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2\"/>
    </mc:Choice>
  </mc:AlternateContent>
  <xr:revisionPtr revIDLastSave="0" documentId="13_ncr:1_{8FCAE08F-0466-466E-8728-14D1FC4A3DEF}" xr6:coauthVersionLast="47" xr6:coauthVersionMax="47" xr10:uidLastSave="{00000000-0000-0000-0000-000000000000}"/>
  <bookViews>
    <workbookView xWindow="1005" yWindow="585" windowWidth="18840" windowHeight="10935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<sst xmlns="http://schemas.openxmlformats.org/spreadsheetml/2006/main" count="3156" uniqueCount="571">
  <si>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</si>
  <si>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</si>
  <si>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</si>
  <si>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</si>
  <si>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</si>
  <si>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</si>
  <si>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</si>
  <si>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</si>
  <si>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</si>
  <si>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</si>
  <si>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</si>
  <si>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</si>
  <si>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</si>
  <si>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</si>
  <si>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</si>
  <si>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</si>
  <si>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</si>
  <si>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</si>
  <si>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</si>
  <si>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</si>
  <si>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</si>
  <si>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</si>
  <si>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</si>
  <si>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</si>
  <si>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</si>
  <si>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</si>
  <si>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</si>
  <si>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</si>
  <si>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</si>
  <si>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</si>
  <si>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</si>
  <si>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</si>
  <si>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</si>
  <si>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</si>
  <si>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</si>
  <si>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</si>
  <si>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</si>
  <si>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</si>
  <si>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</si>
  <si>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</si>
  <si>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</si>
  <si>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</si>
  <si>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</si>
  <si>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</si>
  <si>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</si>
  <si>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</si>
  <si>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</si>
  <si>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</si>
  <si>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</si>
  <si>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</si>
  <si>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</si>
  <si>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</si>
  <si>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</si>
  <si>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</si>
  <si>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</si>
  <si>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</si>
  <si>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</si>
  <si>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</si>
  <si>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</si>
  <si>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</si>
  <si>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</si>
  <si>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</si>
  <si>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</si>
  <si>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</si>
  <si>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</si>
  <si>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</si>
  <si>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</si>
  <si>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</si>
  <si>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</si>
  <si>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</si>
  <si>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</si>
  <si>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</si>
  <si>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</si>
  <si>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</si>
  <si>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</si>
  <si>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</si>
  <si>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</si>
  <si>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</si>
  <si>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</si>
  <si>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</si>
  <si>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</si>
  <si>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</si>
  <si>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</si>
  <si>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</si>
  <si>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</si>
  <si>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</si>
  <si>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</si>
  <si>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</si>
  <si>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</si>
  <si>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</si>
  <si>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</si>
  <si>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</si>
  <si>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</si>
  <si>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</si>
  <si>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</si>
  <si>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</si>
  <si>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</si>
  <si>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</si>
  <si>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</si>
  <si>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</si>
  <si>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</si>
  <si>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</si>
  <si>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</si>
  <si>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</si>
  <si>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</si>
  <si>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</si>
  <si>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</si>
  <si>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</si>
  <si>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</si>
  <si>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</si>
  <si>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</si>
  <si>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</si>
  <si>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</si>
  <si>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</si>
  <si>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</si>
  <si>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</si>
  <si>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</si>
  <si>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</si>
  <si>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</si>
  <si>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</si>
  <si>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</si>
  <si>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</si>
  <si>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</si>
  <si>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</si>
  <si>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</si>
  <si>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</si>
  <si>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</si>
  <si>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</si>
  <si>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</si>
  <si>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</si>
  <si>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</si>
  <si>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</si>
  <si>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</si>
  <si>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</si>
  <si>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</si>
  <si>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</si>
  <si>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</si>
  <si>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</si>
  <si>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</si>
  <si>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</si>
  <si>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</si>
  <si>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</si>
  <si>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</si>
  <si>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</si>
  <si>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</si>
  <si>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</si>
  <si>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</si>
  <si>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</si>
  <si>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</si>
  <si>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</si>
  <si>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</si>
  <si>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</si>
  <si>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</si>
  <si>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</si>
  <si>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</si>
  <si>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</si>
  <si>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</si>
  <si>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</si>
  <si>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</si>
  <si>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</si>
  <si>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</si>
  <si>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</si>
  <si>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</si>
  <si>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</si>
  <si>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</si>
  <si>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</si>
  <si>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</si>
  <si>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</si>
  <si>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</si>
  <si>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</si>
  <si>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</si>
  <si>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</si>
  <si>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</si>
  <si>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</si>
  <si>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</si>
  <si>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</si>
  <si>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</si>
  <si>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</si>
  <si>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</si>
  <si>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</si>
  <si>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</si>
  <si>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</si>
  <si>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</si>
  <si>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</si>
  <si>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</si>
  <si>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</si>
  <si>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</si>
  <si>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</si>
  <si>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</si>
  <si>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</si>
  <si>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</si>
  <si>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</si>
  <si>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</si>
  <si>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</si>
  <si>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</si>
  <si>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</si>
  <si>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</si>
  <si>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</si>
  <si>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</si>
  <si>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</si>
  <si>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</si>
  <si>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</si>
  <si>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</si>
  <si>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</si>
  <si>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</si>
  <si>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</si>
  <si>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</si>
  <si>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</si>
  <si>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</si>
  <si>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</si>
  <si>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</si>
  <si>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</si>
  <si>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</si>
  <si>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</si>
  <si>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</si>
  <si>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</si>
  <si>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</si>
  <si>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</si>
  <si>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</si>
  <si>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</si>
  <si>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</si>
  <si>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Goshen</t>
  </si>
  <si>
    <t>Goshen: Summary</t>
  </si>
  <si>
    <t>Grafton</t>
  </si>
  <si>
    <t>Grafton: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</si>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</sst>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2022 Year-To-Date Returns Processed through 03/31/22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9</v>
      </c>
      <c r="E9" s="12" t="str">
        <f>IF(Data!$A2="","",IF(Data!D2=0,"",Data!D2))</f>
        <v/>
      </c>
      <c r="F9" s="12">
        <f>IF(Data!$A2="","",IF(Data!E2=0,"",Data!E2))</f>
        <v>4</v>
      </c>
      <c r="G9" s="12">
        <f>IF(Data!$A2="","",IF(Data!F2=0,"",Data!F2))</f>
        <v>5</v>
      </c>
      <c r="H9" s="12">
        <f>IF(Data!$A2="","",IF(Data!G2=0,"",Data!G2))</f>
        <v>2265000</v>
      </c>
      <c r="I9" s="12">
        <f>IF(Data!$A2="","",IF(Data!H2=0,"",Data!H2))</f>
        <v>453000</v>
      </c>
      <c r="J9" s="12">
        <f>IF(Data!$A2="","",IF(Data!I2=0,"",Data!I2))</f>
        <v>332000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29280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5</v>
      </c>
      <c r="E10" s="13" t="str">
        <f>IF(Data!$A3="","",IF(Data!D3=0,"",Data!D3))</f>
        <v/>
      </c>
      <c r="F10" s="13">
        <f>IF(Data!$A3="","",IF(Data!E3=0,"",Data!E3))</f>
        <v>2</v>
      </c>
      <c r="G10" s="13">
        <f>IF(Data!$A3="","",IF(Data!F3=0,"",Data!F3))</f>
        <v>3</v>
      </c>
      <c r="H10" s="13">
        <f>IF(Data!$A3="","",IF(Data!G3=0,"",Data!G3))</f>
        <v>1119316</v>
      </c>
      <c r="I10" s="13">
        <f>IF(Data!$A3="","",IF(Data!H3=0,"",Data!H3))</f>
        <v>373105.33</v>
      </c>
      <c r="J10" s="13">
        <f>IF(Data!$A3="","",IF(Data!I3=0,"",Data!I3))</f>
        <v>260166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14385.66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Seasonal under 6 acres</v>
      </c>
      <c r="D11" s="13">
        <f>IF(Data!$A4="","",IF(Data!C4=0,"",Data!C4))</f>
        <v>4</v>
      </c>
      <c r="E11" s="13" t="str">
        <f>IF(Data!$A4="","",IF(Data!D4=0,"",Data!D4))</f>
        <v/>
      </c>
      <c r="F11" s="13">
        <f>IF(Data!$A4="","",IF(Data!E4=0,"",Data!E4))</f>
        <v>4</v>
      </c>
      <c r="G11" s="13" t="str">
        <f>IF(Data!$A4="","",IF(Data!F4=0,"",Data!F4))</f>
        <v/>
      </c>
      <c r="H11" s="13" t="str">
        <f>IF(Data!$A4="","",IF(Data!G4=0,"",Data!G4))</f>
        <v/>
      </c>
      <c r="I11" s="13" t="str">
        <f>IF(Data!$A4="","",IF(Data!H4=0,"",Data!H4))</f>
        <v/>
      </c>
      <c r="J11" s="13" t="str">
        <f>IF(Data!$A4="","",IF(Data!I4=0,"",Data!I4))</f>
        <v/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 t="str">
        <f>IF(Data!$A4="","",IF(Data!M4=0,"",Data!M4))</f>
        <v/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Commercial</v>
      </c>
      <c r="D12" s="13">
        <f>IF(Data!$A5="","",IF(Data!C5=0,"",Data!C5))</f>
        <v>2</v>
      </c>
      <c r="E12" s="13" t="str">
        <f>IF(Data!$A5="","",IF(Data!D5=0,"",Data!D5))</f>
        <v/>
      </c>
      <c r="F12" s="13">
        <f>IF(Data!$A5="","",IF(Data!E5=0,"",Data!E5))</f>
        <v>1</v>
      </c>
      <c r="G12" s="13">
        <f>IF(Data!$A5="","",IF(Data!F5=0,"",Data!F5))</f>
        <v>1</v>
      </c>
      <c r="H12" s="13">
        <f>IF(Data!$A5="","",IF(Data!G5=0,"",Data!G5))</f>
        <v>260300</v>
      </c>
      <c r="I12" s="13">
        <f>IF(Data!$A5="","",IF(Data!H5=0,"",Data!H5))</f>
        <v>260300</v>
      </c>
      <c r="J12" s="13">
        <f>IF(Data!$A5="","",IF(Data!I5=0,"",Data!I5))</f>
        <v>260300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3774.35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Miscellaneous</v>
      </c>
      <c r="D13" s="13">
        <f>IF(Data!$A6="","",IF(Data!C6=0,"",Data!C6))</f>
        <v>3</v>
      </c>
      <c r="E13" s="13" t="str">
        <f>IF(Data!$A6="","",IF(Data!D6=0,"",Data!D6))</f>
        <v/>
      </c>
      <c r="F13" s="13">
        <f>IF(Data!$A6="","",IF(Data!E6=0,"",Data!E6))</f>
        <v>2</v>
      </c>
      <c r="G13" s="13">
        <f>IF(Data!$A6="","",IF(Data!F6=0,"",Data!F6))</f>
        <v>1</v>
      </c>
      <c r="H13" s="13">
        <f>IF(Data!$A6="","",IF(Data!G6=0,"",Data!G6))</f>
        <v>60500</v>
      </c>
      <c r="I13" s="13">
        <f>IF(Data!$A6="","",IF(Data!H6=0,"",Data!H6))</f>
        <v>60500</v>
      </c>
      <c r="J13" s="13">
        <f>IF(Data!$A6="","",IF(Data!I6=0,"",Data!I6))</f>
        <v>60500</v>
      </c>
      <c r="K13" s="13">
        <f>IF(Data!$A6="","",IF(Data!J6=0,"",Data!J6))</f>
        <v>94531.25</v>
      </c>
      <c r="L13" s="13">
        <f>IF(Data!$A6="","",IF(Data!K6=0,"",Data!K6))</f>
        <v>94531.25</v>
      </c>
      <c r="M13" s="13">
        <f>IF(Data!$A6="","",IF(Data!L6=0,"",Data!L6))</f>
        <v>0.64</v>
      </c>
      <c r="N13" s="13">
        <f>IF(Data!$A6="","",IF(Data!M6=0,"",Data!M6))</f>
        <v>877.25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Addison: Summary</v>
      </c>
      <c r="D14" s="13">
        <f>IF(Data!$A7="","",IF(Data!C7=0,"",Data!C7))</f>
        <v>23</v>
      </c>
      <c r="E14" s="13" t="str">
        <f>IF(Data!$A7="","",IF(Data!D7=0,"",Data!D7))</f>
        <v/>
      </c>
      <c r="F14" s="13">
        <f>IF(Data!$A7="","",IF(Data!E7=0,"",Data!E7))</f>
        <v>13</v>
      </c>
      <c r="G14" s="13">
        <f>IF(Data!$A7="","",IF(Data!F7=0,"",Data!F7))</f>
        <v>10</v>
      </c>
      <c r="H14" s="13">
        <f>IF(Data!$A7="","",IF(Data!G7=0,"",Data!G7))</f>
        <v>3705116</v>
      </c>
      <c r="I14" s="13" t="str">
        <f>IF(Data!$A7="","",IF(Data!H7=0,"",Data!H7))</f>
        <v/>
      </c>
      <c r="J14" s="13" t="str">
        <f>IF(Data!$A7="","",IF(Data!I7=0,"",Data!I7))</f>
        <v/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48317.26</v>
      </c>
    </row>
    <row r="15" spans="2:14" x14ac:dyDescent="0.25">
      <c r="B15" s="8" t="str">
        <f>IF(Data!$A8="","",Data!A8)</f>
        <v>Albany</v>
      </c>
      <c r="C15" s="8" t="str">
        <f>IF(Data!$A8="","",IF(COUNTIF('GrandList Categories'!$A$2:$A$19,Data!B8)&gt;0,VLOOKUP(Data!B8,'GrandList Categories'!$A$2:$B$19,2),Data!B8))</f>
        <v>Residential under 6 acres</v>
      </c>
      <c r="D15" s="13">
        <f>IF(Data!$A8="","",IF(Data!C8=0,"",Data!C8))</f>
        <v>2</v>
      </c>
      <c r="E15" s="13" t="str">
        <f>IF(Data!$A8="","",IF(Data!D8=0,"",Data!D8))</f>
        <v/>
      </c>
      <c r="F15" s="13">
        <f>IF(Data!$A8="","",IF(Data!E8=0,"",Data!E8))</f>
        <v>1</v>
      </c>
      <c r="G15" s="13">
        <f>IF(Data!$A8="","",IF(Data!F8=0,"",Data!F8))</f>
        <v>1</v>
      </c>
      <c r="H15" s="13">
        <f>IF(Data!$A8="","",IF(Data!G8=0,"",Data!G8))</f>
        <v>110000</v>
      </c>
      <c r="I15" s="13">
        <f>IF(Data!$A8="","",IF(Data!H8=0,"",Data!H8))</f>
        <v>110000</v>
      </c>
      <c r="J15" s="13">
        <f>IF(Data!$A8="","",IF(Data!I8=0,"",Data!I8))</f>
        <v>110000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645</v>
      </c>
    </row>
    <row r="16" spans="2:14" x14ac:dyDescent="0.25">
      <c r="B16" s="8" t="str">
        <f>IF(Data!$A9="","",Data!A9)</f>
        <v>Albany</v>
      </c>
      <c r="C16" s="8" t="str">
        <f>IF(Data!$A9="","",IF(COUNTIF('GrandList Categories'!$A$2:$A$19,Data!B9)&gt;0,VLOOKUP(Data!B9,'GrandList Categories'!$A$2:$B$19,2),Data!B9))</f>
        <v>Residential 6 or more acres</v>
      </c>
      <c r="D16" s="13">
        <f>IF(Data!$A9="","",IF(Data!C9=0,"",Data!C9))</f>
        <v>4</v>
      </c>
      <c r="E16" s="13" t="str">
        <f>IF(Data!$A9="","",IF(Data!D9=0,"",Data!D9))</f>
        <v/>
      </c>
      <c r="F16" s="13">
        <f>IF(Data!$A9="","",IF(Data!E9=0,"",Data!E9))</f>
        <v>1</v>
      </c>
      <c r="G16" s="13">
        <f>IF(Data!$A9="","",IF(Data!F9=0,"",Data!F9))</f>
        <v>3</v>
      </c>
      <c r="H16" s="13">
        <f>IF(Data!$A9="","",IF(Data!G9=0,"",Data!G9))</f>
        <v>425208</v>
      </c>
      <c r="I16" s="13">
        <f>IF(Data!$A9="","",IF(Data!H9=0,"",Data!H9))</f>
        <v>141736</v>
      </c>
      <c r="J16" s="13">
        <f>IF(Data!$A9="","",IF(Data!I9=0,"",Data!I9))</f>
        <v>97208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3161.04</v>
      </c>
    </row>
    <row r="17" spans="2:14" x14ac:dyDescent="0.25">
      <c r="B17" s="8" t="str">
        <f>IF(Data!$A10="","",Data!A10)</f>
        <v>Albany</v>
      </c>
      <c r="C17" s="8" t="str">
        <f>IF(Data!$A10="","",IF(COUNTIF('GrandList Categories'!$A$2:$A$19,Data!B10)&gt;0,VLOOKUP(Data!B10,'GrandList Categories'!$A$2:$B$19,2),Data!B10))</f>
        <v>Mobile Home with land</v>
      </c>
      <c r="D17" s="13">
        <f>IF(Data!$A10="","",IF(Data!C10=0,"",Data!C10))</f>
        <v>1</v>
      </c>
      <c r="E17" s="13" t="str">
        <f>IF(Data!$A10="","",IF(Data!D10=0,"",Data!D10))</f>
        <v/>
      </c>
      <c r="F17" s="13">
        <f>IF(Data!$A10="","",IF(Data!E10=0,"",Data!E10))</f>
        <v>1</v>
      </c>
      <c r="G17" s="13" t="str">
        <f>IF(Data!$A10="","",IF(Data!F10=0,"",Data!F10))</f>
        <v/>
      </c>
      <c r="H17" s="13" t="str">
        <f>IF(Data!$A10="","",IF(Data!G10=0,"",Data!G10))</f>
        <v/>
      </c>
      <c r="I17" s="13" t="str">
        <f>IF(Data!$A10="","",IF(Data!H10=0,"",Data!H10))</f>
        <v/>
      </c>
      <c r="J17" s="13" t="str">
        <f>IF(Data!$A10="","",IF(Data!I10=0,"",Data!I10))</f>
        <v/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 t="str">
        <f>IF(Data!$A10="","",IF(Data!M10=0,"",Data!M10))</f>
        <v/>
      </c>
    </row>
    <row r="18" spans="2:14" x14ac:dyDescent="0.25">
      <c r="B18" s="8" t="str">
        <f>IF(Data!$A11="","",Data!A11)</f>
        <v>Albany</v>
      </c>
      <c r="C18" s="8" t="str">
        <f>IF(Data!$A11="","",IF(COUNTIF('GrandList Categories'!$A$2:$A$19,Data!B11)&gt;0,VLOOKUP(Data!B11,'GrandList Categories'!$A$2:$B$19,2),Data!B11))</f>
        <v>Seasonal 6 or more acres</v>
      </c>
      <c r="D18" s="13">
        <f>IF(Data!$A11="","",IF(Data!C11=0,"",Data!C11))</f>
        <v>1</v>
      </c>
      <c r="E18" s="13" t="str">
        <f>IF(Data!$A11="","",IF(Data!D11=0,"",Data!D11))</f>
        <v/>
      </c>
      <c r="F18" s="13" t="str">
        <f>IF(Data!$A11="","",IF(Data!E11=0,"",Data!E11))</f>
        <v/>
      </c>
      <c r="G18" s="13">
        <f>IF(Data!$A11="","",IF(Data!F11=0,"",Data!F11))</f>
        <v>1</v>
      </c>
      <c r="H18" s="13">
        <f>IF(Data!$A11="","",IF(Data!G11=0,"",Data!G11))</f>
        <v>145000</v>
      </c>
      <c r="I18" s="13">
        <f>IF(Data!$A11="","",IF(Data!H11=0,"",Data!H11))</f>
        <v>145000</v>
      </c>
      <c r="J18" s="13">
        <f>IF(Data!$A11="","",IF(Data!I11=0,"",Data!I11))</f>
        <v>145000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2102.5</v>
      </c>
    </row>
    <row r="19" spans="2:14" x14ac:dyDescent="0.25">
      <c r="B19" s="8" t="str">
        <f>IF(Data!$A12="","",Data!A12)</f>
        <v>Albany</v>
      </c>
      <c r="C19" s="8" t="str">
        <f>IF(Data!$A12="","",IF(COUNTIF('GrandList Categories'!$A$2:$A$19,Data!B12)&gt;0,VLOOKUP(Data!B12,'GrandList Categories'!$A$2:$B$19,2),Data!B12))</f>
        <v>Woodland</v>
      </c>
      <c r="D19" s="13">
        <f>IF(Data!$A12="","",IF(Data!C12=0,"",Data!C12))</f>
        <v>2</v>
      </c>
      <c r="E19" s="13" t="str">
        <f>IF(Data!$A12="","",IF(Data!D12=0,"",Data!D12))</f>
        <v/>
      </c>
      <c r="F19" s="13">
        <f>IF(Data!$A12="","",IF(Data!E12=0,"",Data!E12))</f>
        <v>1</v>
      </c>
      <c r="G19" s="13">
        <f>IF(Data!$A12="","",IF(Data!F12=0,"",Data!F12))</f>
        <v>1</v>
      </c>
      <c r="H19" s="13">
        <f>IF(Data!$A12="","",IF(Data!G12=0,"",Data!G12))</f>
        <v>45000</v>
      </c>
      <c r="I19" s="13">
        <f>IF(Data!$A12="","",IF(Data!H12=0,"",Data!H12))</f>
        <v>45000</v>
      </c>
      <c r="J19" s="13">
        <f>IF(Data!$A12="","",IF(Data!I12=0,"",Data!I12))</f>
        <v>45000</v>
      </c>
      <c r="K19" s="13">
        <f>IF(Data!$A12="","",IF(Data!J12=0,"",Data!J12))</f>
        <v>2027.03</v>
      </c>
      <c r="L19" s="13">
        <f>IF(Data!$A12="","",IF(Data!K12=0,"",Data!K12))</f>
        <v>2027.027</v>
      </c>
      <c r="M19" s="13">
        <f>IF(Data!$A12="","",IF(Data!L12=0,"",Data!L12))</f>
        <v>22.2</v>
      </c>
      <c r="N19" s="13">
        <f>IF(Data!$A12="","",IF(Data!M12=0,"",Data!M12))</f>
        <v>652.5</v>
      </c>
    </row>
    <row r="20" spans="2:14" x14ac:dyDescent="0.25">
      <c r="B20" s="8" t="str">
        <f>IF(Data!$A13="","",Data!A13)</f>
        <v>Albany</v>
      </c>
      <c r="C20" s="8" t="str">
        <f>IF(Data!$A13="","",IF(COUNTIF('GrandList Categories'!$A$2:$A$19,Data!B13)&gt;0,VLOOKUP(Data!B13,'GrandList Categories'!$A$2:$B$19,2),Data!B13))</f>
        <v>Albany: Summary</v>
      </c>
      <c r="D20" s="13">
        <f>IF(Data!$A13="","",IF(Data!C13=0,"",Data!C13))</f>
        <v>10</v>
      </c>
      <c r="E20" s="13" t="str">
        <f>IF(Data!$A13="","",IF(Data!D13=0,"",Data!D13))</f>
        <v/>
      </c>
      <c r="F20" s="13">
        <f>IF(Data!$A13="","",IF(Data!E13=0,"",Data!E13))</f>
        <v>4</v>
      </c>
      <c r="G20" s="13">
        <f>IF(Data!$A13="","",IF(Data!F13=0,"",Data!F13))</f>
        <v>6</v>
      </c>
      <c r="H20" s="13">
        <f>IF(Data!$A13="","",IF(Data!G13=0,"",Data!G13))</f>
        <v>725208</v>
      </c>
      <c r="I20" s="13" t="str">
        <f>IF(Data!$A13="","",IF(Data!H13=0,"",Data!H13))</f>
        <v/>
      </c>
      <c r="J20" s="13" t="str">
        <f>IF(Data!$A13="","",IF(Data!I13=0,"",Data!I13))</f>
        <v/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6561.04</v>
      </c>
    </row>
    <row r="21" spans="2:14" x14ac:dyDescent="0.25">
      <c r="B21" s="8" t="str">
        <f>IF(Data!$A14="","",Data!A14)</f>
        <v>Alburgh</v>
      </c>
      <c r="C21" s="8" t="str">
        <f>IF(Data!$A14="","",IF(COUNTIF('GrandList Categories'!$A$2:$A$19,Data!B14)&gt;0,VLOOKUP(Data!B14,'GrandList Categories'!$A$2:$B$19,2),Data!B14))</f>
        <v>Residential under 6 acres</v>
      </c>
      <c r="D21" s="13">
        <f>IF(Data!$A14="","",IF(Data!C14=0,"",Data!C14))</f>
        <v>7</v>
      </c>
      <c r="E21" s="13" t="str">
        <f>IF(Data!$A14="","",IF(Data!D14=0,"",Data!D14))</f>
        <v/>
      </c>
      <c r="F21" s="13">
        <f>IF(Data!$A14="","",IF(Data!E14=0,"",Data!E14))</f>
        <v>2</v>
      </c>
      <c r="G21" s="13">
        <f>IF(Data!$A14="","",IF(Data!F14=0,"",Data!F14))</f>
        <v>5</v>
      </c>
      <c r="H21" s="13">
        <f>IF(Data!$A14="","",IF(Data!G14=0,"",Data!G14))</f>
        <v>602381.71</v>
      </c>
      <c r="I21" s="13">
        <f>IF(Data!$A14="","",IF(Data!H14=0,"",Data!H14))</f>
        <v>120476.34</v>
      </c>
      <c r="J21" s="13">
        <f>IF(Data!$A14="","",IF(Data!I14=0,"",Data!I14))</f>
        <v>80000</v>
      </c>
      <c r="K21" s="13" t="str">
        <f>IF(Data!$A14="","",IF(Data!J14=0,"",Data!J14))</f>
        <v/>
      </c>
      <c r="L21" s="13" t="str">
        <f>IF(Data!$A14="","",IF(Data!K14=0,"",Data!K14))</f>
        <v/>
      </c>
      <c r="M21" s="13" t="str">
        <f>IF(Data!$A14="","",IF(Data!L14=0,"",Data!L14))</f>
        <v/>
      </c>
      <c r="N21" s="13">
        <f>IF(Data!$A14="","",IF(Data!M14=0,"",Data!M14))</f>
        <v>8734.5300000000007</v>
      </c>
    </row>
    <row r="22" spans="2:14" x14ac:dyDescent="0.25">
      <c r="B22" s="8" t="str">
        <f>IF(Data!$A15="","",Data!A15)</f>
        <v>Alburgh</v>
      </c>
      <c r="C22" s="8" t="str">
        <f>IF(Data!$A15="","",IF(COUNTIF('GrandList Categories'!$A$2:$A$19,Data!B15)&gt;0,VLOOKUP(Data!B15,'GrandList Categories'!$A$2:$B$19,2),Data!B15))</f>
        <v>Residential 6 or more acres</v>
      </c>
      <c r="D22" s="13">
        <f>IF(Data!$A15="","",IF(Data!C15=0,"",Data!C15))</f>
        <v>5</v>
      </c>
      <c r="E22" s="13" t="str">
        <f>IF(Data!$A15="","",IF(Data!D15=0,"",Data!D15))</f>
        <v/>
      </c>
      <c r="F22" s="13" t="str">
        <f>IF(Data!$A15="","",IF(Data!E15=0,"",Data!E15))</f>
        <v/>
      </c>
      <c r="G22" s="13">
        <f>IF(Data!$A15="","",IF(Data!F15=0,"",Data!F15))</f>
        <v>5</v>
      </c>
      <c r="H22" s="13">
        <f>IF(Data!$A15="","",IF(Data!G15=0,"",Data!G15))</f>
        <v>1540000</v>
      </c>
      <c r="I22" s="13">
        <f>IF(Data!$A15="","",IF(Data!H15=0,"",Data!H15))</f>
        <v>308000</v>
      </c>
      <c r="J22" s="13">
        <f>IF(Data!$A15="","",IF(Data!I15=0,"",Data!I15))</f>
        <v>289900</v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20430</v>
      </c>
    </row>
    <row r="23" spans="2:14" x14ac:dyDescent="0.25">
      <c r="B23" s="8" t="str">
        <f>IF(Data!$A16="","",Data!A16)</f>
        <v>Alburgh</v>
      </c>
      <c r="C23" s="8" t="str">
        <f>IF(Data!$A16="","",IF(COUNTIF('GrandList Categories'!$A$2:$A$19,Data!B16)&gt;0,VLOOKUP(Data!B16,'GrandList Categories'!$A$2:$B$19,2),Data!B16))</f>
        <v>Mobile Home with land</v>
      </c>
      <c r="D23" s="13">
        <f>IF(Data!$A16="","",IF(Data!C16=0,"",Data!C16))</f>
        <v>7</v>
      </c>
      <c r="E23" s="13" t="str">
        <f>IF(Data!$A16="","",IF(Data!D16=0,"",Data!D16))</f>
        <v/>
      </c>
      <c r="F23" s="13">
        <f>IF(Data!$A16="","",IF(Data!E16=0,"",Data!E16))</f>
        <v>3</v>
      </c>
      <c r="G23" s="13">
        <f>IF(Data!$A16="","",IF(Data!F16=0,"",Data!F16))</f>
        <v>4</v>
      </c>
      <c r="H23" s="13">
        <f>IF(Data!$A16="","",IF(Data!G16=0,"",Data!G16))</f>
        <v>649180</v>
      </c>
      <c r="I23" s="13">
        <f>IF(Data!$A16="","",IF(Data!H16=0,"",Data!H16))</f>
        <v>162295</v>
      </c>
      <c r="J23" s="13">
        <f>IF(Data!$A16="","",IF(Data!I16=0,"",Data!I16))</f>
        <v>173250</v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5967.65</v>
      </c>
    </row>
    <row r="24" spans="2:14" x14ac:dyDescent="0.25">
      <c r="B24" s="8" t="str">
        <f>IF(Data!$A17="","",Data!A17)</f>
        <v>Alburgh</v>
      </c>
      <c r="C24" s="8" t="str">
        <f>IF(Data!$A17="","",IF(COUNTIF('GrandList Categories'!$A$2:$A$19,Data!B17)&gt;0,VLOOKUP(Data!B17,'GrandList Categories'!$A$2:$B$19,2),Data!B17))</f>
        <v>Seasonal under 6 acres</v>
      </c>
      <c r="D24" s="13">
        <f>IF(Data!$A17="","",IF(Data!C17=0,"",Data!C17))</f>
        <v>12</v>
      </c>
      <c r="E24" s="13" t="str">
        <f>IF(Data!$A17="","",IF(Data!D17=0,"",Data!D17))</f>
        <v/>
      </c>
      <c r="F24" s="13">
        <f>IF(Data!$A17="","",IF(Data!E17=0,"",Data!E17))</f>
        <v>6</v>
      </c>
      <c r="G24" s="13">
        <f>IF(Data!$A17="","",IF(Data!F17=0,"",Data!F17))</f>
        <v>6</v>
      </c>
      <c r="H24" s="13">
        <f>IF(Data!$A17="","",IF(Data!G17=0,"",Data!G17))</f>
        <v>1653800</v>
      </c>
      <c r="I24" s="13">
        <f>IF(Data!$A17="","",IF(Data!H17=0,"",Data!H17))</f>
        <v>275633.33</v>
      </c>
      <c r="J24" s="13">
        <f>IF(Data!$A17="","",IF(Data!I17=0,"",Data!I17))</f>
        <v>272500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19996.5</v>
      </c>
    </row>
    <row r="25" spans="2:14" x14ac:dyDescent="0.25">
      <c r="B25" s="8" t="str">
        <f>IF(Data!$A18="","",Data!A18)</f>
        <v>Alburgh</v>
      </c>
      <c r="C25" s="8" t="str">
        <f>IF(Data!$A18="","",IF(COUNTIF('GrandList Categories'!$A$2:$A$19,Data!B18)&gt;0,VLOOKUP(Data!B18,'GrandList Categories'!$A$2:$B$19,2),Data!B18))</f>
        <v>Seasonal 6 or more acres</v>
      </c>
      <c r="D25" s="13">
        <f>IF(Data!$A18="","",IF(Data!C18=0,"",Data!C18))</f>
        <v>1</v>
      </c>
      <c r="E25" s="13" t="str">
        <f>IF(Data!$A18="","",IF(Data!D18=0,"",Data!D18))</f>
        <v/>
      </c>
      <c r="F25" s="13" t="str">
        <f>IF(Data!$A18="","",IF(Data!E18=0,"",Data!E18))</f>
        <v/>
      </c>
      <c r="G25" s="13">
        <f>IF(Data!$A18="","",IF(Data!F18=0,"",Data!F18))</f>
        <v>1</v>
      </c>
      <c r="H25" s="13">
        <f>IF(Data!$A18="","",IF(Data!G18=0,"",Data!G18))</f>
        <v>9383.48</v>
      </c>
      <c r="I25" s="13">
        <f>IF(Data!$A18="","",IF(Data!H18=0,"",Data!H18))</f>
        <v>9383.48</v>
      </c>
      <c r="J25" s="13">
        <f>IF(Data!$A18="","",IF(Data!I18=0,"",Data!I18))</f>
        <v>9383.48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136.06</v>
      </c>
    </row>
    <row r="26" spans="2:14" x14ac:dyDescent="0.25">
      <c r="B26" s="8" t="str">
        <f>IF(Data!$A19="","",Data!A19)</f>
        <v>Alburgh</v>
      </c>
      <c r="C26" s="8" t="str">
        <f>IF(Data!$A19="","",IF(COUNTIF('GrandList Categories'!$A$2:$A$19,Data!B19)&gt;0,VLOOKUP(Data!B19,'GrandList Categories'!$A$2:$B$19,2),Data!B19))</f>
        <v>Farms</v>
      </c>
      <c r="D26" s="13">
        <f>IF(Data!$A19="","",IF(Data!C19=0,"",Data!C19))</f>
        <v>2</v>
      </c>
      <c r="E26" s="13" t="str">
        <f>IF(Data!$A19="","",IF(Data!D19=0,"",Data!D19))</f>
        <v/>
      </c>
      <c r="F26" s="13" t="str">
        <f>IF(Data!$A19="","",IF(Data!E19=0,"",Data!E19))</f>
        <v/>
      </c>
      <c r="G26" s="13">
        <f>IF(Data!$A19="","",IF(Data!F19=0,"",Data!F19))</f>
        <v>2</v>
      </c>
      <c r="H26" s="13">
        <f>IF(Data!$A19="","",IF(Data!G19=0,"",Data!G19))</f>
        <v>1159800</v>
      </c>
      <c r="I26" s="13">
        <f>IF(Data!$A19="","",IF(Data!H19=0,"",Data!H19))</f>
        <v>579900</v>
      </c>
      <c r="J26" s="13">
        <f>IF(Data!$A19="","",IF(Data!I19=0,"",Data!I19))</f>
        <v>579900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16817.099999999999</v>
      </c>
    </row>
    <row r="27" spans="2:14" x14ac:dyDescent="0.25">
      <c r="B27" s="8" t="str">
        <f>IF(Data!$A20="","",Data!A20)</f>
        <v>Alburgh</v>
      </c>
      <c r="C27" s="8" t="str">
        <f>IF(Data!$A20="","",IF(COUNTIF('GrandList Categories'!$A$2:$A$19,Data!B20)&gt;0,VLOOKUP(Data!B20,'GrandList Categories'!$A$2:$B$19,2),Data!B20))</f>
        <v>Miscellaneous</v>
      </c>
      <c r="D27" s="13">
        <f>IF(Data!$A20="","",IF(Data!C20=0,"",Data!C20))</f>
        <v>8</v>
      </c>
      <c r="E27" s="13" t="str">
        <f>IF(Data!$A20="","",IF(Data!D20=0,"",Data!D20))</f>
        <v/>
      </c>
      <c r="F27" s="13">
        <f>IF(Data!$A20="","",IF(Data!E20=0,"",Data!E20))</f>
        <v>2</v>
      </c>
      <c r="G27" s="13">
        <f>IF(Data!$A20="","",IF(Data!F20=0,"",Data!F20))</f>
        <v>6</v>
      </c>
      <c r="H27" s="13">
        <f>IF(Data!$A20="","",IF(Data!G20=0,"",Data!G20))</f>
        <v>1543000</v>
      </c>
      <c r="I27" s="13">
        <f>IF(Data!$A20="","",IF(Data!H20=0,"",Data!H20))</f>
        <v>257166.67</v>
      </c>
      <c r="J27" s="13">
        <f>IF(Data!$A20="","",IF(Data!I20=0,"",Data!I20))</f>
        <v>59750</v>
      </c>
      <c r="K27" s="13">
        <f>IF(Data!$A20="","",IF(Data!J20=0,"",Data!J20))</f>
        <v>4903.55</v>
      </c>
      <c r="L27" s="13">
        <f>IF(Data!$A20="","",IF(Data!K20=0,"",Data!K20))</f>
        <v>22083.33</v>
      </c>
      <c r="M27" s="13">
        <f>IF(Data!$A20="","",IF(Data!L20=0,"",Data!L20))</f>
        <v>7.04</v>
      </c>
      <c r="N27" s="13">
        <f>IF(Data!$A20="","",IF(Data!M20=0,"",Data!M20))</f>
        <v>21423.5</v>
      </c>
    </row>
    <row r="28" spans="2:14" x14ac:dyDescent="0.25">
      <c r="B28" s="8" t="str">
        <f>IF(Data!$A21="","",Data!A21)</f>
        <v>Alburgh</v>
      </c>
      <c r="C28" s="8" t="str">
        <f>IF(Data!$A21="","",IF(COUNTIF('GrandList Categories'!$A$2:$A$19,Data!B21)&gt;0,VLOOKUP(Data!B21,'GrandList Categories'!$A$2:$B$19,2),Data!B21))</f>
        <v>Alburgh: Summary</v>
      </c>
      <c r="D28" s="13">
        <f>IF(Data!$A21="","",IF(Data!C21=0,"",Data!C21))</f>
        <v>42</v>
      </c>
      <c r="E28" s="13" t="str">
        <f>IF(Data!$A21="","",IF(Data!D21=0,"",Data!D21))</f>
        <v/>
      </c>
      <c r="F28" s="13">
        <f>IF(Data!$A21="","",IF(Data!E21=0,"",Data!E21))</f>
        <v>13</v>
      </c>
      <c r="G28" s="13">
        <f>IF(Data!$A21="","",IF(Data!F21=0,"",Data!F21))</f>
        <v>29</v>
      </c>
      <c r="H28" s="13">
        <f>IF(Data!$A21="","",IF(Data!G21=0,"",Data!G21))</f>
        <v>7157545.1900000004</v>
      </c>
      <c r="I28" s="13" t="str">
        <f>IF(Data!$A21="","",IF(Data!H21=0,"",Data!H21))</f>
        <v/>
      </c>
      <c r="J28" s="13" t="str">
        <f>IF(Data!$A21="","",IF(Data!I21=0,"",Data!I21))</f>
        <v/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93505.34</v>
      </c>
    </row>
    <row r="29" spans="2:14" x14ac:dyDescent="0.25">
      <c r="B29" s="8" t="str">
        <f>IF(Data!$A22="","",Data!A22)</f>
        <v>Andover</v>
      </c>
      <c r="C29" s="8" t="str">
        <f>IF(Data!$A22="","",IF(COUNTIF('GrandList Categories'!$A$2:$A$19,Data!B22)&gt;0,VLOOKUP(Data!B22,'GrandList Categories'!$A$2:$B$19,2),Data!B22))</f>
        <v>Residential under 6 acres</v>
      </c>
      <c r="D29" s="13">
        <f>IF(Data!$A22="","",IF(Data!C22=0,"",Data!C22))</f>
        <v>1</v>
      </c>
      <c r="E29" s="13" t="str">
        <f>IF(Data!$A22="","",IF(Data!D22=0,"",Data!D22))</f>
        <v/>
      </c>
      <c r="F29" s="13">
        <f>IF(Data!$A22="","",IF(Data!E22=0,"",Data!E22))</f>
        <v>1</v>
      </c>
      <c r="G29" s="13" t="str">
        <f>IF(Data!$A22="","",IF(Data!F22=0,"",Data!F22))</f>
        <v/>
      </c>
      <c r="H29" s="13" t="str">
        <f>IF(Data!$A22="","",IF(Data!G22=0,"",Data!G22))</f>
        <v/>
      </c>
      <c r="I29" s="13" t="str">
        <f>IF(Data!$A22="","",IF(Data!H22=0,"",Data!H22))</f>
        <v/>
      </c>
      <c r="J29" s="13" t="str">
        <f>IF(Data!$A22="","",IF(Data!I22=0,"",Data!I22))</f>
        <v/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 t="str">
        <f>IF(Data!$A22="","",IF(Data!M22=0,"",Data!M22))</f>
        <v/>
      </c>
    </row>
    <row r="30" spans="2:14" x14ac:dyDescent="0.25">
      <c r="B30" s="8" t="str">
        <f>IF(Data!$A23="","",Data!A23)</f>
        <v>Andover</v>
      </c>
      <c r="C30" s="8" t="str">
        <f>IF(Data!$A23="","",IF(COUNTIF('GrandList Categories'!$A$2:$A$19,Data!B23)&gt;0,VLOOKUP(Data!B23,'GrandList Categories'!$A$2:$B$19,2),Data!B23))</f>
        <v>Residential 6 or more acres</v>
      </c>
      <c r="D30" s="13">
        <f>IF(Data!$A23="","",IF(Data!C23=0,"",Data!C23))</f>
        <v>5</v>
      </c>
      <c r="E30" s="13" t="str">
        <f>IF(Data!$A23="","",IF(Data!D23=0,"",Data!D23))</f>
        <v/>
      </c>
      <c r="F30" s="13">
        <f>IF(Data!$A23="","",IF(Data!E23=0,"",Data!E23))</f>
        <v>3</v>
      </c>
      <c r="G30" s="13">
        <f>IF(Data!$A23="","",IF(Data!F23=0,"",Data!F23))</f>
        <v>2</v>
      </c>
      <c r="H30" s="13">
        <f>IF(Data!$A23="","",IF(Data!G23=0,"",Data!G23))</f>
        <v>1595000</v>
      </c>
      <c r="I30" s="13">
        <f>IF(Data!$A23="","",IF(Data!H23=0,"",Data!H23))</f>
        <v>797500</v>
      </c>
      <c r="J30" s="13">
        <f>IF(Data!$A23="","",IF(Data!I23=0,"",Data!I23))</f>
        <v>797500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23127.5</v>
      </c>
    </row>
    <row r="31" spans="2:14" x14ac:dyDescent="0.25">
      <c r="B31" s="8" t="str">
        <f>IF(Data!$A24="","",Data!A24)</f>
        <v>Andover</v>
      </c>
      <c r="C31" s="8" t="str">
        <f>IF(Data!$A24="","",IF(COUNTIF('GrandList Categories'!$A$2:$A$19,Data!B24)&gt;0,VLOOKUP(Data!B24,'GrandList Categories'!$A$2:$B$19,2),Data!B24))</f>
        <v>Other (Usually Condos)</v>
      </c>
      <c r="D31" s="13">
        <f>IF(Data!$A24="","",IF(Data!C24=0,"",Data!C24))</f>
        <v>1</v>
      </c>
      <c r="E31" s="13" t="str">
        <f>IF(Data!$A24="","",IF(Data!D24=0,"",Data!D24))</f>
        <v/>
      </c>
      <c r="F31" s="13">
        <f>IF(Data!$A24="","",IF(Data!E24=0,"",Data!E24))</f>
        <v>1</v>
      </c>
      <c r="G31" s="13" t="str">
        <f>IF(Data!$A24="","",IF(Data!F24=0,"",Data!F24))</f>
        <v/>
      </c>
      <c r="H31" s="13" t="str">
        <f>IF(Data!$A24="","",IF(Data!G24=0,"",Data!G24))</f>
        <v/>
      </c>
      <c r="I31" s="13" t="str">
        <f>IF(Data!$A24="","",IF(Data!H24=0,"",Data!H24))</f>
        <v/>
      </c>
      <c r="J31" s="13" t="str">
        <f>IF(Data!$A24="","",IF(Data!I24=0,"",Data!I24))</f>
        <v/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72.5</v>
      </c>
    </row>
    <row r="32" spans="2:14" x14ac:dyDescent="0.25">
      <c r="B32" s="8" t="str">
        <f>IF(Data!$A25="","",Data!A25)</f>
        <v>Andover</v>
      </c>
      <c r="C32" s="8" t="str">
        <f>IF(Data!$A25="","",IF(COUNTIF('GrandList Categories'!$A$2:$A$19,Data!B25)&gt;0,VLOOKUP(Data!B25,'GrandList Categories'!$A$2:$B$19,2),Data!B25))</f>
        <v>Woodland</v>
      </c>
      <c r="D32" s="13">
        <f>IF(Data!$A25="","",IF(Data!C25=0,"",Data!C25))</f>
        <v>8</v>
      </c>
      <c r="E32" s="13" t="str">
        <f>IF(Data!$A25="","",IF(Data!D25=0,"",Data!D25))</f>
        <v/>
      </c>
      <c r="F32" s="13">
        <f>IF(Data!$A25="","",IF(Data!E25=0,"",Data!E25))</f>
        <v>2</v>
      </c>
      <c r="G32" s="13">
        <f>IF(Data!$A25="","",IF(Data!F25=0,"",Data!F25))</f>
        <v>6</v>
      </c>
      <c r="H32" s="13">
        <f>IF(Data!$A25="","",IF(Data!G25=0,"",Data!G25))</f>
        <v>709000</v>
      </c>
      <c r="I32" s="13">
        <f>IF(Data!$A25="","",IF(Data!H25=0,"",Data!H25))</f>
        <v>118166.67</v>
      </c>
      <c r="J32" s="13">
        <f>IF(Data!$A25="","",IF(Data!I25=0,"",Data!I25))</f>
        <v>45000</v>
      </c>
      <c r="K32" s="13">
        <f>IF(Data!$A25="","",IF(Data!J25=0,"",Data!J25))</f>
        <v>16336.41</v>
      </c>
      <c r="L32" s="13">
        <f>IF(Data!$A25="","",IF(Data!K25=0,"",Data!K25))</f>
        <v>8472.65</v>
      </c>
      <c r="M32" s="13">
        <f>IF(Data!$A25="","",IF(Data!L25=0,"",Data!L25))</f>
        <v>6.96</v>
      </c>
      <c r="N32" s="13">
        <f>IF(Data!$A25="","",IF(Data!M25=0,"",Data!M25))</f>
        <v>10280.5</v>
      </c>
    </row>
    <row r="33" spans="2:14" x14ac:dyDescent="0.25">
      <c r="B33" s="8" t="str">
        <f>IF(Data!$A26="","",Data!A26)</f>
        <v>Andover</v>
      </c>
      <c r="C33" s="8" t="str">
        <f>IF(Data!$A26="","",IF(COUNTIF('GrandList Categories'!$A$2:$A$19,Data!B26)&gt;0,VLOOKUP(Data!B26,'GrandList Categories'!$A$2:$B$19,2),Data!B26))</f>
        <v>Andover: Summary</v>
      </c>
      <c r="D33" s="13">
        <f>IF(Data!$A26="","",IF(Data!C26=0,"",Data!C26))</f>
        <v>15</v>
      </c>
      <c r="E33" s="13" t="str">
        <f>IF(Data!$A26="","",IF(Data!D26=0,"",Data!D26))</f>
        <v/>
      </c>
      <c r="F33" s="13">
        <f>IF(Data!$A26="","",IF(Data!E26=0,"",Data!E26))</f>
        <v>7</v>
      </c>
      <c r="G33" s="13">
        <f>IF(Data!$A26="","",IF(Data!F26=0,"",Data!F26))</f>
        <v>8</v>
      </c>
      <c r="H33" s="13">
        <f>IF(Data!$A26="","",IF(Data!G26=0,"",Data!G26))</f>
        <v>2304000</v>
      </c>
      <c r="I33" s="13" t="str">
        <f>IF(Data!$A26="","",IF(Data!H26=0,"",Data!H26))</f>
        <v/>
      </c>
      <c r="J33" s="13" t="str">
        <f>IF(Data!$A26="","",IF(Data!I26=0,"",Data!I26))</f>
        <v/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33480.5</v>
      </c>
    </row>
    <row r="34" spans="2:14" x14ac:dyDescent="0.25">
      <c r="B34" s="8" t="str">
        <f>IF(Data!$A27="","",Data!A27)</f>
        <v>Arlington</v>
      </c>
      <c r="C34" s="8" t="str">
        <f>IF(Data!$A27="","",IF(COUNTIF('GrandList Categories'!$A$2:$A$19,Data!B27)&gt;0,VLOOKUP(Data!B27,'GrandList Categories'!$A$2:$B$19,2),Data!B27))</f>
        <v>Residential under 6 acres</v>
      </c>
      <c r="D34" s="13">
        <f>IF(Data!$A27="","",IF(Data!C27=0,"",Data!C27))</f>
        <v>6</v>
      </c>
      <c r="E34" s="13" t="str">
        <f>IF(Data!$A27="","",IF(Data!D27=0,"",Data!D27))</f>
        <v/>
      </c>
      <c r="F34" s="13">
        <f>IF(Data!$A27="","",IF(Data!E27=0,"",Data!E27))</f>
        <v>2</v>
      </c>
      <c r="G34" s="13">
        <f>IF(Data!$A27="","",IF(Data!F27=0,"",Data!F27))</f>
        <v>4</v>
      </c>
      <c r="H34" s="13">
        <f>IF(Data!$A27="","",IF(Data!G27=0,"",Data!G27))</f>
        <v>1107235</v>
      </c>
      <c r="I34" s="13">
        <f>IF(Data!$A27="","",IF(Data!H27=0,"",Data!H27))</f>
        <v>276808.75</v>
      </c>
      <c r="J34" s="13">
        <f>IF(Data!$A27="","",IF(Data!I27=0,"",Data!I27))</f>
        <v>303117.5</v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13204.91</v>
      </c>
    </row>
    <row r="35" spans="2:14" x14ac:dyDescent="0.25">
      <c r="B35" s="8" t="str">
        <f>IF(Data!$A28="","",Data!A28)</f>
        <v>Arlington</v>
      </c>
      <c r="C35" s="8" t="str">
        <f>IF(Data!$A28="","",IF(COUNTIF('GrandList Categories'!$A$2:$A$19,Data!B28)&gt;0,VLOOKUP(Data!B28,'GrandList Categories'!$A$2:$B$19,2),Data!B28))</f>
        <v>Residential 6 or more acres</v>
      </c>
      <c r="D35" s="13">
        <f>IF(Data!$A28="","",IF(Data!C28=0,"",Data!C28))</f>
        <v>5</v>
      </c>
      <c r="E35" s="13" t="str">
        <f>IF(Data!$A28="","",IF(Data!D28=0,"",Data!D28))</f>
        <v/>
      </c>
      <c r="F35" s="13">
        <f>IF(Data!$A28="","",IF(Data!E28=0,"",Data!E28))</f>
        <v>2</v>
      </c>
      <c r="G35" s="13">
        <f>IF(Data!$A28="","",IF(Data!F28=0,"",Data!F28))</f>
        <v>3</v>
      </c>
      <c r="H35" s="13">
        <f>IF(Data!$A28="","",IF(Data!G28=0,"",Data!G28))</f>
        <v>2775000</v>
      </c>
      <c r="I35" s="13">
        <f>IF(Data!$A28="","",IF(Data!H28=0,"",Data!H28))</f>
        <v>925000</v>
      </c>
      <c r="J35" s="13">
        <f>IF(Data!$A28="","",IF(Data!I28=0,"",Data!I28))</f>
        <v>625000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38337.5</v>
      </c>
    </row>
    <row r="36" spans="2:14" x14ac:dyDescent="0.25">
      <c r="B36" s="8" t="str">
        <f>IF(Data!$A29="","",Data!A29)</f>
        <v>Arlington</v>
      </c>
      <c r="C36" s="8" t="str">
        <f>IF(Data!$A29="","",IF(COUNTIF('GrandList Categories'!$A$2:$A$19,Data!B29)&gt;0,VLOOKUP(Data!B29,'GrandList Categories'!$A$2:$B$19,2),Data!B29))</f>
        <v>Seasonal under 6 acres</v>
      </c>
      <c r="D36" s="13">
        <f>IF(Data!$A29="","",IF(Data!C29=0,"",Data!C29))</f>
        <v>3</v>
      </c>
      <c r="E36" s="13" t="str">
        <f>IF(Data!$A29="","",IF(Data!D29=0,"",Data!D29))</f>
        <v/>
      </c>
      <c r="F36" s="13">
        <f>IF(Data!$A29="","",IF(Data!E29=0,"",Data!E29))</f>
        <v>2</v>
      </c>
      <c r="G36" s="13">
        <f>IF(Data!$A29="","",IF(Data!F29=0,"",Data!F29))</f>
        <v>1</v>
      </c>
      <c r="H36" s="13">
        <f>IF(Data!$A29="","",IF(Data!G29=0,"",Data!G29))</f>
        <v>65000</v>
      </c>
      <c r="I36" s="13">
        <f>IF(Data!$A29="","",IF(Data!H29=0,"",Data!H29))</f>
        <v>65000</v>
      </c>
      <c r="J36" s="13">
        <f>IF(Data!$A29="","",IF(Data!I29=0,"",Data!I29))</f>
        <v>65000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1376.54</v>
      </c>
    </row>
    <row r="37" spans="2:14" x14ac:dyDescent="0.25">
      <c r="B37" s="8" t="str">
        <f>IF(Data!$A30="","",Data!A30)</f>
        <v>Arlington</v>
      </c>
      <c r="C37" s="8" t="str">
        <f>IF(Data!$A30="","",IF(COUNTIF('GrandList Categories'!$A$2:$A$19,Data!B30)&gt;0,VLOOKUP(Data!B30,'GrandList Categories'!$A$2:$B$19,2),Data!B30))</f>
        <v>Commercial</v>
      </c>
      <c r="D37" s="13">
        <f>IF(Data!$A30="","",IF(Data!C30=0,"",Data!C30))</f>
        <v>2</v>
      </c>
      <c r="E37" s="13" t="str">
        <f>IF(Data!$A30="","",IF(Data!D30=0,"",Data!D30))</f>
        <v/>
      </c>
      <c r="F37" s="13" t="str">
        <f>IF(Data!$A30="","",IF(Data!E30=0,"",Data!E30))</f>
        <v/>
      </c>
      <c r="G37" s="13">
        <f>IF(Data!$A30="","",IF(Data!F30=0,"",Data!F30))</f>
        <v>2</v>
      </c>
      <c r="H37" s="13">
        <f>IF(Data!$A30="","",IF(Data!G30=0,"",Data!G30))</f>
        <v>700000</v>
      </c>
      <c r="I37" s="13">
        <f>IF(Data!$A30="","",IF(Data!H30=0,"",Data!H30))</f>
        <v>350000</v>
      </c>
      <c r="J37" s="13">
        <f>IF(Data!$A30="","",IF(Data!I30=0,"",Data!I30))</f>
        <v>350000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10150</v>
      </c>
    </row>
    <row r="38" spans="2:14" x14ac:dyDescent="0.25">
      <c r="B38" s="8" t="str">
        <f>IF(Data!$A31="","",Data!A31)</f>
        <v>Arlington</v>
      </c>
      <c r="C38" s="8" t="str">
        <f>IF(Data!$A31="","",IF(COUNTIF('GrandList Categories'!$A$2:$A$19,Data!B31)&gt;0,VLOOKUP(Data!B31,'GrandList Categories'!$A$2:$B$19,2),Data!B31))</f>
        <v>Woodland</v>
      </c>
      <c r="D38" s="13">
        <f>IF(Data!$A31="","",IF(Data!C31=0,"",Data!C31))</f>
        <v>1</v>
      </c>
      <c r="E38" s="13" t="str">
        <f>IF(Data!$A31="","",IF(Data!D31=0,"",Data!D31))</f>
        <v/>
      </c>
      <c r="F38" s="13">
        <f>IF(Data!$A31="","",IF(Data!E31=0,"",Data!E31))</f>
        <v>1</v>
      </c>
      <c r="G38" s="13" t="str">
        <f>IF(Data!$A31="","",IF(Data!F31=0,"",Data!F31))</f>
        <v/>
      </c>
      <c r="H38" s="13" t="str">
        <f>IF(Data!$A31="","",IF(Data!G31=0,"",Data!G31))</f>
        <v/>
      </c>
      <c r="I38" s="13" t="str">
        <f>IF(Data!$A31="","",IF(Data!H31=0,"",Data!H31))</f>
        <v/>
      </c>
      <c r="J38" s="13" t="str">
        <f>IF(Data!$A31="","",IF(Data!I31=0,"",Data!I31))</f>
        <v/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 t="str">
        <f>IF(Data!$A31="","",IF(Data!M31=0,"",Data!M31))</f>
        <v/>
      </c>
    </row>
    <row r="39" spans="2:14" x14ac:dyDescent="0.25">
      <c r="B39" s="8" t="str">
        <f>IF(Data!$A32="","",Data!A32)</f>
        <v>Arlington</v>
      </c>
      <c r="C39" s="8" t="str">
        <f>IF(Data!$A32="","",IF(COUNTIF('GrandList Categories'!$A$2:$A$19,Data!B32)&gt;0,VLOOKUP(Data!B32,'GrandList Categories'!$A$2:$B$19,2),Data!B32))</f>
        <v>Miscellaneous</v>
      </c>
      <c r="D39" s="13">
        <f>IF(Data!$A32="","",IF(Data!C32=0,"",Data!C32))</f>
        <v>3</v>
      </c>
      <c r="E39" s="13" t="str">
        <f>IF(Data!$A32="","",IF(Data!D32=0,"",Data!D32))</f>
        <v/>
      </c>
      <c r="F39" s="13" t="str">
        <f>IF(Data!$A32="","",IF(Data!E32=0,"",Data!E32))</f>
        <v/>
      </c>
      <c r="G39" s="13">
        <f>IF(Data!$A32="","",IF(Data!F32=0,"",Data!F32))</f>
        <v>3</v>
      </c>
      <c r="H39" s="13">
        <f>IF(Data!$A32="","",IF(Data!G32=0,"",Data!G32))</f>
        <v>320100</v>
      </c>
      <c r="I39" s="13">
        <f>IF(Data!$A32="","",IF(Data!H32=0,"",Data!H32))</f>
        <v>106700</v>
      </c>
      <c r="J39" s="13">
        <f>IF(Data!$A32="","",IF(Data!I32=0,"",Data!I32))</f>
        <v>83000</v>
      </c>
      <c r="K39" s="13">
        <f>IF(Data!$A32="","",IF(Data!J32=0,"",Data!J32))</f>
        <v>4103.32</v>
      </c>
      <c r="L39" s="13">
        <f>IF(Data!$A32="","",IF(Data!K32=0,"",Data!K32))</f>
        <v>11756.373900000001</v>
      </c>
      <c r="M39" s="13">
        <f>IF(Data!$A32="","",IF(Data!L32=0,"",Data!L32))</f>
        <v>7.06</v>
      </c>
      <c r="N39" s="13">
        <f>IF(Data!$A32="","",IF(Data!M32=0,"",Data!M32))</f>
        <v>3852.95</v>
      </c>
    </row>
    <row r="40" spans="2:14" x14ac:dyDescent="0.25">
      <c r="B40" s="8" t="str">
        <f>IF(Data!$A33="","",Data!A33)</f>
        <v>Arlington</v>
      </c>
      <c r="C40" s="8" t="str">
        <f>IF(Data!$A33="","",IF(COUNTIF('GrandList Categories'!$A$2:$A$19,Data!B33)&gt;0,VLOOKUP(Data!B33,'GrandList Categories'!$A$2:$B$19,2),Data!B33))</f>
        <v>Arlington: Summary</v>
      </c>
      <c r="D40" s="13">
        <f>IF(Data!$A33="","",IF(Data!C33=0,"",Data!C33))</f>
        <v>20</v>
      </c>
      <c r="E40" s="13" t="str">
        <f>IF(Data!$A33="","",IF(Data!D33=0,"",Data!D33))</f>
        <v/>
      </c>
      <c r="F40" s="13">
        <f>IF(Data!$A33="","",IF(Data!E33=0,"",Data!E33))</f>
        <v>7</v>
      </c>
      <c r="G40" s="13">
        <f>IF(Data!$A33="","",IF(Data!F33=0,"",Data!F33))</f>
        <v>13</v>
      </c>
      <c r="H40" s="13">
        <f>IF(Data!$A33="","",IF(Data!G33=0,"",Data!G33))</f>
        <v>4967335</v>
      </c>
      <c r="I40" s="13" t="str">
        <f>IF(Data!$A33="","",IF(Data!H33=0,"",Data!H33))</f>
        <v/>
      </c>
      <c r="J40" s="13" t="str">
        <f>IF(Data!$A33="","",IF(Data!I33=0,"",Data!I33))</f>
        <v/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66921.899999999994</v>
      </c>
    </row>
    <row r="41" spans="2:14" x14ac:dyDescent="0.25">
      <c r="B41" s="8" t="str">
        <f>IF(Data!$A34="","",Data!A34)</f>
        <v>Athens</v>
      </c>
      <c r="C41" s="8" t="str">
        <f>IF(Data!$A34="","",IF(COUNTIF('GrandList Categories'!$A$2:$A$19,Data!B34)&gt;0,VLOOKUP(Data!B34,'GrandList Categories'!$A$2:$B$19,2),Data!B34))</f>
        <v>Residential under 6 acres</v>
      </c>
      <c r="D41" s="13">
        <f>IF(Data!$A34="","",IF(Data!C34=0,"",Data!C34))</f>
        <v>3</v>
      </c>
      <c r="E41" s="13" t="str">
        <f>IF(Data!$A34="","",IF(Data!D34=0,"",Data!D34))</f>
        <v/>
      </c>
      <c r="F41" s="13" t="str">
        <f>IF(Data!$A34="","",IF(Data!E34=0,"",Data!E34))</f>
        <v/>
      </c>
      <c r="G41" s="13">
        <f>IF(Data!$A34="","",IF(Data!F34=0,"",Data!F34))</f>
        <v>3</v>
      </c>
      <c r="H41" s="13">
        <f>IF(Data!$A34="","",IF(Data!G34=0,"",Data!G34))</f>
        <v>457500</v>
      </c>
      <c r="I41" s="13">
        <f>IF(Data!$A34="","",IF(Data!H34=0,"",Data!H34))</f>
        <v>152500</v>
      </c>
      <c r="J41" s="13">
        <f>IF(Data!$A34="","",IF(Data!I34=0,"",Data!I34))</f>
        <v>150000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3783.75</v>
      </c>
    </row>
    <row r="42" spans="2:14" x14ac:dyDescent="0.25">
      <c r="B42" s="8" t="str">
        <f>IF(Data!$A35="","",Data!A35)</f>
        <v>Athens</v>
      </c>
      <c r="C42" s="8" t="str">
        <f>IF(Data!$A35="","",IF(COUNTIF('GrandList Categories'!$A$2:$A$19,Data!B35)&gt;0,VLOOKUP(Data!B35,'GrandList Categories'!$A$2:$B$19,2),Data!B35))</f>
        <v>Residential 6 or more acres</v>
      </c>
      <c r="D42" s="13">
        <f>IF(Data!$A35="","",IF(Data!C35=0,"",Data!C35))</f>
        <v>3</v>
      </c>
      <c r="E42" s="13" t="str">
        <f>IF(Data!$A35="","",IF(Data!D35=0,"",Data!D35))</f>
        <v/>
      </c>
      <c r="F42" s="13">
        <f>IF(Data!$A35="","",IF(Data!E35=0,"",Data!E35))</f>
        <v>2</v>
      </c>
      <c r="G42" s="13">
        <f>IF(Data!$A35="","",IF(Data!F35=0,"",Data!F35))</f>
        <v>1</v>
      </c>
      <c r="H42" s="13">
        <f>IF(Data!$A35="","",IF(Data!G35=0,"",Data!G35))</f>
        <v>245000</v>
      </c>
      <c r="I42" s="13">
        <f>IF(Data!$A35="","",IF(Data!H35=0,"",Data!H35))</f>
        <v>245000</v>
      </c>
      <c r="J42" s="13">
        <f>IF(Data!$A35="","",IF(Data!I35=0,"",Data!I35))</f>
        <v>245000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3552.5</v>
      </c>
    </row>
    <row r="43" spans="2:14" x14ac:dyDescent="0.25">
      <c r="B43" s="8" t="str">
        <f>IF(Data!$A36="","",Data!A36)</f>
        <v>Athens</v>
      </c>
      <c r="C43" s="8" t="str">
        <f>IF(Data!$A36="","",IF(COUNTIF('GrandList Categories'!$A$2:$A$19,Data!B36)&gt;0,VLOOKUP(Data!B36,'GrandList Categories'!$A$2:$B$19,2),Data!B36))</f>
        <v>Seasonal under 6 acres</v>
      </c>
      <c r="D43" s="13">
        <f>IF(Data!$A36="","",IF(Data!C36=0,"",Data!C36))</f>
        <v>4</v>
      </c>
      <c r="E43" s="13" t="str">
        <f>IF(Data!$A36="","",IF(Data!D36=0,"",Data!D36))</f>
        <v/>
      </c>
      <c r="F43" s="13">
        <f>IF(Data!$A36="","",IF(Data!E36=0,"",Data!E36))</f>
        <v>4</v>
      </c>
      <c r="G43" s="13" t="str">
        <f>IF(Data!$A36="","",IF(Data!F36=0,"",Data!F36))</f>
        <v/>
      </c>
      <c r="H43" s="13" t="str">
        <f>IF(Data!$A36="","",IF(Data!G36=0,"",Data!G36))</f>
        <v/>
      </c>
      <c r="I43" s="13" t="str">
        <f>IF(Data!$A36="","",IF(Data!H36=0,"",Data!H36))</f>
        <v/>
      </c>
      <c r="J43" s="13" t="str">
        <f>IF(Data!$A36="","",IF(Data!I36=0,"",Data!I36))</f>
        <v/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290</v>
      </c>
    </row>
    <row r="44" spans="2:14" x14ac:dyDescent="0.25">
      <c r="B44" s="8" t="str">
        <f>IF(Data!$A37="","",Data!A37)</f>
        <v>Athens</v>
      </c>
      <c r="C44" s="8" t="str">
        <f>IF(Data!$A37="","",IF(COUNTIF('GrandList Categories'!$A$2:$A$19,Data!B37)&gt;0,VLOOKUP(Data!B37,'GrandList Categories'!$A$2:$B$19,2),Data!B37))</f>
        <v>Athens: Summary</v>
      </c>
      <c r="D44" s="13">
        <f>IF(Data!$A37="","",IF(Data!C37=0,"",Data!C37))</f>
        <v>10</v>
      </c>
      <c r="E44" s="13" t="str">
        <f>IF(Data!$A37="","",IF(Data!D37=0,"",Data!D37))</f>
        <v/>
      </c>
      <c r="F44" s="13">
        <f>IF(Data!$A37="","",IF(Data!E37=0,"",Data!E37))</f>
        <v>6</v>
      </c>
      <c r="G44" s="13">
        <f>IF(Data!$A37="","",IF(Data!F37=0,"",Data!F37))</f>
        <v>4</v>
      </c>
      <c r="H44" s="13">
        <f>IF(Data!$A37="","",IF(Data!G37=0,"",Data!G37))</f>
        <v>702500</v>
      </c>
      <c r="I44" s="13" t="str">
        <f>IF(Data!$A37="","",IF(Data!H37=0,"",Data!H37))</f>
        <v/>
      </c>
      <c r="J44" s="13" t="str">
        <f>IF(Data!$A37="","",IF(Data!I37=0,"",Data!I37))</f>
        <v/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7626.25</v>
      </c>
    </row>
    <row r="45" spans="2:14" x14ac:dyDescent="0.25">
      <c r="B45" s="8" t="str">
        <f>IF(Data!$A38="","",Data!A38)</f>
        <v>Averill</v>
      </c>
      <c r="C45" s="8" t="str">
        <f>IF(Data!$A38="","",IF(COUNTIF('GrandList Categories'!$A$2:$A$19,Data!B38)&gt;0,VLOOKUP(Data!B38,'GrandList Categories'!$A$2:$B$19,2),Data!B38))</f>
        <v>Seasonal under 6 acres</v>
      </c>
      <c r="D45" s="13">
        <f>IF(Data!$A38="","",IF(Data!C38=0,"",Data!C38))</f>
        <v>1</v>
      </c>
      <c r="E45" s="13" t="str">
        <f>IF(Data!$A38="","",IF(Data!D38=0,"",Data!D38))</f>
        <v/>
      </c>
      <c r="F45" s="13">
        <f>IF(Data!$A38="","",IF(Data!E38=0,"",Data!E38))</f>
        <v>1</v>
      </c>
      <c r="G45" s="13" t="str">
        <f>IF(Data!$A38="","",IF(Data!F38=0,"",Data!F38))</f>
        <v/>
      </c>
      <c r="H45" s="13" t="str">
        <f>IF(Data!$A38="","",IF(Data!G38=0,"",Data!G38))</f>
        <v/>
      </c>
      <c r="I45" s="13" t="str">
        <f>IF(Data!$A38="","",IF(Data!H38=0,"",Data!H38))</f>
        <v/>
      </c>
      <c r="J45" s="13" t="str">
        <f>IF(Data!$A38="","",IF(Data!I38=0,"",Data!I38))</f>
        <v/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 t="str">
        <f>IF(Data!$A38="","",IF(Data!M38=0,"",Data!M38))</f>
        <v/>
      </c>
    </row>
    <row r="46" spans="2:14" x14ac:dyDescent="0.25">
      <c r="B46" s="8" t="str">
        <f>IF(Data!$A39="","",Data!A39)</f>
        <v>Averill</v>
      </c>
      <c r="C46" s="8" t="str">
        <f>IF(Data!$A39="","",IF(COUNTIF('GrandList Categories'!$A$2:$A$19,Data!B39)&gt;0,VLOOKUP(Data!B39,'GrandList Categories'!$A$2:$B$19,2),Data!B39))</f>
        <v>Averill: Summary</v>
      </c>
      <c r="D46" s="13">
        <f>IF(Data!$A39="","",IF(Data!C39=0,"",Data!C39))</f>
        <v>1</v>
      </c>
      <c r="E46" s="13" t="str">
        <f>IF(Data!$A39="","",IF(Data!D39=0,"",Data!D39))</f>
        <v/>
      </c>
      <c r="F46" s="13">
        <f>IF(Data!$A39="","",IF(Data!E39=0,"",Data!E39))</f>
        <v>1</v>
      </c>
      <c r="G46" s="13" t="str">
        <f>IF(Data!$A39="","",IF(Data!F39=0,"",Data!F39))</f>
        <v/>
      </c>
      <c r="H46" s="13" t="str">
        <f>IF(Data!$A39="","",IF(Data!G39=0,"",Data!G39))</f>
        <v/>
      </c>
      <c r="I46" s="13" t="str">
        <f>IF(Data!$A39="","",IF(Data!H39=0,"",Data!H39))</f>
        <v/>
      </c>
      <c r="J46" s="13" t="str">
        <f>IF(Data!$A39="","",IF(Data!I39=0,"",Data!I39))</f>
        <v/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 t="str">
        <f>IF(Data!$A39="","",IF(Data!M39=0,"",Data!M39))</f>
        <v/>
      </c>
    </row>
    <row r="47" spans="2:14" x14ac:dyDescent="0.25">
      <c r="B47" s="8" t="str">
        <f>IF(Data!$A40="","",Data!A40)</f>
        <v>Bakersfield</v>
      </c>
      <c r="C47" s="8" t="str">
        <f>IF(Data!$A40="","",IF(COUNTIF('GrandList Categories'!$A$2:$A$19,Data!B40)&gt;0,VLOOKUP(Data!B40,'GrandList Categories'!$A$2:$B$19,2),Data!B40))</f>
        <v>Residential under 6 acres</v>
      </c>
      <c r="D47" s="13">
        <f>IF(Data!$A40="","",IF(Data!C40=0,"",Data!C40))</f>
        <v>9</v>
      </c>
      <c r="E47" s="13" t="str">
        <f>IF(Data!$A40="","",IF(Data!D40=0,"",Data!D40))</f>
        <v/>
      </c>
      <c r="F47" s="13">
        <f>IF(Data!$A40="","",IF(Data!E40=0,"",Data!E40))</f>
        <v>2</v>
      </c>
      <c r="G47" s="13">
        <f>IF(Data!$A40="","",IF(Data!F40=0,"",Data!F40))</f>
        <v>7</v>
      </c>
      <c r="H47" s="13">
        <f>IF(Data!$A40="","",IF(Data!G40=0,"",Data!G40))</f>
        <v>1675600</v>
      </c>
      <c r="I47" s="13">
        <f>IF(Data!$A40="","",IF(Data!H40=0,"",Data!H40))</f>
        <v>239371.43</v>
      </c>
      <c r="J47" s="13">
        <f>IF(Data!$A40="","",IF(Data!I40=0,"",Data!I40))</f>
        <v>210000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17851.599999999999</v>
      </c>
    </row>
    <row r="48" spans="2:14" x14ac:dyDescent="0.25">
      <c r="B48" s="8" t="str">
        <f>IF(Data!$A41="","",Data!A41)</f>
        <v>Bakersfield</v>
      </c>
      <c r="C48" s="8" t="str">
        <f>IF(Data!$A41="","",IF(COUNTIF('GrandList Categories'!$A$2:$A$19,Data!B41)&gt;0,VLOOKUP(Data!B41,'GrandList Categories'!$A$2:$B$19,2),Data!B41))</f>
        <v>Residential 6 or more acres</v>
      </c>
      <c r="D48" s="13">
        <f>IF(Data!$A41="","",IF(Data!C41=0,"",Data!C41))</f>
        <v>6</v>
      </c>
      <c r="E48" s="13" t="str">
        <f>IF(Data!$A41="","",IF(Data!D41=0,"",Data!D41))</f>
        <v/>
      </c>
      <c r="F48" s="13">
        <f>IF(Data!$A41="","",IF(Data!E41=0,"",Data!E41))</f>
        <v>2</v>
      </c>
      <c r="G48" s="13">
        <f>IF(Data!$A41="","",IF(Data!F41=0,"",Data!F41))</f>
        <v>4</v>
      </c>
      <c r="H48" s="13">
        <f>IF(Data!$A41="","",IF(Data!G41=0,"",Data!G41))</f>
        <v>682200</v>
      </c>
      <c r="I48" s="13">
        <f>IF(Data!$A41="","",IF(Data!H41=0,"",Data!H41))</f>
        <v>170550</v>
      </c>
      <c r="J48" s="13">
        <f>IF(Data!$A41="","",IF(Data!I41=0,"",Data!I41))</f>
        <v>105000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8181.9</v>
      </c>
    </row>
    <row r="49" spans="2:14" x14ac:dyDescent="0.25">
      <c r="B49" s="8" t="str">
        <f>IF(Data!$A42="","",Data!A42)</f>
        <v>Bakersfield</v>
      </c>
      <c r="C49" s="8" t="str">
        <f>IF(Data!$A42="","",IF(COUNTIF('GrandList Categories'!$A$2:$A$19,Data!B42)&gt;0,VLOOKUP(Data!B42,'GrandList Categories'!$A$2:$B$19,2),Data!B42))</f>
        <v>Mobile Home with land</v>
      </c>
      <c r="D49" s="13">
        <f>IF(Data!$A42="","",IF(Data!C42=0,"",Data!C42))</f>
        <v>1</v>
      </c>
      <c r="E49" s="13" t="str">
        <f>IF(Data!$A42="","",IF(Data!D42=0,"",Data!D42))</f>
        <v/>
      </c>
      <c r="F49" s="13" t="str">
        <f>IF(Data!$A42="","",IF(Data!E42=0,"",Data!E42))</f>
        <v/>
      </c>
      <c r="G49" s="13">
        <f>IF(Data!$A42="","",IF(Data!F42=0,"",Data!F42))</f>
        <v>1</v>
      </c>
      <c r="H49" s="13">
        <f>IF(Data!$A42="","",IF(Data!G42=0,"",Data!G42))</f>
        <v>60000</v>
      </c>
      <c r="I49" s="13">
        <f>IF(Data!$A42="","",IF(Data!H42=0,"",Data!H42))</f>
        <v>60000</v>
      </c>
      <c r="J49" s="13">
        <f>IF(Data!$A42="","",IF(Data!I42=0,"",Data!I42))</f>
        <v>60000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300</v>
      </c>
    </row>
    <row r="50" spans="2:14" x14ac:dyDescent="0.25">
      <c r="B50" s="8" t="str">
        <f>IF(Data!$A43="","",Data!A43)</f>
        <v>Bakersfield</v>
      </c>
      <c r="C50" s="8" t="str">
        <f>IF(Data!$A43="","",IF(COUNTIF('GrandList Categories'!$A$2:$A$19,Data!B43)&gt;0,VLOOKUP(Data!B43,'GrandList Categories'!$A$2:$B$19,2),Data!B43))</f>
        <v>Woodland</v>
      </c>
      <c r="D50" s="13">
        <f>IF(Data!$A43="","",IF(Data!C43=0,"",Data!C43))</f>
        <v>2</v>
      </c>
      <c r="E50" s="13" t="str">
        <f>IF(Data!$A43="","",IF(Data!D43=0,"",Data!D43))</f>
        <v/>
      </c>
      <c r="F50" s="13">
        <f>IF(Data!$A43="","",IF(Data!E43=0,"",Data!E43))</f>
        <v>1</v>
      </c>
      <c r="G50" s="13">
        <f>IF(Data!$A43="","",IF(Data!F43=0,"",Data!F43))</f>
        <v>1</v>
      </c>
      <c r="H50" s="13">
        <f>IF(Data!$A43="","",IF(Data!G43=0,"",Data!G43))</f>
        <v>63500</v>
      </c>
      <c r="I50" s="13">
        <f>IF(Data!$A43="","",IF(Data!H43=0,"",Data!H43))</f>
        <v>63500</v>
      </c>
      <c r="J50" s="13">
        <f>IF(Data!$A43="","",IF(Data!I43=0,"",Data!I43))</f>
        <v>63500</v>
      </c>
      <c r="K50" s="13">
        <f>IF(Data!$A43="","",IF(Data!J43=0,"",Data!J43))</f>
        <v>6350</v>
      </c>
      <c r="L50" s="13">
        <f>IF(Data!$A43="","",IF(Data!K43=0,"",Data!K43))</f>
        <v>6350</v>
      </c>
      <c r="M50" s="13">
        <f>IF(Data!$A43="","",IF(Data!L43=0,"",Data!L43))</f>
        <v>10</v>
      </c>
      <c r="N50" s="13">
        <f>IF(Data!$A43="","",IF(Data!M43=0,"",Data!M43))</f>
        <v>317.5</v>
      </c>
    </row>
    <row r="51" spans="2:14" x14ac:dyDescent="0.25">
      <c r="B51" s="8" t="str">
        <f>IF(Data!$A44="","",Data!A44)</f>
        <v>Bakersfield</v>
      </c>
      <c r="C51" s="8" t="str">
        <f>IF(Data!$A44="","",IF(COUNTIF('GrandList Categories'!$A$2:$A$19,Data!B44)&gt;0,VLOOKUP(Data!B44,'GrandList Categories'!$A$2:$B$19,2),Data!B44))</f>
        <v>Miscellaneous</v>
      </c>
      <c r="D51" s="13">
        <f>IF(Data!$A44="","",IF(Data!C44=0,"",Data!C44))</f>
        <v>2</v>
      </c>
      <c r="E51" s="13" t="str">
        <f>IF(Data!$A44="","",IF(Data!D44=0,"",Data!D44))</f>
        <v/>
      </c>
      <c r="F51" s="13" t="str">
        <f>IF(Data!$A44="","",IF(Data!E44=0,"",Data!E44))</f>
        <v/>
      </c>
      <c r="G51" s="13">
        <f>IF(Data!$A44="","",IF(Data!F44=0,"",Data!F44))</f>
        <v>2</v>
      </c>
      <c r="H51" s="13">
        <f>IF(Data!$A44="","",IF(Data!G44=0,"",Data!G44))</f>
        <v>83000</v>
      </c>
      <c r="I51" s="13">
        <f>IF(Data!$A44="","",IF(Data!H44=0,"",Data!H44))</f>
        <v>41500</v>
      </c>
      <c r="J51" s="13">
        <f>IF(Data!$A44="","",IF(Data!I44=0,"",Data!I44))</f>
        <v>41500</v>
      </c>
      <c r="K51" s="13">
        <f>IF(Data!$A44="","",IF(Data!J44=0,"",Data!J44))</f>
        <v>3344.08</v>
      </c>
      <c r="L51" s="13">
        <f>IF(Data!$A44="","",IF(Data!K44=0,"",Data!K44))</f>
        <v>2668.27</v>
      </c>
      <c r="M51" s="13">
        <f>IF(Data!$A44="","",IF(Data!L44=0,"",Data!L44))</f>
        <v>12.41</v>
      </c>
      <c r="N51" s="13">
        <f>IF(Data!$A44="","",IF(Data!M44=0,"",Data!M44))</f>
        <v>1203.5</v>
      </c>
    </row>
    <row r="52" spans="2:14" x14ac:dyDescent="0.25">
      <c r="B52" s="8" t="str">
        <f>IF(Data!$A45="","",Data!A45)</f>
        <v>Bakersfield</v>
      </c>
      <c r="C52" s="8" t="str">
        <f>IF(Data!$A45="","",IF(COUNTIF('GrandList Categories'!$A$2:$A$19,Data!B45)&gt;0,VLOOKUP(Data!B45,'GrandList Categories'!$A$2:$B$19,2),Data!B45))</f>
        <v>Bakersfield: Summary</v>
      </c>
      <c r="D52" s="13">
        <f>IF(Data!$A45="","",IF(Data!C45=0,"",Data!C45))</f>
        <v>20</v>
      </c>
      <c r="E52" s="13" t="str">
        <f>IF(Data!$A45="","",IF(Data!D45=0,"",Data!D45))</f>
        <v/>
      </c>
      <c r="F52" s="13">
        <f>IF(Data!$A45="","",IF(Data!E45=0,"",Data!E45))</f>
        <v>5</v>
      </c>
      <c r="G52" s="13">
        <f>IF(Data!$A45="","",IF(Data!F45=0,"",Data!F45))</f>
        <v>15</v>
      </c>
      <c r="H52" s="13">
        <f>IF(Data!$A45="","",IF(Data!G45=0,"",Data!G45))</f>
        <v>2564300</v>
      </c>
      <c r="I52" s="13" t="str">
        <f>IF(Data!$A45="","",IF(Data!H45=0,"",Data!H45))</f>
        <v/>
      </c>
      <c r="J52" s="13" t="str">
        <f>IF(Data!$A45="","",IF(Data!I45=0,"",Data!I45))</f>
        <v/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27854.5</v>
      </c>
    </row>
    <row r="53" spans="2:14" x14ac:dyDescent="0.25">
      <c r="B53" s="8" t="str">
        <f>IF(Data!$A46="","",Data!A46)</f>
        <v>Baltimore</v>
      </c>
      <c r="C53" s="8" t="str">
        <f>IF(Data!$A46="","",IF(COUNTIF('GrandList Categories'!$A$2:$A$19,Data!B46)&gt;0,VLOOKUP(Data!B46,'GrandList Categories'!$A$2:$B$19,2),Data!B46))</f>
        <v>Residential under 6 acres</v>
      </c>
      <c r="D53" s="13">
        <f>IF(Data!$A46="","",IF(Data!C46=0,"",Data!C46))</f>
        <v>3</v>
      </c>
      <c r="E53" s="13" t="str">
        <f>IF(Data!$A46="","",IF(Data!D46=0,"",Data!D46))</f>
        <v/>
      </c>
      <c r="F53" s="13">
        <f>IF(Data!$A46="","",IF(Data!E46=0,"",Data!E46))</f>
        <v>1</v>
      </c>
      <c r="G53" s="13">
        <f>IF(Data!$A46="","",IF(Data!F46=0,"",Data!F46))</f>
        <v>2</v>
      </c>
      <c r="H53" s="13">
        <f>IF(Data!$A46="","",IF(Data!G46=0,"",Data!G46))</f>
        <v>312191</v>
      </c>
      <c r="I53" s="13">
        <f>IF(Data!$A46="","",IF(Data!H46=0,"",Data!H46))</f>
        <v>156095.5</v>
      </c>
      <c r="J53" s="13">
        <f>IF(Data!$A46="","",IF(Data!I46=0,"",Data!I46))</f>
        <v>156095.5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 t="str">
        <f>IF(Data!$A46="","",IF(Data!M46=0,"",Data!M46))</f>
        <v/>
      </c>
    </row>
    <row r="54" spans="2:14" x14ac:dyDescent="0.25">
      <c r="B54" s="8" t="str">
        <f>IF(Data!$A47="","",Data!A47)</f>
        <v>Baltimore</v>
      </c>
      <c r="C54" s="8" t="str">
        <f>IF(Data!$A47="","",IF(COUNTIF('GrandList Categories'!$A$2:$A$19,Data!B47)&gt;0,VLOOKUP(Data!B47,'GrandList Categories'!$A$2:$B$19,2),Data!B47))</f>
        <v>Baltimore: Summary</v>
      </c>
      <c r="D54" s="13">
        <f>IF(Data!$A47="","",IF(Data!C47=0,"",Data!C47))</f>
        <v>3</v>
      </c>
      <c r="E54" s="13" t="str">
        <f>IF(Data!$A47="","",IF(Data!D47=0,"",Data!D47))</f>
        <v/>
      </c>
      <c r="F54" s="13">
        <f>IF(Data!$A47="","",IF(Data!E47=0,"",Data!E47))</f>
        <v>1</v>
      </c>
      <c r="G54" s="13">
        <f>IF(Data!$A47="","",IF(Data!F47=0,"",Data!F47))</f>
        <v>2</v>
      </c>
      <c r="H54" s="13">
        <f>IF(Data!$A47="","",IF(Data!G47=0,"",Data!G47))</f>
        <v>312191</v>
      </c>
      <c r="I54" s="13" t="str">
        <f>IF(Data!$A47="","",IF(Data!H47=0,"",Data!H47))</f>
        <v/>
      </c>
      <c r="J54" s="13" t="str">
        <f>IF(Data!$A47="","",IF(Data!I47=0,"",Data!I47))</f>
        <v/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 t="str">
        <f>IF(Data!$A47="","",IF(Data!M47=0,"",Data!M47))</f>
        <v/>
      </c>
    </row>
    <row r="55" spans="2:14" x14ac:dyDescent="0.25">
      <c r="B55" s="8" t="str">
        <f>IF(Data!$A48="","",Data!A48)</f>
        <v>Barnard</v>
      </c>
      <c r="C55" s="8" t="str">
        <f>IF(Data!$A48="","",IF(COUNTIF('GrandList Categories'!$A$2:$A$19,Data!B48)&gt;0,VLOOKUP(Data!B48,'GrandList Categories'!$A$2:$B$19,2),Data!B48))</f>
        <v>Residential under 6 acres</v>
      </c>
      <c r="D55" s="13">
        <f>IF(Data!$A48="","",IF(Data!C48=0,"",Data!C48))</f>
        <v>4</v>
      </c>
      <c r="E55" s="13" t="str">
        <f>IF(Data!$A48="","",IF(Data!D48=0,"",Data!D48))</f>
        <v/>
      </c>
      <c r="F55" s="13">
        <f>IF(Data!$A48="","",IF(Data!E48=0,"",Data!E48))</f>
        <v>3</v>
      </c>
      <c r="G55" s="13">
        <f>IF(Data!$A48="","",IF(Data!F48=0,"",Data!F48))</f>
        <v>1</v>
      </c>
      <c r="H55" s="13">
        <f>IF(Data!$A48="","",IF(Data!G48=0,"",Data!G48))</f>
        <v>60500</v>
      </c>
      <c r="I55" s="13">
        <f>IF(Data!$A48="","",IF(Data!H48=0,"",Data!H48))</f>
        <v>60500</v>
      </c>
      <c r="J55" s="13">
        <f>IF(Data!$A48="","",IF(Data!I48=0,"",Data!I48))</f>
        <v>60500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877.25</v>
      </c>
    </row>
    <row r="56" spans="2:14" x14ac:dyDescent="0.25">
      <c r="B56" s="8" t="str">
        <f>IF(Data!$A49="","",Data!A49)</f>
        <v>Barnard</v>
      </c>
      <c r="C56" s="8" t="str">
        <f>IF(Data!$A49="","",IF(COUNTIF('GrandList Categories'!$A$2:$A$19,Data!B49)&gt;0,VLOOKUP(Data!B49,'GrandList Categories'!$A$2:$B$19,2),Data!B49))</f>
        <v>Residential 6 or more acres</v>
      </c>
      <c r="D56" s="13">
        <f>IF(Data!$A49="","",IF(Data!C49=0,"",Data!C49))</f>
        <v>6</v>
      </c>
      <c r="E56" s="13" t="str">
        <f>IF(Data!$A49="","",IF(Data!D49=0,"",Data!D49))</f>
        <v/>
      </c>
      <c r="F56" s="13">
        <f>IF(Data!$A49="","",IF(Data!E49=0,"",Data!E49))</f>
        <v>4</v>
      </c>
      <c r="G56" s="13">
        <f>IF(Data!$A49="","",IF(Data!F49=0,"",Data!F49))</f>
        <v>2</v>
      </c>
      <c r="H56" s="13">
        <f>IF(Data!$A49="","",IF(Data!G49=0,"",Data!G49))</f>
        <v>2285700</v>
      </c>
      <c r="I56" s="13">
        <f>IF(Data!$A49="","",IF(Data!H49=0,"",Data!H49))</f>
        <v>1142850</v>
      </c>
      <c r="J56" s="13">
        <f>IF(Data!$A49="","",IF(Data!I49=0,"",Data!I49))</f>
        <v>1142850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33142.65</v>
      </c>
    </row>
    <row r="57" spans="2:14" x14ac:dyDescent="0.25">
      <c r="B57" s="8" t="str">
        <f>IF(Data!$A50="","",Data!A50)</f>
        <v>Barnard</v>
      </c>
      <c r="C57" s="8" t="str">
        <f>IF(Data!$A50="","",IF(COUNTIF('GrandList Categories'!$A$2:$A$19,Data!B50)&gt;0,VLOOKUP(Data!B50,'GrandList Categories'!$A$2:$B$19,2),Data!B50))</f>
        <v>Seasonal 6 or more acres</v>
      </c>
      <c r="D57" s="13">
        <f>IF(Data!$A50="","",IF(Data!C50=0,"",Data!C50))</f>
        <v>1</v>
      </c>
      <c r="E57" s="13" t="str">
        <f>IF(Data!$A50="","",IF(Data!D50=0,"",Data!D50))</f>
        <v/>
      </c>
      <c r="F57" s="13">
        <f>IF(Data!$A50="","",IF(Data!E50=0,"",Data!E50))</f>
        <v>1</v>
      </c>
      <c r="G57" s="13" t="str">
        <f>IF(Data!$A50="","",IF(Data!F50=0,"",Data!F50))</f>
        <v/>
      </c>
      <c r="H57" s="13" t="str">
        <f>IF(Data!$A50="","",IF(Data!G50=0,"",Data!G50))</f>
        <v/>
      </c>
      <c r="I57" s="13" t="str">
        <f>IF(Data!$A50="","",IF(Data!H50=0,"",Data!H50))</f>
        <v/>
      </c>
      <c r="J57" s="13" t="str">
        <f>IF(Data!$A50="","",IF(Data!I50=0,"",Data!I50))</f>
        <v/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 t="str">
        <f>IF(Data!$A50="","",IF(Data!M50=0,"",Data!M50))</f>
        <v/>
      </c>
    </row>
    <row r="58" spans="2:14" x14ac:dyDescent="0.25">
      <c r="B58" s="8" t="str">
        <f>IF(Data!$A51="","",Data!A51)</f>
        <v>Barnard</v>
      </c>
      <c r="C58" s="8" t="str">
        <f>IF(Data!$A51="","",IF(COUNTIF('GrandList Categories'!$A$2:$A$19,Data!B51)&gt;0,VLOOKUP(Data!B51,'GrandList Categories'!$A$2:$B$19,2),Data!B51))</f>
        <v>Miscellaneous</v>
      </c>
      <c r="D58" s="13">
        <f>IF(Data!$A51="","",IF(Data!C51=0,"",Data!C51))</f>
        <v>2</v>
      </c>
      <c r="E58" s="13" t="str">
        <f>IF(Data!$A51="","",IF(Data!D51=0,"",Data!D51))</f>
        <v/>
      </c>
      <c r="F58" s="13" t="str">
        <f>IF(Data!$A51="","",IF(Data!E51=0,"",Data!E51))</f>
        <v/>
      </c>
      <c r="G58" s="13">
        <f>IF(Data!$A51="","",IF(Data!F51=0,"",Data!F51))</f>
        <v>2</v>
      </c>
      <c r="H58" s="13">
        <f>IF(Data!$A51="","",IF(Data!G51=0,"",Data!G51))</f>
        <v>19700</v>
      </c>
      <c r="I58" s="13">
        <f>IF(Data!$A51="","",IF(Data!H51=0,"",Data!H51))</f>
        <v>9850</v>
      </c>
      <c r="J58" s="13">
        <f>IF(Data!$A51="","",IF(Data!I51=0,"",Data!I51))</f>
        <v>9850</v>
      </c>
      <c r="K58" s="13">
        <f>IF(Data!$A51="","",IF(Data!J51=0,"",Data!J51))</f>
        <v>1503.82</v>
      </c>
      <c r="L58" s="13">
        <f>IF(Data!$A51="","",IF(Data!K51=0,"",Data!K51))</f>
        <v>6896.67</v>
      </c>
      <c r="M58" s="13">
        <f>IF(Data!$A51="","",IF(Data!L51=0,"",Data!L51))</f>
        <v>6.55</v>
      </c>
      <c r="N58" s="13">
        <f>IF(Data!$A51="","",IF(Data!M51=0,"",Data!M51))</f>
        <v>212.5</v>
      </c>
    </row>
    <row r="59" spans="2:14" x14ac:dyDescent="0.25">
      <c r="B59" s="8" t="str">
        <f>IF(Data!$A52="","",Data!A52)</f>
        <v>Barnard</v>
      </c>
      <c r="C59" s="8" t="str">
        <f>IF(Data!$A52="","",IF(COUNTIF('GrandList Categories'!$A$2:$A$19,Data!B52)&gt;0,VLOOKUP(Data!B52,'GrandList Categories'!$A$2:$B$19,2),Data!B52))</f>
        <v>Barnard: Summary</v>
      </c>
      <c r="D59" s="13">
        <f>IF(Data!$A52="","",IF(Data!C52=0,"",Data!C52))</f>
        <v>13</v>
      </c>
      <c r="E59" s="13" t="str">
        <f>IF(Data!$A52="","",IF(Data!D52=0,"",Data!D52))</f>
        <v/>
      </c>
      <c r="F59" s="13">
        <f>IF(Data!$A52="","",IF(Data!E52=0,"",Data!E52))</f>
        <v>8</v>
      </c>
      <c r="G59" s="13">
        <f>IF(Data!$A52="","",IF(Data!F52=0,"",Data!F52))</f>
        <v>5</v>
      </c>
      <c r="H59" s="13">
        <f>IF(Data!$A52="","",IF(Data!G52=0,"",Data!G52))</f>
        <v>2365900</v>
      </c>
      <c r="I59" s="13" t="str">
        <f>IF(Data!$A52="","",IF(Data!H52=0,"",Data!H52))</f>
        <v/>
      </c>
      <c r="J59" s="13" t="str">
        <f>IF(Data!$A52="","",IF(Data!I52=0,"",Data!I52))</f>
        <v/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34232.400000000001</v>
      </c>
    </row>
    <row r="60" spans="2:14" x14ac:dyDescent="0.25">
      <c r="B60" s="8" t="str">
        <f>IF(Data!$A53="","",Data!A53)</f>
        <v>Barnet</v>
      </c>
      <c r="C60" s="8" t="str">
        <f>IF(Data!$A53="","",IF(COUNTIF('GrandList Categories'!$A$2:$A$19,Data!B53)&gt;0,VLOOKUP(Data!B53,'GrandList Categories'!$A$2:$B$19,2),Data!B53))</f>
        <v>Residential under 6 acres</v>
      </c>
      <c r="D60" s="13">
        <f>IF(Data!$A53="","",IF(Data!C53=0,"",Data!C53))</f>
        <v>8</v>
      </c>
      <c r="E60" s="13" t="str">
        <f>IF(Data!$A53="","",IF(Data!D53=0,"",Data!D53))</f>
        <v/>
      </c>
      <c r="F60" s="13" t="str">
        <f>IF(Data!$A53="","",IF(Data!E53=0,"",Data!E53))</f>
        <v/>
      </c>
      <c r="G60" s="13">
        <f>IF(Data!$A53="","",IF(Data!F53=0,"",Data!F53))</f>
        <v>8</v>
      </c>
      <c r="H60" s="13">
        <f>IF(Data!$A53="","",IF(Data!G53=0,"",Data!G53))</f>
        <v>1518000</v>
      </c>
      <c r="I60" s="13">
        <f>IF(Data!$A53="","",IF(Data!H53=0,"",Data!H53))</f>
        <v>189750</v>
      </c>
      <c r="J60" s="13">
        <f>IF(Data!$A53="","",IF(Data!I53=0,"",Data!I53))</f>
        <v>191500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17261</v>
      </c>
    </row>
    <row r="61" spans="2:14" x14ac:dyDescent="0.25">
      <c r="B61" s="8" t="str">
        <f>IF(Data!$A54="","",Data!A54)</f>
        <v>Barnet</v>
      </c>
      <c r="C61" s="8" t="str">
        <f>IF(Data!$A54="","",IF(COUNTIF('GrandList Categories'!$A$2:$A$19,Data!B54)&gt;0,VLOOKUP(Data!B54,'GrandList Categories'!$A$2:$B$19,2),Data!B54))</f>
        <v>Residential 6 or more acres</v>
      </c>
      <c r="D61" s="13">
        <f>IF(Data!$A54="","",IF(Data!C54=0,"",Data!C54))</f>
        <v>3</v>
      </c>
      <c r="E61" s="13" t="str">
        <f>IF(Data!$A54="","",IF(Data!D54=0,"",Data!D54))</f>
        <v/>
      </c>
      <c r="F61" s="13">
        <f>IF(Data!$A54="","",IF(Data!E54=0,"",Data!E54))</f>
        <v>2</v>
      </c>
      <c r="G61" s="13">
        <f>IF(Data!$A54="","",IF(Data!F54=0,"",Data!F54))</f>
        <v>1</v>
      </c>
      <c r="H61" s="13">
        <f>IF(Data!$A54="","",IF(Data!G54=0,"",Data!G54))</f>
        <v>52000</v>
      </c>
      <c r="I61" s="13">
        <f>IF(Data!$A54="","",IF(Data!H54=0,"",Data!H54))</f>
        <v>52000</v>
      </c>
      <c r="J61" s="13">
        <f>IF(Data!$A54="","",IF(Data!I54=0,"",Data!I54))</f>
        <v>52000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754</v>
      </c>
    </row>
    <row r="62" spans="2:14" x14ac:dyDescent="0.25">
      <c r="B62" s="8" t="str">
        <f>IF(Data!$A55="","",Data!A55)</f>
        <v>Barnet</v>
      </c>
      <c r="C62" s="8" t="str">
        <f>IF(Data!$A55="","",IF(COUNTIF('GrandList Categories'!$A$2:$A$19,Data!B55)&gt;0,VLOOKUP(Data!B55,'GrandList Categories'!$A$2:$B$19,2),Data!B55))</f>
        <v>Seasonal under 6 acres</v>
      </c>
      <c r="D62" s="13">
        <f>IF(Data!$A55="","",IF(Data!C55=0,"",Data!C55))</f>
        <v>1</v>
      </c>
      <c r="E62" s="13" t="str">
        <f>IF(Data!$A55="","",IF(Data!D55=0,"",Data!D55))</f>
        <v/>
      </c>
      <c r="F62" s="13">
        <f>IF(Data!$A55="","",IF(Data!E55=0,"",Data!E55))</f>
        <v>1</v>
      </c>
      <c r="G62" s="13" t="str">
        <f>IF(Data!$A55="","",IF(Data!F55=0,"",Data!F55))</f>
        <v/>
      </c>
      <c r="H62" s="13" t="str">
        <f>IF(Data!$A55="","",IF(Data!G55=0,"",Data!G55))</f>
        <v/>
      </c>
      <c r="I62" s="13" t="str">
        <f>IF(Data!$A55="","",IF(Data!H55=0,"",Data!H55))</f>
        <v/>
      </c>
      <c r="J62" s="13" t="str">
        <f>IF(Data!$A55="","",IF(Data!I55=0,"",Data!I55))</f>
        <v/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 t="str">
        <f>IF(Data!$A55="","",IF(Data!M55=0,"",Data!M55))</f>
        <v/>
      </c>
    </row>
    <row r="63" spans="2:14" x14ac:dyDescent="0.25">
      <c r="B63" s="8" t="str">
        <f>IF(Data!$A56="","",Data!A56)</f>
        <v>Barnet</v>
      </c>
      <c r="C63" s="8" t="str">
        <f>IF(Data!$A56="","",IF(COUNTIF('GrandList Categories'!$A$2:$A$19,Data!B56)&gt;0,VLOOKUP(Data!B56,'GrandList Categories'!$A$2:$B$19,2),Data!B56))</f>
        <v>Miscellaneous</v>
      </c>
      <c r="D63" s="13">
        <f>IF(Data!$A56="","",IF(Data!C56=0,"",Data!C56))</f>
        <v>5</v>
      </c>
      <c r="E63" s="13" t="str">
        <f>IF(Data!$A56="","",IF(Data!D56=0,"",Data!D56))</f>
        <v/>
      </c>
      <c r="F63" s="13">
        <f>IF(Data!$A56="","",IF(Data!E56=0,"",Data!E56))</f>
        <v>3</v>
      </c>
      <c r="G63" s="13">
        <f>IF(Data!$A56="","",IF(Data!F56=0,"",Data!F56))</f>
        <v>2</v>
      </c>
      <c r="H63" s="13">
        <f>IF(Data!$A56="","",IF(Data!G56=0,"",Data!G56))</f>
        <v>410000</v>
      </c>
      <c r="I63" s="13">
        <f>IF(Data!$A56="","",IF(Data!H56=0,"",Data!H56))</f>
        <v>205000</v>
      </c>
      <c r="J63" s="13">
        <f>IF(Data!$A56="","",IF(Data!I56=0,"",Data!I56))</f>
        <v>205000</v>
      </c>
      <c r="K63" s="13">
        <f>IF(Data!$A56="","",IF(Data!J56=0,"",Data!J56))</f>
        <v>1564.89</v>
      </c>
      <c r="L63" s="13">
        <f>IF(Data!$A56="","",IF(Data!K56=0,"",Data!K56))</f>
        <v>1514.2</v>
      </c>
      <c r="M63" s="13">
        <f>IF(Data!$A56="","",IF(Data!L56=0,"",Data!L56))</f>
        <v>131</v>
      </c>
      <c r="N63" s="13">
        <f>IF(Data!$A56="","",IF(Data!M56=0,"",Data!M56))</f>
        <v>5945</v>
      </c>
    </row>
    <row r="64" spans="2:14" x14ac:dyDescent="0.25">
      <c r="B64" s="8" t="str">
        <f>IF(Data!$A57="","",Data!A57)</f>
        <v>Barnet</v>
      </c>
      <c r="C64" s="8" t="str">
        <f>IF(Data!$A57="","",IF(COUNTIF('GrandList Categories'!$A$2:$A$19,Data!B57)&gt;0,VLOOKUP(Data!B57,'GrandList Categories'!$A$2:$B$19,2),Data!B57))</f>
        <v>Barnet: Summary</v>
      </c>
      <c r="D64" s="13">
        <f>IF(Data!$A57="","",IF(Data!C57=0,"",Data!C57))</f>
        <v>17</v>
      </c>
      <c r="E64" s="13" t="str">
        <f>IF(Data!$A57="","",IF(Data!D57=0,"",Data!D57))</f>
        <v/>
      </c>
      <c r="F64" s="13">
        <f>IF(Data!$A57="","",IF(Data!E57=0,"",Data!E57))</f>
        <v>6</v>
      </c>
      <c r="G64" s="13">
        <f>IF(Data!$A57="","",IF(Data!F57=0,"",Data!F57))</f>
        <v>11</v>
      </c>
      <c r="H64" s="13">
        <f>IF(Data!$A57="","",IF(Data!G57=0,"",Data!G57))</f>
        <v>1980000</v>
      </c>
      <c r="I64" s="13" t="str">
        <f>IF(Data!$A57="","",IF(Data!H57=0,"",Data!H57))</f>
        <v/>
      </c>
      <c r="J64" s="13" t="str">
        <f>IF(Data!$A57="","",IF(Data!I57=0,"",Data!I57))</f>
        <v/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23960</v>
      </c>
    </row>
    <row r="65" spans="2:14" x14ac:dyDescent="0.25">
      <c r="B65" s="8" t="str">
        <f>IF(Data!$A58="","",Data!A58)</f>
        <v>Barre City</v>
      </c>
      <c r="C65" s="8" t="str">
        <f>IF(Data!$A58="","",IF(COUNTIF('GrandList Categories'!$A$2:$A$19,Data!B58)&gt;0,VLOOKUP(Data!B58,'GrandList Categories'!$A$2:$B$19,2),Data!B58))</f>
        <v>Residential under 6 acres</v>
      </c>
      <c r="D65" s="13">
        <f>IF(Data!$A58="","",IF(Data!C58=0,"",Data!C58))</f>
        <v>76</v>
      </c>
      <c r="E65" s="13" t="str">
        <f>IF(Data!$A58="","",IF(Data!D58=0,"",Data!D58))</f>
        <v/>
      </c>
      <c r="F65" s="13">
        <f>IF(Data!$A58="","",IF(Data!E58=0,"",Data!E58))</f>
        <v>20</v>
      </c>
      <c r="G65" s="13">
        <f>IF(Data!$A58="","",IF(Data!F58=0,"",Data!F58))</f>
        <v>56</v>
      </c>
      <c r="H65" s="13">
        <f>IF(Data!$A58="","",IF(Data!G58=0,"",Data!G58))</f>
        <v>9551910.6600000001</v>
      </c>
      <c r="I65" s="13">
        <f>IF(Data!$A58="","",IF(Data!H58=0,"",Data!H58))</f>
        <v>170569.83</v>
      </c>
      <c r="J65" s="13">
        <f>IF(Data!$A58="","",IF(Data!I58=0,"",Data!I58))</f>
        <v>179290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105513.37</v>
      </c>
    </row>
    <row r="66" spans="2:14" x14ac:dyDescent="0.25">
      <c r="B66" s="8" t="str">
        <f>IF(Data!$A59="","",Data!A59)</f>
        <v>Barre City</v>
      </c>
      <c r="C66" s="8" t="str">
        <f>IF(Data!$A59="","",IF(COUNTIF('GrandList Categories'!$A$2:$A$19,Data!B59)&gt;0,VLOOKUP(Data!B59,'GrandList Categories'!$A$2:$B$19,2),Data!B59))</f>
        <v>Mobile Home no land</v>
      </c>
      <c r="D66" s="13">
        <f>IF(Data!$A59="","",IF(Data!C59=0,"",Data!C59))</f>
        <v>1</v>
      </c>
      <c r="E66" s="13" t="str">
        <f>IF(Data!$A59="","",IF(Data!D59=0,"",Data!D59))</f>
        <v/>
      </c>
      <c r="F66" s="13" t="str">
        <f>IF(Data!$A59="","",IF(Data!E59=0,"",Data!E59))</f>
        <v/>
      </c>
      <c r="G66" s="13">
        <f>IF(Data!$A59="","",IF(Data!F59=0,"",Data!F59))</f>
        <v>1</v>
      </c>
      <c r="H66" s="13">
        <f>IF(Data!$A59="","",IF(Data!G59=0,"",Data!G59))</f>
        <v>139900</v>
      </c>
      <c r="I66" s="13">
        <f>IF(Data!$A59="","",IF(Data!H59=0,"",Data!H59))</f>
        <v>139900</v>
      </c>
      <c r="J66" s="13">
        <f>IF(Data!$A59="","",IF(Data!I59=0,"",Data!I59))</f>
        <v>139900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1078.55</v>
      </c>
    </row>
    <row r="67" spans="2:14" x14ac:dyDescent="0.25">
      <c r="B67" s="8" t="str">
        <f>IF(Data!$A60="","",Data!A60)</f>
        <v>Barre City</v>
      </c>
      <c r="C67" s="8" t="str">
        <f>IF(Data!$A60="","",IF(COUNTIF('GrandList Categories'!$A$2:$A$19,Data!B60)&gt;0,VLOOKUP(Data!B60,'GrandList Categories'!$A$2:$B$19,2),Data!B60))</f>
        <v>Mobile Home with land</v>
      </c>
      <c r="D67" s="13">
        <f>IF(Data!$A60="","",IF(Data!C60=0,"",Data!C60))</f>
        <v>1</v>
      </c>
      <c r="E67" s="13" t="str">
        <f>IF(Data!$A60="","",IF(Data!D60=0,"",Data!D60))</f>
        <v/>
      </c>
      <c r="F67" s="13" t="str">
        <f>IF(Data!$A60="","",IF(Data!E60=0,"",Data!E60))</f>
        <v/>
      </c>
      <c r="G67" s="13">
        <f>IF(Data!$A60="","",IF(Data!F60=0,"",Data!F60))</f>
        <v>1</v>
      </c>
      <c r="H67" s="13">
        <f>IF(Data!$A60="","",IF(Data!G60=0,"",Data!G60))</f>
        <v>125000</v>
      </c>
      <c r="I67" s="13">
        <f>IF(Data!$A60="","",IF(Data!H60=0,"",Data!H60))</f>
        <v>125000</v>
      </c>
      <c r="J67" s="13">
        <f>IF(Data!$A60="","",IF(Data!I60=0,"",Data!I60))</f>
        <v>125000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862.5</v>
      </c>
    </row>
    <row r="68" spans="2:14" x14ac:dyDescent="0.25">
      <c r="B68" s="8" t="str">
        <f>IF(Data!$A61="","",Data!A61)</f>
        <v>Barre City</v>
      </c>
      <c r="C68" s="8" t="str">
        <f>IF(Data!$A61="","",IF(COUNTIF('GrandList Categories'!$A$2:$A$19,Data!B61)&gt;0,VLOOKUP(Data!B61,'GrandList Categories'!$A$2:$B$19,2),Data!B61))</f>
        <v>Commercial</v>
      </c>
      <c r="D68" s="13">
        <f>IF(Data!$A61="","",IF(Data!C61=0,"",Data!C61))</f>
        <v>8</v>
      </c>
      <c r="E68" s="13" t="str">
        <f>IF(Data!$A61="","",IF(Data!D61=0,"",Data!D61))</f>
        <v/>
      </c>
      <c r="F68" s="13">
        <f>IF(Data!$A61="","",IF(Data!E61=0,"",Data!E61))</f>
        <v>3</v>
      </c>
      <c r="G68" s="13">
        <f>IF(Data!$A61="","",IF(Data!F61=0,"",Data!F61))</f>
        <v>5</v>
      </c>
      <c r="H68" s="13">
        <f>IF(Data!$A61="","",IF(Data!G61=0,"",Data!G61))</f>
        <v>1254180</v>
      </c>
      <c r="I68" s="13">
        <f>IF(Data!$A61="","",IF(Data!H61=0,"",Data!H61))</f>
        <v>250836</v>
      </c>
      <c r="J68" s="13">
        <f>IF(Data!$A61="","",IF(Data!I61=0,"",Data!I61))</f>
        <v>195000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16561.62</v>
      </c>
    </row>
    <row r="69" spans="2:14" x14ac:dyDescent="0.25">
      <c r="B69" s="8" t="str">
        <f>IF(Data!$A62="","",Data!A62)</f>
        <v>Barre City</v>
      </c>
      <c r="C69" s="8" t="str">
        <f>IF(Data!$A62="","",IF(COUNTIF('GrandList Categories'!$A$2:$A$19,Data!B62)&gt;0,VLOOKUP(Data!B62,'GrandList Categories'!$A$2:$B$19,2),Data!B62))</f>
        <v>Miscellaneous</v>
      </c>
      <c r="D69" s="13">
        <f>IF(Data!$A62="","",IF(Data!C62=0,"",Data!C62))</f>
        <v>7</v>
      </c>
      <c r="E69" s="13" t="str">
        <f>IF(Data!$A62="","",IF(Data!D62=0,"",Data!D62))</f>
        <v/>
      </c>
      <c r="F69" s="13">
        <f>IF(Data!$A62="","",IF(Data!E62=0,"",Data!E62))</f>
        <v>2</v>
      </c>
      <c r="G69" s="13">
        <f>IF(Data!$A62="","",IF(Data!F62=0,"",Data!F62))</f>
        <v>5</v>
      </c>
      <c r="H69" s="13">
        <f>IF(Data!$A62="","",IF(Data!G62=0,"",Data!G62))</f>
        <v>175550</v>
      </c>
      <c r="I69" s="13">
        <f>IF(Data!$A62="","",IF(Data!H62=0,"",Data!H62))</f>
        <v>35110</v>
      </c>
      <c r="J69" s="13">
        <f>IF(Data!$A62="","",IF(Data!I62=0,"",Data!I62))</f>
        <v>25000</v>
      </c>
      <c r="K69" s="13">
        <f>IF(Data!$A62="","",IF(Data!J62=0,"",Data!J62))</f>
        <v>67003.820000000007</v>
      </c>
      <c r="L69" s="13">
        <f>IF(Data!$A62="","",IF(Data!K62=0,"",Data!K62))</f>
        <v>62500</v>
      </c>
      <c r="M69" s="13">
        <f>IF(Data!$A62="","",IF(Data!L62=0,"",Data!L62))</f>
        <v>0.28999999999999998</v>
      </c>
      <c r="N69" s="13">
        <f>IF(Data!$A62="","",IF(Data!M62=0,"",Data!M62))</f>
        <v>2540.25</v>
      </c>
    </row>
    <row r="70" spans="2:14" x14ac:dyDescent="0.25">
      <c r="B70" s="8" t="str">
        <f>IF(Data!$A63="","",Data!A63)</f>
        <v>Barre City</v>
      </c>
      <c r="C70" s="8" t="str">
        <f>IF(Data!$A63="","",IF(COUNTIF('GrandList Categories'!$A$2:$A$19,Data!B63)&gt;0,VLOOKUP(Data!B63,'GrandList Categories'!$A$2:$B$19,2),Data!B63))</f>
        <v>Barre City: Summary</v>
      </c>
      <c r="D70" s="13">
        <f>IF(Data!$A63="","",IF(Data!C63=0,"",Data!C63))</f>
        <v>93</v>
      </c>
      <c r="E70" s="13" t="str">
        <f>IF(Data!$A63="","",IF(Data!D63=0,"",Data!D63))</f>
        <v/>
      </c>
      <c r="F70" s="13">
        <f>IF(Data!$A63="","",IF(Data!E63=0,"",Data!E63))</f>
        <v>25</v>
      </c>
      <c r="G70" s="13">
        <f>IF(Data!$A63="","",IF(Data!F63=0,"",Data!F63))</f>
        <v>68</v>
      </c>
      <c r="H70" s="13">
        <f>IF(Data!$A63="","",IF(Data!G63=0,"",Data!G63))</f>
        <v>11246540.66</v>
      </c>
      <c r="I70" s="13" t="str">
        <f>IF(Data!$A63="","",IF(Data!H63=0,"",Data!H63))</f>
        <v/>
      </c>
      <c r="J70" s="13" t="str">
        <f>IF(Data!$A63="","",IF(Data!I63=0,"",Data!I63))</f>
        <v/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126556.29</v>
      </c>
    </row>
    <row r="71" spans="2:14" x14ac:dyDescent="0.25">
      <c r="B71" s="8" t="str">
        <f>IF(Data!$A64="","",Data!A64)</f>
        <v>Barre Town</v>
      </c>
      <c r="C71" s="8" t="str">
        <f>IF(Data!$A64="","",IF(COUNTIF('GrandList Categories'!$A$2:$A$19,Data!B64)&gt;0,VLOOKUP(Data!B64,'GrandList Categories'!$A$2:$B$19,2),Data!B64))</f>
        <v>Residential under 6 acres</v>
      </c>
      <c r="D71" s="13">
        <f>IF(Data!$A64="","",IF(Data!C64=0,"",Data!C64))</f>
        <v>65</v>
      </c>
      <c r="E71" s="13" t="str">
        <f>IF(Data!$A64="","",IF(Data!D64=0,"",Data!D64))</f>
        <v/>
      </c>
      <c r="F71" s="13">
        <f>IF(Data!$A64="","",IF(Data!E64=0,"",Data!E64))</f>
        <v>28</v>
      </c>
      <c r="G71" s="13">
        <f>IF(Data!$A64="","",IF(Data!F64=0,"",Data!F64))</f>
        <v>37</v>
      </c>
      <c r="H71" s="13">
        <f>IF(Data!$A64="","",IF(Data!G64=0,"",Data!G64))</f>
        <v>8381916.46</v>
      </c>
      <c r="I71" s="13">
        <f>IF(Data!$A64="","",IF(Data!H64=0,"",Data!H64))</f>
        <v>226538.28</v>
      </c>
      <c r="J71" s="13">
        <f>IF(Data!$A64="","",IF(Data!I64=0,"",Data!I64))</f>
        <v>203951.58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90959.25</v>
      </c>
    </row>
    <row r="72" spans="2:14" x14ac:dyDescent="0.25">
      <c r="B72" s="8" t="str">
        <f>IF(Data!$A65="","",Data!A65)</f>
        <v>Barre Town</v>
      </c>
      <c r="C72" s="8" t="str">
        <f>IF(Data!$A65="","",IF(COUNTIF('GrandList Categories'!$A$2:$A$19,Data!B65)&gt;0,VLOOKUP(Data!B65,'GrandList Categories'!$A$2:$B$19,2),Data!B65))</f>
        <v>Residential 6 or more acres</v>
      </c>
      <c r="D72" s="13">
        <f>IF(Data!$A65="","",IF(Data!C65=0,"",Data!C65))</f>
        <v>2</v>
      </c>
      <c r="E72" s="13" t="str">
        <f>IF(Data!$A65="","",IF(Data!D65=0,"",Data!D65))</f>
        <v/>
      </c>
      <c r="F72" s="13" t="str">
        <f>IF(Data!$A65="","",IF(Data!E65=0,"",Data!E65))</f>
        <v/>
      </c>
      <c r="G72" s="13">
        <f>IF(Data!$A65="","",IF(Data!F65=0,"",Data!F65))</f>
        <v>2</v>
      </c>
      <c r="H72" s="13">
        <f>IF(Data!$A65="","",IF(Data!G65=0,"",Data!G65))</f>
        <v>1025000</v>
      </c>
      <c r="I72" s="13">
        <f>IF(Data!$A65="","",IF(Data!H65=0,"",Data!H65))</f>
        <v>512500</v>
      </c>
      <c r="J72" s="13">
        <f>IF(Data!$A65="","",IF(Data!I65=0,"",Data!I65))</f>
        <v>512500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12962.5</v>
      </c>
    </row>
    <row r="73" spans="2:14" x14ac:dyDescent="0.25">
      <c r="B73" s="8" t="str">
        <f>IF(Data!$A66="","",Data!A66)</f>
        <v>Barre Town</v>
      </c>
      <c r="C73" s="8" t="str">
        <f>IF(Data!$A66="","",IF(COUNTIF('GrandList Categories'!$A$2:$A$19,Data!B66)&gt;0,VLOOKUP(Data!B66,'GrandList Categories'!$A$2:$B$19,2),Data!B66))</f>
        <v>Mobile Home with land</v>
      </c>
      <c r="D73" s="13">
        <f>IF(Data!$A66="","",IF(Data!C66=0,"",Data!C66))</f>
        <v>9</v>
      </c>
      <c r="E73" s="13" t="str">
        <f>IF(Data!$A66="","",IF(Data!D66=0,"",Data!D66))</f>
        <v/>
      </c>
      <c r="F73" s="13">
        <f>IF(Data!$A66="","",IF(Data!E66=0,"",Data!E66))</f>
        <v>2</v>
      </c>
      <c r="G73" s="13">
        <f>IF(Data!$A66="","",IF(Data!F66=0,"",Data!F66))</f>
        <v>7</v>
      </c>
      <c r="H73" s="13">
        <f>IF(Data!$A66="","",IF(Data!G66=0,"",Data!G66))</f>
        <v>814829</v>
      </c>
      <c r="I73" s="13">
        <f>IF(Data!$A66="","",IF(Data!H66=0,"",Data!H66))</f>
        <v>116404.14</v>
      </c>
      <c r="J73" s="13">
        <f>IF(Data!$A66="","",IF(Data!I66=0,"",Data!I66))</f>
        <v>70000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5186</v>
      </c>
    </row>
    <row r="74" spans="2:14" x14ac:dyDescent="0.25">
      <c r="B74" s="8" t="str">
        <f>IF(Data!$A67="","",Data!A67)</f>
        <v>Barre Town</v>
      </c>
      <c r="C74" s="8" t="str">
        <f>IF(Data!$A67="","",IF(COUNTIF('GrandList Categories'!$A$2:$A$19,Data!B67)&gt;0,VLOOKUP(Data!B67,'GrandList Categories'!$A$2:$B$19,2),Data!B67))</f>
        <v>Commercial</v>
      </c>
      <c r="D74" s="13">
        <f>IF(Data!$A67="","",IF(Data!C67=0,"",Data!C67))</f>
        <v>2</v>
      </c>
      <c r="E74" s="13" t="str">
        <f>IF(Data!$A67="","",IF(Data!D67=0,"",Data!D67))</f>
        <v/>
      </c>
      <c r="F74" s="13">
        <f>IF(Data!$A67="","",IF(Data!E67=0,"",Data!E67))</f>
        <v>1</v>
      </c>
      <c r="G74" s="13">
        <f>IF(Data!$A67="","",IF(Data!F67=0,"",Data!F67))</f>
        <v>1</v>
      </c>
      <c r="H74" s="13">
        <f>IF(Data!$A67="","",IF(Data!G67=0,"",Data!G67))</f>
        <v>139000</v>
      </c>
      <c r="I74" s="13">
        <f>IF(Data!$A67="","",IF(Data!H67=0,"",Data!H67))</f>
        <v>139000</v>
      </c>
      <c r="J74" s="13">
        <f>IF(Data!$A67="","",IF(Data!I67=0,"",Data!I67))</f>
        <v>139000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2015.5</v>
      </c>
    </row>
    <row r="75" spans="2:14" x14ac:dyDescent="0.25">
      <c r="B75" s="8" t="str">
        <f>IF(Data!$A68="","",Data!A68)</f>
        <v>Barre Town</v>
      </c>
      <c r="C75" s="8" t="str">
        <f>IF(Data!$A68="","",IF(COUNTIF('GrandList Categories'!$A$2:$A$19,Data!B68)&gt;0,VLOOKUP(Data!B68,'GrandList Categories'!$A$2:$B$19,2),Data!B68))</f>
        <v>Commercial Apartment</v>
      </c>
      <c r="D75" s="13">
        <f>IF(Data!$A68="","",IF(Data!C68=0,"",Data!C68))</f>
        <v>1</v>
      </c>
      <c r="E75" s="13" t="str">
        <f>IF(Data!$A68="","",IF(Data!D68=0,"",Data!D68))</f>
        <v/>
      </c>
      <c r="F75" s="13" t="str">
        <f>IF(Data!$A68="","",IF(Data!E68=0,"",Data!E68))</f>
        <v/>
      </c>
      <c r="G75" s="13">
        <f>IF(Data!$A68="","",IF(Data!F68=0,"",Data!F68))</f>
        <v>1</v>
      </c>
      <c r="H75" s="13">
        <f>IF(Data!$A68="","",IF(Data!G68=0,"",Data!G68))</f>
        <v>810000</v>
      </c>
      <c r="I75" s="13">
        <f>IF(Data!$A68="","",IF(Data!H68=0,"",Data!H68))</f>
        <v>810000</v>
      </c>
      <c r="J75" s="13">
        <f>IF(Data!$A68="","",IF(Data!I68=0,"",Data!I68))</f>
        <v>810000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11745</v>
      </c>
    </row>
    <row r="76" spans="2:14" x14ac:dyDescent="0.25">
      <c r="B76" s="8" t="str">
        <f>IF(Data!$A69="","",Data!A69)</f>
        <v>Barre Town</v>
      </c>
      <c r="C76" s="8" t="str">
        <f>IF(Data!$A69="","",IF(COUNTIF('GrandList Categories'!$A$2:$A$19,Data!B69)&gt;0,VLOOKUP(Data!B69,'GrandList Categories'!$A$2:$B$19,2),Data!B69))</f>
        <v>Miscellaneous</v>
      </c>
      <c r="D76" s="13">
        <f>IF(Data!$A69="","",IF(Data!C69=0,"",Data!C69))</f>
        <v>10</v>
      </c>
      <c r="E76" s="13" t="str">
        <f>IF(Data!$A69="","",IF(Data!D69=0,"",Data!D69))</f>
        <v/>
      </c>
      <c r="F76" s="13">
        <f>IF(Data!$A69="","",IF(Data!E69=0,"",Data!E69))</f>
        <v>4</v>
      </c>
      <c r="G76" s="13">
        <f>IF(Data!$A69="","",IF(Data!F69=0,"",Data!F69))</f>
        <v>6</v>
      </c>
      <c r="H76" s="13">
        <f>IF(Data!$A69="","",IF(Data!G69=0,"",Data!G69))</f>
        <v>337250</v>
      </c>
      <c r="I76" s="13">
        <f>IF(Data!$A69="","",IF(Data!H69=0,"",Data!H69))</f>
        <v>56208.33</v>
      </c>
      <c r="J76" s="13">
        <f>IF(Data!$A69="","",IF(Data!I69=0,"",Data!I69))</f>
        <v>73333</v>
      </c>
      <c r="K76" s="13">
        <f>IF(Data!$A69="","",IF(Data!J69=0,"",Data!J69))</f>
        <v>5511.52</v>
      </c>
      <c r="L76" s="13">
        <f>IF(Data!$A69="","",IF(Data!K69=0,"",Data!K69))</f>
        <v>5833.31</v>
      </c>
      <c r="M76" s="13">
        <f>IF(Data!$A69="","",IF(Data!L69=0,"",Data!L69))</f>
        <v>11.95</v>
      </c>
      <c r="N76" s="13">
        <f>IF(Data!$A69="","",IF(Data!M69=0,"",Data!M69))</f>
        <v>4059.13</v>
      </c>
    </row>
    <row r="77" spans="2:14" x14ac:dyDescent="0.25">
      <c r="B77" s="8" t="str">
        <f>IF(Data!$A70="","",Data!A70)</f>
        <v>Barre Town</v>
      </c>
      <c r="C77" s="8" t="str">
        <f>IF(Data!$A70="","",IF(COUNTIF('GrandList Categories'!$A$2:$A$19,Data!B70)&gt;0,VLOOKUP(Data!B70,'GrandList Categories'!$A$2:$B$19,2),Data!B70))</f>
        <v>Barre Town: Summary</v>
      </c>
      <c r="D77" s="13">
        <f>IF(Data!$A70="","",IF(Data!C70=0,"",Data!C70))</f>
        <v>89</v>
      </c>
      <c r="E77" s="13" t="str">
        <f>IF(Data!$A70="","",IF(Data!D70=0,"",Data!D70))</f>
        <v/>
      </c>
      <c r="F77" s="13">
        <f>IF(Data!$A70="","",IF(Data!E70=0,"",Data!E70))</f>
        <v>35</v>
      </c>
      <c r="G77" s="13">
        <f>IF(Data!$A70="","",IF(Data!F70=0,"",Data!F70))</f>
        <v>54</v>
      </c>
      <c r="H77" s="13">
        <f>IF(Data!$A70="","",IF(Data!G70=0,"",Data!G70))</f>
        <v>11507995.460000001</v>
      </c>
      <c r="I77" s="13" t="str">
        <f>IF(Data!$A70="","",IF(Data!H70=0,"",Data!H70))</f>
        <v/>
      </c>
      <c r="J77" s="13" t="str">
        <f>IF(Data!$A70="","",IF(Data!I70=0,"",Data!I70))</f>
        <v/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126927.38</v>
      </c>
    </row>
    <row r="78" spans="2:14" x14ac:dyDescent="0.25">
      <c r="B78" s="8" t="str">
        <f>IF(Data!$A71="","",Data!A71)</f>
        <v>Barton</v>
      </c>
      <c r="C78" s="8" t="str">
        <f>IF(Data!$A71="","",IF(COUNTIF('GrandList Categories'!$A$2:$A$19,Data!B71)&gt;0,VLOOKUP(Data!B71,'GrandList Categories'!$A$2:$B$19,2),Data!B71))</f>
        <v>Residential under 6 acres</v>
      </c>
      <c r="D78" s="13">
        <f>IF(Data!$A71="","",IF(Data!C71=0,"",Data!C71))</f>
        <v>15</v>
      </c>
      <c r="E78" s="13" t="str">
        <f>IF(Data!$A71="","",IF(Data!D71=0,"",Data!D71))</f>
        <v/>
      </c>
      <c r="F78" s="13">
        <f>IF(Data!$A71="","",IF(Data!E71=0,"",Data!E71))</f>
        <v>3</v>
      </c>
      <c r="G78" s="13">
        <f>IF(Data!$A71="","",IF(Data!F71=0,"",Data!F71))</f>
        <v>12</v>
      </c>
      <c r="H78" s="13">
        <f>IF(Data!$A71="","",IF(Data!G71=0,"",Data!G71))</f>
        <v>1573430</v>
      </c>
      <c r="I78" s="13">
        <f>IF(Data!$A71="","",IF(Data!H71=0,"",Data!H71))</f>
        <v>131119.17000000001</v>
      </c>
      <c r="J78" s="13">
        <f>IF(Data!$A71="","",IF(Data!I71=0,"",Data!I71))</f>
        <v>136500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18243.080000000002</v>
      </c>
    </row>
    <row r="79" spans="2:14" x14ac:dyDescent="0.25">
      <c r="B79" s="8" t="str">
        <f>IF(Data!$A72="","",Data!A72)</f>
        <v>Barton</v>
      </c>
      <c r="C79" s="8" t="str">
        <f>IF(Data!$A72="","",IF(COUNTIF('GrandList Categories'!$A$2:$A$19,Data!B72)&gt;0,VLOOKUP(Data!B72,'GrandList Categories'!$A$2:$B$19,2),Data!B72))</f>
        <v>Residential 6 or more acres</v>
      </c>
      <c r="D79" s="13">
        <f>IF(Data!$A72="","",IF(Data!C72=0,"",Data!C72))</f>
        <v>4</v>
      </c>
      <c r="E79" s="13" t="str">
        <f>IF(Data!$A72="","",IF(Data!D72=0,"",Data!D72))</f>
        <v/>
      </c>
      <c r="F79" s="13">
        <f>IF(Data!$A72="","",IF(Data!E72=0,"",Data!E72))</f>
        <v>4</v>
      </c>
      <c r="G79" s="13" t="str">
        <f>IF(Data!$A72="","",IF(Data!F72=0,"",Data!F72))</f>
        <v/>
      </c>
      <c r="H79" s="13" t="str">
        <f>IF(Data!$A72="","",IF(Data!G72=0,"",Data!G72))</f>
        <v/>
      </c>
      <c r="I79" s="13" t="str">
        <f>IF(Data!$A72="","",IF(Data!H72=0,"",Data!H72))</f>
        <v/>
      </c>
      <c r="J79" s="13" t="str">
        <f>IF(Data!$A72="","",IF(Data!I72=0,"",Data!I72))</f>
        <v/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 t="str">
        <f>IF(Data!$A72="","",IF(Data!M72=0,"",Data!M72))</f>
        <v/>
      </c>
    </row>
    <row r="80" spans="2:14" x14ac:dyDescent="0.25">
      <c r="B80" s="8" t="str">
        <f>IF(Data!$A73="","",Data!A73)</f>
        <v>Barton</v>
      </c>
      <c r="C80" s="8" t="str">
        <f>IF(Data!$A73="","",IF(COUNTIF('GrandList Categories'!$A$2:$A$19,Data!B73)&gt;0,VLOOKUP(Data!B73,'GrandList Categories'!$A$2:$B$19,2),Data!B73))</f>
        <v>Seasonal under 6 acres</v>
      </c>
      <c r="D80" s="13">
        <f>IF(Data!$A73="","",IF(Data!C73=0,"",Data!C73))</f>
        <v>3</v>
      </c>
      <c r="E80" s="13" t="str">
        <f>IF(Data!$A73="","",IF(Data!D73=0,"",Data!D73))</f>
        <v/>
      </c>
      <c r="F80" s="13">
        <f>IF(Data!$A73="","",IF(Data!E73=0,"",Data!E73))</f>
        <v>1</v>
      </c>
      <c r="G80" s="13">
        <f>IF(Data!$A73="","",IF(Data!F73=0,"",Data!F73))</f>
        <v>2</v>
      </c>
      <c r="H80" s="13">
        <f>IF(Data!$A73="","",IF(Data!G73=0,"",Data!G73))</f>
        <v>461000</v>
      </c>
      <c r="I80" s="13">
        <f>IF(Data!$A73="","",IF(Data!H73=0,"",Data!H73))</f>
        <v>230500</v>
      </c>
      <c r="J80" s="13">
        <f>IF(Data!$A73="","",IF(Data!I73=0,"",Data!I73))</f>
        <v>230500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6684.5</v>
      </c>
    </row>
    <row r="81" spans="2:14" x14ac:dyDescent="0.25">
      <c r="B81" s="8" t="str">
        <f>IF(Data!$A74="","",Data!A74)</f>
        <v>Barton</v>
      </c>
      <c r="C81" s="8" t="str">
        <f>IF(Data!$A74="","",IF(COUNTIF('GrandList Categories'!$A$2:$A$19,Data!B74)&gt;0,VLOOKUP(Data!B74,'GrandList Categories'!$A$2:$B$19,2),Data!B74))</f>
        <v>Seasonal 6 or more acres</v>
      </c>
      <c r="D81" s="13">
        <f>IF(Data!$A74="","",IF(Data!C74=0,"",Data!C74))</f>
        <v>1</v>
      </c>
      <c r="E81" s="13" t="str">
        <f>IF(Data!$A74="","",IF(Data!D74=0,"",Data!D74))</f>
        <v/>
      </c>
      <c r="F81" s="13">
        <f>IF(Data!$A74="","",IF(Data!E74=0,"",Data!E74))</f>
        <v>1</v>
      </c>
      <c r="G81" s="13" t="str">
        <f>IF(Data!$A74="","",IF(Data!F74=0,"",Data!F74))</f>
        <v/>
      </c>
      <c r="H81" s="13" t="str">
        <f>IF(Data!$A74="","",IF(Data!G74=0,"",Data!G74))</f>
        <v/>
      </c>
      <c r="I81" s="13" t="str">
        <f>IF(Data!$A74="","",IF(Data!H74=0,"",Data!H74))</f>
        <v/>
      </c>
      <c r="J81" s="13" t="str">
        <f>IF(Data!$A74="","",IF(Data!I74=0,"",Data!I74))</f>
        <v/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 t="str">
        <f>IF(Data!$A74="","",IF(Data!M74=0,"",Data!M74))</f>
        <v/>
      </c>
    </row>
    <row r="82" spans="2:14" x14ac:dyDescent="0.25">
      <c r="B82" s="8" t="str">
        <f>IF(Data!$A75="","",Data!A75)</f>
        <v>Barton</v>
      </c>
      <c r="C82" s="8" t="str">
        <f>IF(Data!$A75="","",IF(COUNTIF('GrandList Categories'!$A$2:$A$19,Data!B75)&gt;0,VLOOKUP(Data!B75,'GrandList Categories'!$A$2:$B$19,2),Data!B75))</f>
        <v>Commercial</v>
      </c>
      <c r="D82" s="13">
        <f>IF(Data!$A75="","",IF(Data!C75=0,"",Data!C75))</f>
        <v>4</v>
      </c>
      <c r="E82" s="13" t="str">
        <f>IF(Data!$A75="","",IF(Data!D75=0,"",Data!D75))</f>
        <v/>
      </c>
      <c r="F82" s="13">
        <f>IF(Data!$A75="","",IF(Data!E75=0,"",Data!E75))</f>
        <v>1</v>
      </c>
      <c r="G82" s="13">
        <f>IF(Data!$A75="","",IF(Data!F75=0,"",Data!F75))</f>
        <v>3</v>
      </c>
      <c r="H82" s="13">
        <f>IF(Data!$A75="","",IF(Data!G75=0,"",Data!G75))</f>
        <v>585000</v>
      </c>
      <c r="I82" s="13">
        <f>IF(Data!$A75="","",IF(Data!H75=0,"",Data!H75))</f>
        <v>195000</v>
      </c>
      <c r="J82" s="13">
        <f>IF(Data!$A75="","",IF(Data!I75=0,"",Data!I75))</f>
        <v>100000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8482.5</v>
      </c>
    </row>
    <row r="83" spans="2:14" x14ac:dyDescent="0.25">
      <c r="B83" s="8" t="str">
        <f>IF(Data!$A76="","",Data!A76)</f>
        <v>Barton</v>
      </c>
      <c r="C83" s="8" t="str">
        <f>IF(Data!$A76="","",IF(COUNTIF('GrandList Categories'!$A$2:$A$19,Data!B76)&gt;0,VLOOKUP(Data!B76,'GrandList Categories'!$A$2:$B$19,2),Data!B76))</f>
        <v>Miscellaneous</v>
      </c>
      <c r="D83" s="13">
        <f>IF(Data!$A76="","",IF(Data!C76=0,"",Data!C76))</f>
        <v>6</v>
      </c>
      <c r="E83" s="13" t="str">
        <f>IF(Data!$A76="","",IF(Data!D76=0,"",Data!D76))</f>
        <v/>
      </c>
      <c r="F83" s="13">
        <f>IF(Data!$A76="","",IF(Data!E76=0,"",Data!E76))</f>
        <v>2</v>
      </c>
      <c r="G83" s="13">
        <f>IF(Data!$A76="","",IF(Data!F76=0,"",Data!F76))</f>
        <v>4</v>
      </c>
      <c r="H83" s="13">
        <f>IF(Data!$A76="","",IF(Data!G76=0,"",Data!G76))</f>
        <v>243600</v>
      </c>
      <c r="I83" s="13">
        <f>IF(Data!$A76="","",IF(Data!H76=0,"",Data!H76))</f>
        <v>60900</v>
      </c>
      <c r="J83" s="13">
        <f>IF(Data!$A76="","",IF(Data!I76=0,"",Data!I76))</f>
        <v>12300</v>
      </c>
      <c r="K83" s="13">
        <f>IF(Data!$A76="","",IF(Data!J76=0,"",Data!J76))</f>
        <v>10053.65</v>
      </c>
      <c r="L83" s="13">
        <f>IF(Data!$A76="","",IF(Data!K76=0,"",Data!K76))</f>
        <v>4000.12</v>
      </c>
      <c r="M83" s="13">
        <f>IF(Data!$A76="","",IF(Data!L76=0,"",Data!L76))</f>
        <v>5.94</v>
      </c>
      <c r="N83" s="13">
        <f>IF(Data!$A76="","",IF(Data!M76=0,"",Data!M76))</f>
        <v>2582.1999999999998</v>
      </c>
    </row>
    <row r="84" spans="2:14" x14ac:dyDescent="0.25">
      <c r="B84" s="8" t="str">
        <f>IF(Data!$A77="","",Data!A77)</f>
        <v>Barton</v>
      </c>
      <c r="C84" s="8" t="str">
        <f>IF(Data!$A77="","",IF(COUNTIF('GrandList Categories'!$A$2:$A$19,Data!B77)&gt;0,VLOOKUP(Data!B77,'GrandList Categories'!$A$2:$B$19,2),Data!B77))</f>
        <v>Barton: Summary</v>
      </c>
      <c r="D84" s="13">
        <f>IF(Data!$A77="","",IF(Data!C77=0,"",Data!C77))</f>
        <v>33</v>
      </c>
      <c r="E84" s="13" t="str">
        <f>IF(Data!$A77="","",IF(Data!D77=0,"",Data!D77))</f>
        <v/>
      </c>
      <c r="F84" s="13">
        <f>IF(Data!$A77="","",IF(Data!E77=0,"",Data!E77))</f>
        <v>12</v>
      </c>
      <c r="G84" s="13">
        <f>IF(Data!$A77="","",IF(Data!F77=0,"",Data!F77))</f>
        <v>21</v>
      </c>
      <c r="H84" s="13">
        <f>IF(Data!$A77="","",IF(Data!G77=0,"",Data!G77))</f>
        <v>2863030</v>
      </c>
      <c r="I84" s="13" t="str">
        <f>IF(Data!$A77="","",IF(Data!H77=0,"",Data!H77))</f>
        <v/>
      </c>
      <c r="J84" s="13" t="str">
        <f>IF(Data!$A77="","",IF(Data!I77=0,"",Data!I77))</f>
        <v/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35992.28</v>
      </c>
    </row>
    <row r="85" spans="2:14" x14ac:dyDescent="0.25">
      <c r="B85" s="8" t="str">
        <f>IF(Data!$A78="","",Data!A78)</f>
        <v>Belvidere</v>
      </c>
      <c r="C85" s="8" t="str">
        <f>IF(Data!$A78="","",IF(COUNTIF('GrandList Categories'!$A$2:$A$19,Data!B78)&gt;0,VLOOKUP(Data!B78,'GrandList Categories'!$A$2:$B$19,2),Data!B78))</f>
        <v>Residential under 6 acres</v>
      </c>
      <c r="D85" s="13">
        <f>IF(Data!$A78="","",IF(Data!C78=0,"",Data!C78))</f>
        <v>3</v>
      </c>
      <c r="E85" s="13" t="str">
        <f>IF(Data!$A78="","",IF(Data!D78=0,"",Data!D78))</f>
        <v/>
      </c>
      <c r="F85" s="13">
        <f>IF(Data!$A78="","",IF(Data!E78=0,"",Data!E78))</f>
        <v>2</v>
      </c>
      <c r="G85" s="13">
        <f>IF(Data!$A78="","",IF(Data!F78=0,"",Data!F78))</f>
        <v>1</v>
      </c>
      <c r="H85" s="13">
        <f>IF(Data!$A78="","",IF(Data!G78=0,"",Data!G78))</f>
        <v>340000</v>
      </c>
      <c r="I85" s="13">
        <f>IF(Data!$A78="","",IF(Data!H78=0,"",Data!H78))</f>
        <v>340000</v>
      </c>
      <c r="J85" s="13">
        <f>IF(Data!$A78="","",IF(Data!I78=0,"",Data!I78))</f>
        <v>340000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3980</v>
      </c>
    </row>
    <row r="86" spans="2:14" x14ac:dyDescent="0.25">
      <c r="B86" s="8" t="str">
        <f>IF(Data!$A79="","",Data!A79)</f>
        <v>Belvidere</v>
      </c>
      <c r="C86" s="8" t="str">
        <f>IF(Data!$A79="","",IF(COUNTIF('GrandList Categories'!$A$2:$A$19,Data!B79)&gt;0,VLOOKUP(Data!B79,'GrandList Categories'!$A$2:$B$19,2),Data!B79))</f>
        <v>Residential 6 or more acres</v>
      </c>
      <c r="D86" s="13">
        <f>IF(Data!$A79="","",IF(Data!C79=0,"",Data!C79))</f>
        <v>1</v>
      </c>
      <c r="E86" s="13" t="str">
        <f>IF(Data!$A79="","",IF(Data!D79=0,"",Data!D79))</f>
        <v/>
      </c>
      <c r="F86" s="13" t="str">
        <f>IF(Data!$A79="","",IF(Data!E79=0,"",Data!E79))</f>
        <v/>
      </c>
      <c r="G86" s="13">
        <f>IF(Data!$A79="","",IF(Data!F79=0,"",Data!F79))</f>
        <v>1</v>
      </c>
      <c r="H86" s="13">
        <f>IF(Data!$A79="","",IF(Data!G79=0,"",Data!G79))</f>
        <v>335000</v>
      </c>
      <c r="I86" s="13">
        <f>IF(Data!$A79="","",IF(Data!H79=0,"",Data!H79))</f>
        <v>335000</v>
      </c>
      <c r="J86" s="13">
        <f>IF(Data!$A79="","",IF(Data!I79=0,"",Data!I79))</f>
        <v>335000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3907.5</v>
      </c>
    </row>
    <row r="87" spans="2:14" x14ac:dyDescent="0.25">
      <c r="B87" s="8" t="str">
        <f>IF(Data!$A80="","",Data!A80)</f>
        <v>Belvidere</v>
      </c>
      <c r="C87" s="8" t="str">
        <f>IF(Data!$A80="","",IF(COUNTIF('GrandList Categories'!$A$2:$A$19,Data!B80)&gt;0,VLOOKUP(Data!B80,'GrandList Categories'!$A$2:$B$19,2),Data!B80))</f>
        <v>Seasonal under 6 acres</v>
      </c>
      <c r="D87" s="13">
        <f>IF(Data!$A80="","",IF(Data!C80=0,"",Data!C80))</f>
        <v>1</v>
      </c>
      <c r="E87" s="13" t="str">
        <f>IF(Data!$A80="","",IF(Data!D80=0,"",Data!D80))</f>
        <v/>
      </c>
      <c r="F87" s="13">
        <f>IF(Data!$A80="","",IF(Data!E80=0,"",Data!E80))</f>
        <v>1</v>
      </c>
      <c r="G87" s="13" t="str">
        <f>IF(Data!$A80="","",IF(Data!F80=0,"",Data!F80))</f>
        <v/>
      </c>
      <c r="H87" s="13" t="str">
        <f>IF(Data!$A80="","",IF(Data!G80=0,"",Data!G80))</f>
        <v/>
      </c>
      <c r="I87" s="13" t="str">
        <f>IF(Data!$A80="","",IF(Data!H80=0,"",Data!H80))</f>
        <v/>
      </c>
      <c r="J87" s="13" t="str">
        <f>IF(Data!$A80="","",IF(Data!I80=0,"",Data!I80))</f>
        <v/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 t="str">
        <f>IF(Data!$A80="","",IF(Data!M80=0,"",Data!M80))</f>
        <v/>
      </c>
    </row>
    <row r="88" spans="2:14" x14ac:dyDescent="0.25">
      <c r="B88" s="8" t="str">
        <f>IF(Data!$A81="","",Data!A81)</f>
        <v>Belvidere</v>
      </c>
      <c r="C88" s="8" t="str">
        <f>IF(Data!$A81="","",IF(COUNTIF('GrandList Categories'!$A$2:$A$19,Data!B81)&gt;0,VLOOKUP(Data!B81,'GrandList Categories'!$A$2:$B$19,2),Data!B81))</f>
        <v>Other (Usually Condos)</v>
      </c>
      <c r="D88" s="13">
        <f>IF(Data!$A81="","",IF(Data!C81=0,"",Data!C81))</f>
        <v>2</v>
      </c>
      <c r="E88" s="13" t="str">
        <f>IF(Data!$A81="","",IF(Data!D81=0,"",Data!D81))</f>
        <v/>
      </c>
      <c r="F88" s="13">
        <f>IF(Data!$A81="","",IF(Data!E81=0,"",Data!E81))</f>
        <v>2</v>
      </c>
      <c r="G88" s="13" t="str">
        <f>IF(Data!$A81="","",IF(Data!F81=0,"",Data!F81))</f>
        <v/>
      </c>
      <c r="H88" s="13" t="str">
        <f>IF(Data!$A81="","",IF(Data!G81=0,"",Data!G81))</f>
        <v/>
      </c>
      <c r="I88" s="13" t="str">
        <f>IF(Data!$A81="","",IF(Data!H81=0,"",Data!H81))</f>
        <v/>
      </c>
      <c r="J88" s="13" t="str">
        <f>IF(Data!$A81="","",IF(Data!I81=0,"",Data!I81))</f>
        <v/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13.05</v>
      </c>
    </row>
    <row r="89" spans="2:14" x14ac:dyDescent="0.25">
      <c r="B89" s="8" t="str">
        <f>IF(Data!$A82="","",Data!A82)</f>
        <v>Belvidere</v>
      </c>
      <c r="C89" s="8" t="str">
        <f>IF(Data!$A82="","",IF(COUNTIF('GrandList Categories'!$A$2:$A$19,Data!B82)&gt;0,VLOOKUP(Data!B82,'GrandList Categories'!$A$2:$B$19,2),Data!B82))</f>
        <v>Belvidere: Summary</v>
      </c>
      <c r="D89" s="13">
        <f>IF(Data!$A82="","",IF(Data!C82=0,"",Data!C82))</f>
        <v>7</v>
      </c>
      <c r="E89" s="13" t="str">
        <f>IF(Data!$A82="","",IF(Data!D82=0,"",Data!D82))</f>
        <v/>
      </c>
      <c r="F89" s="13">
        <f>IF(Data!$A82="","",IF(Data!E82=0,"",Data!E82))</f>
        <v>5</v>
      </c>
      <c r="G89" s="13">
        <f>IF(Data!$A82="","",IF(Data!F82=0,"",Data!F82))</f>
        <v>2</v>
      </c>
      <c r="H89" s="13">
        <f>IF(Data!$A82="","",IF(Data!G82=0,"",Data!G82))</f>
        <v>675000</v>
      </c>
      <c r="I89" s="13" t="str">
        <f>IF(Data!$A82="","",IF(Data!H82=0,"",Data!H82))</f>
        <v/>
      </c>
      <c r="J89" s="13" t="str">
        <f>IF(Data!$A82="","",IF(Data!I82=0,"",Data!I82))</f>
        <v/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7900.55</v>
      </c>
    </row>
    <row r="90" spans="2:14" x14ac:dyDescent="0.25">
      <c r="B90" s="8" t="str">
        <f>IF(Data!$A83="","",Data!A83)</f>
        <v>Bennington</v>
      </c>
      <c r="C90" s="8" t="str">
        <f>IF(Data!$A83="","",IF(COUNTIF('GrandList Categories'!$A$2:$A$19,Data!B83)&gt;0,VLOOKUP(Data!B83,'GrandList Categories'!$A$2:$B$19,2),Data!B83))</f>
        <v>Residential under 6 acres</v>
      </c>
      <c r="D90" s="13">
        <f>IF(Data!$A83="","",IF(Data!C83=0,"",Data!C83))</f>
        <v>87</v>
      </c>
      <c r="E90" s="13" t="str">
        <f>IF(Data!$A83="","",IF(Data!D83=0,"",Data!D83))</f>
        <v/>
      </c>
      <c r="F90" s="13">
        <f>IF(Data!$A83="","",IF(Data!E83=0,"",Data!E83))</f>
        <v>49</v>
      </c>
      <c r="G90" s="13">
        <f>IF(Data!$A83="","",IF(Data!F83=0,"",Data!F83))</f>
        <v>38</v>
      </c>
      <c r="H90" s="13">
        <f>IF(Data!$A83="","",IF(Data!G83=0,"",Data!G83))</f>
        <v>6864748</v>
      </c>
      <c r="I90" s="13">
        <f>IF(Data!$A83="","",IF(Data!H83=0,"",Data!H83))</f>
        <v>180651.26</v>
      </c>
      <c r="J90" s="13">
        <f>IF(Data!$A83="","",IF(Data!I83=0,"",Data!I83))</f>
        <v>162250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74346.759999999995</v>
      </c>
    </row>
    <row r="91" spans="2:14" x14ac:dyDescent="0.25">
      <c r="B91" s="8" t="str">
        <f>IF(Data!$A84="","",Data!A84)</f>
        <v>Bennington</v>
      </c>
      <c r="C91" s="8" t="str">
        <f>IF(Data!$A84="","",IF(COUNTIF('GrandList Categories'!$A$2:$A$19,Data!B84)&gt;0,VLOOKUP(Data!B84,'GrandList Categories'!$A$2:$B$19,2),Data!B84))</f>
        <v>Residential 6 or more acres</v>
      </c>
      <c r="D91" s="13">
        <f>IF(Data!$A84="","",IF(Data!C84=0,"",Data!C84))</f>
        <v>3</v>
      </c>
      <c r="E91" s="13" t="str">
        <f>IF(Data!$A84="","",IF(Data!D84=0,"",Data!D84))</f>
        <v/>
      </c>
      <c r="F91" s="13">
        <f>IF(Data!$A84="","",IF(Data!E84=0,"",Data!E84))</f>
        <v>2</v>
      </c>
      <c r="G91" s="13">
        <f>IF(Data!$A84="","",IF(Data!F84=0,"",Data!F84))</f>
        <v>1</v>
      </c>
      <c r="H91" s="13">
        <f>IF(Data!$A84="","",IF(Data!G84=0,"",Data!G84))</f>
        <v>244000</v>
      </c>
      <c r="I91" s="13">
        <f>IF(Data!$A84="","",IF(Data!H84=0,"",Data!H84))</f>
        <v>244000</v>
      </c>
      <c r="J91" s="13">
        <f>IF(Data!$A84="","",IF(Data!I84=0,"",Data!I84))</f>
        <v>244000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1763</v>
      </c>
    </row>
    <row r="92" spans="2:14" x14ac:dyDescent="0.25">
      <c r="B92" s="8" t="str">
        <f>IF(Data!$A85="","",Data!A85)</f>
        <v>Bennington</v>
      </c>
      <c r="C92" s="8" t="str">
        <f>IF(Data!$A85="","",IF(COUNTIF('GrandList Categories'!$A$2:$A$19,Data!B85)&gt;0,VLOOKUP(Data!B85,'GrandList Categories'!$A$2:$B$19,2),Data!B85))</f>
        <v>Mobile Home no land</v>
      </c>
      <c r="D92" s="13">
        <f>IF(Data!$A85="","",IF(Data!C85=0,"",Data!C85))</f>
        <v>1</v>
      </c>
      <c r="E92" s="13" t="str">
        <f>IF(Data!$A85="","",IF(Data!D85=0,"",Data!D85))</f>
        <v/>
      </c>
      <c r="F92" s="13" t="str">
        <f>IF(Data!$A85="","",IF(Data!E85=0,"",Data!E85))</f>
        <v/>
      </c>
      <c r="G92" s="13">
        <f>IF(Data!$A85="","",IF(Data!F85=0,"",Data!F85))</f>
        <v>1</v>
      </c>
      <c r="H92" s="13">
        <f>IF(Data!$A85="","",IF(Data!G85=0,"",Data!G85))</f>
        <v>14000</v>
      </c>
      <c r="I92" s="13">
        <f>IF(Data!$A85="","",IF(Data!H85=0,"",Data!H85))</f>
        <v>14000</v>
      </c>
      <c r="J92" s="13">
        <f>IF(Data!$A85="","",IF(Data!I85=0,"",Data!I85))</f>
        <v>14000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70</v>
      </c>
    </row>
    <row r="93" spans="2:14" x14ac:dyDescent="0.25">
      <c r="B93" s="8" t="str">
        <f>IF(Data!$A86="","",Data!A86)</f>
        <v>Bennington</v>
      </c>
      <c r="C93" s="8" t="str">
        <f>IF(Data!$A86="","",IF(COUNTIF('GrandList Categories'!$A$2:$A$19,Data!B86)&gt;0,VLOOKUP(Data!B86,'GrandList Categories'!$A$2:$B$19,2),Data!B86))</f>
        <v>Mobile Home with land</v>
      </c>
      <c r="D93" s="13">
        <f>IF(Data!$A86="","",IF(Data!C86=0,"",Data!C86))</f>
        <v>2</v>
      </c>
      <c r="E93" s="13" t="str">
        <f>IF(Data!$A86="","",IF(Data!D86=0,"",Data!D86))</f>
        <v/>
      </c>
      <c r="F93" s="13">
        <f>IF(Data!$A86="","",IF(Data!E86=0,"",Data!E86))</f>
        <v>2</v>
      </c>
      <c r="G93" s="13" t="str">
        <f>IF(Data!$A86="","",IF(Data!F86=0,"",Data!F86))</f>
        <v/>
      </c>
      <c r="H93" s="13" t="str">
        <f>IF(Data!$A86="","",IF(Data!G86=0,"",Data!G86))</f>
        <v/>
      </c>
      <c r="I93" s="13" t="str">
        <f>IF(Data!$A86="","",IF(Data!H86=0,"",Data!H86))</f>
        <v/>
      </c>
      <c r="J93" s="13" t="str">
        <f>IF(Data!$A86="","",IF(Data!I86=0,"",Data!I86))</f>
        <v/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 t="str">
        <f>IF(Data!$A86="","",IF(Data!M86=0,"",Data!M86))</f>
        <v/>
      </c>
    </row>
    <row r="94" spans="2:14" x14ac:dyDescent="0.25">
      <c r="B94" s="8" t="str">
        <f>IF(Data!$A87="","",Data!A87)</f>
        <v>Bennington</v>
      </c>
      <c r="C94" s="8" t="str">
        <f>IF(Data!$A87="","",IF(COUNTIF('GrandList Categories'!$A$2:$A$19,Data!B87)&gt;0,VLOOKUP(Data!B87,'GrandList Categories'!$A$2:$B$19,2),Data!B87))</f>
        <v>Commercial</v>
      </c>
      <c r="D94" s="13">
        <f>IF(Data!$A87="","",IF(Data!C87=0,"",Data!C87))</f>
        <v>12</v>
      </c>
      <c r="E94" s="13" t="str">
        <f>IF(Data!$A87="","",IF(Data!D87=0,"",Data!D87))</f>
        <v/>
      </c>
      <c r="F94" s="13">
        <f>IF(Data!$A87="","",IF(Data!E87=0,"",Data!E87))</f>
        <v>8</v>
      </c>
      <c r="G94" s="13">
        <f>IF(Data!$A87="","",IF(Data!F87=0,"",Data!F87))</f>
        <v>4</v>
      </c>
      <c r="H94" s="13">
        <f>IF(Data!$A87="","",IF(Data!G87=0,"",Data!G87))</f>
        <v>1702900</v>
      </c>
      <c r="I94" s="13">
        <f>IF(Data!$A87="","",IF(Data!H87=0,"",Data!H87))</f>
        <v>425725</v>
      </c>
      <c r="J94" s="13">
        <f>IF(Data!$A87="","",IF(Data!I87=0,"",Data!I87))</f>
        <v>409500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23744.95</v>
      </c>
    </row>
    <row r="95" spans="2:14" x14ac:dyDescent="0.25">
      <c r="B95" s="8" t="str">
        <f>IF(Data!$A88="","",Data!A88)</f>
        <v>Bennington</v>
      </c>
      <c r="C95" s="8" t="str">
        <f>IF(Data!$A88="","",IF(COUNTIF('GrandList Categories'!$A$2:$A$19,Data!B88)&gt;0,VLOOKUP(Data!B88,'GrandList Categories'!$A$2:$B$19,2),Data!B88))</f>
        <v>Commercial Apartment</v>
      </c>
      <c r="D95" s="13">
        <f>IF(Data!$A88="","",IF(Data!C88=0,"",Data!C88))</f>
        <v>3</v>
      </c>
      <c r="E95" s="13" t="str">
        <f>IF(Data!$A88="","",IF(Data!D88=0,"",Data!D88))</f>
        <v/>
      </c>
      <c r="F95" s="13">
        <f>IF(Data!$A88="","",IF(Data!E88=0,"",Data!E88))</f>
        <v>2</v>
      </c>
      <c r="G95" s="13">
        <f>IF(Data!$A88="","",IF(Data!F88=0,"",Data!F88))</f>
        <v>1</v>
      </c>
      <c r="H95" s="13">
        <f>IF(Data!$A88="","",IF(Data!G88=0,"",Data!G88))</f>
        <v>157800</v>
      </c>
      <c r="I95" s="13">
        <f>IF(Data!$A88="","",IF(Data!H88=0,"",Data!H88))</f>
        <v>157800</v>
      </c>
      <c r="J95" s="13">
        <f>IF(Data!$A88="","",IF(Data!I88=0,"",Data!I88))</f>
        <v>157800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2288.1</v>
      </c>
    </row>
    <row r="96" spans="2:14" x14ac:dyDescent="0.25">
      <c r="B96" s="8" t="str">
        <f>IF(Data!$A89="","",Data!A89)</f>
        <v>Bennington</v>
      </c>
      <c r="C96" s="8" t="str">
        <f>IF(Data!$A89="","",IF(COUNTIF('GrandList Categories'!$A$2:$A$19,Data!B89)&gt;0,VLOOKUP(Data!B89,'GrandList Categories'!$A$2:$B$19,2),Data!B89))</f>
        <v>Woodland</v>
      </c>
      <c r="D96" s="13">
        <f>IF(Data!$A89="","",IF(Data!C89=0,"",Data!C89))</f>
        <v>1</v>
      </c>
      <c r="E96" s="13" t="str">
        <f>IF(Data!$A89="","",IF(Data!D89=0,"",Data!D89))</f>
        <v/>
      </c>
      <c r="F96" s="13">
        <f>IF(Data!$A89="","",IF(Data!E89=0,"",Data!E89))</f>
        <v>1</v>
      </c>
      <c r="G96" s="13" t="str">
        <f>IF(Data!$A89="","",IF(Data!F89=0,"",Data!F89))</f>
        <v/>
      </c>
      <c r="H96" s="13" t="str">
        <f>IF(Data!$A89="","",IF(Data!G89=0,"",Data!G89))</f>
        <v/>
      </c>
      <c r="I96" s="13" t="str">
        <f>IF(Data!$A89="","",IF(Data!H89=0,"",Data!H89))</f>
        <v/>
      </c>
      <c r="J96" s="13" t="str">
        <f>IF(Data!$A89="","",IF(Data!I89=0,"",Data!I89))</f>
        <v/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 t="str">
        <f>IF(Data!$A89="","",IF(Data!M89=0,"",Data!M89))</f>
        <v/>
      </c>
    </row>
    <row r="97" spans="2:14" x14ac:dyDescent="0.25">
      <c r="B97" s="8" t="str">
        <f>IF(Data!$A90="","",Data!A90)</f>
        <v>Bennington</v>
      </c>
      <c r="C97" s="8" t="str">
        <f>IF(Data!$A90="","",IF(COUNTIF('GrandList Categories'!$A$2:$A$19,Data!B90)&gt;0,VLOOKUP(Data!B90,'GrandList Categories'!$A$2:$B$19,2),Data!B90))</f>
        <v>Miscellaneous</v>
      </c>
      <c r="D97" s="13">
        <f>IF(Data!$A90="","",IF(Data!C90=0,"",Data!C90))</f>
        <v>6</v>
      </c>
      <c r="E97" s="13" t="str">
        <f>IF(Data!$A90="","",IF(Data!D90=0,"",Data!D90))</f>
        <v/>
      </c>
      <c r="F97" s="13">
        <f>IF(Data!$A90="","",IF(Data!E90=0,"",Data!E90))</f>
        <v>4</v>
      </c>
      <c r="G97" s="13">
        <f>IF(Data!$A90="","",IF(Data!F90=0,"",Data!F90))</f>
        <v>2</v>
      </c>
      <c r="H97" s="13">
        <f>IF(Data!$A90="","",IF(Data!G90=0,"",Data!G90))</f>
        <v>39000</v>
      </c>
      <c r="I97" s="13">
        <f>IF(Data!$A90="","",IF(Data!H90=0,"",Data!H90))</f>
        <v>19500</v>
      </c>
      <c r="J97" s="13">
        <f>IF(Data!$A90="","",IF(Data!I90=0,"",Data!I90))</f>
        <v>19500</v>
      </c>
      <c r="K97" s="13">
        <f>IF(Data!$A90="","",IF(Data!J90=0,"",Data!J90))</f>
        <v>2974.83</v>
      </c>
      <c r="L97" s="13">
        <f>IF(Data!$A90="","",IF(Data!K90=0,"",Data!K90))</f>
        <v>4494.58</v>
      </c>
      <c r="M97" s="13">
        <f>IF(Data!$A90="","",IF(Data!L90=0,"",Data!L90))</f>
        <v>6.56</v>
      </c>
      <c r="N97" s="13">
        <f>IF(Data!$A90="","",IF(Data!M90=0,"",Data!M90))</f>
        <v>730.44</v>
      </c>
    </row>
    <row r="98" spans="2:14" x14ac:dyDescent="0.25">
      <c r="B98" s="8" t="str">
        <f>IF(Data!$A91="","",Data!A91)</f>
        <v>Bennington</v>
      </c>
      <c r="C98" s="8" t="str">
        <f>IF(Data!$A91="","",IF(COUNTIF('GrandList Categories'!$A$2:$A$19,Data!B91)&gt;0,VLOOKUP(Data!B91,'GrandList Categories'!$A$2:$B$19,2),Data!B91))</f>
        <v>Bennington: Summary</v>
      </c>
      <c r="D98" s="13">
        <f>IF(Data!$A91="","",IF(Data!C91=0,"",Data!C91))</f>
        <v>115</v>
      </c>
      <c r="E98" s="13" t="str">
        <f>IF(Data!$A91="","",IF(Data!D91=0,"",Data!D91))</f>
        <v/>
      </c>
      <c r="F98" s="13">
        <f>IF(Data!$A91="","",IF(Data!E91=0,"",Data!E91))</f>
        <v>68</v>
      </c>
      <c r="G98" s="13">
        <f>IF(Data!$A91="","",IF(Data!F91=0,"",Data!F91))</f>
        <v>47</v>
      </c>
      <c r="H98" s="13">
        <f>IF(Data!$A91="","",IF(Data!G91=0,"",Data!G91))</f>
        <v>9022448</v>
      </c>
      <c r="I98" s="13" t="str">
        <f>IF(Data!$A91="","",IF(Data!H91=0,"",Data!H91))</f>
        <v/>
      </c>
      <c r="J98" s="13" t="str">
        <f>IF(Data!$A91="","",IF(Data!I91=0,"",Data!I91))</f>
        <v/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102943.25</v>
      </c>
    </row>
    <row r="99" spans="2:14" x14ac:dyDescent="0.25">
      <c r="B99" s="8" t="str">
        <f>IF(Data!$A92="","",Data!A92)</f>
        <v>Benson</v>
      </c>
      <c r="C99" s="8" t="str">
        <f>IF(Data!$A92="","",IF(COUNTIF('GrandList Categories'!$A$2:$A$19,Data!B92)&gt;0,VLOOKUP(Data!B92,'GrandList Categories'!$A$2:$B$19,2),Data!B92))</f>
        <v>Residential under 6 acres</v>
      </c>
      <c r="D99" s="13">
        <f>IF(Data!$A92="","",IF(Data!C92=0,"",Data!C92))</f>
        <v>1</v>
      </c>
      <c r="E99" s="13" t="str">
        <f>IF(Data!$A92="","",IF(Data!D92=0,"",Data!D92))</f>
        <v/>
      </c>
      <c r="F99" s="13" t="str">
        <f>IF(Data!$A92="","",IF(Data!E92=0,"",Data!E92))</f>
        <v/>
      </c>
      <c r="G99" s="13">
        <f>IF(Data!$A92="","",IF(Data!F92=0,"",Data!F92))</f>
        <v>1</v>
      </c>
      <c r="H99" s="13">
        <f>IF(Data!$A92="","",IF(Data!G92=0,"",Data!G92))</f>
        <v>97943.43</v>
      </c>
      <c r="I99" s="13">
        <f>IF(Data!$A92="","",IF(Data!H92=0,"",Data!H92))</f>
        <v>97943.43</v>
      </c>
      <c r="J99" s="13">
        <f>IF(Data!$A92="","",IF(Data!I92=0,"",Data!I92))</f>
        <v>97943.43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 t="str">
        <f>IF(Data!$A92="","",IF(Data!M92=0,"",Data!M92))</f>
        <v/>
      </c>
    </row>
    <row r="100" spans="2:14" x14ac:dyDescent="0.25">
      <c r="B100" s="8" t="str">
        <f>IF(Data!$A93="","",Data!A93)</f>
        <v>Benson</v>
      </c>
      <c r="C100" s="8" t="str">
        <f>IF(Data!$A93="","",IF(COUNTIF('GrandList Categories'!$A$2:$A$19,Data!B93)&gt;0,VLOOKUP(Data!B93,'GrandList Categories'!$A$2:$B$19,2),Data!B93))</f>
        <v>Miscellaneous</v>
      </c>
      <c r="D100" s="13">
        <f>IF(Data!$A93="","",IF(Data!C93=0,"",Data!C93))</f>
        <v>1</v>
      </c>
      <c r="E100" s="13" t="str">
        <f>IF(Data!$A93="","",IF(Data!D93=0,"",Data!D93))</f>
        <v/>
      </c>
      <c r="F100" s="13">
        <f>IF(Data!$A93="","",IF(Data!E93=0,"",Data!E93))</f>
        <v>1</v>
      </c>
      <c r="G100" s="13" t="str">
        <f>IF(Data!$A93="","",IF(Data!F93=0,"",Data!F93))</f>
        <v/>
      </c>
      <c r="H100" s="13" t="str">
        <f>IF(Data!$A93="","",IF(Data!G93=0,"",Data!G93))</f>
        <v/>
      </c>
      <c r="I100" s="13" t="str">
        <f>IF(Data!$A93="","",IF(Data!H93=0,"",Data!H93))</f>
        <v/>
      </c>
      <c r="J100" s="13" t="str">
        <f>IF(Data!$A93="","",IF(Data!I93=0,"",Data!I93))</f>
        <v/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 t="str">
        <f>IF(Data!$A93="","",IF(Data!M93=0,"",Data!M93))</f>
        <v/>
      </c>
    </row>
    <row r="101" spans="2:14" x14ac:dyDescent="0.25">
      <c r="B101" s="8" t="str">
        <f>IF(Data!$A94="","",Data!A94)</f>
        <v>Benson</v>
      </c>
      <c r="C101" s="8" t="str">
        <f>IF(Data!$A94="","",IF(COUNTIF('GrandList Categories'!$A$2:$A$19,Data!B94)&gt;0,VLOOKUP(Data!B94,'GrandList Categories'!$A$2:$B$19,2),Data!B94))</f>
        <v>Benson: Summary</v>
      </c>
      <c r="D101" s="13">
        <f>IF(Data!$A94="","",IF(Data!C94=0,"",Data!C94))</f>
        <v>2</v>
      </c>
      <c r="E101" s="13" t="str">
        <f>IF(Data!$A94="","",IF(Data!D94=0,"",Data!D94))</f>
        <v/>
      </c>
      <c r="F101" s="13">
        <f>IF(Data!$A94="","",IF(Data!E94=0,"",Data!E94))</f>
        <v>1</v>
      </c>
      <c r="G101" s="13">
        <f>IF(Data!$A94="","",IF(Data!F94=0,"",Data!F94))</f>
        <v>1</v>
      </c>
      <c r="H101" s="13">
        <f>IF(Data!$A94="","",IF(Data!G94=0,"",Data!G94))</f>
        <v>97943.43</v>
      </c>
      <c r="I101" s="13" t="str">
        <f>IF(Data!$A94="","",IF(Data!H94=0,"",Data!H94))</f>
        <v/>
      </c>
      <c r="J101" s="13" t="str">
        <f>IF(Data!$A94="","",IF(Data!I94=0,"",Data!I94))</f>
        <v/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 t="str">
        <f>IF(Data!$A94="","",IF(Data!M94=0,"",Data!M94))</f>
        <v/>
      </c>
    </row>
    <row r="102" spans="2:14" x14ac:dyDescent="0.25">
      <c r="B102" s="8" t="str">
        <f>IF(Data!$A95="","",Data!A95)</f>
        <v>Berkshire</v>
      </c>
      <c r="C102" s="8" t="str">
        <f>IF(Data!$A95="","",IF(COUNTIF('GrandList Categories'!$A$2:$A$19,Data!B95)&gt;0,VLOOKUP(Data!B95,'GrandList Categories'!$A$2:$B$19,2),Data!B95))</f>
        <v>Residential under 6 acres</v>
      </c>
      <c r="D102" s="13">
        <f>IF(Data!$A95="","",IF(Data!C95=0,"",Data!C95))</f>
        <v>4</v>
      </c>
      <c r="E102" s="13" t="str">
        <f>IF(Data!$A95="","",IF(Data!D95=0,"",Data!D95))</f>
        <v/>
      </c>
      <c r="F102" s="13">
        <f>IF(Data!$A95="","",IF(Data!E95=0,"",Data!E95))</f>
        <v>1</v>
      </c>
      <c r="G102" s="13">
        <f>IF(Data!$A95="","",IF(Data!F95=0,"",Data!F95))</f>
        <v>3</v>
      </c>
      <c r="H102" s="13">
        <f>IF(Data!$A95="","",IF(Data!G95=0,"",Data!G95))</f>
        <v>607359.73</v>
      </c>
      <c r="I102" s="13">
        <f>IF(Data!$A95="","",IF(Data!H95=0,"",Data!H95))</f>
        <v>202453.24</v>
      </c>
      <c r="J102" s="13">
        <f>IF(Data!$A95="","",IF(Data!I95=0,"",Data!I95))</f>
        <v>250000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5785</v>
      </c>
    </row>
    <row r="103" spans="2:14" x14ac:dyDescent="0.25">
      <c r="B103" s="8" t="str">
        <f>IF(Data!$A96="","",Data!A96)</f>
        <v>Berkshire</v>
      </c>
      <c r="C103" s="8" t="str">
        <f>IF(Data!$A96="","",IF(COUNTIF('GrandList Categories'!$A$2:$A$19,Data!B96)&gt;0,VLOOKUP(Data!B96,'GrandList Categories'!$A$2:$B$19,2),Data!B96))</f>
        <v>Residential 6 or more acres</v>
      </c>
      <c r="D103" s="13">
        <f>IF(Data!$A96="","",IF(Data!C96=0,"",Data!C96))</f>
        <v>9</v>
      </c>
      <c r="E103" s="13" t="str">
        <f>IF(Data!$A96="","",IF(Data!D96=0,"",Data!D96))</f>
        <v/>
      </c>
      <c r="F103" s="13">
        <f>IF(Data!$A96="","",IF(Data!E96=0,"",Data!E96))</f>
        <v>2</v>
      </c>
      <c r="G103" s="13">
        <f>IF(Data!$A96="","",IF(Data!F96=0,"",Data!F96))</f>
        <v>7</v>
      </c>
      <c r="H103" s="13">
        <f>IF(Data!$A96="","",IF(Data!G96=0,"",Data!G96))</f>
        <v>1221000</v>
      </c>
      <c r="I103" s="13">
        <f>IF(Data!$A96="","",IF(Data!H96=0,"",Data!H96))</f>
        <v>174428.57</v>
      </c>
      <c r="J103" s="13">
        <f>IF(Data!$A96="","",IF(Data!I96=0,"",Data!I96))</f>
        <v>78183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14552.24</v>
      </c>
    </row>
    <row r="104" spans="2:14" x14ac:dyDescent="0.25">
      <c r="B104" s="8" t="str">
        <f>IF(Data!$A97="","",Data!A97)</f>
        <v>Berkshire</v>
      </c>
      <c r="C104" s="8" t="str">
        <f>IF(Data!$A97="","",IF(COUNTIF('GrandList Categories'!$A$2:$A$19,Data!B97)&gt;0,VLOOKUP(Data!B97,'GrandList Categories'!$A$2:$B$19,2),Data!B97))</f>
        <v>Mobile Home with land</v>
      </c>
      <c r="D104" s="13">
        <f>IF(Data!$A97="","",IF(Data!C97=0,"",Data!C97))</f>
        <v>1</v>
      </c>
      <c r="E104" s="13" t="str">
        <f>IF(Data!$A97="","",IF(Data!D97=0,"",Data!D97))</f>
        <v/>
      </c>
      <c r="F104" s="13" t="str">
        <f>IF(Data!$A97="","",IF(Data!E97=0,"",Data!E97))</f>
        <v/>
      </c>
      <c r="G104" s="13">
        <f>IF(Data!$A97="","",IF(Data!F97=0,"",Data!F97))</f>
        <v>1</v>
      </c>
      <c r="H104" s="13">
        <f>IF(Data!$A97="","",IF(Data!G97=0,"",Data!G97))</f>
        <v>235000</v>
      </c>
      <c r="I104" s="13">
        <f>IF(Data!$A97="","",IF(Data!H97=0,"",Data!H97))</f>
        <v>235000</v>
      </c>
      <c r="J104" s="13">
        <f>IF(Data!$A97="","",IF(Data!I97=0,"",Data!I97))</f>
        <v>235000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2457.5</v>
      </c>
    </row>
    <row r="105" spans="2:14" x14ac:dyDescent="0.25">
      <c r="B105" s="8" t="str">
        <f>IF(Data!$A98="","",Data!A98)</f>
        <v>Berkshire</v>
      </c>
      <c r="C105" s="8" t="str">
        <f>IF(Data!$A98="","",IF(COUNTIF('GrandList Categories'!$A$2:$A$19,Data!B98)&gt;0,VLOOKUP(Data!B98,'GrandList Categories'!$A$2:$B$19,2),Data!B98))</f>
        <v>Seasonal under 6 acres</v>
      </c>
      <c r="D105" s="13">
        <f>IF(Data!$A98="","",IF(Data!C98=0,"",Data!C98))</f>
        <v>1</v>
      </c>
      <c r="E105" s="13" t="str">
        <f>IF(Data!$A98="","",IF(Data!D98=0,"",Data!D98))</f>
        <v/>
      </c>
      <c r="F105" s="13" t="str">
        <f>IF(Data!$A98="","",IF(Data!E98=0,"",Data!E98))</f>
        <v/>
      </c>
      <c r="G105" s="13">
        <f>IF(Data!$A98="","",IF(Data!F98=0,"",Data!F98))</f>
        <v>1</v>
      </c>
      <c r="H105" s="13">
        <f>IF(Data!$A98="","",IF(Data!G98=0,"",Data!G98))</f>
        <v>253000</v>
      </c>
      <c r="I105" s="13">
        <f>IF(Data!$A98="","",IF(Data!H98=0,"",Data!H98))</f>
        <v>253000</v>
      </c>
      <c r="J105" s="13">
        <f>IF(Data!$A98="","",IF(Data!I98=0,"",Data!I98))</f>
        <v>253000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2718.5</v>
      </c>
    </row>
    <row r="106" spans="2:14" x14ac:dyDescent="0.25">
      <c r="B106" s="8" t="str">
        <f>IF(Data!$A99="","",Data!A99)</f>
        <v>Berkshire</v>
      </c>
      <c r="C106" s="8" t="str">
        <f>IF(Data!$A99="","",IF(COUNTIF('GrandList Categories'!$A$2:$A$19,Data!B99)&gt;0,VLOOKUP(Data!B99,'GrandList Categories'!$A$2:$B$19,2),Data!B99))</f>
        <v>Seasonal 6 or more acres</v>
      </c>
      <c r="D106" s="13">
        <f>IF(Data!$A99="","",IF(Data!C99=0,"",Data!C99))</f>
        <v>1</v>
      </c>
      <c r="E106" s="13" t="str">
        <f>IF(Data!$A99="","",IF(Data!D99=0,"",Data!D99))</f>
        <v/>
      </c>
      <c r="F106" s="13" t="str">
        <f>IF(Data!$A99="","",IF(Data!E99=0,"",Data!E99))</f>
        <v/>
      </c>
      <c r="G106" s="13">
        <f>IF(Data!$A99="","",IF(Data!F99=0,"",Data!F99))</f>
        <v>1</v>
      </c>
      <c r="H106" s="13">
        <f>IF(Data!$A99="","",IF(Data!G99=0,"",Data!G99))</f>
        <v>165000</v>
      </c>
      <c r="I106" s="13">
        <f>IF(Data!$A99="","",IF(Data!H99=0,"",Data!H99))</f>
        <v>165000</v>
      </c>
      <c r="J106" s="13">
        <f>IF(Data!$A99="","",IF(Data!I99=0,"",Data!I99))</f>
        <v>165000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2392.5</v>
      </c>
    </row>
    <row r="107" spans="2:14" x14ac:dyDescent="0.25">
      <c r="B107" s="8" t="str">
        <f>IF(Data!$A100="","",Data!A100)</f>
        <v>Berkshire</v>
      </c>
      <c r="C107" s="8" t="str">
        <f>IF(Data!$A100="","",IF(COUNTIF('GrandList Categories'!$A$2:$A$19,Data!B100)&gt;0,VLOOKUP(Data!B100,'GrandList Categories'!$A$2:$B$19,2),Data!B100))</f>
        <v>Commercial Apartment</v>
      </c>
      <c r="D107" s="13">
        <f>IF(Data!$A100="","",IF(Data!C100=0,"",Data!C100))</f>
        <v>1</v>
      </c>
      <c r="E107" s="13" t="str">
        <f>IF(Data!$A100="","",IF(Data!D100=0,"",Data!D100))</f>
        <v/>
      </c>
      <c r="F107" s="13" t="str">
        <f>IF(Data!$A100="","",IF(Data!E100=0,"",Data!E100))</f>
        <v/>
      </c>
      <c r="G107" s="13">
        <f>IF(Data!$A100="","",IF(Data!F100=0,"",Data!F100))</f>
        <v>1</v>
      </c>
      <c r="H107" s="13">
        <f>IF(Data!$A100="","",IF(Data!G100=0,"",Data!G100))</f>
        <v>115000</v>
      </c>
      <c r="I107" s="13">
        <f>IF(Data!$A100="","",IF(Data!H100=0,"",Data!H100))</f>
        <v>115000</v>
      </c>
      <c r="J107" s="13">
        <f>IF(Data!$A100="","",IF(Data!I100=0,"",Data!I100))</f>
        <v>115000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1667.5</v>
      </c>
    </row>
    <row r="108" spans="2:14" x14ac:dyDescent="0.25">
      <c r="B108" s="8" t="str">
        <f>IF(Data!$A101="","",Data!A101)</f>
        <v>Berkshire</v>
      </c>
      <c r="C108" s="8" t="str">
        <f>IF(Data!$A101="","",IF(COUNTIF('GrandList Categories'!$A$2:$A$19,Data!B101)&gt;0,VLOOKUP(Data!B101,'GrandList Categories'!$A$2:$B$19,2),Data!B101))</f>
        <v>Farms</v>
      </c>
      <c r="D108" s="13">
        <f>IF(Data!$A101="","",IF(Data!C101=0,"",Data!C101))</f>
        <v>1</v>
      </c>
      <c r="E108" s="13" t="str">
        <f>IF(Data!$A101="","",IF(Data!D101=0,"",Data!D101))</f>
        <v/>
      </c>
      <c r="F108" s="13">
        <f>IF(Data!$A101="","",IF(Data!E101=0,"",Data!E101))</f>
        <v>1</v>
      </c>
      <c r="G108" s="13" t="str">
        <f>IF(Data!$A101="","",IF(Data!F101=0,"",Data!F101))</f>
        <v/>
      </c>
      <c r="H108" s="13" t="str">
        <f>IF(Data!$A101="","",IF(Data!G101=0,"",Data!G101))</f>
        <v/>
      </c>
      <c r="I108" s="13" t="str">
        <f>IF(Data!$A101="","",IF(Data!H101=0,"",Data!H101))</f>
        <v/>
      </c>
      <c r="J108" s="13" t="str">
        <f>IF(Data!$A101="","",IF(Data!I101=0,"",Data!I101))</f>
        <v/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 t="str">
        <f>IF(Data!$A101="","",IF(Data!M101=0,"",Data!M101))</f>
        <v/>
      </c>
    </row>
    <row r="109" spans="2:14" x14ac:dyDescent="0.25">
      <c r="B109" s="8" t="str">
        <f>IF(Data!$A102="","",Data!A102)</f>
        <v>Berkshire</v>
      </c>
      <c r="C109" s="8" t="str">
        <f>IF(Data!$A102="","",IF(COUNTIF('GrandList Categories'!$A$2:$A$19,Data!B102)&gt;0,VLOOKUP(Data!B102,'GrandList Categories'!$A$2:$B$19,2),Data!B102))</f>
        <v>Miscellaneous</v>
      </c>
      <c r="D109" s="13">
        <f>IF(Data!$A102="","",IF(Data!C102=0,"",Data!C102))</f>
        <v>1</v>
      </c>
      <c r="E109" s="13" t="str">
        <f>IF(Data!$A102="","",IF(Data!D102=0,"",Data!D102))</f>
        <v/>
      </c>
      <c r="F109" s="13" t="str">
        <f>IF(Data!$A102="","",IF(Data!E102=0,"",Data!E102))</f>
        <v/>
      </c>
      <c r="G109" s="13">
        <f>IF(Data!$A102="","",IF(Data!F102=0,"",Data!F102))</f>
        <v>1</v>
      </c>
      <c r="H109" s="13">
        <f>IF(Data!$A102="","",IF(Data!G102=0,"",Data!G102))</f>
        <v>159000</v>
      </c>
      <c r="I109" s="13">
        <f>IF(Data!$A102="","",IF(Data!H102=0,"",Data!H102))</f>
        <v>159000</v>
      </c>
      <c r="J109" s="13">
        <f>IF(Data!$A102="","",IF(Data!I102=0,"",Data!I102))</f>
        <v>159000</v>
      </c>
      <c r="K109" s="13">
        <f>IF(Data!$A102="","",IF(Data!J102=0,"",Data!J102))</f>
        <v>3970.04</v>
      </c>
      <c r="L109" s="13">
        <f>IF(Data!$A102="","",IF(Data!K102=0,"",Data!K102))</f>
        <v>3970.0374999999999</v>
      </c>
      <c r="M109" s="13">
        <f>IF(Data!$A102="","",IF(Data!L102=0,"",Data!L102))</f>
        <v>40.049999999999997</v>
      </c>
      <c r="N109" s="13">
        <f>IF(Data!$A102="","",IF(Data!M102=0,"",Data!M102))</f>
        <v>2305.5</v>
      </c>
    </row>
    <row r="110" spans="2:14" x14ac:dyDescent="0.25">
      <c r="B110" s="8" t="str">
        <f>IF(Data!$A103="","",Data!A103)</f>
        <v>Berkshire</v>
      </c>
      <c r="C110" s="8" t="str">
        <f>IF(Data!$A103="","",IF(COUNTIF('GrandList Categories'!$A$2:$A$19,Data!B103)&gt;0,VLOOKUP(Data!B103,'GrandList Categories'!$A$2:$B$19,2),Data!B103))</f>
        <v>Berkshire: Summary</v>
      </c>
      <c r="D110" s="13">
        <f>IF(Data!$A103="","",IF(Data!C103=0,"",Data!C103))</f>
        <v>19</v>
      </c>
      <c r="E110" s="13" t="str">
        <f>IF(Data!$A103="","",IF(Data!D103=0,"",Data!D103))</f>
        <v/>
      </c>
      <c r="F110" s="13">
        <f>IF(Data!$A103="","",IF(Data!E103=0,"",Data!E103))</f>
        <v>4</v>
      </c>
      <c r="G110" s="13">
        <f>IF(Data!$A103="","",IF(Data!F103=0,"",Data!F103))</f>
        <v>15</v>
      </c>
      <c r="H110" s="13">
        <f>IF(Data!$A103="","",IF(Data!G103=0,"",Data!G103))</f>
        <v>2755359.73</v>
      </c>
      <c r="I110" s="13" t="str">
        <f>IF(Data!$A103="","",IF(Data!H103=0,"",Data!H103))</f>
        <v/>
      </c>
      <c r="J110" s="13" t="str">
        <f>IF(Data!$A103="","",IF(Data!I103=0,"",Data!I103))</f>
        <v/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31878.74</v>
      </c>
    </row>
    <row r="111" spans="2:14" x14ac:dyDescent="0.25">
      <c r="B111" s="8" t="str">
        <f>IF(Data!$A104="","",Data!A104)</f>
        <v>Berlin</v>
      </c>
      <c r="C111" s="8" t="str">
        <f>IF(Data!$A104="","",IF(COUNTIF('GrandList Categories'!$A$2:$A$19,Data!B104)&gt;0,VLOOKUP(Data!B104,'GrandList Categories'!$A$2:$B$19,2),Data!B104))</f>
        <v>Residential under 6 acres</v>
      </c>
      <c r="D111" s="13">
        <f>IF(Data!$A104="","",IF(Data!C104=0,"",Data!C104))</f>
        <v>17</v>
      </c>
      <c r="E111" s="13" t="str">
        <f>IF(Data!$A104="","",IF(Data!D104=0,"",Data!D104))</f>
        <v/>
      </c>
      <c r="F111" s="13">
        <f>IF(Data!$A104="","",IF(Data!E104=0,"",Data!E104))</f>
        <v>5</v>
      </c>
      <c r="G111" s="13">
        <f>IF(Data!$A104="","",IF(Data!F104=0,"",Data!F104))</f>
        <v>12</v>
      </c>
      <c r="H111" s="13">
        <f>IF(Data!$A104="","",IF(Data!G104=0,"",Data!G104))</f>
        <v>2102278</v>
      </c>
      <c r="I111" s="13">
        <f>IF(Data!$A104="","",IF(Data!H104=0,"",Data!H104))</f>
        <v>175189.83</v>
      </c>
      <c r="J111" s="13">
        <f>IF(Data!$A104="","",IF(Data!I104=0,"",Data!I104))</f>
        <v>105000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24001.4</v>
      </c>
    </row>
    <row r="112" spans="2:14" x14ac:dyDescent="0.25">
      <c r="B112" s="8" t="str">
        <f>IF(Data!$A105="","",Data!A105)</f>
        <v>Berlin</v>
      </c>
      <c r="C112" s="8" t="str">
        <f>IF(Data!$A105="","",IF(COUNTIF('GrandList Categories'!$A$2:$A$19,Data!B105)&gt;0,VLOOKUP(Data!B105,'GrandList Categories'!$A$2:$B$19,2),Data!B105))</f>
        <v>Residential 6 or more acres</v>
      </c>
      <c r="D112" s="13">
        <f>IF(Data!$A105="","",IF(Data!C105=0,"",Data!C105))</f>
        <v>3</v>
      </c>
      <c r="E112" s="13" t="str">
        <f>IF(Data!$A105="","",IF(Data!D105=0,"",Data!D105))</f>
        <v/>
      </c>
      <c r="F112" s="13">
        <f>IF(Data!$A105="","",IF(Data!E105=0,"",Data!E105))</f>
        <v>2</v>
      </c>
      <c r="G112" s="13">
        <f>IF(Data!$A105="","",IF(Data!F105=0,"",Data!F105))</f>
        <v>1</v>
      </c>
      <c r="H112" s="13">
        <f>IF(Data!$A105="","",IF(Data!G105=0,"",Data!G105))</f>
        <v>30000</v>
      </c>
      <c r="I112" s="13">
        <f>IF(Data!$A105="","",IF(Data!H105=0,"",Data!H105))</f>
        <v>30000</v>
      </c>
      <c r="J112" s="13">
        <f>IF(Data!$A105="","",IF(Data!I105=0,"",Data!I105))</f>
        <v>30000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150</v>
      </c>
    </row>
    <row r="113" spans="2:14" x14ac:dyDescent="0.25">
      <c r="B113" s="8" t="str">
        <f>IF(Data!$A106="","",Data!A106)</f>
        <v>Berlin</v>
      </c>
      <c r="C113" s="8" t="str">
        <f>IF(Data!$A106="","",IF(COUNTIF('GrandList Categories'!$A$2:$A$19,Data!B106)&gt;0,VLOOKUP(Data!B106,'GrandList Categories'!$A$2:$B$19,2),Data!B106))</f>
        <v>Mobile Home no land</v>
      </c>
      <c r="D113" s="13">
        <f>IF(Data!$A106="","",IF(Data!C106=0,"",Data!C106))</f>
        <v>3</v>
      </c>
      <c r="E113" s="13" t="str">
        <f>IF(Data!$A106="","",IF(Data!D106=0,"",Data!D106))</f>
        <v/>
      </c>
      <c r="F113" s="13" t="str">
        <f>IF(Data!$A106="","",IF(Data!E106=0,"",Data!E106))</f>
        <v/>
      </c>
      <c r="G113" s="13">
        <f>IF(Data!$A106="","",IF(Data!F106=0,"",Data!F106))</f>
        <v>3</v>
      </c>
      <c r="H113" s="13">
        <f>IF(Data!$A106="","",IF(Data!G106=0,"",Data!G106))</f>
        <v>127000</v>
      </c>
      <c r="I113" s="13">
        <f>IF(Data!$A106="","",IF(Data!H106=0,"",Data!H106))</f>
        <v>42333.33</v>
      </c>
      <c r="J113" s="13">
        <f>IF(Data!$A106="","",IF(Data!I106=0,"",Data!I106))</f>
        <v>50000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825</v>
      </c>
    </row>
    <row r="114" spans="2:14" x14ac:dyDescent="0.25">
      <c r="B114" s="8" t="str">
        <f>IF(Data!$A107="","",Data!A107)</f>
        <v>Berlin</v>
      </c>
      <c r="C114" s="8" t="str">
        <f>IF(Data!$A107="","",IF(COUNTIF('GrandList Categories'!$A$2:$A$19,Data!B107)&gt;0,VLOOKUP(Data!B107,'GrandList Categories'!$A$2:$B$19,2),Data!B107))</f>
        <v>Mobile Home with land</v>
      </c>
      <c r="D114" s="13">
        <f>IF(Data!$A107="","",IF(Data!C107=0,"",Data!C107))</f>
        <v>1</v>
      </c>
      <c r="E114" s="13" t="str">
        <f>IF(Data!$A107="","",IF(Data!D107=0,"",Data!D107))</f>
        <v/>
      </c>
      <c r="F114" s="13" t="str">
        <f>IF(Data!$A107="","",IF(Data!E107=0,"",Data!E107))</f>
        <v/>
      </c>
      <c r="G114" s="13">
        <f>IF(Data!$A107="","",IF(Data!F107=0,"",Data!F107))</f>
        <v>1</v>
      </c>
      <c r="H114" s="13">
        <f>IF(Data!$A107="","",IF(Data!G107=0,"",Data!G107))</f>
        <v>200000</v>
      </c>
      <c r="I114" s="13">
        <f>IF(Data!$A107="","",IF(Data!H107=0,"",Data!H107))</f>
        <v>200000</v>
      </c>
      <c r="J114" s="13">
        <f>IF(Data!$A107="","",IF(Data!I107=0,"",Data!I107))</f>
        <v>200000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2900</v>
      </c>
    </row>
    <row r="115" spans="2:14" x14ac:dyDescent="0.25">
      <c r="B115" s="8" t="str">
        <f>IF(Data!$A108="","",Data!A108)</f>
        <v>Berlin</v>
      </c>
      <c r="C115" s="8" t="str">
        <f>IF(Data!$A108="","",IF(COUNTIF('GrandList Categories'!$A$2:$A$19,Data!B108)&gt;0,VLOOKUP(Data!B108,'GrandList Categories'!$A$2:$B$19,2),Data!B108))</f>
        <v>Commercial</v>
      </c>
      <c r="D115" s="13">
        <f>IF(Data!$A108="","",IF(Data!C108=0,"",Data!C108))</f>
        <v>2</v>
      </c>
      <c r="E115" s="13" t="str">
        <f>IF(Data!$A108="","",IF(Data!D108=0,"",Data!D108))</f>
        <v/>
      </c>
      <c r="F115" s="13">
        <f>IF(Data!$A108="","",IF(Data!E108=0,"",Data!E108))</f>
        <v>1</v>
      </c>
      <c r="G115" s="13">
        <f>IF(Data!$A108="","",IF(Data!F108=0,"",Data!F108))</f>
        <v>1</v>
      </c>
      <c r="H115" s="13">
        <f>IF(Data!$A108="","",IF(Data!G108=0,"",Data!G108))</f>
        <v>1256464</v>
      </c>
      <c r="I115" s="13">
        <f>IF(Data!$A108="","",IF(Data!H108=0,"",Data!H108))</f>
        <v>1256464</v>
      </c>
      <c r="J115" s="13">
        <f>IF(Data!$A108="","",IF(Data!I108=0,"",Data!I108))</f>
        <v>1256464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18218.73</v>
      </c>
    </row>
    <row r="116" spans="2:14" x14ac:dyDescent="0.25">
      <c r="B116" s="8" t="str">
        <f>IF(Data!$A109="","",Data!A109)</f>
        <v>Berlin</v>
      </c>
      <c r="C116" s="8" t="str">
        <f>IF(Data!$A109="","",IF(COUNTIF('GrandList Categories'!$A$2:$A$19,Data!B109)&gt;0,VLOOKUP(Data!B109,'GrandList Categories'!$A$2:$B$19,2),Data!B109))</f>
        <v>Other (Usually Condos)</v>
      </c>
      <c r="D116" s="13">
        <f>IF(Data!$A109="","",IF(Data!C109=0,"",Data!C109))</f>
        <v>3</v>
      </c>
      <c r="E116" s="13" t="str">
        <f>IF(Data!$A109="","",IF(Data!D109=0,"",Data!D109))</f>
        <v/>
      </c>
      <c r="F116" s="13" t="str">
        <f>IF(Data!$A109="","",IF(Data!E109=0,"",Data!E109))</f>
        <v/>
      </c>
      <c r="G116" s="13">
        <f>IF(Data!$A109="","",IF(Data!F109=0,"",Data!F109))</f>
        <v>3</v>
      </c>
      <c r="H116" s="13">
        <f>IF(Data!$A109="","",IF(Data!G109=0,"",Data!G109))</f>
        <v>588900</v>
      </c>
      <c r="I116" s="13">
        <f>IF(Data!$A109="","",IF(Data!H109=0,"",Data!H109))</f>
        <v>196300</v>
      </c>
      <c r="J116" s="13">
        <f>IF(Data!$A109="","",IF(Data!I109=0,"",Data!I109))</f>
        <v>279000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7154.05</v>
      </c>
    </row>
    <row r="117" spans="2:14" x14ac:dyDescent="0.25">
      <c r="B117" s="8" t="str">
        <f>IF(Data!$A110="","",Data!A110)</f>
        <v>Berlin</v>
      </c>
      <c r="C117" s="8" t="str">
        <f>IF(Data!$A110="","",IF(COUNTIF('GrandList Categories'!$A$2:$A$19,Data!B110)&gt;0,VLOOKUP(Data!B110,'GrandList Categories'!$A$2:$B$19,2),Data!B110))</f>
        <v>Woodland</v>
      </c>
      <c r="D117" s="13">
        <f>IF(Data!$A110="","",IF(Data!C110=0,"",Data!C110))</f>
        <v>3</v>
      </c>
      <c r="E117" s="13" t="str">
        <f>IF(Data!$A110="","",IF(Data!D110=0,"",Data!D110))</f>
        <v/>
      </c>
      <c r="F117" s="13" t="str">
        <f>IF(Data!$A110="","",IF(Data!E110=0,"",Data!E110))</f>
        <v/>
      </c>
      <c r="G117" s="13">
        <f>IF(Data!$A110="","",IF(Data!F110=0,"",Data!F110))</f>
        <v>3</v>
      </c>
      <c r="H117" s="13">
        <f>IF(Data!$A110="","",IF(Data!G110=0,"",Data!G110))</f>
        <v>477000</v>
      </c>
      <c r="I117" s="13">
        <f>IF(Data!$A110="","",IF(Data!H110=0,"",Data!H110))</f>
        <v>159000</v>
      </c>
      <c r="J117" s="13">
        <f>IF(Data!$A110="","",IF(Data!I110=0,"",Data!I110))</f>
        <v>200000</v>
      </c>
      <c r="K117" s="13">
        <f>IF(Data!$A110="","",IF(Data!J110=0,"",Data!J110))</f>
        <v>9001.7000000000007</v>
      </c>
      <c r="L117" s="13">
        <f>IF(Data!$A110="","",IF(Data!K110=0,"",Data!K110))</f>
        <v>8431.7031999999999</v>
      </c>
      <c r="M117" s="13">
        <f>IF(Data!$A110="","",IF(Data!L110=0,"",Data!L110))</f>
        <v>23.72</v>
      </c>
      <c r="N117" s="13">
        <f>IF(Data!$A110="","",IF(Data!M110=0,"",Data!M110))</f>
        <v>5800</v>
      </c>
    </row>
    <row r="118" spans="2:14" x14ac:dyDescent="0.25">
      <c r="B118" s="8" t="str">
        <f>IF(Data!$A111="","",Data!A111)</f>
        <v>Berlin</v>
      </c>
      <c r="C118" s="8" t="str">
        <f>IF(Data!$A111="","",IF(COUNTIF('GrandList Categories'!$A$2:$A$19,Data!B111)&gt;0,VLOOKUP(Data!B111,'GrandList Categories'!$A$2:$B$19,2),Data!B111))</f>
        <v>Berlin: Summary</v>
      </c>
      <c r="D118" s="13">
        <f>IF(Data!$A111="","",IF(Data!C111=0,"",Data!C111))</f>
        <v>32</v>
      </c>
      <c r="E118" s="13" t="str">
        <f>IF(Data!$A111="","",IF(Data!D111=0,"",Data!D111))</f>
        <v/>
      </c>
      <c r="F118" s="13">
        <f>IF(Data!$A111="","",IF(Data!E111=0,"",Data!E111))</f>
        <v>8</v>
      </c>
      <c r="G118" s="13">
        <f>IF(Data!$A111="","",IF(Data!F111=0,"",Data!F111))</f>
        <v>24</v>
      </c>
      <c r="H118" s="13">
        <f>IF(Data!$A111="","",IF(Data!G111=0,"",Data!G111))</f>
        <v>4781642</v>
      </c>
      <c r="I118" s="13" t="str">
        <f>IF(Data!$A111="","",IF(Data!H111=0,"",Data!H111))</f>
        <v/>
      </c>
      <c r="J118" s="13" t="str">
        <f>IF(Data!$A111="","",IF(Data!I111=0,"",Data!I111))</f>
        <v/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59049.18</v>
      </c>
    </row>
    <row r="119" spans="2:14" x14ac:dyDescent="0.25">
      <c r="B119" s="8" t="str">
        <f>IF(Data!$A112="","",Data!A112)</f>
        <v>Bethel</v>
      </c>
      <c r="C119" s="8" t="str">
        <f>IF(Data!$A112="","",IF(COUNTIF('GrandList Categories'!$A$2:$A$19,Data!B112)&gt;0,VLOOKUP(Data!B112,'GrandList Categories'!$A$2:$B$19,2),Data!B112))</f>
        <v>Residential under 6 acres</v>
      </c>
      <c r="D119" s="13">
        <f>IF(Data!$A112="","",IF(Data!C112=0,"",Data!C112))</f>
        <v>6</v>
      </c>
      <c r="E119" s="13" t="str">
        <f>IF(Data!$A112="","",IF(Data!D112=0,"",Data!D112))</f>
        <v/>
      </c>
      <c r="F119" s="13">
        <f>IF(Data!$A112="","",IF(Data!E112=0,"",Data!E112))</f>
        <v>4</v>
      </c>
      <c r="G119" s="13">
        <f>IF(Data!$A112="","",IF(Data!F112=0,"",Data!F112))</f>
        <v>2</v>
      </c>
      <c r="H119" s="13">
        <f>IF(Data!$A112="","",IF(Data!G112=0,"",Data!G112))</f>
        <v>450000</v>
      </c>
      <c r="I119" s="13">
        <f>IF(Data!$A112="","",IF(Data!H112=0,"",Data!H112))</f>
        <v>225000</v>
      </c>
      <c r="J119" s="13">
        <f>IF(Data!$A112="","",IF(Data!I112=0,"",Data!I112))</f>
        <v>225000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4625</v>
      </c>
    </row>
    <row r="120" spans="2:14" x14ac:dyDescent="0.25">
      <c r="B120" s="8" t="str">
        <f>IF(Data!$A113="","",Data!A113)</f>
        <v>Bethel</v>
      </c>
      <c r="C120" s="8" t="str">
        <f>IF(Data!$A113="","",IF(COUNTIF('GrandList Categories'!$A$2:$A$19,Data!B113)&gt;0,VLOOKUP(Data!B113,'GrandList Categories'!$A$2:$B$19,2),Data!B113))</f>
        <v>Residential 6 or more acres</v>
      </c>
      <c r="D120" s="13">
        <f>IF(Data!$A113="","",IF(Data!C113=0,"",Data!C113))</f>
        <v>3</v>
      </c>
      <c r="E120" s="13" t="str">
        <f>IF(Data!$A113="","",IF(Data!D113=0,"",Data!D113))</f>
        <v/>
      </c>
      <c r="F120" s="13">
        <f>IF(Data!$A113="","",IF(Data!E113=0,"",Data!E113))</f>
        <v>1</v>
      </c>
      <c r="G120" s="13">
        <f>IF(Data!$A113="","",IF(Data!F113=0,"",Data!F113))</f>
        <v>2</v>
      </c>
      <c r="H120" s="13">
        <f>IF(Data!$A113="","",IF(Data!G113=0,"",Data!G113))</f>
        <v>917000</v>
      </c>
      <c r="I120" s="13">
        <f>IF(Data!$A113="","",IF(Data!H113=0,"",Data!H113))</f>
        <v>458500</v>
      </c>
      <c r="J120" s="13">
        <f>IF(Data!$A113="","",IF(Data!I113=0,"",Data!I113))</f>
        <v>458500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11106.5</v>
      </c>
    </row>
    <row r="121" spans="2:14" x14ac:dyDescent="0.25">
      <c r="B121" s="8" t="str">
        <f>IF(Data!$A114="","",Data!A114)</f>
        <v>Bethel</v>
      </c>
      <c r="C121" s="8" t="str">
        <f>IF(Data!$A114="","",IF(COUNTIF('GrandList Categories'!$A$2:$A$19,Data!B114)&gt;0,VLOOKUP(Data!B114,'GrandList Categories'!$A$2:$B$19,2),Data!B114))</f>
        <v>Seasonal under 6 acres</v>
      </c>
      <c r="D121" s="13">
        <f>IF(Data!$A114="","",IF(Data!C114=0,"",Data!C114))</f>
        <v>1</v>
      </c>
      <c r="E121" s="13" t="str">
        <f>IF(Data!$A114="","",IF(Data!D114=0,"",Data!D114))</f>
        <v/>
      </c>
      <c r="F121" s="13" t="str">
        <f>IF(Data!$A114="","",IF(Data!E114=0,"",Data!E114))</f>
        <v/>
      </c>
      <c r="G121" s="13">
        <f>IF(Data!$A114="","",IF(Data!F114=0,"",Data!F114))</f>
        <v>1</v>
      </c>
      <c r="H121" s="13">
        <f>IF(Data!$A114="","",IF(Data!G114=0,"",Data!G114))</f>
        <v>96000</v>
      </c>
      <c r="I121" s="13">
        <f>IF(Data!$A114="","",IF(Data!H114=0,"",Data!H114))</f>
        <v>96000</v>
      </c>
      <c r="J121" s="13">
        <f>IF(Data!$A114="","",IF(Data!I114=0,"",Data!I114))</f>
        <v>96000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1392</v>
      </c>
    </row>
    <row r="122" spans="2:14" x14ac:dyDescent="0.25">
      <c r="B122" s="8" t="str">
        <f>IF(Data!$A115="","",Data!A115)</f>
        <v>Bethel</v>
      </c>
      <c r="C122" s="8" t="str">
        <f>IF(Data!$A115="","",IF(COUNTIF('GrandList Categories'!$A$2:$A$19,Data!B115)&gt;0,VLOOKUP(Data!B115,'GrandList Categories'!$A$2:$B$19,2),Data!B115))</f>
        <v>Seasonal 6 or more acres</v>
      </c>
      <c r="D122" s="13">
        <f>IF(Data!$A115="","",IF(Data!C115=0,"",Data!C115))</f>
        <v>4</v>
      </c>
      <c r="E122" s="13" t="str">
        <f>IF(Data!$A115="","",IF(Data!D115=0,"",Data!D115))</f>
        <v/>
      </c>
      <c r="F122" s="13">
        <f>IF(Data!$A115="","",IF(Data!E115=0,"",Data!E115))</f>
        <v>2</v>
      </c>
      <c r="G122" s="13">
        <f>IF(Data!$A115="","",IF(Data!F115=0,"",Data!F115))</f>
        <v>2</v>
      </c>
      <c r="H122" s="13">
        <f>IF(Data!$A115="","",IF(Data!G115=0,"",Data!G115))</f>
        <v>1200000</v>
      </c>
      <c r="I122" s="13">
        <f>IF(Data!$A115="","",IF(Data!H115=0,"",Data!H115))</f>
        <v>600000</v>
      </c>
      <c r="J122" s="13">
        <f>IF(Data!$A115="","",IF(Data!I115=0,"",Data!I115))</f>
        <v>600000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17400</v>
      </c>
    </row>
    <row r="123" spans="2:14" x14ac:dyDescent="0.25">
      <c r="B123" s="8" t="str">
        <f>IF(Data!$A116="","",Data!A116)</f>
        <v>Bethel</v>
      </c>
      <c r="C123" s="8" t="str">
        <f>IF(Data!$A116="","",IF(COUNTIF('GrandList Categories'!$A$2:$A$19,Data!B116)&gt;0,VLOOKUP(Data!B116,'GrandList Categories'!$A$2:$B$19,2),Data!B116))</f>
        <v>Commercial Apartment</v>
      </c>
      <c r="D123" s="13">
        <f>IF(Data!$A116="","",IF(Data!C116=0,"",Data!C116))</f>
        <v>1</v>
      </c>
      <c r="E123" s="13" t="str">
        <f>IF(Data!$A116="","",IF(Data!D116=0,"",Data!D116))</f>
        <v/>
      </c>
      <c r="F123" s="13" t="str">
        <f>IF(Data!$A116="","",IF(Data!E116=0,"",Data!E116))</f>
        <v/>
      </c>
      <c r="G123" s="13">
        <f>IF(Data!$A116="","",IF(Data!F116=0,"",Data!F116))</f>
        <v>1</v>
      </c>
      <c r="H123" s="13">
        <f>IF(Data!$A116="","",IF(Data!G116=0,"",Data!G116))</f>
        <v>184000</v>
      </c>
      <c r="I123" s="13">
        <f>IF(Data!$A116="","",IF(Data!H116=0,"",Data!H116))</f>
        <v>184000</v>
      </c>
      <c r="J123" s="13">
        <f>IF(Data!$A116="","",IF(Data!I116=0,"",Data!I116))</f>
        <v>184000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2668</v>
      </c>
    </row>
    <row r="124" spans="2:14" x14ac:dyDescent="0.25">
      <c r="B124" s="8" t="str">
        <f>IF(Data!$A117="","",Data!A117)</f>
        <v>Bethel</v>
      </c>
      <c r="C124" s="8" t="str">
        <f>IF(Data!$A117="","",IF(COUNTIF('GrandList Categories'!$A$2:$A$19,Data!B117)&gt;0,VLOOKUP(Data!B117,'GrandList Categories'!$A$2:$B$19,2),Data!B117))</f>
        <v>Woodland</v>
      </c>
      <c r="D124" s="13">
        <f>IF(Data!$A117="","",IF(Data!C117=0,"",Data!C117))</f>
        <v>8</v>
      </c>
      <c r="E124" s="13" t="str">
        <f>IF(Data!$A117="","",IF(Data!D117=0,"",Data!D117))</f>
        <v/>
      </c>
      <c r="F124" s="13">
        <f>IF(Data!$A117="","",IF(Data!E117=0,"",Data!E117))</f>
        <v>3</v>
      </c>
      <c r="G124" s="13">
        <f>IF(Data!$A117="","",IF(Data!F117=0,"",Data!F117))</f>
        <v>5</v>
      </c>
      <c r="H124" s="13">
        <f>IF(Data!$A117="","",IF(Data!G117=0,"",Data!G117))</f>
        <v>346000</v>
      </c>
      <c r="I124" s="13">
        <f>IF(Data!$A117="","",IF(Data!H117=0,"",Data!H117))</f>
        <v>69200</v>
      </c>
      <c r="J124" s="13">
        <f>IF(Data!$A117="","",IF(Data!I117=0,"",Data!I117))</f>
        <v>15000</v>
      </c>
      <c r="K124" s="13">
        <f>IF(Data!$A117="","",IF(Data!J117=0,"",Data!J117))</f>
        <v>2268.85</v>
      </c>
      <c r="L124" s="13">
        <f>IF(Data!$A117="","",IF(Data!K117=0,"",Data!K117))</f>
        <v>2393.1624000000002</v>
      </c>
      <c r="M124" s="13">
        <f>IF(Data!$A117="","",IF(Data!L117=0,"",Data!L117))</f>
        <v>10</v>
      </c>
      <c r="N124" s="13">
        <f>IF(Data!$A117="","",IF(Data!M117=0,"",Data!M117))</f>
        <v>5017</v>
      </c>
    </row>
    <row r="125" spans="2:14" x14ac:dyDescent="0.25">
      <c r="B125" s="8" t="str">
        <f>IF(Data!$A118="","",Data!A118)</f>
        <v>Bethel</v>
      </c>
      <c r="C125" s="8" t="str">
        <f>IF(Data!$A118="","",IF(COUNTIF('GrandList Categories'!$A$2:$A$19,Data!B118)&gt;0,VLOOKUP(Data!B118,'GrandList Categories'!$A$2:$B$19,2),Data!B118))</f>
        <v>Bethel: Summary</v>
      </c>
      <c r="D125" s="13">
        <f>IF(Data!$A118="","",IF(Data!C118=0,"",Data!C118))</f>
        <v>23</v>
      </c>
      <c r="E125" s="13" t="str">
        <f>IF(Data!$A118="","",IF(Data!D118=0,"",Data!D118))</f>
        <v/>
      </c>
      <c r="F125" s="13">
        <f>IF(Data!$A118="","",IF(Data!E118=0,"",Data!E118))</f>
        <v>10</v>
      </c>
      <c r="G125" s="13">
        <f>IF(Data!$A118="","",IF(Data!F118=0,"",Data!F118))</f>
        <v>13</v>
      </c>
      <c r="H125" s="13">
        <f>IF(Data!$A118="","",IF(Data!G118=0,"",Data!G118))</f>
        <v>3193000</v>
      </c>
      <c r="I125" s="13" t="str">
        <f>IF(Data!$A118="","",IF(Data!H118=0,"",Data!H118))</f>
        <v/>
      </c>
      <c r="J125" s="13" t="str">
        <f>IF(Data!$A118="","",IF(Data!I118=0,"",Data!I118))</f>
        <v/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42208.5</v>
      </c>
    </row>
    <row r="126" spans="2:14" x14ac:dyDescent="0.25">
      <c r="B126" s="8" t="str">
        <f>IF(Data!$A119="","",Data!A119)</f>
        <v>Bloomfield</v>
      </c>
      <c r="C126" s="8" t="str">
        <f>IF(Data!$A119="","",IF(COUNTIF('GrandList Categories'!$A$2:$A$19,Data!B119)&gt;0,VLOOKUP(Data!B119,'GrandList Categories'!$A$2:$B$19,2),Data!B119))</f>
        <v>Residential 6 or more acres</v>
      </c>
      <c r="D126" s="13">
        <f>IF(Data!$A119="","",IF(Data!C119=0,"",Data!C119))</f>
        <v>1</v>
      </c>
      <c r="E126" s="13" t="str">
        <f>IF(Data!$A119="","",IF(Data!D119=0,"",Data!D119))</f>
        <v/>
      </c>
      <c r="F126" s="13">
        <f>IF(Data!$A119="","",IF(Data!E119=0,"",Data!E119))</f>
        <v>1</v>
      </c>
      <c r="G126" s="13" t="str">
        <f>IF(Data!$A119="","",IF(Data!F119=0,"",Data!F119))</f>
        <v/>
      </c>
      <c r="H126" s="13" t="str">
        <f>IF(Data!$A119="","",IF(Data!G119=0,"",Data!G119))</f>
        <v/>
      </c>
      <c r="I126" s="13" t="str">
        <f>IF(Data!$A119="","",IF(Data!H119=0,"",Data!H119))</f>
        <v/>
      </c>
      <c r="J126" s="13" t="str">
        <f>IF(Data!$A119="","",IF(Data!I119=0,"",Data!I119))</f>
        <v/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 t="str">
        <f>IF(Data!$A119="","",IF(Data!M119=0,"",Data!M119))</f>
        <v/>
      </c>
    </row>
    <row r="127" spans="2:14" x14ac:dyDescent="0.25">
      <c r="B127" s="8" t="str">
        <f>IF(Data!$A120="","",Data!A120)</f>
        <v>Bloomfield</v>
      </c>
      <c r="C127" s="8" t="str">
        <f>IF(Data!$A120="","",IF(COUNTIF('GrandList Categories'!$A$2:$A$19,Data!B120)&gt;0,VLOOKUP(Data!B120,'GrandList Categories'!$A$2:$B$19,2),Data!B120))</f>
        <v>Bloomfield: Summary</v>
      </c>
      <c r="D127" s="13">
        <f>IF(Data!$A120="","",IF(Data!C120=0,"",Data!C120))</f>
        <v>1</v>
      </c>
      <c r="E127" s="13" t="str">
        <f>IF(Data!$A120="","",IF(Data!D120=0,"",Data!D120))</f>
        <v/>
      </c>
      <c r="F127" s="13">
        <f>IF(Data!$A120="","",IF(Data!E120=0,"",Data!E120))</f>
        <v>1</v>
      </c>
      <c r="G127" s="13" t="str">
        <f>IF(Data!$A120="","",IF(Data!F120=0,"",Data!F120))</f>
        <v/>
      </c>
      <c r="H127" s="13" t="str">
        <f>IF(Data!$A120="","",IF(Data!G120=0,"",Data!G120))</f>
        <v/>
      </c>
      <c r="I127" s="13" t="str">
        <f>IF(Data!$A120="","",IF(Data!H120=0,"",Data!H120))</f>
        <v/>
      </c>
      <c r="J127" s="13" t="str">
        <f>IF(Data!$A120="","",IF(Data!I120=0,"",Data!I120))</f>
        <v/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 t="str">
        <f>IF(Data!$A120="","",IF(Data!M120=0,"",Data!M120))</f>
        <v/>
      </c>
    </row>
    <row r="128" spans="2:14" x14ac:dyDescent="0.25">
      <c r="B128" s="8" t="str">
        <f>IF(Data!$A121="","",Data!A121)</f>
        <v>Bolton</v>
      </c>
      <c r="C128" s="8" t="str">
        <f>IF(Data!$A121="","",IF(COUNTIF('GrandList Categories'!$A$2:$A$19,Data!B121)&gt;0,VLOOKUP(Data!B121,'GrandList Categories'!$A$2:$B$19,2),Data!B121))</f>
        <v>Residential under 6 acres</v>
      </c>
      <c r="D128" s="13">
        <f>IF(Data!$A121="","",IF(Data!C121=0,"",Data!C121))</f>
        <v>7</v>
      </c>
      <c r="E128" s="13" t="str">
        <f>IF(Data!$A121="","",IF(Data!D121=0,"",Data!D121))</f>
        <v/>
      </c>
      <c r="F128" s="13">
        <f>IF(Data!$A121="","",IF(Data!E121=0,"",Data!E121))</f>
        <v>4</v>
      </c>
      <c r="G128" s="13">
        <f>IF(Data!$A121="","",IF(Data!F121=0,"",Data!F121))</f>
        <v>3</v>
      </c>
      <c r="H128" s="13">
        <f>IF(Data!$A121="","",IF(Data!G121=0,"",Data!G121))</f>
        <v>779900</v>
      </c>
      <c r="I128" s="13">
        <f>IF(Data!$A121="","",IF(Data!H121=0,"",Data!H121))</f>
        <v>259966.67</v>
      </c>
      <c r="J128" s="13">
        <f>IF(Data!$A121="","",IF(Data!I121=0,"",Data!I121))</f>
        <v>265000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8458.56</v>
      </c>
    </row>
    <row r="129" spans="2:14" x14ac:dyDescent="0.25">
      <c r="B129" s="8" t="str">
        <f>IF(Data!$A122="","",Data!A122)</f>
        <v>Bolton</v>
      </c>
      <c r="C129" s="8" t="str">
        <f>IF(Data!$A122="","",IF(COUNTIF('GrandList Categories'!$A$2:$A$19,Data!B122)&gt;0,VLOOKUP(Data!B122,'GrandList Categories'!$A$2:$B$19,2),Data!B122))</f>
        <v>Residential 6 or more acres</v>
      </c>
      <c r="D129" s="13">
        <f>IF(Data!$A122="","",IF(Data!C122=0,"",Data!C122))</f>
        <v>1</v>
      </c>
      <c r="E129" s="13" t="str">
        <f>IF(Data!$A122="","",IF(Data!D122=0,"",Data!D122))</f>
        <v/>
      </c>
      <c r="F129" s="13">
        <f>IF(Data!$A122="","",IF(Data!E122=0,"",Data!E122))</f>
        <v>1</v>
      </c>
      <c r="G129" s="13" t="str">
        <f>IF(Data!$A122="","",IF(Data!F122=0,"",Data!F122))</f>
        <v/>
      </c>
      <c r="H129" s="13" t="str">
        <f>IF(Data!$A122="","",IF(Data!G122=0,"",Data!G122))</f>
        <v/>
      </c>
      <c r="I129" s="13" t="str">
        <f>IF(Data!$A122="","",IF(Data!H122=0,"",Data!H122))</f>
        <v/>
      </c>
      <c r="J129" s="13" t="str">
        <f>IF(Data!$A122="","",IF(Data!I122=0,"",Data!I122))</f>
        <v/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 t="str">
        <f>IF(Data!$A122="","",IF(Data!M122=0,"",Data!M122))</f>
        <v/>
      </c>
    </row>
    <row r="130" spans="2:14" x14ac:dyDescent="0.25">
      <c r="B130" s="8" t="str">
        <f>IF(Data!$A123="","",Data!A123)</f>
        <v>Bolton</v>
      </c>
      <c r="C130" s="8" t="str">
        <f>IF(Data!$A123="","",IF(COUNTIF('GrandList Categories'!$A$2:$A$19,Data!B123)&gt;0,VLOOKUP(Data!B123,'GrandList Categories'!$A$2:$B$19,2),Data!B123))</f>
        <v>Other (Usually Condos)</v>
      </c>
      <c r="D130" s="13">
        <f>IF(Data!$A123="","",IF(Data!C123=0,"",Data!C123))</f>
        <v>3</v>
      </c>
      <c r="E130" s="13" t="str">
        <f>IF(Data!$A123="","",IF(Data!D123=0,"",Data!D123))</f>
        <v/>
      </c>
      <c r="F130" s="13">
        <f>IF(Data!$A123="","",IF(Data!E123=0,"",Data!E123))</f>
        <v>1</v>
      </c>
      <c r="G130" s="13">
        <f>IF(Data!$A123="","",IF(Data!F123=0,"",Data!F123))</f>
        <v>2</v>
      </c>
      <c r="H130" s="13">
        <f>IF(Data!$A123="","",IF(Data!G123=0,"",Data!G123))</f>
        <v>484500</v>
      </c>
      <c r="I130" s="13">
        <f>IF(Data!$A123="","",IF(Data!H123=0,"",Data!H123))</f>
        <v>242250</v>
      </c>
      <c r="J130" s="13">
        <f>IF(Data!$A123="","",IF(Data!I123=0,"",Data!I123))</f>
        <v>242250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7025.25</v>
      </c>
    </row>
    <row r="131" spans="2:14" x14ac:dyDescent="0.25">
      <c r="B131" s="8" t="str">
        <f>IF(Data!$A124="","",Data!A124)</f>
        <v>Bolton</v>
      </c>
      <c r="C131" s="8" t="str">
        <f>IF(Data!$A124="","",IF(COUNTIF('GrandList Categories'!$A$2:$A$19,Data!B124)&gt;0,VLOOKUP(Data!B124,'GrandList Categories'!$A$2:$B$19,2),Data!B124))</f>
        <v>Miscellaneous</v>
      </c>
      <c r="D131" s="13">
        <f>IF(Data!$A124="","",IF(Data!C124=0,"",Data!C124))</f>
        <v>3</v>
      </c>
      <c r="E131" s="13" t="str">
        <f>IF(Data!$A124="","",IF(Data!D124=0,"",Data!D124))</f>
        <v/>
      </c>
      <c r="F131" s="13">
        <f>IF(Data!$A124="","",IF(Data!E124=0,"",Data!E124))</f>
        <v>2</v>
      </c>
      <c r="G131" s="13">
        <f>IF(Data!$A124="","",IF(Data!F124=0,"",Data!F124))</f>
        <v>1</v>
      </c>
      <c r="H131" s="13">
        <f>IF(Data!$A124="","",IF(Data!G124=0,"",Data!G124))</f>
        <v>5000</v>
      </c>
      <c r="I131" s="13">
        <f>IF(Data!$A124="","",IF(Data!H124=0,"",Data!H124))</f>
        <v>5000</v>
      </c>
      <c r="J131" s="13">
        <f>IF(Data!$A124="","",IF(Data!I124=0,"",Data!I124))</f>
        <v>5000</v>
      </c>
      <c r="K131" s="13">
        <f>IF(Data!$A124="","",IF(Data!J124=0,"",Data!J124))</f>
        <v>5102.04</v>
      </c>
      <c r="L131" s="13">
        <f>IF(Data!$A124="","",IF(Data!K124=0,"",Data!K124))</f>
        <v>5102.0407999999998</v>
      </c>
      <c r="M131" s="13">
        <f>IF(Data!$A124="","",IF(Data!L124=0,"",Data!L124))</f>
        <v>0.98</v>
      </c>
      <c r="N131" s="13">
        <f>IF(Data!$A124="","",IF(Data!M124=0,"",Data!M124))</f>
        <v>72.510000000000005</v>
      </c>
    </row>
    <row r="132" spans="2:14" x14ac:dyDescent="0.25">
      <c r="B132" s="8" t="str">
        <f>IF(Data!$A125="","",Data!A125)</f>
        <v>Bolton</v>
      </c>
      <c r="C132" s="8" t="str">
        <f>IF(Data!$A125="","",IF(COUNTIF('GrandList Categories'!$A$2:$A$19,Data!B125)&gt;0,VLOOKUP(Data!B125,'GrandList Categories'!$A$2:$B$19,2),Data!B125))</f>
        <v>Timeshare Properties</v>
      </c>
      <c r="D132" s="13">
        <f>IF(Data!$A125="","",IF(Data!C125=0,"",Data!C125))</f>
        <v>4</v>
      </c>
      <c r="E132" s="13" t="str">
        <f>IF(Data!$A125="","",IF(Data!D125=0,"",Data!D125))</f>
        <v/>
      </c>
      <c r="F132" s="13">
        <f>IF(Data!$A125="","",IF(Data!E125=0,"",Data!E125))</f>
        <v>4</v>
      </c>
      <c r="G132" s="13" t="str">
        <f>IF(Data!$A125="","",IF(Data!F125=0,"",Data!F125))</f>
        <v/>
      </c>
      <c r="H132" s="13" t="str">
        <f>IF(Data!$A125="","",IF(Data!G125=0,"",Data!G125))</f>
        <v/>
      </c>
      <c r="I132" s="13" t="str">
        <f>IF(Data!$A125="","",IF(Data!H125=0,"",Data!H125))</f>
        <v/>
      </c>
      <c r="J132" s="13" t="str">
        <f>IF(Data!$A125="","",IF(Data!I125=0,"",Data!I125))</f>
        <v/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 t="str">
        <f>IF(Data!$A125="","",IF(Data!M125=0,"",Data!M125))</f>
        <v/>
      </c>
    </row>
    <row r="133" spans="2:14" x14ac:dyDescent="0.25">
      <c r="B133" s="8" t="str">
        <f>IF(Data!$A126="","",Data!A126)</f>
        <v>Bolton</v>
      </c>
      <c r="C133" s="8" t="str">
        <f>IF(Data!$A126="","",IF(COUNTIF('GrandList Categories'!$A$2:$A$19,Data!B126)&gt;0,VLOOKUP(Data!B126,'GrandList Categories'!$A$2:$B$19,2),Data!B126))</f>
        <v>Bolton: Summary</v>
      </c>
      <c r="D133" s="13">
        <f>IF(Data!$A126="","",IF(Data!C126=0,"",Data!C126))</f>
        <v>18</v>
      </c>
      <c r="E133" s="13" t="str">
        <f>IF(Data!$A126="","",IF(Data!D126=0,"",Data!D126))</f>
        <v/>
      </c>
      <c r="F133" s="13">
        <f>IF(Data!$A126="","",IF(Data!E126=0,"",Data!E126))</f>
        <v>12</v>
      </c>
      <c r="G133" s="13">
        <f>IF(Data!$A126="","",IF(Data!F126=0,"",Data!F126))</f>
        <v>6</v>
      </c>
      <c r="H133" s="13">
        <f>IF(Data!$A126="","",IF(Data!G126=0,"",Data!G126))</f>
        <v>1269400</v>
      </c>
      <c r="I133" s="13" t="str">
        <f>IF(Data!$A126="","",IF(Data!H126=0,"",Data!H126))</f>
        <v/>
      </c>
      <c r="J133" s="13" t="str">
        <f>IF(Data!$A126="","",IF(Data!I126=0,"",Data!I126))</f>
        <v/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15556.32</v>
      </c>
    </row>
    <row r="134" spans="2:14" x14ac:dyDescent="0.25">
      <c r="B134" s="8" t="str">
        <f>IF(Data!$A127="","",Data!A127)</f>
        <v>Bradford</v>
      </c>
      <c r="C134" s="8" t="str">
        <f>IF(Data!$A127="","",IF(COUNTIF('GrandList Categories'!$A$2:$A$19,Data!B127)&gt;0,VLOOKUP(Data!B127,'GrandList Categories'!$A$2:$B$19,2),Data!B127))</f>
        <v>Residential under 6 acres</v>
      </c>
      <c r="D134" s="13">
        <f>IF(Data!$A127="","",IF(Data!C127=0,"",Data!C127))</f>
        <v>13</v>
      </c>
      <c r="E134" s="13" t="str">
        <f>IF(Data!$A127="","",IF(Data!D127=0,"",Data!D127))</f>
        <v/>
      </c>
      <c r="F134" s="13">
        <f>IF(Data!$A127="","",IF(Data!E127=0,"",Data!E127))</f>
        <v>7</v>
      </c>
      <c r="G134" s="13">
        <f>IF(Data!$A127="","",IF(Data!F127=0,"",Data!F127))</f>
        <v>6</v>
      </c>
      <c r="H134" s="13">
        <f>IF(Data!$A127="","",IF(Data!G127=0,"",Data!G127))</f>
        <v>770000</v>
      </c>
      <c r="I134" s="13">
        <f>IF(Data!$A127="","",IF(Data!H127=0,"",Data!H127))</f>
        <v>128333.33</v>
      </c>
      <c r="J134" s="13">
        <f>IF(Data!$A127="","",IF(Data!I127=0,"",Data!I127))</f>
        <v>116000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8974.5</v>
      </c>
    </row>
    <row r="135" spans="2:14" x14ac:dyDescent="0.25">
      <c r="B135" s="8" t="str">
        <f>IF(Data!$A128="","",Data!A128)</f>
        <v>Bradford</v>
      </c>
      <c r="C135" s="8" t="str">
        <f>IF(Data!$A128="","",IF(COUNTIF('GrandList Categories'!$A$2:$A$19,Data!B128)&gt;0,VLOOKUP(Data!B128,'GrandList Categories'!$A$2:$B$19,2),Data!B128))</f>
        <v>Residential 6 or more acres</v>
      </c>
      <c r="D135" s="13">
        <f>IF(Data!$A128="","",IF(Data!C128=0,"",Data!C128))</f>
        <v>8</v>
      </c>
      <c r="E135" s="13" t="str">
        <f>IF(Data!$A128="","",IF(Data!D128=0,"",Data!D128))</f>
        <v/>
      </c>
      <c r="F135" s="13">
        <f>IF(Data!$A128="","",IF(Data!E128=0,"",Data!E128))</f>
        <v>4</v>
      </c>
      <c r="G135" s="13">
        <f>IF(Data!$A128="","",IF(Data!F128=0,"",Data!F128))</f>
        <v>4</v>
      </c>
      <c r="H135" s="13">
        <f>IF(Data!$A128="","",IF(Data!G128=0,"",Data!G128))</f>
        <v>1416000</v>
      </c>
      <c r="I135" s="13">
        <f>IF(Data!$A128="","",IF(Data!H128=0,"",Data!H128))</f>
        <v>354000</v>
      </c>
      <c r="J135" s="13">
        <f>IF(Data!$A128="","",IF(Data!I128=0,"",Data!I128))</f>
        <v>335500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16732</v>
      </c>
    </row>
    <row r="136" spans="2:14" x14ac:dyDescent="0.25">
      <c r="B136" s="8" t="str">
        <f>IF(Data!$A129="","",Data!A129)</f>
        <v>Bradford</v>
      </c>
      <c r="C136" s="8" t="str">
        <f>IF(Data!$A129="","",IF(COUNTIF('GrandList Categories'!$A$2:$A$19,Data!B129)&gt;0,VLOOKUP(Data!B129,'GrandList Categories'!$A$2:$B$19,2),Data!B129))</f>
        <v>Seasonal under 6 acres</v>
      </c>
      <c r="D136" s="13">
        <f>IF(Data!$A129="","",IF(Data!C129=0,"",Data!C129))</f>
        <v>1</v>
      </c>
      <c r="E136" s="13" t="str">
        <f>IF(Data!$A129="","",IF(Data!D129=0,"",Data!D129))</f>
        <v/>
      </c>
      <c r="F136" s="13">
        <f>IF(Data!$A129="","",IF(Data!E129=0,"",Data!E129))</f>
        <v>1</v>
      </c>
      <c r="G136" s="13" t="str">
        <f>IF(Data!$A129="","",IF(Data!F129=0,"",Data!F129))</f>
        <v/>
      </c>
      <c r="H136" s="13" t="str">
        <f>IF(Data!$A129="","",IF(Data!G129=0,"",Data!G129))</f>
        <v/>
      </c>
      <c r="I136" s="13" t="str">
        <f>IF(Data!$A129="","",IF(Data!H129=0,"",Data!H129))</f>
        <v/>
      </c>
      <c r="J136" s="13" t="str">
        <f>IF(Data!$A129="","",IF(Data!I129=0,"",Data!I129))</f>
        <v/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 t="str">
        <f>IF(Data!$A129="","",IF(Data!M129=0,"",Data!M129))</f>
        <v/>
      </c>
    </row>
    <row r="137" spans="2:14" x14ac:dyDescent="0.25">
      <c r="B137" s="8" t="str">
        <f>IF(Data!$A130="","",Data!A130)</f>
        <v>Bradford</v>
      </c>
      <c r="C137" s="8" t="str">
        <f>IF(Data!$A130="","",IF(COUNTIF('GrandList Categories'!$A$2:$A$19,Data!B130)&gt;0,VLOOKUP(Data!B130,'GrandList Categories'!$A$2:$B$19,2),Data!B130))</f>
        <v>Seasonal 6 or more acres</v>
      </c>
      <c r="D137" s="13">
        <f>IF(Data!$A130="","",IF(Data!C130=0,"",Data!C130))</f>
        <v>6</v>
      </c>
      <c r="E137" s="13" t="str">
        <f>IF(Data!$A130="","",IF(Data!D130=0,"",Data!D130))</f>
        <v/>
      </c>
      <c r="F137" s="13">
        <f>IF(Data!$A130="","",IF(Data!E130=0,"",Data!E130))</f>
        <v>4</v>
      </c>
      <c r="G137" s="13">
        <f>IF(Data!$A130="","",IF(Data!F130=0,"",Data!F130))</f>
        <v>2</v>
      </c>
      <c r="H137" s="13">
        <f>IF(Data!$A130="","",IF(Data!G130=0,"",Data!G130))</f>
        <v>55500</v>
      </c>
      <c r="I137" s="13">
        <f>IF(Data!$A130="","",IF(Data!H130=0,"",Data!H130))</f>
        <v>27750</v>
      </c>
      <c r="J137" s="13">
        <f>IF(Data!$A130="","",IF(Data!I130=0,"",Data!I130))</f>
        <v>27750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804.75</v>
      </c>
    </row>
    <row r="138" spans="2:14" x14ac:dyDescent="0.25">
      <c r="B138" s="8" t="str">
        <f>IF(Data!$A131="","",Data!A131)</f>
        <v>Bradford</v>
      </c>
      <c r="C138" s="8" t="str">
        <f>IF(Data!$A131="","",IF(COUNTIF('GrandList Categories'!$A$2:$A$19,Data!B131)&gt;0,VLOOKUP(Data!B131,'GrandList Categories'!$A$2:$B$19,2),Data!B131))</f>
        <v>Commercial</v>
      </c>
      <c r="D138" s="13">
        <f>IF(Data!$A131="","",IF(Data!C131=0,"",Data!C131))</f>
        <v>4</v>
      </c>
      <c r="E138" s="13" t="str">
        <f>IF(Data!$A131="","",IF(Data!D131=0,"",Data!D131))</f>
        <v/>
      </c>
      <c r="F138" s="13">
        <f>IF(Data!$A131="","",IF(Data!E131=0,"",Data!E131))</f>
        <v>2</v>
      </c>
      <c r="G138" s="13">
        <f>IF(Data!$A131="","",IF(Data!F131=0,"",Data!F131))</f>
        <v>2</v>
      </c>
      <c r="H138" s="13">
        <f>IF(Data!$A131="","",IF(Data!G131=0,"",Data!G131))</f>
        <v>825000</v>
      </c>
      <c r="I138" s="13">
        <f>IF(Data!$A131="","",IF(Data!H131=0,"",Data!H131))</f>
        <v>412500</v>
      </c>
      <c r="J138" s="13">
        <f>IF(Data!$A131="","",IF(Data!I131=0,"",Data!I131))</f>
        <v>412500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11962.5</v>
      </c>
    </row>
    <row r="139" spans="2:14" x14ac:dyDescent="0.25">
      <c r="B139" s="8" t="str">
        <f>IF(Data!$A132="","",Data!A132)</f>
        <v>Bradford</v>
      </c>
      <c r="C139" s="8" t="str">
        <f>IF(Data!$A132="","",IF(COUNTIF('GrandList Categories'!$A$2:$A$19,Data!B132)&gt;0,VLOOKUP(Data!B132,'GrandList Categories'!$A$2:$B$19,2),Data!B132))</f>
        <v>Woodland</v>
      </c>
      <c r="D139" s="13">
        <f>IF(Data!$A132="","",IF(Data!C132=0,"",Data!C132))</f>
        <v>1</v>
      </c>
      <c r="E139" s="13" t="str">
        <f>IF(Data!$A132="","",IF(Data!D132=0,"",Data!D132))</f>
        <v/>
      </c>
      <c r="F139" s="13" t="str">
        <f>IF(Data!$A132="","",IF(Data!E132=0,"",Data!E132))</f>
        <v/>
      </c>
      <c r="G139" s="13">
        <f>IF(Data!$A132="","",IF(Data!F132=0,"",Data!F132))</f>
        <v>1</v>
      </c>
      <c r="H139" s="13">
        <f>IF(Data!$A132="","",IF(Data!G132=0,"",Data!G132))</f>
        <v>105500</v>
      </c>
      <c r="I139" s="13">
        <f>IF(Data!$A132="","",IF(Data!H132=0,"",Data!H132))</f>
        <v>105500</v>
      </c>
      <c r="J139" s="13">
        <f>IF(Data!$A132="","",IF(Data!I132=0,"",Data!I132))</f>
        <v>105500</v>
      </c>
      <c r="K139" s="13">
        <f>IF(Data!$A132="","",IF(Data!J132=0,"",Data!J132))</f>
        <v>1335.44</v>
      </c>
      <c r="L139" s="13">
        <f>IF(Data!$A132="","",IF(Data!K132=0,"",Data!K132))</f>
        <v>1335.443</v>
      </c>
      <c r="M139" s="13">
        <f>IF(Data!$A132="","",IF(Data!L132=0,"",Data!L132))</f>
        <v>79</v>
      </c>
      <c r="N139" s="13">
        <f>IF(Data!$A132="","",IF(Data!M132=0,"",Data!M132))</f>
        <v>1529.75</v>
      </c>
    </row>
    <row r="140" spans="2:14" x14ac:dyDescent="0.25">
      <c r="B140" s="8" t="str">
        <f>IF(Data!$A133="","",Data!A133)</f>
        <v>Bradford</v>
      </c>
      <c r="C140" s="8" t="str">
        <f>IF(Data!$A133="","",IF(COUNTIF('GrandList Categories'!$A$2:$A$19,Data!B133)&gt;0,VLOOKUP(Data!B133,'GrandList Categories'!$A$2:$B$19,2),Data!B133))</f>
        <v>Bradford: Summary</v>
      </c>
      <c r="D140" s="13">
        <f>IF(Data!$A133="","",IF(Data!C133=0,"",Data!C133))</f>
        <v>33</v>
      </c>
      <c r="E140" s="13" t="str">
        <f>IF(Data!$A133="","",IF(Data!D133=0,"",Data!D133))</f>
        <v/>
      </c>
      <c r="F140" s="13">
        <f>IF(Data!$A133="","",IF(Data!E133=0,"",Data!E133))</f>
        <v>18</v>
      </c>
      <c r="G140" s="13">
        <f>IF(Data!$A133="","",IF(Data!F133=0,"",Data!F133))</f>
        <v>15</v>
      </c>
      <c r="H140" s="13">
        <f>IF(Data!$A133="","",IF(Data!G133=0,"",Data!G133))</f>
        <v>3172000</v>
      </c>
      <c r="I140" s="13" t="str">
        <f>IF(Data!$A133="","",IF(Data!H133=0,"",Data!H133))</f>
        <v/>
      </c>
      <c r="J140" s="13" t="str">
        <f>IF(Data!$A133="","",IF(Data!I133=0,"",Data!I133))</f>
        <v/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40003.5</v>
      </c>
    </row>
    <row r="141" spans="2:14" x14ac:dyDescent="0.25">
      <c r="B141" s="8" t="str">
        <f>IF(Data!$A134="","",Data!A134)</f>
        <v>Braintree</v>
      </c>
      <c r="C141" s="8" t="str">
        <f>IF(Data!$A134="","",IF(COUNTIF('GrandList Categories'!$A$2:$A$19,Data!B134)&gt;0,VLOOKUP(Data!B134,'GrandList Categories'!$A$2:$B$19,2),Data!B134))</f>
        <v>Residential under 6 acres</v>
      </c>
      <c r="D141" s="13">
        <f>IF(Data!$A134="","",IF(Data!C134=0,"",Data!C134))</f>
        <v>4</v>
      </c>
      <c r="E141" s="13" t="str">
        <f>IF(Data!$A134="","",IF(Data!D134=0,"",Data!D134))</f>
        <v/>
      </c>
      <c r="F141" s="13" t="str">
        <f>IF(Data!$A134="","",IF(Data!E134=0,"",Data!E134))</f>
        <v/>
      </c>
      <c r="G141" s="13">
        <f>IF(Data!$A134="","",IF(Data!F134=0,"",Data!F134))</f>
        <v>4</v>
      </c>
      <c r="H141" s="13">
        <f>IF(Data!$A134="","",IF(Data!G134=0,"",Data!G134))</f>
        <v>812500</v>
      </c>
      <c r="I141" s="13">
        <f>IF(Data!$A134="","",IF(Data!H134=0,"",Data!H134))</f>
        <v>203125</v>
      </c>
      <c r="J141" s="13">
        <f>IF(Data!$A134="","",IF(Data!I134=0,"",Data!I134))</f>
        <v>166250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8931.25</v>
      </c>
    </row>
    <row r="142" spans="2:14" x14ac:dyDescent="0.25">
      <c r="B142" s="8" t="str">
        <f>IF(Data!$A135="","",Data!A135)</f>
        <v>Braintree</v>
      </c>
      <c r="C142" s="8" t="str">
        <f>IF(Data!$A135="","",IF(COUNTIF('GrandList Categories'!$A$2:$A$19,Data!B135)&gt;0,VLOOKUP(Data!B135,'GrandList Categories'!$A$2:$B$19,2),Data!B135))</f>
        <v>Residential 6 or more acres</v>
      </c>
      <c r="D142" s="13">
        <f>IF(Data!$A135="","",IF(Data!C135=0,"",Data!C135))</f>
        <v>5</v>
      </c>
      <c r="E142" s="13" t="str">
        <f>IF(Data!$A135="","",IF(Data!D135=0,"",Data!D135))</f>
        <v/>
      </c>
      <c r="F142" s="13">
        <f>IF(Data!$A135="","",IF(Data!E135=0,"",Data!E135))</f>
        <v>2</v>
      </c>
      <c r="G142" s="13">
        <f>IF(Data!$A135="","",IF(Data!F135=0,"",Data!F135))</f>
        <v>3</v>
      </c>
      <c r="H142" s="13">
        <f>IF(Data!$A135="","",IF(Data!G135=0,"",Data!G135))</f>
        <v>500000</v>
      </c>
      <c r="I142" s="13">
        <f>IF(Data!$A135="","",IF(Data!H135=0,"",Data!H135))</f>
        <v>166666.67000000001</v>
      </c>
      <c r="J142" s="13">
        <f>IF(Data!$A135="","",IF(Data!I135=0,"",Data!I135))</f>
        <v>90000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6395</v>
      </c>
    </row>
    <row r="143" spans="2:14" x14ac:dyDescent="0.25">
      <c r="B143" s="8" t="str">
        <f>IF(Data!$A136="","",Data!A136)</f>
        <v>Braintree</v>
      </c>
      <c r="C143" s="8" t="str">
        <f>IF(Data!$A136="","",IF(COUNTIF('GrandList Categories'!$A$2:$A$19,Data!B136)&gt;0,VLOOKUP(Data!B136,'GrandList Categories'!$A$2:$B$19,2),Data!B136))</f>
        <v>Mobile Home no land</v>
      </c>
      <c r="D143" s="13">
        <f>IF(Data!$A136="","",IF(Data!C136=0,"",Data!C136))</f>
        <v>1</v>
      </c>
      <c r="E143" s="13" t="str">
        <f>IF(Data!$A136="","",IF(Data!D136=0,"",Data!D136))</f>
        <v/>
      </c>
      <c r="F143" s="13" t="str">
        <f>IF(Data!$A136="","",IF(Data!E136=0,"",Data!E136))</f>
        <v/>
      </c>
      <c r="G143" s="13">
        <f>IF(Data!$A136="","",IF(Data!F136=0,"",Data!F136))</f>
        <v>1</v>
      </c>
      <c r="H143" s="13">
        <f>IF(Data!$A136="","",IF(Data!G136=0,"",Data!G136))</f>
        <v>28000</v>
      </c>
      <c r="I143" s="13">
        <f>IF(Data!$A136="","",IF(Data!H136=0,"",Data!H136))</f>
        <v>28000</v>
      </c>
      <c r="J143" s="13">
        <f>IF(Data!$A136="","",IF(Data!I136=0,"",Data!I136))</f>
        <v>28000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140</v>
      </c>
    </row>
    <row r="144" spans="2:14" x14ac:dyDescent="0.25">
      <c r="B144" s="8" t="str">
        <f>IF(Data!$A137="","",Data!A137)</f>
        <v>Braintree</v>
      </c>
      <c r="C144" s="8" t="str">
        <f>IF(Data!$A137="","",IF(COUNTIF('GrandList Categories'!$A$2:$A$19,Data!B137)&gt;0,VLOOKUP(Data!B137,'GrandList Categories'!$A$2:$B$19,2),Data!B137))</f>
        <v>Mobile Home with land</v>
      </c>
      <c r="D144" s="13">
        <f>IF(Data!$A137="","",IF(Data!C137=0,"",Data!C137))</f>
        <v>2</v>
      </c>
      <c r="E144" s="13" t="str">
        <f>IF(Data!$A137="","",IF(Data!D137=0,"",Data!D137))</f>
        <v/>
      </c>
      <c r="F144" s="13" t="str">
        <f>IF(Data!$A137="","",IF(Data!E137=0,"",Data!E137))</f>
        <v/>
      </c>
      <c r="G144" s="13">
        <f>IF(Data!$A137="","",IF(Data!F137=0,"",Data!F137))</f>
        <v>2</v>
      </c>
      <c r="H144" s="13">
        <f>IF(Data!$A137="","",IF(Data!G137=0,"",Data!G137))</f>
        <v>117650</v>
      </c>
      <c r="I144" s="13">
        <f>IF(Data!$A137="","",IF(Data!H137=0,"",Data!H137))</f>
        <v>58825</v>
      </c>
      <c r="J144" s="13">
        <f>IF(Data!$A137="","",IF(Data!I137=0,"",Data!I137))</f>
        <v>58825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1050.43</v>
      </c>
    </row>
    <row r="145" spans="2:14" x14ac:dyDescent="0.25">
      <c r="B145" s="8" t="str">
        <f>IF(Data!$A138="","",Data!A138)</f>
        <v>Braintree</v>
      </c>
      <c r="C145" s="8" t="str">
        <f>IF(Data!$A138="","",IF(COUNTIF('GrandList Categories'!$A$2:$A$19,Data!B138)&gt;0,VLOOKUP(Data!B138,'GrandList Categories'!$A$2:$B$19,2),Data!B138))</f>
        <v>Seasonal 6 or more acres</v>
      </c>
      <c r="D145" s="13">
        <f>IF(Data!$A138="","",IF(Data!C138=0,"",Data!C138))</f>
        <v>2</v>
      </c>
      <c r="E145" s="13" t="str">
        <f>IF(Data!$A138="","",IF(Data!D138=0,"",Data!D138))</f>
        <v/>
      </c>
      <c r="F145" s="13" t="str">
        <f>IF(Data!$A138="","",IF(Data!E138=0,"",Data!E138))</f>
        <v/>
      </c>
      <c r="G145" s="13">
        <f>IF(Data!$A138="","",IF(Data!F138=0,"",Data!F138))</f>
        <v>2</v>
      </c>
      <c r="H145" s="13">
        <f>IF(Data!$A138="","",IF(Data!G138=0,"",Data!G138))</f>
        <v>380000</v>
      </c>
      <c r="I145" s="13">
        <f>IF(Data!$A138="","",IF(Data!H138=0,"",Data!H138))</f>
        <v>190000</v>
      </c>
      <c r="J145" s="13">
        <f>IF(Data!$A138="","",IF(Data!I138=0,"",Data!I138))</f>
        <v>190000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4560</v>
      </c>
    </row>
    <row r="146" spans="2:14" x14ac:dyDescent="0.25">
      <c r="B146" s="8" t="str">
        <f>IF(Data!$A139="","",Data!A139)</f>
        <v>Braintree</v>
      </c>
      <c r="C146" s="8" t="str">
        <f>IF(Data!$A139="","",IF(COUNTIF('GrandList Categories'!$A$2:$A$19,Data!B139)&gt;0,VLOOKUP(Data!B139,'GrandList Categories'!$A$2:$B$19,2),Data!B139))</f>
        <v>Braintree: Summary</v>
      </c>
      <c r="D146" s="13">
        <f>IF(Data!$A139="","",IF(Data!C139=0,"",Data!C139))</f>
        <v>14</v>
      </c>
      <c r="E146" s="13" t="str">
        <f>IF(Data!$A139="","",IF(Data!D139=0,"",Data!D139))</f>
        <v/>
      </c>
      <c r="F146" s="13">
        <f>IF(Data!$A139="","",IF(Data!E139=0,"",Data!E139))</f>
        <v>2</v>
      </c>
      <c r="G146" s="13">
        <f>IF(Data!$A139="","",IF(Data!F139=0,"",Data!F139))</f>
        <v>12</v>
      </c>
      <c r="H146" s="13">
        <f>IF(Data!$A139="","",IF(Data!G139=0,"",Data!G139))</f>
        <v>1838150</v>
      </c>
      <c r="I146" s="13" t="str">
        <f>IF(Data!$A139="","",IF(Data!H139=0,"",Data!H139))</f>
        <v/>
      </c>
      <c r="J146" s="13" t="str">
        <f>IF(Data!$A139="","",IF(Data!I139=0,"",Data!I139))</f>
        <v/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21076.68</v>
      </c>
    </row>
    <row r="147" spans="2:14" x14ac:dyDescent="0.25">
      <c r="B147" s="8" t="str">
        <f>IF(Data!$A140="","",Data!A140)</f>
        <v>Brandon</v>
      </c>
      <c r="C147" s="8" t="str">
        <f>IF(Data!$A140="","",IF(COUNTIF('GrandList Categories'!$A$2:$A$19,Data!B140)&gt;0,VLOOKUP(Data!B140,'GrandList Categories'!$A$2:$B$19,2),Data!B140))</f>
        <v>Residential under 6 acres</v>
      </c>
      <c r="D147" s="13">
        <f>IF(Data!$A140="","",IF(Data!C140=0,"",Data!C140))</f>
        <v>17</v>
      </c>
      <c r="E147" s="13" t="str">
        <f>IF(Data!$A140="","",IF(Data!D140=0,"",Data!D140))</f>
        <v/>
      </c>
      <c r="F147" s="13">
        <f>IF(Data!$A140="","",IF(Data!E140=0,"",Data!E140))</f>
        <v>7</v>
      </c>
      <c r="G147" s="13">
        <f>IF(Data!$A140="","",IF(Data!F140=0,"",Data!F140))</f>
        <v>10</v>
      </c>
      <c r="H147" s="13">
        <f>IF(Data!$A140="","",IF(Data!G140=0,"",Data!G140))</f>
        <v>1451900</v>
      </c>
      <c r="I147" s="13">
        <f>IF(Data!$A140="","",IF(Data!H140=0,"",Data!H140))</f>
        <v>145190</v>
      </c>
      <c r="J147" s="13">
        <f>IF(Data!$A140="","",IF(Data!I140=0,"",Data!I140))</f>
        <v>151000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15333.05</v>
      </c>
    </row>
    <row r="148" spans="2:14" x14ac:dyDescent="0.25">
      <c r="B148" s="8" t="str">
        <f>IF(Data!$A141="","",Data!A141)</f>
        <v>Brandon</v>
      </c>
      <c r="C148" s="8" t="str">
        <f>IF(Data!$A141="","",IF(COUNTIF('GrandList Categories'!$A$2:$A$19,Data!B141)&gt;0,VLOOKUP(Data!B141,'GrandList Categories'!$A$2:$B$19,2),Data!B141))</f>
        <v>Residential 6 or more acres</v>
      </c>
      <c r="D148" s="13">
        <f>IF(Data!$A141="","",IF(Data!C141=0,"",Data!C141))</f>
        <v>2</v>
      </c>
      <c r="E148" s="13" t="str">
        <f>IF(Data!$A141="","",IF(Data!D141=0,"",Data!D141))</f>
        <v/>
      </c>
      <c r="F148" s="13" t="str">
        <f>IF(Data!$A141="","",IF(Data!E141=0,"",Data!E141))</f>
        <v/>
      </c>
      <c r="G148" s="13">
        <f>IF(Data!$A141="","",IF(Data!F141=0,"",Data!F141))</f>
        <v>2</v>
      </c>
      <c r="H148" s="13">
        <f>IF(Data!$A141="","",IF(Data!G141=0,"",Data!G141))</f>
        <v>1135000</v>
      </c>
      <c r="I148" s="13">
        <f>IF(Data!$A141="","",IF(Data!H141=0,"",Data!H141))</f>
        <v>567500</v>
      </c>
      <c r="J148" s="13">
        <f>IF(Data!$A141="","",IF(Data!I141=0,"",Data!I141))</f>
        <v>567500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14557.5</v>
      </c>
    </row>
    <row r="149" spans="2:14" x14ac:dyDescent="0.25">
      <c r="B149" s="8" t="str">
        <f>IF(Data!$A142="","",Data!A142)</f>
        <v>Brandon</v>
      </c>
      <c r="C149" s="8" t="str">
        <f>IF(Data!$A142="","",IF(COUNTIF('GrandList Categories'!$A$2:$A$19,Data!B142)&gt;0,VLOOKUP(Data!B142,'GrandList Categories'!$A$2:$B$19,2),Data!B142))</f>
        <v>Mobile Home no land</v>
      </c>
      <c r="D149" s="13">
        <f>IF(Data!$A142="","",IF(Data!C142=0,"",Data!C142))</f>
        <v>1</v>
      </c>
      <c r="E149" s="13" t="str">
        <f>IF(Data!$A142="","",IF(Data!D142=0,"",Data!D142))</f>
        <v/>
      </c>
      <c r="F149" s="13">
        <f>IF(Data!$A142="","",IF(Data!E142=0,"",Data!E142))</f>
        <v>1</v>
      </c>
      <c r="G149" s="13" t="str">
        <f>IF(Data!$A142="","",IF(Data!F142=0,"",Data!F142))</f>
        <v/>
      </c>
      <c r="H149" s="13" t="str">
        <f>IF(Data!$A142="","",IF(Data!G142=0,"",Data!G142))</f>
        <v/>
      </c>
      <c r="I149" s="13" t="str">
        <f>IF(Data!$A142="","",IF(Data!H142=0,"",Data!H142))</f>
        <v/>
      </c>
      <c r="J149" s="13" t="str">
        <f>IF(Data!$A142="","",IF(Data!I142=0,"",Data!I142))</f>
        <v/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 t="str">
        <f>IF(Data!$A142="","",IF(Data!M142=0,"",Data!M142))</f>
        <v/>
      </c>
    </row>
    <row r="150" spans="2:14" x14ac:dyDescent="0.25">
      <c r="B150" s="8" t="str">
        <f>IF(Data!$A143="","",Data!A143)</f>
        <v>Brandon</v>
      </c>
      <c r="C150" s="8" t="str">
        <f>IF(Data!$A143="","",IF(COUNTIF('GrandList Categories'!$A$2:$A$19,Data!B143)&gt;0,VLOOKUP(Data!B143,'GrandList Categories'!$A$2:$B$19,2),Data!B143))</f>
        <v>Mobile Home with land</v>
      </c>
      <c r="D150" s="13">
        <f>IF(Data!$A143="","",IF(Data!C143=0,"",Data!C143))</f>
        <v>2</v>
      </c>
      <c r="E150" s="13" t="str">
        <f>IF(Data!$A143="","",IF(Data!D143=0,"",Data!D143))</f>
        <v/>
      </c>
      <c r="F150" s="13">
        <f>IF(Data!$A143="","",IF(Data!E143=0,"",Data!E143))</f>
        <v>2</v>
      </c>
      <c r="G150" s="13" t="str">
        <f>IF(Data!$A143="","",IF(Data!F143=0,"",Data!F143))</f>
        <v/>
      </c>
      <c r="H150" s="13" t="str">
        <f>IF(Data!$A143="","",IF(Data!G143=0,"",Data!G143))</f>
        <v/>
      </c>
      <c r="I150" s="13" t="str">
        <f>IF(Data!$A143="","",IF(Data!H143=0,"",Data!H143))</f>
        <v/>
      </c>
      <c r="J150" s="13" t="str">
        <f>IF(Data!$A143="","",IF(Data!I143=0,"",Data!I143))</f>
        <v/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 t="str">
        <f>IF(Data!$A143="","",IF(Data!M143=0,"",Data!M143))</f>
        <v/>
      </c>
    </row>
    <row r="151" spans="2:14" x14ac:dyDescent="0.25">
      <c r="B151" s="8" t="str">
        <f>IF(Data!$A144="","",Data!A144)</f>
        <v>Brandon</v>
      </c>
      <c r="C151" s="8" t="str">
        <f>IF(Data!$A144="","",IF(COUNTIF('GrandList Categories'!$A$2:$A$19,Data!B144)&gt;0,VLOOKUP(Data!B144,'GrandList Categories'!$A$2:$B$19,2),Data!B144))</f>
        <v>Seasonal 6 or more acres</v>
      </c>
      <c r="D151" s="13">
        <f>IF(Data!$A144="","",IF(Data!C144=0,"",Data!C144))</f>
        <v>1</v>
      </c>
      <c r="E151" s="13" t="str">
        <f>IF(Data!$A144="","",IF(Data!D144=0,"",Data!D144))</f>
        <v/>
      </c>
      <c r="F151" s="13">
        <f>IF(Data!$A144="","",IF(Data!E144=0,"",Data!E144))</f>
        <v>1</v>
      </c>
      <c r="G151" s="13" t="str">
        <f>IF(Data!$A144="","",IF(Data!F144=0,"",Data!F144))</f>
        <v/>
      </c>
      <c r="H151" s="13" t="str">
        <f>IF(Data!$A144="","",IF(Data!G144=0,"",Data!G144))</f>
        <v/>
      </c>
      <c r="I151" s="13" t="str">
        <f>IF(Data!$A144="","",IF(Data!H144=0,"",Data!H144))</f>
        <v/>
      </c>
      <c r="J151" s="13" t="str">
        <f>IF(Data!$A144="","",IF(Data!I144=0,"",Data!I144))</f>
        <v/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 t="str">
        <f>IF(Data!$A144="","",IF(Data!M144=0,"",Data!M144))</f>
        <v/>
      </c>
    </row>
    <row r="152" spans="2:14" x14ac:dyDescent="0.25">
      <c r="B152" s="8" t="str">
        <f>IF(Data!$A145="","",Data!A145)</f>
        <v>Brandon</v>
      </c>
      <c r="C152" s="8" t="str">
        <f>IF(Data!$A145="","",IF(COUNTIF('GrandList Categories'!$A$2:$A$19,Data!B145)&gt;0,VLOOKUP(Data!B145,'GrandList Categories'!$A$2:$B$19,2),Data!B145))</f>
        <v>Commercial</v>
      </c>
      <c r="D152" s="13">
        <f>IF(Data!$A145="","",IF(Data!C145=0,"",Data!C145))</f>
        <v>1</v>
      </c>
      <c r="E152" s="13" t="str">
        <f>IF(Data!$A145="","",IF(Data!D145=0,"",Data!D145))</f>
        <v/>
      </c>
      <c r="F152" s="13">
        <f>IF(Data!$A145="","",IF(Data!E145=0,"",Data!E145))</f>
        <v>1</v>
      </c>
      <c r="G152" s="13" t="str">
        <f>IF(Data!$A145="","",IF(Data!F145=0,"",Data!F145))</f>
        <v/>
      </c>
      <c r="H152" s="13" t="str">
        <f>IF(Data!$A145="","",IF(Data!G145=0,"",Data!G145))</f>
        <v/>
      </c>
      <c r="I152" s="13" t="str">
        <f>IF(Data!$A145="","",IF(Data!H145=0,"",Data!H145))</f>
        <v/>
      </c>
      <c r="J152" s="13" t="str">
        <f>IF(Data!$A145="","",IF(Data!I145=0,"",Data!I145))</f>
        <v/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 t="str">
        <f>IF(Data!$A145="","",IF(Data!M145=0,"",Data!M145))</f>
        <v/>
      </c>
    </row>
    <row r="153" spans="2:14" x14ac:dyDescent="0.25">
      <c r="B153" s="8" t="str">
        <f>IF(Data!$A146="","",Data!A146)</f>
        <v>Brandon</v>
      </c>
      <c r="C153" s="8" t="str">
        <f>IF(Data!$A146="","",IF(COUNTIF('GrandList Categories'!$A$2:$A$19,Data!B146)&gt;0,VLOOKUP(Data!B146,'GrandList Categories'!$A$2:$B$19,2),Data!B146))</f>
        <v>Commercial Apartment</v>
      </c>
      <c r="D153" s="13">
        <f>IF(Data!$A146="","",IF(Data!C146=0,"",Data!C146))</f>
        <v>2</v>
      </c>
      <c r="E153" s="13" t="str">
        <f>IF(Data!$A146="","",IF(Data!D146=0,"",Data!D146))</f>
        <v/>
      </c>
      <c r="F153" s="13" t="str">
        <f>IF(Data!$A146="","",IF(Data!E146=0,"",Data!E146))</f>
        <v/>
      </c>
      <c r="G153" s="13">
        <f>IF(Data!$A146="","",IF(Data!F146=0,"",Data!F146))</f>
        <v>2</v>
      </c>
      <c r="H153" s="13">
        <f>IF(Data!$A146="","",IF(Data!G146=0,"",Data!G146))</f>
        <v>267500</v>
      </c>
      <c r="I153" s="13">
        <f>IF(Data!$A146="","",IF(Data!H146=0,"",Data!H146))</f>
        <v>133750</v>
      </c>
      <c r="J153" s="13">
        <f>IF(Data!$A146="","",IF(Data!I146=0,"",Data!I146))</f>
        <v>133750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3071.25</v>
      </c>
    </row>
    <row r="154" spans="2:14" x14ac:dyDescent="0.25">
      <c r="B154" s="8" t="str">
        <f>IF(Data!$A147="","",Data!A147)</f>
        <v>Brandon</v>
      </c>
      <c r="C154" s="8" t="str">
        <f>IF(Data!$A147="","",IF(COUNTIF('GrandList Categories'!$A$2:$A$19,Data!B147)&gt;0,VLOOKUP(Data!B147,'GrandList Categories'!$A$2:$B$19,2),Data!B147))</f>
        <v>Miscellaneous</v>
      </c>
      <c r="D154" s="13">
        <f>IF(Data!$A147="","",IF(Data!C147=0,"",Data!C147))</f>
        <v>3</v>
      </c>
      <c r="E154" s="13" t="str">
        <f>IF(Data!$A147="","",IF(Data!D147=0,"",Data!D147))</f>
        <v/>
      </c>
      <c r="F154" s="13" t="str">
        <f>IF(Data!$A147="","",IF(Data!E147=0,"",Data!E147))</f>
        <v/>
      </c>
      <c r="G154" s="13">
        <f>IF(Data!$A147="","",IF(Data!F147=0,"",Data!F147))</f>
        <v>3</v>
      </c>
      <c r="H154" s="13">
        <f>IF(Data!$A147="","",IF(Data!G147=0,"",Data!G147))</f>
        <v>193000</v>
      </c>
      <c r="I154" s="13">
        <f>IF(Data!$A147="","",IF(Data!H147=0,"",Data!H147))</f>
        <v>64333.33</v>
      </c>
      <c r="J154" s="13">
        <f>IF(Data!$A147="","",IF(Data!I147=0,"",Data!I147))</f>
        <v>65000</v>
      </c>
      <c r="K154" s="13">
        <f>IF(Data!$A147="","",IF(Data!J147=0,"",Data!J147))</f>
        <v>3821.78</v>
      </c>
      <c r="L154" s="13">
        <f>IF(Data!$A147="","",IF(Data!K147=0,"",Data!K147))</f>
        <v>5314.7996999999996</v>
      </c>
      <c r="M154" s="13">
        <f>IF(Data!$A147="","",IF(Data!L147=0,"",Data!L147))</f>
        <v>12.23</v>
      </c>
      <c r="N154" s="13">
        <f>IF(Data!$A147="","",IF(Data!M147=0,"",Data!M147))</f>
        <v>2798.5</v>
      </c>
    </row>
    <row r="155" spans="2:14" x14ac:dyDescent="0.25">
      <c r="B155" s="8" t="str">
        <f>IF(Data!$A148="","",Data!A148)</f>
        <v>Brandon</v>
      </c>
      <c r="C155" s="8" t="str">
        <f>IF(Data!$A148="","",IF(COUNTIF('GrandList Categories'!$A$2:$A$19,Data!B148)&gt;0,VLOOKUP(Data!B148,'GrandList Categories'!$A$2:$B$19,2),Data!B148))</f>
        <v>Brandon: Summary</v>
      </c>
      <c r="D155" s="13">
        <f>IF(Data!$A148="","",IF(Data!C148=0,"",Data!C148))</f>
        <v>29</v>
      </c>
      <c r="E155" s="13" t="str">
        <f>IF(Data!$A148="","",IF(Data!D148=0,"",Data!D148))</f>
        <v/>
      </c>
      <c r="F155" s="13">
        <f>IF(Data!$A148="","",IF(Data!E148=0,"",Data!E148))</f>
        <v>12</v>
      </c>
      <c r="G155" s="13">
        <f>IF(Data!$A148="","",IF(Data!F148=0,"",Data!F148))</f>
        <v>17</v>
      </c>
      <c r="H155" s="13">
        <f>IF(Data!$A148="","",IF(Data!G148=0,"",Data!G148))</f>
        <v>3047400</v>
      </c>
      <c r="I155" s="13" t="str">
        <f>IF(Data!$A148="","",IF(Data!H148=0,"",Data!H148))</f>
        <v/>
      </c>
      <c r="J155" s="13" t="str">
        <f>IF(Data!$A148="","",IF(Data!I148=0,"",Data!I148))</f>
        <v/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35760.300000000003</v>
      </c>
    </row>
    <row r="156" spans="2:14" x14ac:dyDescent="0.25">
      <c r="B156" s="8" t="str">
        <f>IF(Data!$A149="","",Data!A149)</f>
        <v>Brattleboro</v>
      </c>
      <c r="C156" s="8" t="str">
        <f>IF(Data!$A149="","",IF(COUNTIF('GrandList Categories'!$A$2:$A$19,Data!B149)&gt;0,VLOOKUP(Data!B149,'GrandList Categories'!$A$2:$B$19,2),Data!B149))</f>
        <v>Residential under 6 acres</v>
      </c>
      <c r="D156" s="13">
        <f>IF(Data!$A149="","",IF(Data!C149=0,"",Data!C149))</f>
        <v>60</v>
      </c>
      <c r="E156" s="13" t="str">
        <f>IF(Data!$A149="","",IF(Data!D149=0,"",Data!D149))</f>
        <v/>
      </c>
      <c r="F156" s="13">
        <f>IF(Data!$A149="","",IF(Data!E149=0,"",Data!E149))</f>
        <v>34</v>
      </c>
      <c r="G156" s="13">
        <f>IF(Data!$A149="","",IF(Data!F149=0,"",Data!F149))</f>
        <v>26</v>
      </c>
      <c r="H156" s="13">
        <f>IF(Data!$A149="","",IF(Data!G149=0,"",Data!G149))</f>
        <v>5947400</v>
      </c>
      <c r="I156" s="13">
        <f>IF(Data!$A149="","",IF(Data!H149=0,"",Data!H149))</f>
        <v>228746.15</v>
      </c>
      <c r="J156" s="13">
        <f>IF(Data!$A149="","",IF(Data!I149=0,"",Data!I149))</f>
        <v>242000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72551.05</v>
      </c>
    </row>
    <row r="157" spans="2:14" x14ac:dyDescent="0.25">
      <c r="B157" s="8" t="str">
        <f>IF(Data!$A150="","",Data!A150)</f>
        <v>Brattleboro</v>
      </c>
      <c r="C157" s="8" t="str">
        <f>IF(Data!$A150="","",IF(COUNTIF('GrandList Categories'!$A$2:$A$19,Data!B150)&gt;0,VLOOKUP(Data!B150,'GrandList Categories'!$A$2:$B$19,2),Data!B150))</f>
        <v>Residential 6 or more acres</v>
      </c>
      <c r="D157" s="13">
        <f>IF(Data!$A150="","",IF(Data!C150=0,"",Data!C150))</f>
        <v>6</v>
      </c>
      <c r="E157" s="13" t="str">
        <f>IF(Data!$A150="","",IF(Data!D150=0,"",Data!D150))</f>
        <v/>
      </c>
      <c r="F157" s="13">
        <f>IF(Data!$A150="","",IF(Data!E150=0,"",Data!E150))</f>
        <v>2</v>
      </c>
      <c r="G157" s="13">
        <f>IF(Data!$A150="","",IF(Data!F150=0,"",Data!F150))</f>
        <v>4</v>
      </c>
      <c r="H157" s="13">
        <f>IF(Data!$A150="","",IF(Data!G150=0,"",Data!G150))</f>
        <v>1790000</v>
      </c>
      <c r="I157" s="13">
        <f>IF(Data!$A150="","",IF(Data!H150=0,"",Data!H150))</f>
        <v>447500</v>
      </c>
      <c r="J157" s="13">
        <f>IF(Data!$A150="","",IF(Data!I150=0,"",Data!I150))</f>
        <v>492500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23105</v>
      </c>
    </row>
    <row r="158" spans="2:14" x14ac:dyDescent="0.25">
      <c r="B158" s="8" t="str">
        <f>IF(Data!$A151="","",Data!A151)</f>
        <v>Brattleboro</v>
      </c>
      <c r="C158" s="8" t="str">
        <f>IF(Data!$A151="","",IF(COUNTIF('GrandList Categories'!$A$2:$A$19,Data!B151)&gt;0,VLOOKUP(Data!B151,'GrandList Categories'!$A$2:$B$19,2),Data!B151))</f>
        <v>Mobile Home no land</v>
      </c>
      <c r="D158" s="13">
        <f>IF(Data!$A151="","",IF(Data!C151=0,"",Data!C151))</f>
        <v>2</v>
      </c>
      <c r="E158" s="13" t="str">
        <f>IF(Data!$A151="","",IF(Data!D151=0,"",Data!D151))</f>
        <v/>
      </c>
      <c r="F158" s="13">
        <f>IF(Data!$A151="","",IF(Data!E151=0,"",Data!E151))</f>
        <v>2</v>
      </c>
      <c r="G158" s="13" t="str">
        <f>IF(Data!$A151="","",IF(Data!F151=0,"",Data!F151))</f>
        <v/>
      </c>
      <c r="H158" s="13" t="str">
        <f>IF(Data!$A151="","",IF(Data!G151=0,"",Data!G151))</f>
        <v/>
      </c>
      <c r="I158" s="13" t="str">
        <f>IF(Data!$A151="","",IF(Data!H151=0,"",Data!H151))</f>
        <v/>
      </c>
      <c r="J158" s="13" t="str">
        <f>IF(Data!$A151="","",IF(Data!I151=0,"",Data!I151))</f>
        <v/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 t="str">
        <f>IF(Data!$A151="","",IF(Data!M151=0,"",Data!M151))</f>
        <v/>
      </c>
    </row>
    <row r="159" spans="2:14" x14ac:dyDescent="0.25">
      <c r="B159" s="8" t="str">
        <f>IF(Data!$A152="","",Data!A152)</f>
        <v>Brattleboro</v>
      </c>
      <c r="C159" s="8" t="str">
        <f>IF(Data!$A152="","",IF(COUNTIF('GrandList Categories'!$A$2:$A$19,Data!B152)&gt;0,VLOOKUP(Data!B152,'GrandList Categories'!$A$2:$B$19,2),Data!B152))</f>
        <v>Seasonal under 6 acres</v>
      </c>
      <c r="D159" s="13">
        <f>IF(Data!$A152="","",IF(Data!C152=0,"",Data!C152))</f>
        <v>1</v>
      </c>
      <c r="E159" s="13" t="str">
        <f>IF(Data!$A152="","",IF(Data!D152=0,"",Data!D152))</f>
        <v/>
      </c>
      <c r="F159" s="13">
        <f>IF(Data!$A152="","",IF(Data!E152=0,"",Data!E152))</f>
        <v>1</v>
      </c>
      <c r="G159" s="13" t="str">
        <f>IF(Data!$A152="","",IF(Data!F152=0,"",Data!F152))</f>
        <v/>
      </c>
      <c r="H159" s="13" t="str">
        <f>IF(Data!$A152="","",IF(Data!G152=0,"",Data!G152))</f>
        <v/>
      </c>
      <c r="I159" s="13" t="str">
        <f>IF(Data!$A152="","",IF(Data!H152=0,"",Data!H152))</f>
        <v/>
      </c>
      <c r="J159" s="13" t="str">
        <f>IF(Data!$A152="","",IF(Data!I152=0,"",Data!I152))</f>
        <v/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 t="str">
        <f>IF(Data!$A152="","",IF(Data!M152=0,"",Data!M152))</f>
        <v/>
      </c>
    </row>
    <row r="160" spans="2:14" x14ac:dyDescent="0.25">
      <c r="B160" s="8" t="str">
        <f>IF(Data!$A153="","",Data!A153)</f>
        <v>Brattleboro</v>
      </c>
      <c r="C160" s="8" t="str">
        <f>IF(Data!$A153="","",IF(COUNTIF('GrandList Categories'!$A$2:$A$19,Data!B153)&gt;0,VLOOKUP(Data!B153,'GrandList Categories'!$A$2:$B$19,2),Data!B153))</f>
        <v>Commercial</v>
      </c>
      <c r="D160" s="13">
        <f>IF(Data!$A153="","",IF(Data!C153=0,"",Data!C153))</f>
        <v>9</v>
      </c>
      <c r="E160" s="13" t="str">
        <f>IF(Data!$A153="","",IF(Data!D153=0,"",Data!D153))</f>
        <v/>
      </c>
      <c r="F160" s="13">
        <f>IF(Data!$A153="","",IF(Data!E153=0,"",Data!E153))</f>
        <v>2</v>
      </c>
      <c r="G160" s="13">
        <f>IF(Data!$A153="","",IF(Data!F153=0,"",Data!F153))</f>
        <v>7</v>
      </c>
      <c r="H160" s="13">
        <f>IF(Data!$A153="","",IF(Data!G153=0,"",Data!G153))</f>
        <v>2258550</v>
      </c>
      <c r="I160" s="13">
        <f>IF(Data!$A153="","",IF(Data!H153=0,"",Data!H153))</f>
        <v>322650</v>
      </c>
      <c r="J160" s="13">
        <f>IF(Data!$A153="","",IF(Data!I153=0,"",Data!I153))</f>
        <v>170000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37243.980000000003</v>
      </c>
    </row>
    <row r="161" spans="2:14" x14ac:dyDescent="0.25">
      <c r="B161" s="8" t="str">
        <f>IF(Data!$A154="","",Data!A154)</f>
        <v>Brattleboro</v>
      </c>
      <c r="C161" s="8" t="str">
        <f>IF(Data!$A154="","",IF(COUNTIF('GrandList Categories'!$A$2:$A$19,Data!B154)&gt;0,VLOOKUP(Data!B154,'GrandList Categories'!$A$2:$B$19,2),Data!B154))</f>
        <v>Commercial Apartment</v>
      </c>
      <c r="D161" s="13">
        <f>IF(Data!$A154="","",IF(Data!C154=0,"",Data!C154))</f>
        <v>1</v>
      </c>
      <c r="E161" s="13" t="str">
        <f>IF(Data!$A154="","",IF(Data!D154=0,"",Data!D154))</f>
        <v/>
      </c>
      <c r="F161" s="13">
        <f>IF(Data!$A154="","",IF(Data!E154=0,"",Data!E154))</f>
        <v>1</v>
      </c>
      <c r="G161" s="13" t="str">
        <f>IF(Data!$A154="","",IF(Data!F154=0,"",Data!F154))</f>
        <v/>
      </c>
      <c r="H161" s="13" t="str">
        <f>IF(Data!$A154="","",IF(Data!G154=0,"",Data!G154))</f>
        <v/>
      </c>
      <c r="I161" s="13" t="str">
        <f>IF(Data!$A154="","",IF(Data!H154=0,"",Data!H154))</f>
        <v/>
      </c>
      <c r="J161" s="13" t="str">
        <f>IF(Data!$A154="","",IF(Data!I154=0,"",Data!I154))</f>
        <v/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 t="str">
        <f>IF(Data!$A154="","",IF(Data!M154=0,"",Data!M154))</f>
        <v/>
      </c>
    </row>
    <row r="162" spans="2:14" x14ac:dyDescent="0.25">
      <c r="B162" s="8" t="str">
        <f>IF(Data!$A155="","",Data!A155)</f>
        <v>Brattleboro</v>
      </c>
      <c r="C162" s="8" t="str">
        <f>IF(Data!$A155="","",IF(COUNTIF('GrandList Categories'!$A$2:$A$19,Data!B155)&gt;0,VLOOKUP(Data!B155,'GrandList Categories'!$A$2:$B$19,2),Data!B155))</f>
        <v>Industrial</v>
      </c>
      <c r="D162" s="13">
        <f>IF(Data!$A155="","",IF(Data!C155=0,"",Data!C155))</f>
        <v>2</v>
      </c>
      <c r="E162" s="13">
        <f>IF(Data!$A155="","",IF(Data!D155=0,"",Data!D155))</f>
        <v>1</v>
      </c>
      <c r="F162" s="13" t="str">
        <f>IF(Data!$A155="","",IF(Data!E155=0,"",Data!E155))</f>
        <v/>
      </c>
      <c r="G162" s="13">
        <f>IF(Data!$A155="","",IF(Data!F155=0,"",Data!F155))</f>
        <v>1</v>
      </c>
      <c r="H162" s="13">
        <f>IF(Data!$A155="","",IF(Data!G155=0,"",Data!G155))</f>
        <v>2900000</v>
      </c>
      <c r="I162" s="13">
        <f>IF(Data!$A155="","",IF(Data!H155=0,"",Data!H155))</f>
        <v>2900000</v>
      </c>
      <c r="J162" s="13">
        <f>IF(Data!$A155="","",IF(Data!I155=0,"",Data!I155))</f>
        <v>2900000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 t="str">
        <f>IF(Data!$A155="","",IF(Data!M155=0,"",Data!M155))</f>
        <v/>
      </c>
    </row>
    <row r="163" spans="2:14" x14ac:dyDescent="0.25">
      <c r="B163" s="8" t="str">
        <f>IF(Data!$A156="","",Data!A156)</f>
        <v>Brattleboro</v>
      </c>
      <c r="C163" s="8" t="str">
        <f>IF(Data!$A156="","",IF(COUNTIF('GrandList Categories'!$A$2:$A$19,Data!B156)&gt;0,VLOOKUP(Data!B156,'GrandList Categories'!$A$2:$B$19,2),Data!B156))</f>
        <v>Other (Usually Condos)</v>
      </c>
      <c r="D163" s="13">
        <f>IF(Data!$A156="","",IF(Data!C156=0,"",Data!C156))</f>
        <v>2</v>
      </c>
      <c r="E163" s="13" t="str">
        <f>IF(Data!$A156="","",IF(Data!D156=0,"",Data!D156))</f>
        <v/>
      </c>
      <c r="F163" s="13" t="str">
        <f>IF(Data!$A156="","",IF(Data!E156=0,"",Data!E156))</f>
        <v/>
      </c>
      <c r="G163" s="13">
        <f>IF(Data!$A156="","",IF(Data!F156=0,"",Data!F156))</f>
        <v>2</v>
      </c>
      <c r="H163" s="13">
        <f>IF(Data!$A156="","",IF(Data!G156=0,"",Data!G156))</f>
        <v>427000</v>
      </c>
      <c r="I163" s="13">
        <f>IF(Data!$A156="","",IF(Data!H156=0,"",Data!H156))</f>
        <v>213500</v>
      </c>
      <c r="J163" s="13">
        <f>IF(Data!$A156="","",IF(Data!I156=0,"",Data!I156))</f>
        <v>213500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3566.5</v>
      </c>
    </row>
    <row r="164" spans="2:14" x14ac:dyDescent="0.25">
      <c r="B164" s="8" t="str">
        <f>IF(Data!$A157="","",Data!A157)</f>
        <v>Brattleboro</v>
      </c>
      <c r="C164" s="8" t="str">
        <f>IF(Data!$A157="","",IF(COUNTIF('GrandList Categories'!$A$2:$A$19,Data!B157)&gt;0,VLOOKUP(Data!B157,'GrandList Categories'!$A$2:$B$19,2),Data!B157))</f>
        <v>Woodland</v>
      </c>
      <c r="D164" s="13">
        <f>IF(Data!$A157="","",IF(Data!C157=0,"",Data!C157))</f>
        <v>1</v>
      </c>
      <c r="E164" s="13" t="str">
        <f>IF(Data!$A157="","",IF(Data!D157=0,"",Data!D157))</f>
        <v/>
      </c>
      <c r="F164" s="13" t="str">
        <f>IF(Data!$A157="","",IF(Data!E157=0,"",Data!E157))</f>
        <v/>
      </c>
      <c r="G164" s="13">
        <f>IF(Data!$A157="","",IF(Data!F157=0,"",Data!F157))</f>
        <v>1</v>
      </c>
      <c r="H164" s="13">
        <f>IF(Data!$A157="","",IF(Data!G157=0,"",Data!G157))</f>
        <v>17656.25</v>
      </c>
      <c r="I164" s="13">
        <f>IF(Data!$A157="","",IF(Data!H157=0,"",Data!H157))</f>
        <v>17656.25</v>
      </c>
      <c r="J164" s="13">
        <f>IF(Data!$A157="","",IF(Data!I157=0,"",Data!I157))</f>
        <v>17656.25</v>
      </c>
      <c r="K164" s="13">
        <f>IF(Data!$A157="","",IF(Data!J157=0,"",Data!J157))</f>
        <v>2655.08</v>
      </c>
      <c r="L164" s="13">
        <f>IF(Data!$A157="","",IF(Data!K157=0,"",Data!K157))</f>
        <v>2655.0752000000002</v>
      </c>
      <c r="M164" s="13">
        <f>IF(Data!$A157="","",IF(Data!L157=0,"",Data!L157))</f>
        <v>6.65</v>
      </c>
      <c r="N164" s="13">
        <f>IF(Data!$A157="","",IF(Data!M157=0,"",Data!M157))</f>
        <v>256.02</v>
      </c>
    </row>
    <row r="165" spans="2:14" x14ac:dyDescent="0.25">
      <c r="B165" s="8" t="str">
        <f>IF(Data!$A158="","",Data!A158)</f>
        <v>Brattleboro</v>
      </c>
      <c r="C165" s="8" t="str">
        <f>IF(Data!$A158="","",IF(COUNTIF('GrandList Categories'!$A$2:$A$19,Data!B158)&gt;0,VLOOKUP(Data!B158,'GrandList Categories'!$A$2:$B$19,2),Data!B158))</f>
        <v>Miscellaneous</v>
      </c>
      <c r="D165" s="13">
        <f>IF(Data!$A158="","",IF(Data!C158=0,"",Data!C158))</f>
        <v>5</v>
      </c>
      <c r="E165" s="13" t="str">
        <f>IF(Data!$A158="","",IF(Data!D158=0,"",Data!D158))</f>
        <v/>
      </c>
      <c r="F165" s="13">
        <f>IF(Data!$A158="","",IF(Data!E158=0,"",Data!E158))</f>
        <v>4</v>
      </c>
      <c r="G165" s="13">
        <f>IF(Data!$A158="","",IF(Data!F158=0,"",Data!F158))</f>
        <v>1</v>
      </c>
      <c r="H165" s="13">
        <f>IF(Data!$A158="","",IF(Data!G158=0,"",Data!G158))</f>
        <v>150000</v>
      </c>
      <c r="I165" s="13">
        <f>IF(Data!$A158="","",IF(Data!H158=0,"",Data!H158))</f>
        <v>150000</v>
      </c>
      <c r="J165" s="13">
        <f>IF(Data!$A158="","",IF(Data!I158=0,"",Data!I158))</f>
        <v>150000</v>
      </c>
      <c r="K165" s="13">
        <f>IF(Data!$A158="","",IF(Data!J158=0,"",Data!J158))</f>
        <v>32258.06</v>
      </c>
      <c r="L165" s="13">
        <f>IF(Data!$A158="","",IF(Data!K158=0,"",Data!K158))</f>
        <v>32258.0645</v>
      </c>
      <c r="M165" s="13">
        <f>IF(Data!$A158="","",IF(Data!L158=0,"",Data!L158))</f>
        <v>4.6500000000000004</v>
      </c>
      <c r="N165" s="13">
        <f>IF(Data!$A158="","",IF(Data!M158=0,"",Data!M158))</f>
        <v>2175</v>
      </c>
    </row>
    <row r="166" spans="2:14" x14ac:dyDescent="0.25">
      <c r="B166" s="8" t="str">
        <f>IF(Data!$A159="","",Data!A159)</f>
        <v>Brattleboro</v>
      </c>
      <c r="C166" s="8" t="str">
        <f>IF(Data!$A159="","",IF(COUNTIF('GrandList Categories'!$A$2:$A$19,Data!B159)&gt;0,VLOOKUP(Data!B159,'GrandList Categories'!$A$2:$B$19,2),Data!B159))</f>
        <v>Brattleboro: Summary</v>
      </c>
      <c r="D166" s="13">
        <f>IF(Data!$A159="","",IF(Data!C159=0,"",Data!C159))</f>
        <v>89</v>
      </c>
      <c r="E166" s="13">
        <f>IF(Data!$A159="","",IF(Data!D159=0,"",Data!D159))</f>
        <v>1</v>
      </c>
      <c r="F166" s="13">
        <f>IF(Data!$A159="","",IF(Data!E159=0,"",Data!E159))</f>
        <v>46</v>
      </c>
      <c r="G166" s="13">
        <f>IF(Data!$A159="","",IF(Data!F159=0,"",Data!F159))</f>
        <v>42</v>
      </c>
      <c r="H166" s="13">
        <f>IF(Data!$A159="","",IF(Data!G159=0,"",Data!G159))</f>
        <v>13490606.25</v>
      </c>
      <c r="I166" s="13" t="str">
        <f>IF(Data!$A159="","",IF(Data!H159=0,"",Data!H159))</f>
        <v/>
      </c>
      <c r="J166" s="13" t="str">
        <f>IF(Data!$A159="","",IF(Data!I159=0,"",Data!I159))</f>
        <v/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138897.54999999999</v>
      </c>
    </row>
    <row r="167" spans="2:14" x14ac:dyDescent="0.25">
      <c r="B167" s="8" t="str">
        <f>IF(Data!$A160="","",Data!A160)</f>
        <v>Bridgewater</v>
      </c>
      <c r="C167" s="8" t="str">
        <f>IF(Data!$A160="","",IF(COUNTIF('GrandList Categories'!$A$2:$A$19,Data!B160)&gt;0,VLOOKUP(Data!B160,'GrandList Categories'!$A$2:$B$19,2),Data!B160))</f>
        <v>Residential under 6 acres</v>
      </c>
      <c r="D167" s="13">
        <f>IF(Data!$A160="","",IF(Data!C160=0,"",Data!C160))</f>
        <v>3</v>
      </c>
      <c r="E167" s="13" t="str">
        <f>IF(Data!$A160="","",IF(Data!D160=0,"",Data!D160))</f>
        <v/>
      </c>
      <c r="F167" s="13" t="str">
        <f>IF(Data!$A160="","",IF(Data!E160=0,"",Data!E160))</f>
        <v/>
      </c>
      <c r="G167" s="13">
        <f>IF(Data!$A160="","",IF(Data!F160=0,"",Data!F160))</f>
        <v>3</v>
      </c>
      <c r="H167" s="13">
        <f>IF(Data!$A160="","",IF(Data!G160=0,"",Data!G160))</f>
        <v>1056800</v>
      </c>
      <c r="I167" s="13">
        <f>IF(Data!$A160="","",IF(Data!H160=0,"",Data!H160))</f>
        <v>352266.67</v>
      </c>
      <c r="J167" s="13">
        <f>IF(Data!$A160="","",IF(Data!I160=0,"",Data!I160))</f>
        <v>444000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11353</v>
      </c>
    </row>
    <row r="168" spans="2:14" x14ac:dyDescent="0.25">
      <c r="B168" s="8" t="str">
        <f>IF(Data!$A161="","",Data!A161)</f>
        <v>Bridgewater</v>
      </c>
      <c r="C168" s="8" t="str">
        <f>IF(Data!$A161="","",IF(COUNTIF('GrandList Categories'!$A$2:$A$19,Data!B161)&gt;0,VLOOKUP(Data!B161,'GrandList Categories'!$A$2:$B$19,2),Data!B161))</f>
        <v>Residential 6 or more acres</v>
      </c>
      <c r="D168" s="13">
        <f>IF(Data!$A161="","",IF(Data!C161=0,"",Data!C161))</f>
        <v>5</v>
      </c>
      <c r="E168" s="13" t="str">
        <f>IF(Data!$A161="","",IF(Data!D161=0,"",Data!D161))</f>
        <v/>
      </c>
      <c r="F168" s="13">
        <f>IF(Data!$A161="","",IF(Data!E161=0,"",Data!E161))</f>
        <v>3</v>
      </c>
      <c r="G168" s="13">
        <f>IF(Data!$A161="","",IF(Data!F161=0,"",Data!F161))</f>
        <v>2</v>
      </c>
      <c r="H168" s="13">
        <f>IF(Data!$A161="","",IF(Data!G161=0,"",Data!G161))</f>
        <v>665000</v>
      </c>
      <c r="I168" s="13">
        <f>IF(Data!$A161="","",IF(Data!H161=0,"",Data!H161))</f>
        <v>332500</v>
      </c>
      <c r="J168" s="13">
        <f>IF(Data!$A161="","",IF(Data!I161=0,"",Data!I161))</f>
        <v>332500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8692.5</v>
      </c>
    </row>
    <row r="169" spans="2:14" x14ac:dyDescent="0.25">
      <c r="B169" s="8" t="str">
        <f>IF(Data!$A162="","",Data!A162)</f>
        <v>Bridgewater</v>
      </c>
      <c r="C169" s="8" t="str">
        <f>IF(Data!$A162="","",IF(COUNTIF('GrandList Categories'!$A$2:$A$19,Data!B162)&gt;0,VLOOKUP(Data!B162,'GrandList Categories'!$A$2:$B$19,2),Data!B162))</f>
        <v>Seasonal under 6 acres</v>
      </c>
      <c r="D169" s="13">
        <f>IF(Data!$A162="","",IF(Data!C162=0,"",Data!C162))</f>
        <v>1</v>
      </c>
      <c r="E169" s="13" t="str">
        <f>IF(Data!$A162="","",IF(Data!D162=0,"",Data!D162))</f>
        <v/>
      </c>
      <c r="F169" s="13">
        <f>IF(Data!$A162="","",IF(Data!E162=0,"",Data!E162))</f>
        <v>1</v>
      </c>
      <c r="G169" s="13" t="str">
        <f>IF(Data!$A162="","",IF(Data!F162=0,"",Data!F162))</f>
        <v/>
      </c>
      <c r="H169" s="13" t="str">
        <f>IF(Data!$A162="","",IF(Data!G162=0,"",Data!G162))</f>
        <v/>
      </c>
      <c r="I169" s="13" t="str">
        <f>IF(Data!$A162="","",IF(Data!H162=0,"",Data!H162))</f>
        <v/>
      </c>
      <c r="J169" s="13" t="str">
        <f>IF(Data!$A162="","",IF(Data!I162=0,"",Data!I162))</f>
        <v/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 t="str">
        <f>IF(Data!$A162="","",IF(Data!M162=0,"",Data!M162))</f>
        <v/>
      </c>
    </row>
    <row r="170" spans="2:14" x14ac:dyDescent="0.25">
      <c r="B170" s="8" t="str">
        <f>IF(Data!$A163="","",Data!A163)</f>
        <v>Bridgewater</v>
      </c>
      <c r="C170" s="8" t="str">
        <f>IF(Data!$A163="","",IF(COUNTIF('GrandList Categories'!$A$2:$A$19,Data!B163)&gt;0,VLOOKUP(Data!B163,'GrandList Categories'!$A$2:$B$19,2),Data!B163))</f>
        <v>Seasonal 6 or more acres</v>
      </c>
      <c r="D170" s="13">
        <f>IF(Data!$A163="","",IF(Data!C163=0,"",Data!C163))</f>
        <v>1</v>
      </c>
      <c r="E170" s="13" t="str">
        <f>IF(Data!$A163="","",IF(Data!D163=0,"",Data!D163))</f>
        <v/>
      </c>
      <c r="F170" s="13">
        <f>IF(Data!$A163="","",IF(Data!E163=0,"",Data!E163))</f>
        <v>1</v>
      </c>
      <c r="G170" s="13" t="str">
        <f>IF(Data!$A163="","",IF(Data!F163=0,"",Data!F163))</f>
        <v/>
      </c>
      <c r="H170" s="13" t="str">
        <f>IF(Data!$A163="","",IF(Data!G163=0,"",Data!G163))</f>
        <v/>
      </c>
      <c r="I170" s="13" t="str">
        <f>IF(Data!$A163="","",IF(Data!H163=0,"",Data!H163))</f>
        <v/>
      </c>
      <c r="J170" s="13" t="str">
        <f>IF(Data!$A163="","",IF(Data!I163=0,"",Data!I163))</f>
        <v/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 t="str">
        <f>IF(Data!$A163="","",IF(Data!M163=0,"",Data!M163))</f>
        <v/>
      </c>
    </row>
    <row r="171" spans="2:14" x14ac:dyDescent="0.25">
      <c r="B171" s="8" t="str">
        <f>IF(Data!$A164="","",Data!A164)</f>
        <v>Bridgewater</v>
      </c>
      <c r="C171" s="8" t="str">
        <f>IF(Data!$A164="","",IF(COUNTIF('GrandList Categories'!$A$2:$A$19,Data!B164)&gt;0,VLOOKUP(Data!B164,'GrandList Categories'!$A$2:$B$19,2),Data!B164))</f>
        <v>Commercial</v>
      </c>
      <c r="D171" s="13">
        <f>IF(Data!$A164="","",IF(Data!C164=0,"",Data!C164))</f>
        <v>2</v>
      </c>
      <c r="E171" s="13" t="str">
        <f>IF(Data!$A164="","",IF(Data!D164=0,"",Data!D164))</f>
        <v/>
      </c>
      <c r="F171" s="13" t="str">
        <f>IF(Data!$A164="","",IF(Data!E164=0,"",Data!E164))</f>
        <v/>
      </c>
      <c r="G171" s="13">
        <f>IF(Data!$A164="","",IF(Data!F164=0,"",Data!F164))</f>
        <v>2</v>
      </c>
      <c r="H171" s="13">
        <f>IF(Data!$A164="","",IF(Data!G164=0,"",Data!G164))</f>
        <v>563000</v>
      </c>
      <c r="I171" s="13">
        <f>IF(Data!$A164="","",IF(Data!H164=0,"",Data!H164))</f>
        <v>281500</v>
      </c>
      <c r="J171" s="13">
        <f>IF(Data!$A164="","",IF(Data!I164=0,"",Data!I164))</f>
        <v>281500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8163.5</v>
      </c>
    </row>
    <row r="172" spans="2:14" x14ac:dyDescent="0.25">
      <c r="B172" s="8" t="str">
        <f>IF(Data!$A165="","",Data!A165)</f>
        <v>Bridgewater</v>
      </c>
      <c r="C172" s="8" t="str">
        <f>IF(Data!$A165="","",IF(COUNTIF('GrandList Categories'!$A$2:$A$19,Data!B165)&gt;0,VLOOKUP(Data!B165,'GrandList Categories'!$A$2:$B$19,2),Data!B165))</f>
        <v>Woodland</v>
      </c>
      <c r="D172" s="13">
        <f>IF(Data!$A165="","",IF(Data!C165=0,"",Data!C165))</f>
        <v>5</v>
      </c>
      <c r="E172" s="13" t="str">
        <f>IF(Data!$A165="","",IF(Data!D165=0,"",Data!D165))</f>
        <v/>
      </c>
      <c r="F172" s="13">
        <f>IF(Data!$A165="","",IF(Data!E165=0,"",Data!E165))</f>
        <v>3</v>
      </c>
      <c r="G172" s="13">
        <f>IF(Data!$A165="","",IF(Data!F165=0,"",Data!F165))</f>
        <v>2</v>
      </c>
      <c r="H172" s="13">
        <f>IF(Data!$A165="","",IF(Data!G165=0,"",Data!G165))</f>
        <v>21580</v>
      </c>
      <c r="I172" s="13">
        <f>IF(Data!$A165="","",IF(Data!H165=0,"",Data!H165))</f>
        <v>10790</v>
      </c>
      <c r="J172" s="13">
        <f>IF(Data!$A165="","",IF(Data!I165=0,"",Data!I165))</f>
        <v>10790</v>
      </c>
      <c r="K172" s="13">
        <f>IF(Data!$A165="","",IF(Data!J165=0,"",Data!J165))</f>
        <v>268.07</v>
      </c>
      <c r="L172" s="13">
        <f>IF(Data!$A165="","",IF(Data!K165=0,"",Data!K165))</f>
        <v>1019.95</v>
      </c>
      <c r="M172" s="13">
        <f>IF(Data!$A165="","",IF(Data!L165=0,"",Data!L165))</f>
        <v>40.25</v>
      </c>
      <c r="N172" s="13">
        <f>IF(Data!$A165="","",IF(Data!M165=0,"",Data!M165))</f>
        <v>312.91000000000003</v>
      </c>
    </row>
    <row r="173" spans="2:14" x14ac:dyDescent="0.25">
      <c r="B173" s="8" t="str">
        <f>IF(Data!$A166="","",Data!A166)</f>
        <v>Bridgewater</v>
      </c>
      <c r="C173" s="8" t="str">
        <f>IF(Data!$A166="","",IF(COUNTIF('GrandList Categories'!$A$2:$A$19,Data!B166)&gt;0,VLOOKUP(Data!B166,'GrandList Categories'!$A$2:$B$19,2),Data!B166))</f>
        <v>Miscellaneous</v>
      </c>
      <c r="D173" s="13">
        <f>IF(Data!$A166="","",IF(Data!C166=0,"",Data!C166))</f>
        <v>1</v>
      </c>
      <c r="E173" s="13" t="str">
        <f>IF(Data!$A166="","",IF(Data!D166=0,"",Data!D166))</f>
        <v/>
      </c>
      <c r="F173" s="13">
        <f>IF(Data!$A166="","",IF(Data!E166=0,"",Data!E166))</f>
        <v>1</v>
      </c>
      <c r="G173" s="13" t="str">
        <f>IF(Data!$A166="","",IF(Data!F166=0,"",Data!F166))</f>
        <v/>
      </c>
      <c r="H173" s="13" t="str">
        <f>IF(Data!$A166="","",IF(Data!G166=0,"",Data!G166))</f>
        <v/>
      </c>
      <c r="I173" s="13" t="str">
        <f>IF(Data!$A166="","",IF(Data!H166=0,"",Data!H166))</f>
        <v/>
      </c>
      <c r="J173" s="13" t="str">
        <f>IF(Data!$A166="","",IF(Data!I166=0,"",Data!I166))</f>
        <v/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 t="str">
        <f>IF(Data!$A166="","",IF(Data!M166=0,"",Data!M166))</f>
        <v/>
      </c>
    </row>
    <row r="174" spans="2:14" x14ac:dyDescent="0.25">
      <c r="B174" s="8" t="str">
        <f>IF(Data!$A167="","",Data!A167)</f>
        <v>Bridgewater</v>
      </c>
      <c r="C174" s="8" t="str">
        <f>IF(Data!$A167="","",IF(COUNTIF('GrandList Categories'!$A$2:$A$19,Data!B167)&gt;0,VLOOKUP(Data!B167,'GrandList Categories'!$A$2:$B$19,2),Data!B167))</f>
        <v>Timeshare Properties</v>
      </c>
      <c r="D174" s="13">
        <f>IF(Data!$A167="","",IF(Data!C167=0,"",Data!C167))</f>
        <v>17</v>
      </c>
      <c r="E174" s="13" t="str">
        <f>IF(Data!$A167="","",IF(Data!D167=0,"",Data!D167))</f>
        <v/>
      </c>
      <c r="F174" s="13">
        <f>IF(Data!$A167="","",IF(Data!E167=0,"",Data!E167))</f>
        <v>17</v>
      </c>
      <c r="G174" s="13" t="str">
        <f>IF(Data!$A167="","",IF(Data!F167=0,"",Data!F167))</f>
        <v/>
      </c>
      <c r="H174" s="13" t="str">
        <f>IF(Data!$A167="","",IF(Data!G167=0,"",Data!G167))</f>
        <v/>
      </c>
      <c r="I174" s="13" t="str">
        <f>IF(Data!$A167="","",IF(Data!H167=0,"",Data!H167))</f>
        <v/>
      </c>
      <c r="J174" s="13" t="str">
        <f>IF(Data!$A167="","",IF(Data!I167=0,"",Data!I167))</f>
        <v/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898.86</v>
      </c>
    </row>
    <row r="175" spans="2:14" x14ac:dyDescent="0.25">
      <c r="B175" s="8" t="str">
        <f>IF(Data!$A168="","",Data!A168)</f>
        <v>Bridgewater</v>
      </c>
      <c r="C175" s="8" t="str">
        <f>IF(Data!$A168="","",IF(COUNTIF('GrandList Categories'!$A$2:$A$19,Data!B168)&gt;0,VLOOKUP(Data!B168,'GrandList Categories'!$A$2:$B$19,2),Data!B168))</f>
        <v>Bridgewater: Summary</v>
      </c>
      <c r="D175" s="13">
        <f>IF(Data!$A168="","",IF(Data!C168=0,"",Data!C168))</f>
        <v>35</v>
      </c>
      <c r="E175" s="13" t="str">
        <f>IF(Data!$A168="","",IF(Data!D168=0,"",Data!D168))</f>
        <v/>
      </c>
      <c r="F175" s="13">
        <f>IF(Data!$A168="","",IF(Data!E168=0,"",Data!E168))</f>
        <v>26</v>
      </c>
      <c r="G175" s="13">
        <f>IF(Data!$A168="","",IF(Data!F168=0,"",Data!F168))</f>
        <v>9</v>
      </c>
      <c r="H175" s="13">
        <f>IF(Data!$A168="","",IF(Data!G168=0,"",Data!G168))</f>
        <v>2306380</v>
      </c>
      <c r="I175" s="13" t="str">
        <f>IF(Data!$A168="","",IF(Data!H168=0,"",Data!H168))</f>
        <v/>
      </c>
      <c r="J175" s="13" t="str">
        <f>IF(Data!$A168="","",IF(Data!I168=0,"",Data!I168))</f>
        <v/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29420.77</v>
      </c>
    </row>
    <row r="176" spans="2:14" x14ac:dyDescent="0.25">
      <c r="B176" s="8" t="str">
        <f>IF(Data!$A169="","",Data!A169)</f>
        <v>Bridport</v>
      </c>
      <c r="C176" s="8" t="str">
        <f>IF(Data!$A169="","",IF(COUNTIF('GrandList Categories'!$A$2:$A$19,Data!B169)&gt;0,VLOOKUP(Data!B169,'GrandList Categories'!$A$2:$B$19,2),Data!B169))</f>
        <v>Residential under 6 acres</v>
      </c>
      <c r="D176" s="13">
        <f>IF(Data!$A169="","",IF(Data!C169=0,"",Data!C169))</f>
        <v>6</v>
      </c>
      <c r="E176" s="13" t="str">
        <f>IF(Data!$A169="","",IF(Data!D169=0,"",Data!D169))</f>
        <v/>
      </c>
      <c r="F176" s="13">
        <f>IF(Data!$A169="","",IF(Data!E169=0,"",Data!E169))</f>
        <v>4</v>
      </c>
      <c r="G176" s="13">
        <f>IF(Data!$A169="","",IF(Data!F169=0,"",Data!F169))</f>
        <v>2</v>
      </c>
      <c r="H176" s="13">
        <f>IF(Data!$A169="","",IF(Data!G169=0,"",Data!G169))</f>
        <v>358972.23</v>
      </c>
      <c r="I176" s="13">
        <f>IF(Data!$A169="","",IF(Data!H169=0,"",Data!H169))</f>
        <v>179486.12</v>
      </c>
      <c r="J176" s="13">
        <f>IF(Data!$A169="","",IF(Data!I169=0,"",Data!I169))</f>
        <v>179486.12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5205.1000000000004</v>
      </c>
    </row>
    <row r="177" spans="2:14" x14ac:dyDescent="0.25">
      <c r="B177" s="8" t="str">
        <f>IF(Data!$A170="","",Data!A170)</f>
        <v>Bridport</v>
      </c>
      <c r="C177" s="8" t="str">
        <f>IF(Data!$A170="","",IF(COUNTIF('GrandList Categories'!$A$2:$A$19,Data!B170)&gt;0,VLOOKUP(Data!B170,'GrandList Categories'!$A$2:$B$19,2),Data!B170))</f>
        <v>Residential 6 or more acres</v>
      </c>
      <c r="D177" s="13">
        <f>IF(Data!$A170="","",IF(Data!C170=0,"",Data!C170))</f>
        <v>2</v>
      </c>
      <c r="E177" s="13" t="str">
        <f>IF(Data!$A170="","",IF(Data!D170=0,"",Data!D170))</f>
        <v/>
      </c>
      <c r="F177" s="13">
        <f>IF(Data!$A170="","",IF(Data!E170=0,"",Data!E170))</f>
        <v>2</v>
      </c>
      <c r="G177" s="13" t="str">
        <f>IF(Data!$A170="","",IF(Data!F170=0,"",Data!F170))</f>
        <v/>
      </c>
      <c r="H177" s="13" t="str">
        <f>IF(Data!$A170="","",IF(Data!G170=0,"",Data!G170))</f>
        <v/>
      </c>
      <c r="I177" s="13" t="str">
        <f>IF(Data!$A170="","",IF(Data!H170=0,"",Data!H170))</f>
        <v/>
      </c>
      <c r="J177" s="13" t="str">
        <f>IF(Data!$A170="","",IF(Data!I170=0,"",Data!I170))</f>
        <v/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 t="str">
        <f>IF(Data!$A170="","",IF(Data!M170=0,"",Data!M170))</f>
        <v/>
      </c>
    </row>
    <row r="178" spans="2:14" x14ac:dyDescent="0.25">
      <c r="B178" s="8" t="str">
        <f>IF(Data!$A171="","",Data!A171)</f>
        <v>Bridport</v>
      </c>
      <c r="C178" s="8" t="str">
        <f>IF(Data!$A171="","",IF(COUNTIF('GrandList Categories'!$A$2:$A$19,Data!B171)&gt;0,VLOOKUP(Data!B171,'GrandList Categories'!$A$2:$B$19,2),Data!B171))</f>
        <v>Mobile Home with land</v>
      </c>
      <c r="D178" s="13">
        <f>IF(Data!$A171="","",IF(Data!C171=0,"",Data!C171))</f>
        <v>2</v>
      </c>
      <c r="E178" s="13" t="str">
        <f>IF(Data!$A171="","",IF(Data!D171=0,"",Data!D171))</f>
        <v/>
      </c>
      <c r="F178" s="13">
        <f>IF(Data!$A171="","",IF(Data!E171=0,"",Data!E171))</f>
        <v>2</v>
      </c>
      <c r="G178" s="13" t="str">
        <f>IF(Data!$A171="","",IF(Data!F171=0,"",Data!F171))</f>
        <v/>
      </c>
      <c r="H178" s="13" t="str">
        <f>IF(Data!$A171="","",IF(Data!G171=0,"",Data!G171))</f>
        <v/>
      </c>
      <c r="I178" s="13" t="str">
        <f>IF(Data!$A171="","",IF(Data!H171=0,"",Data!H171))</f>
        <v/>
      </c>
      <c r="J178" s="13" t="str">
        <f>IF(Data!$A171="","",IF(Data!I171=0,"",Data!I171))</f>
        <v/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 t="str">
        <f>IF(Data!$A171="","",IF(Data!M171=0,"",Data!M171))</f>
        <v/>
      </c>
    </row>
    <row r="179" spans="2:14" x14ac:dyDescent="0.25">
      <c r="B179" s="8" t="str">
        <f>IF(Data!$A172="","",Data!A172)</f>
        <v>Bridport</v>
      </c>
      <c r="C179" s="8" t="str">
        <f>IF(Data!$A172="","",IF(COUNTIF('GrandList Categories'!$A$2:$A$19,Data!B172)&gt;0,VLOOKUP(Data!B172,'GrandList Categories'!$A$2:$B$19,2),Data!B172))</f>
        <v>Seasonal under 6 acres</v>
      </c>
      <c r="D179" s="13">
        <f>IF(Data!$A172="","",IF(Data!C172=0,"",Data!C172))</f>
        <v>1</v>
      </c>
      <c r="E179" s="13" t="str">
        <f>IF(Data!$A172="","",IF(Data!D172=0,"",Data!D172))</f>
        <v/>
      </c>
      <c r="F179" s="13">
        <f>IF(Data!$A172="","",IF(Data!E172=0,"",Data!E172))</f>
        <v>1</v>
      </c>
      <c r="G179" s="13" t="str">
        <f>IF(Data!$A172="","",IF(Data!F172=0,"",Data!F172))</f>
        <v/>
      </c>
      <c r="H179" s="13" t="str">
        <f>IF(Data!$A172="","",IF(Data!G172=0,"",Data!G172))</f>
        <v/>
      </c>
      <c r="I179" s="13" t="str">
        <f>IF(Data!$A172="","",IF(Data!H172=0,"",Data!H172))</f>
        <v/>
      </c>
      <c r="J179" s="13" t="str">
        <f>IF(Data!$A172="","",IF(Data!I172=0,"",Data!I172))</f>
        <v/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 t="str">
        <f>IF(Data!$A172="","",IF(Data!M172=0,"",Data!M172))</f>
        <v/>
      </c>
    </row>
    <row r="180" spans="2:14" x14ac:dyDescent="0.25">
      <c r="B180" s="8" t="str">
        <f>IF(Data!$A173="","",Data!A173)</f>
        <v>Bridport</v>
      </c>
      <c r="C180" s="8" t="str">
        <f>IF(Data!$A173="","",IF(COUNTIF('GrandList Categories'!$A$2:$A$19,Data!B173)&gt;0,VLOOKUP(Data!B173,'GrandList Categories'!$A$2:$B$19,2),Data!B173))</f>
        <v>Farms</v>
      </c>
      <c r="D180" s="13">
        <f>IF(Data!$A173="","",IF(Data!C173=0,"",Data!C173))</f>
        <v>1</v>
      </c>
      <c r="E180" s="13" t="str">
        <f>IF(Data!$A173="","",IF(Data!D173=0,"",Data!D173))</f>
        <v/>
      </c>
      <c r="F180" s="13">
        <f>IF(Data!$A173="","",IF(Data!E173=0,"",Data!E173))</f>
        <v>1</v>
      </c>
      <c r="G180" s="13" t="str">
        <f>IF(Data!$A173="","",IF(Data!F173=0,"",Data!F173))</f>
        <v/>
      </c>
      <c r="H180" s="13" t="str">
        <f>IF(Data!$A173="","",IF(Data!G173=0,"",Data!G173))</f>
        <v/>
      </c>
      <c r="I180" s="13" t="str">
        <f>IF(Data!$A173="","",IF(Data!H173=0,"",Data!H173))</f>
        <v/>
      </c>
      <c r="J180" s="13" t="str">
        <f>IF(Data!$A173="","",IF(Data!I173=0,"",Data!I173))</f>
        <v/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 t="str">
        <f>IF(Data!$A173="","",IF(Data!M173=0,"",Data!M173))</f>
        <v/>
      </c>
    </row>
    <row r="181" spans="2:14" x14ac:dyDescent="0.25">
      <c r="B181" s="8" t="str">
        <f>IF(Data!$A174="","",Data!A174)</f>
        <v>Bridport</v>
      </c>
      <c r="C181" s="8" t="str">
        <f>IF(Data!$A174="","",IF(COUNTIF('GrandList Categories'!$A$2:$A$19,Data!B174)&gt;0,VLOOKUP(Data!B174,'GrandList Categories'!$A$2:$B$19,2),Data!B174))</f>
        <v>Miscellaneous</v>
      </c>
      <c r="D181" s="13">
        <f>IF(Data!$A174="","",IF(Data!C174=0,"",Data!C174))</f>
        <v>2</v>
      </c>
      <c r="E181" s="13" t="str">
        <f>IF(Data!$A174="","",IF(Data!D174=0,"",Data!D174))</f>
        <v/>
      </c>
      <c r="F181" s="13" t="str">
        <f>IF(Data!$A174="","",IF(Data!E174=0,"",Data!E174))</f>
        <v/>
      </c>
      <c r="G181" s="13">
        <f>IF(Data!$A174="","",IF(Data!F174=0,"",Data!F174))</f>
        <v>2</v>
      </c>
      <c r="H181" s="13">
        <f>IF(Data!$A174="","",IF(Data!G174=0,"",Data!G174))</f>
        <v>192984.67</v>
      </c>
      <c r="I181" s="13">
        <f>IF(Data!$A174="","",IF(Data!H174=0,"",Data!H174))</f>
        <v>96492.34</v>
      </c>
      <c r="J181" s="13">
        <f>IF(Data!$A174="","",IF(Data!I174=0,"",Data!I174))</f>
        <v>96492.34</v>
      </c>
      <c r="K181" s="13">
        <f>IF(Data!$A174="","",IF(Data!J174=0,"",Data!J174))</f>
        <v>439.16</v>
      </c>
      <c r="L181" s="13">
        <f>IF(Data!$A174="","",IF(Data!K174=0,"",Data!K174))</f>
        <v>534.63</v>
      </c>
      <c r="M181" s="13">
        <f>IF(Data!$A174="","",IF(Data!L174=0,"",Data!L174))</f>
        <v>219.72</v>
      </c>
      <c r="N181" s="13">
        <f>IF(Data!$A174="","",IF(Data!M174=0,"",Data!M174))</f>
        <v>1305</v>
      </c>
    </row>
    <row r="182" spans="2:14" x14ac:dyDescent="0.25">
      <c r="B182" s="8" t="str">
        <f>IF(Data!$A175="","",Data!A175)</f>
        <v>Bridport</v>
      </c>
      <c r="C182" s="8" t="str">
        <f>IF(Data!$A175="","",IF(COUNTIF('GrandList Categories'!$A$2:$A$19,Data!B175)&gt;0,VLOOKUP(Data!B175,'GrandList Categories'!$A$2:$B$19,2),Data!B175))</f>
        <v>Bridport: Summary</v>
      </c>
      <c r="D182" s="13">
        <f>IF(Data!$A175="","",IF(Data!C175=0,"",Data!C175))</f>
        <v>14</v>
      </c>
      <c r="E182" s="13" t="str">
        <f>IF(Data!$A175="","",IF(Data!D175=0,"",Data!D175))</f>
        <v/>
      </c>
      <c r="F182" s="13">
        <f>IF(Data!$A175="","",IF(Data!E175=0,"",Data!E175))</f>
        <v>10</v>
      </c>
      <c r="G182" s="13">
        <f>IF(Data!$A175="","",IF(Data!F175=0,"",Data!F175))</f>
        <v>4</v>
      </c>
      <c r="H182" s="13">
        <f>IF(Data!$A175="","",IF(Data!G175=0,"",Data!G175))</f>
        <v>551956.9</v>
      </c>
      <c r="I182" s="13" t="str">
        <f>IF(Data!$A175="","",IF(Data!H175=0,"",Data!H175))</f>
        <v/>
      </c>
      <c r="J182" s="13" t="str">
        <f>IF(Data!$A175="","",IF(Data!I175=0,"",Data!I175))</f>
        <v/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6510.1</v>
      </c>
    </row>
    <row r="183" spans="2:14" x14ac:dyDescent="0.25">
      <c r="B183" s="8" t="str">
        <f>IF(Data!$A176="","",Data!A176)</f>
        <v>Brighton</v>
      </c>
      <c r="C183" s="8" t="str">
        <f>IF(Data!$A176="","",IF(COUNTIF('GrandList Categories'!$A$2:$A$19,Data!B176)&gt;0,VLOOKUP(Data!B176,'GrandList Categories'!$A$2:$B$19,2),Data!B176))</f>
        <v>Residential under 6 acres</v>
      </c>
      <c r="D183" s="13">
        <f>IF(Data!$A176="","",IF(Data!C176=0,"",Data!C176))</f>
        <v>13</v>
      </c>
      <c r="E183" s="13" t="str">
        <f>IF(Data!$A176="","",IF(Data!D176=0,"",Data!D176))</f>
        <v/>
      </c>
      <c r="F183" s="13">
        <f>IF(Data!$A176="","",IF(Data!E176=0,"",Data!E176))</f>
        <v>5</v>
      </c>
      <c r="G183" s="13">
        <f>IF(Data!$A176="","",IF(Data!F176=0,"",Data!F176))</f>
        <v>8</v>
      </c>
      <c r="H183" s="13">
        <f>IF(Data!$A176="","",IF(Data!G176=0,"",Data!G176))</f>
        <v>1208000</v>
      </c>
      <c r="I183" s="13">
        <f>IF(Data!$A176="","",IF(Data!H176=0,"",Data!H176))</f>
        <v>151000</v>
      </c>
      <c r="J183" s="13">
        <f>IF(Data!$A176="","",IF(Data!I176=0,"",Data!I176))</f>
        <v>127500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15143.5</v>
      </c>
    </row>
    <row r="184" spans="2:14" x14ac:dyDescent="0.25">
      <c r="B184" s="8" t="str">
        <f>IF(Data!$A177="","",Data!A177)</f>
        <v>Brighton</v>
      </c>
      <c r="C184" s="8" t="str">
        <f>IF(Data!$A177="","",IF(COUNTIF('GrandList Categories'!$A$2:$A$19,Data!B177)&gt;0,VLOOKUP(Data!B177,'GrandList Categories'!$A$2:$B$19,2),Data!B177))</f>
        <v>Residential 6 or more acres</v>
      </c>
      <c r="D184" s="13">
        <f>IF(Data!$A177="","",IF(Data!C177=0,"",Data!C177))</f>
        <v>6</v>
      </c>
      <c r="E184" s="13" t="str">
        <f>IF(Data!$A177="","",IF(Data!D177=0,"",Data!D177))</f>
        <v/>
      </c>
      <c r="F184" s="13">
        <f>IF(Data!$A177="","",IF(Data!E177=0,"",Data!E177))</f>
        <v>3</v>
      </c>
      <c r="G184" s="13">
        <f>IF(Data!$A177="","",IF(Data!F177=0,"",Data!F177))</f>
        <v>3</v>
      </c>
      <c r="H184" s="13">
        <f>IF(Data!$A177="","",IF(Data!G177=0,"",Data!G177))</f>
        <v>624725</v>
      </c>
      <c r="I184" s="13">
        <f>IF(Data!$A177="","",IF(Data!H177=0,"",Data!H177))</f>
        <v>208241.67</v>
      </c>
      <c r="J184" s="13">
        <f>IF(Data!$A177="","",IF(Data!I177=0,"",Data!I177))</f>
        <v>255000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8108.51</v>
      </c>
    </row>
    <row r="185" spans="2:14" x14ac:dyDescent="0.25">
      <c r="B185" s="8" t="str">
        <f>IF(Data!$A178="","",Data!A178)</f>
        <v>Brighton</v>
      </c>
      <c r="C185" s="8" t="str">
        <f>IF(Data!$A178="","",IF(COUNTIF('GrandList Categories'!$A$2:$A$19,Data!B178)&gt;0,VLOOKUP(Data!B178,'GrandList Categories'!$A$2:$B$19,2),Data!B178))</f>
        <v>Mobile Home with land</v>
      </c>
      <c r="D185" s="13">
        <f>IF(Data!$A178="","",IF(Data!C178=0,"",Data!C178))</f>
        <v>1</v>
      </c>
      <c r="E185" s="13" t="str">
        <f>IF(Data!$A178="","",IF(Data!D178=0,"",Data!D178))</f>
        <v/>
      </c>
      <c r="F185" s="13">
        <f>IF(Data!$A178="","",IF(Data!E178=0,"",Data!E178))</f>
        <v>1</v>
      </c>
      <c r="G185" s="13" t="str">
        <f>IF(Data!$A178="","",IF(Data!F178=0,"",Data!F178))</f>
        <v/>
      </c>
      <c r="H185" s="13" t="str">
        <f>IF(Data!$A178="","",IF(Data!G178=0,"",Data!G178))</f>
        <v/>
      </c>
      <c r="I185" s="13" t="str">
        <f>IF(Data!$A178="","",IF(Data!H178=0,"",Data!H178))</f>
        <v/>
      </c>
      <c r="J185" s="13" t="str">
        <f>IF(Data!$A178="","",IF(Data!I178=0,"",Data!I178))</f>
        <v/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 t="str">
        <f>IF(Data!$A178="","",IF(Data!M178=0,"",Data!M178))</f>
        <v/>
      </c>
    </row>
    <row r="186" spans="2:14" x14ac:dyDescent="0.25">
      <c r="B186" s="8" t="str">
        <f>IF(Data!$A179="","",Data!A179)</f>
        <v>Brighton</v>
      </c>
      <c r="C186" s="8" t="str">
        <f>IF(Data!$A179="","",IF(COUNTIF('GrandList Categories'!$A$2:$A$19,Data!B179)&gt;0,VLOOKUP(Data!B179,'GrandList Categories'!$A$2:$B$19,2),Data!B179))</f>
        <v>Seasonal under 6 acres</v>
      </c>
      <c r="D186" s="13">
        <f>IF(Data!$A179="","",IF(Data!C179=0,"",Data!C179))</f>
        <v>4</v>
      </c>
      <c r="E186" s="13" t="str">
        <f>IF(Data!$A179="","",IF(Data!D179=0,"",Data!D179))</f>
        <v/>
      </c>
      <c r="F186" s="13">
        <f>IF(Data!$A179="","",IF(Data!E179=0,"",Data!E179))</f>
        <v>3</v>
      </c>
      <c r="G186" s="13">
        <f>IF(Data!$A179="","",IF(Data!F179=0,"",Data!F179))</f>
        <v>1</v>
      </c>
      <c r="H186" s="13">
        <f>IF(Data!$A179="","",IF(Data!G179=0,"",Data!G179))</f>
        <v>35000</v>
      </c>
      <c r="I186" s="13">
        <f>IF(Data!$A179="","",IF(Data!H179=0,"",Data!H179))</f>
        <v>35000</v>
      </c>
      <c r="J186" s="13">
        <f>IF(Data!$A179="","",IF(Data!I179=0,"",Data!I179))</f>
        <v>35000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507.5</v>
      </c>
    </row>
    <row r="187" spans="2:14" x14ac:dyDescent="0.25">
      <c r="B187" s="8" t="str">
        <f>IF(Data!$A180="","",Data!A180)</f>
        <v>Brighton</v>
      </c>
      <c r="C187" s="8" t="str">
        <f>IF(Data!$A180="","",IF(COUNTIF('GrandList Categories'!$A$2:$A$19,Data!B180)&gt;0,VLOOKUP(Data!B180,'GrandList Categories'!$A$2:$B$19,2),Data!B180))</f>
        <v>Seasonal 6 or more acres</v>
      </c>
      <c r="D187" s="13">
        <f>IF(Data!$A180="","",IF(Data!C180=0,"",Data!C180))</f>
        <v>1</v>
      </c>
      <c r="E187" s="13" t="str">
        <f>IF(Data!$A180="","",IF(Data!D180=0,"",Data!D180))</f>
        <v/>
      </c>
      <c r="F187" s="13">
        <f>IF(Data!$A180="","",IF(Data!E180=0,"",Data!E180))</f>
        <v>1</v>
      </c>
      <c r="G187" s="13" t="str">
        <f>IF(Data!$A180="","",IF(Data!F180=0,"",Data!F180))</f>
        <v/>
      </c>
      <c r="H187" s="13" t="str">
        <f>IF(Data!$A180="","",IF(Data!G180=0,"",Data!G180))</f>
        <v/>
      </c>
      <c r="I187" s="13" t="str">
        <f>IF(Data!$A180="","",IF(Data!H180=0,"",Data!H180))</f>
        <v/>
      </c>
      <c r="J187" s="13" t="str">
        <f>IF(Data!$A180="","",IF(Data!I180=0,"",Data!I180))</f>
        <v/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 t="str">
        <f>IF(Data!$A180="","",IF(Data!M180=0,"",Data!M180))</f>
        <v/>
      </c>
    </row>
    <row r="188" spans="2:14" x14ac:dyDescent="0.25">
      <c r="B188" s="8" t="str">
        <f>IF(Data!$A181="","",Data!A181)</f>
        <v>Brighton</v>
      </c>
      <c r="C188" s="8" t="str">
        <f>IF(Data!$A181="","",IF(COUNTIF('GrandList Categories'!$A$2:$A$19,Data!B181)&gt;0,VLOOKUP(Data!B181,'GrandList Categories'!$A$2:$B$19,2),Data!B181))</f>
        <v>Commercial</v>
      </c>
      <c r="D188" s="13">
        <f>IF(Data!$A181="","",IF(Data!C181=0,"",Data!C181))</f>
        <v>1</v>
      </c>
      <c r="E188" s="13" t="str">
        <f>IF(Data!$A181="","",IF(Data!D181=0,"",Data!D181))</f>
        <v/>
      </c>
      <c r="F188" s="13" t="str">
        <f>IF(Data!$A181="","",IF(Data!E181=0,"",Data!E181))</f>
        <v/>
      </c>
      <c r="G188" s="13">
        <f>IF(Data!$A181="","",IF(Data!F181=0,"",Data!F181))</f>
        <v>1</v>
      </c>
      <c r="H188" s="13">
        <f>IF(Data!$A181="","",IF(Data!G181=0,"",Data!G181))</f>
        <v>235000</v>
      </c>
      <c r="I188" s="13">
        <f>IF(Data!$A181="","",IF(Data!H181=0,"",Data!H181))</f>
        <v>235000</v>
      </c>
      <c r="J188" s="13">
        <f>IF(Data!$A181="","",IF(Data!I181=0,"",Data!I181))</f>
        <v>235000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3407.5</v>
      </c>
    </row>
    <row r="189" spans="2:14" x14ac:dyDescent="0.25">
      <c r="B189" s="8" t="str">
        <f>IF(Data!$A182="","",Data!A182)</f>
        <v>Brighton</v>
      </c>
      <c r="C189" s="8" t="str">
        <f>IF(Data!$A182="","",IF(COUNTIF('GrandList Categories'!$A$2:$A$19,Data!B182)&gt;0,VLOOKUP(Data!B182,'GrandList Categories'!$A$2:$B$19,2),Data!B182))</f>
        <v>Other (Usually Condos)</v>
      </c>
      <c r="D189" s="13">
        <f>IF(Data!$A182="","",IF(Data!C182=0,"",Data!C182))</f>
        <v>2</v>
      </c>
      <c r="E189" s="13" t="str">
        <f>IF(Data!$A182="","",IF(Data!D182=0,"",Data!D182))</f>
        <v/>
      </c>
      <c r="F189" s="13">
        <f>IF(Data!$A182="","",IF(Data!E182=0,"",Data!E182))</f>
        <v>2</v>
      </c>
      <c r="G189" s="13" t="str">
        <f>IF(Data!$A182="","",IF(Data!F182=0,"",Data!F182))</f>
        <v/>
      </c>
      <c r="H189" s="13" t="str">
        <f>IF(Data!$A182="","",IF(Data!G182=0,"",Data!G182))</f>
        <v/>
      </c>
      <c r="I189" s="13" t="str">
        <f>IF(Data!$A182="","",IF(Data!H182=0,"",Data!H182))</f>
        <v/>
      </c>
      <c r="J189" s="13" t="str">
        <f>IF(Data!$A182="","",IF(Data!I182=0,"",Data!I182))</f>
        <v/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 t="str">
        <f>IF(Data!$A182="","",IF(Data!M182=0,"",Data!M182))</f>
        <v/>
      </c>
    </row>
    <row r="190" spans="2:14" x14ac:dyDescent="0.25">
      <c r="B190" s="8" t="str">
        <f>IF(Data!$A183="","",Data!A183)</f>
        <v>Brighton</v>
      </c>
      <c r="C190" s="8" t="str">
        <f>IF(Data!$A183="","",IF(COUNTIF('GrandList Categories'!$A$2:$A$19,Data!B183)&gt;0,VLOOKUP(Data!B183,'GrandList Categories'!$A$2:$B$19,2),Data!B183))</f>
        <v>Woodland</v>
      </c>
      <c r="D190" s="13">
        <f>IF(Data!$A183="","",IF(Data!C183=0,"",Data!C183))</f>
        <v>3</v>
      </c>
      <c r="E190" s="13" t="str">
        <f>IF(Data!$A183="","",IF(Data!D183=0,"",Data!D183))</f>
        <v/>
      </c>
      <c r="F190" s="13">
        <f>IF(Data!$A183="","",IF(Data!E183=0,"",Data!E183))</f>
        <v>2</v>
      </c>
      <c r="G190" s="13">
        <f>IF(Data!$A183="","",IF(Data!F183=0,"",Data!F183))</f>
        <v>1</v>
      </c>
      <c r="H190" s="13">
        <f>IF(Data!$A183="","",IF(Data!G183=0,"",Data!G183))</f>
        <v>130000</v>
      </c>
      <c r="I190" s="13">
        <f>IF(Data!$A183="","",IF(Data!H183=0,"",Data!H183))</f>
        <v>130000</v>
      </c>
      <c r="J190" s="13">
        <f>IF(Data!$A183="","",IF(Data!I183=0,"",Data!I183))</f>
        <v>130000</v>
      </c>
      <c r="K190" s="13">
        <f>IF(Data!$A183="","",IF(Data!J183=0,"",Data!J183))</f>
        <v>2131.15</v>
      </c>
      <c r="L190" s="13">
        <f>IF(Data!$A183="","",IF(Data!K183=0,"",Data!K183))</f>
        <v>2131.1475</v>
      </c>
      <c r="M190" s="13">
        <f>IF(Data!$A183="","",IF(Data!L183=0,"",Data!L183))</f>
        <v>61</v>
      </c>
      <c r="N190" s="13">
        <f>IF(Data!$A183="","",IF(Data!M183=0,"",Data!M183))</f>
        <v>1885</v>
      </c>
    </row>
    <row r="191" spans="2:14" x14ac:dyDescent="0.25">
      <c r="B191" s="8" t="str">
        <f>IF(Data!$A184="","",Data!A184)</f>
        <v>Brighton</v>
      </c>
      <c r="C191" s="8" t="str">
        <f>IF(Data!$A184="","",IF(COUNTIF('GrandList Categories'!$A$2:$A$19,Data!B184)&gt;0,VLOOKUP(Data!B184,'GrandList Categories'!$A$2:$B$19,2),Data!B184))</f>
        <v>Miscellaneous</v>
      </c>
      <c r="D191" s="13">
        <f>IF(Data!$A184="","",IF(Data!C184=0,"",Data!C184))</f>
        <v>2</v>
      </c>
      <c r="E191" s="13" t="str">
        <f>IF(Data!$A184="","",IF(Data!D184=0,"",Data!D184))</f>
        <v/>
      </c>
      <c r="F191" s="13" t="str">
        <f>IF(Data!$A184="","",IF(Data!E184=0,"",Data!E184))</f>
        <v/>
      </c>
      <c r="G191" s="13">
        <f>IF(Data!$A184="","",IF(Data!F184=0,"",Data!F184))</f>
        <v>2</v>
      </c>
      <c r="H191" s="13">
        <f>IF(Data!$A184="","",IF(Data!G184=0,"",Data!G184))</f>
        <v>114500</v>
      </c>
      <c r="I191" s="13">
        <f>IF(Data!$A184="","",IF(Data!H184=0,"",Data!H184))</f>
        <v>57250</v>
      </c>
      <c r="J191" s="13">
        <f>IF(Data!$A184="","",IF(Data!I184=0,"",Data!I184))</f>
        <v>57250</v>
      </c>
      <c r="K191" s="13">
        <f>IF(Data!$A184="","",IF(Data!J184=0,"",Data!J184))</f>
        <v>1417.08</v>
      </c>
      <c r="L191" s="13">
        <f>IF(Data!$A184="","",IF(Data!K184=0,"",Data!K184))</f>
        <v>1847.01</v>
      </c>
      <c r="M191" s="13">
        <f>IF(Data!$A184="","",IF(Data!L184=0,"",Data!L184))</f>
        <v>40.4</v>
      </c>
      <c r="N191" s="13">
        <f>IF(Data!$A184="","",IF(Data!M184=0,"",Data!M184))</f>
        <v>1660.25</v>
      </c>
    </row>
    <row r="192" spans="2:14" x14ac:dyDescent="0.25">
      <c r="B192" s="8" t="str">
        <f>IF(Data!$A185="","",Data!A185)</f>
        <v>Brighton</v>
      </c>
      <c r="C192" s="8" t="str">
        <f>IF(Data!$A185="","",IF(COUNTIF('GrandList Categories'!$A$2:$A$19,Data!B185)&gt;0,VLOOKUP(Data!B185,'GrandList Categories'!$A$2:$B$19,2),Data!B185))</f>
        <v>Brighton: Summary</v>
      </c>
      <c r="D192" s="13">
        <f>IF(Data!$A185="","",IF(Data!C185=0,"",Data!C185))</f>
        <v>33</v>
      </c>
      <c r="E192" s="13" t="str">
        <f>IF(Data!$A185="","",IF(Data!D185=0,"",Data!D185))</f>
        <v/>
      </c>
      <c r="F192" s="13">
        <f>IF(Data!$A185="","",IF(Data!E185=0,"",Data!E185))</f>
        <v>17</v>
      </c>
      <c r="G192" s="13">
        <f>IF(Data!$A185="","",IF(Data!F185=0,"",Data!F185))</f>
        <v>16</v>
      </c>
      <c r="H192" s="13">
        <f>IF(Data!$A185="","",IF(Data!G185=0,"",Data!G185))</f>
        <v>2347225</v>
      </c>
      <c r="I192" s="13" t="str">
        <f>IF(Data!$A185="","",IF(Data!H185=0,"",Data!H185))</f>
        <v/>
      </c>
      <c r="J192" s="13" t="str">
        <f>IF(Data!$A185="","",IF(Data!I185=0,"",Data!I185))</f>
        <v/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30712.26</v>
      </c>
    </row>
    <row r="193" spans="2:14" x14ac:dyDescent="0.25">
      <c r="B193" s="8" t="str">
        <f>IF(Data!$A186="","",Data!A186)</f>
        <v>Bristol</v>
      </c>
      <c r="C193" s="8" t="str">
        <f>IF(Data!$A186="","",IF(COUNTIF('GrandList Categories'!$A$2:$A$19,Data!B186)&gt;0,VLOOKUP(Data!B186,'GrandList Categories'!$A$2:$B$19,2),Data!B186))</f>
        <v>Residential under 6 acres</v>
      </c>
      <c r="D193" s="13">
        <f>IF(Data!$A186="","",IF(Data!C186=0,"",Data!C186))</f>
        <v>51</v>
      </c>
      <c r="E193" s="13" t="str">
        <f>IF(Data!$A186="","",IF(Data!D186=0,"",Data!D186))</f>
        <v/>
      </c>
      <c r="F193" s="13">
        <f>IF(Data!$A186="","",IF(Data!E186=0,"",Data!E186))</f>
        <v>17</v>
      </c>
      <c r="G193" s="13">
        <f>IF(Data!$A186="","",IF(Data!F186=0,"",Data!F186))</f>
        <v>34</v>
      </c>
      <c r="H193" s="13">
        <f>IF(Data!$A186="","",IF(Data!G186=0,"",Data!G186))</f>
        <v>9409991.8900000006</v>
      </c>
      <c r="I193" s="13">
        <f>IF(Data!$A186="","",IF(Data!H186=0,"",Data!H186))</f>
        <v>276764.46999999997</v>
      </c>
      <c r="J193" s="13">
        <f>IF(Data!$A186="","",IF(Data!I186=0,"",Data!I186))</f>
        <v>304900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109844.88</v>
      </c>
    </row>
    <row r="194" spans="2:14" x14ac:dyDescent="0.25">
      <c r="B194" s="8" t="str">
        <f>IF(Data!$A187="","",Data!A187)</f>
        <v>Bristol</v>
      </c>
      <c r="C194" s="8" t="str">
        <f>IF(Data!$A187="","",IF(COUNTIF('GrandList Categories'!$A$2:$A$19,Data!B187)&gt;0,VLOOKUP(Data!B187,'GrandList Categories'!$A$2:$B$19,2),Data!B187))</f>
        <v>Residential 6 or more acres</v>
      </c>
      <c r="D194" s="13">
        <f>IF(Data!$A187="","",IF(Data!C187=0,"",Data!C187))</f>
        <v>20</v>
      </c>
      <c r="E194" s="13" t="str">
        <f>IF(Data!$A187="","",IF(Data!D187=0,"",Data!D187))</f>
        <v/>
      </c>
      <c r="F194" s="13">
        <f>IF(Data!$A187="","",IF(Data!E187=0,"",Data!E187))</f>
        <v>13</v>
      </c>
      <c r="G194" s="13">
        <f>IF(Data!$A187="","",IF(Data!F187=0,"",Data!F187))</f>
        <v>7</v>
      </c>
      <c r="H194" s="13">
        <f>IF(Data!$A187="","",IF(Data!G187=0,"",Data!G187))</f>
        <v>1649184</v>
      </c>
      <c r="I194" s="13">
        <f>IF(Data!$A187="","",IF(Data!H187=0,"",Data!H187))</f>
        <v>235597.71</v>
      </c>
      <c r="J194" s="13">
        <f>IF(Data!$A187="","",IF(Data!I187=0,"",Data!I187))</f>
        <v>230000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20113.169999999998</v>
      </c>
    </row>
    <row r="195" spans="2:14" x14ac:dyDescent="0.25">
      <c r="B195" s="8" t="str">
        <f>IF(Data!$A188="","",Data!A188)</f>
        <v>Bristol</v>
      </c>
      <c r="C195" s="8" t="str">
        <f>IF(Data!$A188="","",IF(COUNTIF('GrandList Categories'!$A$2:$A$19,Data!B188)&gt;0,VLOOKUP(Data!B188,'GrandList Categories'!$A$2:$B$19,2),Data!B188))</f>
        <v>Mobile Home no land</v>
      </c>
      <c r="D195" s="13">
        <f>IF(Data!$A188="","",IF(Data!C188=0,"",Data!C188))</f>
        <v>1</v>
      </c>
      <c r="E195" s="13" t="str">
        <f>IF(Data!$A188="","",IF(Data!D188=0,"",Data!D188))</f>
        <v/>
      </c>
      <c r="F195" s="13" t="str">
        <f>IF(Data!$A188="","",IF(Data!E188=0,"",Data!E188))</f>
        <v/>
      </c>
      <c r="G195" s="13">
        <f>IF(Data!$A188="","",IF(Data!F188=0,"",Data!F188))</f>
        <v>1</v>
      </c>
      <c r="H195" s="13">
        <f>IF(Data!$A188="","",IF(Data!G188=0,"",Data!G188))</f>
        <v>45000</v>
      </c>
      <c r="I195" s="13">
        <f>IF(Data!$A188="","",IF(Data!H188=0,"",Data!H188))</f>
        <v>45000</v>
      </c>
      <c r="J195" s="13">
        <f>IF(Data!$A188="","",IF(Data!I188=0,"",Data!I188))</f>
        <v>45000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225</v>
      </c>
    </row>
    <row r="196" spans="2:14" x14ac:dyDescent="0.25">
      <c r="B196" s="8" t="str">
        <f>IF(Data!$A189="","",Data!A189)</f>
        <v>Bristol</v>
      </c>
      <c r="C196" s="8" t="str">
        <f>IF(Data!$A189="","",IF(COUNTIF('GrandList Categories'!$A$2:$A$19,Data!B189)&gt;0,VLOOKUP(Data!B189,'GrandList Categories'!$A$2:$B$19,2),Data!B189))</f>
        <v>Mobile Home with land</v>
      </c>
      <c r="D196" s="13">
        <f>IF(Data!$A189="","",IF(Data!C189=0,"",Data!C189))</f>
        <v>3</v>
      </c>
      <c r="E196" s="13" t="str">
        <f>IF(Data!$A189="","",IF(Data!D189=0,"",Data!D189))</f>
        <v/>
      </c>
      <c r="F196" s="13">
        <f>IF(Data!$A189="","",IF(Data!E189=0,"",Data!E189))</f>
        <v>2</v>
      </c>
      <c r="G196" s="13">
        <f>IF(Data!$A189="","",IF(Data!F189=0,"",Data!F189))</f>
        <v>1</v>
      </c>
      <c r="H196" s="13">
        <f>IF(Data!$A189="","",IF(Data!G189=0,"",Data!G189))</f>
        <v>10000</v>
      </c>
      <c r="I196" s="13">
        <f>IF(Data!$A189="","",IF(Data!H189=0,"",Data!H189))</f>
        <v>10000</v>
      </c>
      <c r="J196" s="13">
        <f>IF(Data!$A189="","",IF(Data!I189=0,"",Data!I189))</f>
        <v>10000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172.96</v>
      </c>
    </row>
    <row r="197" spans="2:14" x14ac:dyDescent="0.25">
      <c r="B197" s="8" t="str">
        <f>IF(Data!$A190="","",Data!A190)</f>
        <v>Bristol</v>
      </c>
      <c r="C197" s="8" t="str">
        <f>IF(Data!$A190="","",IF(COUNTIF('GrandList Categories'!$A$2:$A$19,Data!B190)&gt;0,VLOOKUP(Data!B190,'GrandList Categories'!$A$2:$B$19,2),Data!B190))</f>
        <v>Utilities Other</v>
      </c>
      <c r="D197" s="13">
        <f>IF(Data!$A190="","",IF(Data!C190=0,"",Data!C190))</f>
        <v>1</v>
      </c>
      <c r="E197" s="13" t="str">
        <f>IF(Data!$A190="","",IF(Data!D190=0,"",Data!D190))</f>
        <v/>
      </c>
      <c r="F197" s="13">
        <f>IF(Data!$A190="","",IF(Data!E190=0,"",Data!E190))</f>
        <v>1</v>
      </c>
      <c r="G197" s="13" t="str">
        <f>IF(Data!$A190="","",IF(Data!F190=0,"",Data!F190))</f>
        <v/>
      </c>
      <c r="H197" s="13" t="str">
        <f>IF(Data!$A190="","",IF(Data!G190=0,"",Data!G190))</f>
        <v/>
      </c>
      <c r="I197" s="13" t="str">
        <f>IF(Data!$A190="","",IF(Data!H190=0,"",Data!H190))</f>
        <v/>
      </c>
      <c r="J197" s="13" t="str">
        <f>IF(Data!$A190="","",IF(Data!I190=0,"",Data!I190))</f>
        <v/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 t="str">
        <f>IF(Data!$A190="","",IF(Data!M190=0,"",Data!M190))</f>
        <v/>
      </c>
    </row>
    <row r="198" spans="2:14" x14ac:dyDescent="0.25">
      <c r="B198" s="8" t="str">
        <f>IF(Data!$A191="","",Data!A191)</f>
        <v>Bristol</v>
      </c>
      <c r="C198" s="8" t="str">
        <f>IF(Data!$A191="","",IF(COUNTIF('GrandList Categories'!$A$2:$A$19,Data!B191)&gt;0,VLOOKUP(Data!B191,'GrandList Categories'!$A$2:$B$19,2),Data!B191))</f>
        <v>Bristol: Summary</v>
      </c>
      <c r="D198" s="13">
        <f>IF(Data!$A191="","",IF(Data!C191=0,"",Data!C191))</f>
        <v>76</v>
      </c>
      <c r="E198" s="13" t="str">
        <f>IF(Data!$A191="","",IF(Data!D191=0,"",Data!D191))</f>
        <v/>
      </c>
      <c r="F198" s="13">
        <f>IF(Data!$A191="","",IF(Data!E191=0,"",Data!E191))</f>
        <v>33</v>
      </c>
      <c r="G198" s="13">
        <f>IF(Data!$A191="","",IF(Data!F191=0,"",Data!F191))</f>
        <v>43</v>
      </c>
      <c r="H198" s="13">
        <f>IF(Data!$A191="","",IF(Data!G191=0,"",Data!G191))</f>
        <v>11114175.890000001</v>
      </c>
      <c r="I198" s="13" t="str">
        <f>IF(Data!$A191="","",IF(Data!H191=0,"",Data!H191))</f>
        <v/>
      </c>
      <c r="J198" s="13" t="str">
        <f>IF(Data!$A191="","",IF(Data!I191=0,"",Data!I191))</f>
        <v/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130356.01</v>
      </c>
    </row>
    <row r="199" spans="2:14" x14ac:dyDescent="0.25">
      <c r="B199" s="8" t="str">
        <f>IF(Data!$A192="","",Data!A192)</f>
        <v>Brookfield</v>
      </c>
      <c r="C199" s="8" t="str">
        <f>IF(Data!$A192="","",IF(COUNTIF('GrandList Categories'!$A$2:$A$19,Data!B192)&gt;0,VLOOKUP(Data!B192,'GrandList Categories'!$A$2:$B$19,2),Data!B192))</f>
        <v>Residential under 6 acres</v>
      </c>
      <c r="D199" s="13">
        <f>IF(Data!$A192="","",IF(Data!C192=0,"",Data!C192))</f>
        <v>2</v>
      </c>
      <c r="E199" s="13" t="str">
        <f>IF(Data!$A192="","",IF(Data!D192=0,"",Data!D192))</f>
        <v/>
      </c>
      <c r="F199" s="13" t="str">
        <f>IF(Data!$A192="","",IF(Data!E192=0,"",Data!E192))</f>
        <v/>
      </c>
      <c r="G199" s="13">
        <f>IF(Data!$A192="","",IF(Data!F192=0,"",Data!F192))</f>
        <v>2</v>
      </c>
      <c r="H199" s="13">
        <f>IF(Data!$A192="","",IF(Data!G192=0,"",Data!G192))</f>
        <v>580000</v>
      </c>
      <c r="I199" s="13">
        <f>IF(Data!$A192="","",IF(Data!H192=0,"",Data!H192))</f>
        <v>290000</v>
      </c>
      <c r="J199" s="13">
        <f>IF(Data!$A192="","",IF(Data!I192=0,"",Data!I192))</f>
        <v>290000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7460</v>
      </c>
    </row>
    <row r="200" spans="2:14" x14ac:dyDescent="0.25">
      <c r="B200" s="8" t="str">
        <f>IF(Data!$A193="","",Data!A193)</f>
        <v>Brookfield</v>
      </c>
      <c r="C200" s="8" t="str">
        <f>IF(Data!$A193="","",IF(COUNTIF('GrandList Categories'!$A$2:$A$19,Data!B193)&gt;0,VLOOKUP(Data!B193,'GrandList Categories'!$A$2:$B$19,2),Data!B193))</f>
        <v>Residential 6 or more acres</v>
      </c>
      <c r="D200" s="13">
        <f>IF(Data!$A193="","",IF(Data!C193=0,"",Data!C193))</f>
        <v>5</v>
      </c>
      <c r="E200" s="13" t="str">
        <f>IF(Data!$A193="","",IF(Data!D193=0,"",Data!D193))</f>
        <v/>
      </c>
      <c r="F200" s="13">
        <f>IF(Data!$A193="","",IF(Data!E193=0,"",Data!E193))</f>
        <v>4</v>
      </c>
      <c r="G200" s="13">
        <f>IF(Data!$A193="","",IF(Data!F193=0,"",Data!F193))</f>
        <v>1</v>
      </c>
      <c r="H200" s="13">
        <f>IF(Data!$A193="","",IF(Data!G193=0,"",Data!G193))</f>
        <v>626300</v>
      </c>
      <c r="I200" s="13">
        <f>IF(Data!$A193="","",IF(Data!H193=0,"",Data!H193))</f>
        <v>626300</v>
      </c>
      <c r="J200" s="13">
        <f>IF(Data!$A193="","",IF(Data!I193=0,"",Data!I193))</f>
        <v>626300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9081.35</v>
      </c>
    </row>
    <row r="201" spans="2:14" x14ac:dyDescent="0.25">
      <c r="B201" s="8" t="str">
        <f>IF(Data!$A194="","",Data!A194)</f>
        <v>Brookfield</v>
      </c>
      <c r="C201" s="8" t="str">
        <f>IF(Data!$A194="","",IF(COUNTIF('GrandList Categories'!$A$2:$A$19,Data!B194)&gt;0,VLOOKUP(Data!B194,'GrandList Categories'!$A$2:$B$19,2),Data!B194))</f>
        <v>Seasonal 6 or more acres</v>
      </c>
      <c r="D201" s="13">
        <f>IF(Data!$A194="","",IF(Data!C194=0,"",Data!C194))</f>
        <v>1</v>
      </c>
      <c r="E201" s="13" t="str">
        <f>IF(Data!$A194="","",IF(Data!D194=0,"",Data!D194))</f>
        <v/>
      </c>
      <c r="F201" s="13" t="str">
        <f>IF(Data!$A194="","",IF(Data!E194=0,"",Data!E194))</f>
        <v/>
      </c>
      <c r="G201" s="13">
        <f>IF(Data!$A194="","",IF(Data!F194=0,"",Data!F194))</f>
        <v>1</v>
      </c>
      <c r="H201" s="13">
        <f>IF(Data!$A194="","",IF(Data!G194=0,"",Data!G194))</f>
        <v>96000</v>
      </c>
      <c r="I201" s="13">
        <f>IF(Data!$A194="","",IF(Data!H194=0,"",Data!H194))</f>
        <v>96000</v>
      </c>
      <c r="J201" s="13">
        <f>IF(Data!$A194="","",IF(Data!I194=0,"",Data!I194))</f>
        <v>96000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1392</v>
      </c>
    </row>
    <row r="202" spans="2:14" x14ac:dyDescent="0.25">
      <c r="B202" s="8" t="str">
        <f>IF(Data!$A195="","",Data!A195)</f>
        <v>Brookfield</v>
      </c>
      <c r="C202" s="8" t="str">
        <f>IF(Data!$A195="","",IF(COUNTIF('GrandList Categories'!$A$2:$A$19,Data!B195)&gt;0,VLOOKUP(Data!B195,'GrandList Categories'!$A$2:$B$19,2),Data!B195))</f>
        <v>Woodland</v>
      </c>
      <c r="D202" s="13">
        <f>IF(Data!$A195="","",IF(Data!C195=0,"",Data!C195))</f>
        <v>3</v>
      </c>
      <c r="E202" s="13" t="str">
        <f>IF(Data!$A195="","",IF(Data!D195=0,"",Data!D195))</f>
        <v/>
      </c>
      <c r="F202" s="13">
        <f>IF(Data!$A195="","",IF(Data!E195=0,"",Data!E195))</f>
        <v>1</v>
      </c>
      <c r="G202" s="13">
        <f>IF(Data!$A195="","",IF(Data!F195=0,"",Data!F195))</f>
        <v>2</v>
      </c>
      <c r="H202" s="13">
        <f>IF(Data!$A195="","",IF(Data!G195=0,"",Data!G195))</f>
        <v>185000</v>
      </c>
      <c r="I202" s="13">
        <f>IF(Data!$A195="","",IF(Data!H195=0,"",Data!H195))</f>
        <v>92500</v>
      </c>
      <c r="J202" s="13">
        <f>IF(Data!$A195="","",IF(Data!I195=0,"",Data!I195))</f>
        <v>92500</v>
      </c>
      <c r="K202" s="13">
        <f>IF(Data!$A195="","",IF(Data!J195=0,"",Data!J195))</f>
        <v>2064.73</v>
      </c>
      <c r="L202" s="13">
        <f>IF(Data!$A195="","",IF(Data!K195=0,"",Data!K195))</f>
        <v>2112.63</v>
      </c>
      <c r="M202" s="13">
        <f>IF(Data!$A195="","",IF(Data!L195=0,"",Data!L195))</f>
        <v>44.8</v>
      </c>
      <c r="N202" s="13">
        <f>IF(Data!$A195="","",IF(Data!M195=0,"",Data!M195))</f>
        <v>2682.5</v>
      </c>
    </row>
    <row r="203" spans="2:14" x14ac:dyDescent="0.25">
      <c r="B203" s="8" t="str">
        <f>IF(Data!$A196="","",Data!A196)</f>
        <v>Brookfield</v>
      </c>
      <c r="C203" s="8" t="str">
        <f>IF(Data!$A196="","",IF(COUNTIF('GrandList Categories'!$A$2:$A$19,Data!B196)&gt;0,VLOOKUP(Data!B196,'GrandList Categories'!$A$2:$B$19,2),Data!B196))</f>
        <v>Miscellaneous</v>
      </c>
      <c r="D203" s="13">
        <f>IF(Data!$A196="","",IF(Data!C196=0,"",Data!C196))</f>
        <v>9</v>
      </c>
      <c r="E203" s="13" t="str">
        <f>IF(Data!$A196="","",IF(Data!D196=0,"",Data!D196))</f>
        <v/>
      </c>
      <c r="F203" s="13">
        <f>IF(Data!$A196="","",IF(Data!E196=0,"",Data!E196))</f>
        <v>4</v>
      </c>
      <c r="G203" s="13">
        <f>IF(Data!$A196="","",IF(Data!F196=0,"",Data!F196))</f>
        <v>5</v>
      </c>
      <c r="H203" s="13">
        <f>IF(Data!$A196="","",IF(Data!G196=0,"",Data!G196))</f>
        <v>416600</v>
      </c>
      <c r="I203" s="13">
        <f>IF(Data!$A196="","",IF(Data!H196=0,"",Data!H196))</f>
        <v>83320</v>
      </c>
      <c r="J203" s="13">
        <f>IF(Data!$A196="","",IF(Data!I196=0,"",Data!I196))</f>
        <v>95000</v>
      </c>
      <c r="K203" s="13">
        <f>IF(Data!$A196="","",IF(Data!J196=0,"",Data!J196))</f>
        <v>1504.24</v>
      </c>
      <c r="L203" s="13">
        <f>IF(Data!$A196="","",IF(Data!K196=0,"",Data!K196))</f>
        <v>1916.3498</v>
      </c>
      <c r="M203" s="13">
        <f>IF(Data!$A196="","",IF(Data!L196=0,"",Data!L196))</f>
        <v>37</v>
      </c>
      <c r="N203" s="13">
        <f>IF(Data!$A196="","",IF(Data!M196=0,"",Data!M196))</f>
        <v>6040.7</v>
      </c>
    </row>
    <row r="204" spans="2:14" x14ac:dyDescent="0.25">
      <c r="B204" s="8" t="str">
        <f>IF(Data!$A197="","",Data!A197)</f>
        <v>Brookfield</v>
      </c>
      <c r="C204" s="8" t="str">
        <f>IF(Data!$A197="","",IF(COUNTIF('GrandList Categories'!$A$2:$A$19,Data!B197)&gt;0,VLOOKUP(Data!B197,'GrandList Categories'!$A$2:$B$19,2),Data!B197))</f>
        <v>Brookfield: Summary</v>
      </c>
      <c r="D204" s="13">
        <f>IF(Data!$A197="","",IF(Data!C197=0,"",Data!C197))</f>
        <v>20</v>
      </c>
      <c r="E204" s="13" t="str">
        <f>IF(Data!$A197="","",IF(Data!D197=0,"",Data!D197))</f>
        <v/>
      </c>
      <c r="F204" s="13">
        <f>IF(Data!$A197="","",IF(Data!E197=0,"",Data!E197))</f>
        <v>9</v>
      </c>
      <c r="G204" s="13">
        <f>IF(Data!$A197="","",IF(Data!F197=0,"",Data!F197))</f>
        <v>11</v>
      </c>
      <c r="H204" s="13">
        <f>IF(Data!$A197="","",IF(Data!G197=0,"",Data!G197))</f>
        <v>1903900</v>
      </c>
      <c r="I204" s="13" t="str">
        <f>IF(Data!$A197="","",IF(Data!H197=0,"",Data!H197))</f>
        <v/>
      </c>
      <c r="J204" s="13" t="str">
        <f>IF(Data!$A197="","",IF(Data!I197=0,"",Data!I197))</f>
        <v/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26656.55</v>
      </c>
    </row>
    <row r="205" spans="2:14" x14ac:dyDescent="0.25">
      <c r="B205" s="8" t="str">
        <f>IF(Data!$A198="","",Data!A198)</f>
        <v>Brookline</v>
      </c>
      <c r="C205" s="8" t="str">
        <f>IF(Data!$A198="","",IF(COUNTIF('GrandList Categories'!$A$2:$A$19,Data!B198)&gt;0,VLOOKUP(Data!B198,'GrandList Categories'!$A$2:$B$19,2),Data!B198))</f>
        <v>Residential under 6 acres</v>
      </c>
      <c r="D205" s="13">
        <f>IF(Data!$A198="","",IF(Data!C198=0,"",Data!C198))</f>
        <v>6</v>
      </c>
      <c r="E205" s="13" t="str">
        <f>IF(Data!$A198="","",IF(Data!D198=0,"",Data!D198))</f>
        <v/>
      </c>
      <c r="F205" s="13">
        <f>IF(Data!$A198="","",IF(Data!E198=0,"",Data!E198))</f>
        <v>3</v>
      </c>
      <c r="G205" s="13">
        <f>IF(Data!$A198="","",IF(Data!F198=0,"",Data!F198))</f>
        <v>3</v>
      </c>
      <c r="H205" s="13">
        <f>IF(Data!$A198="","",IF(Data!G198=0,"",Data!G198))</f>
        <v>833000</v>
      </c>
      <c r="I205" s="13">
        <f>IF(Data!$A198="","",IF(Data!H198=0,"",Data!H198))</f>
        <v>277666.67</v>
      </c>
      <c r="J205" s="13">
        <f>IF(Data!$A198="","",IF(Data!I198=0,"",Data!I198))</f>
        <v>290000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9276</v>
      </c>
    </row>
    <row r="206" spans="2:14" x14ac:dyDescent="0.25">
      <c r="B206" s="8" t="str">
        <f>IF(Data!$A199="","",Data!A199)</f>
        <v>Brookline</v>
      </c>
      <c r="C206" s="8" t="str">
        <f>IF(Data!$A199="","",IF(COUNTIF('GrandList Categories'!$A$2:$A$19,Data!B199)&gt;0,VLOOKUP(Data!B199,'GrandList Categories'!$A$2:$B$19,2),Data!B199))</f>
        <v>Commercial</v>
      </c>
      <c r="D206" s="13">
        <f>IF(Data!$A199="","",IF(Data!C199=0,"",Data!C199))</f>
        <v>1</v>
      </c>
      <c r="E206" s="13" t="str">
        <f>IF(Data!$A199="","",IF(Data!D199=0,"",Data!D199))</f>
        <v/>
      </c>
      <c r="F206" s="13" t="str">
        <f>IF(Data!$A199="","",IF(Data!E199=0,"",Data!E199))</f>
        <v/>
      </c>
      <c r="G206" s="13">
        <f>IF(Data!$A199="","",IF(Data!F199=0,"",Data!F199))</f>
        <v>1</v>
      </c>
      <c r="H206" s="13">
        <f>IF(Data!$A199="","",IF(Data!G199=0,"",Data!G199))</f>
        <v>525000</v>
      </c>
      <c r="I206" s="13">
        <f>IF(Data!$A199="","",IF(Data!H199=0,"",Data!H199))</f>
        <v>525000</v>
      </c>
      <c r="J206" s="13">
        <f>IF(Data!$A199="","",IF(Data!I199=0,"",Data!I199))</f>
        <v>525000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6662.5</v>
      </c>
    </row>
    <row r="207" spans="2:14" x14ac:dyDescent="0.25">
      <c r="B207" s="8" t="str">
        <f>IF(Data!$A200="","",Data!A200)</f>
        <v>Brookline</v>
      </c>
      <c r="C207" s="8" t="str">
        <f>IF(Data!$A200="","",IF(COUNTIF('GrandList Categories'!$A$2:$A$19,Data!B200)&gt;0,VLOOKUP(Data!B200,'GrandList Categories'!$A$2:$B$19,2),Data!B200))</f>
        <v>Brookline: Summary</v>
      </c>
      <c r="D207" s="13">
        <f>IF(Data!$A200="","",IF(Data!C200=0,"",Data!C200))</f>
        <v>7</v>
      </c>
      <c r="E207" s="13" t="str">
        <f>IF(Data!$A200="","",IF(Data!D200=0,"",Data!D200))</f>
        <v/>
      </c>
      <c r="F207" s="13">
        <f>IF(Data!$A200="","",IF(Data!E200=0,"",Data!E200))</f>
        <v>3</v>
      </c>
      <c r="G207" s="13">
        <f>IF(Data!$A200="","",IF(Data!F200=0,"",Data!F200))</f>
        <v>4</v>
      </c>
      <c r="H207" s="13">
        <f>IF(Data!$A200="","",IF(Data!G200=0,"",Data!G200))</f>
        <v>1358000</v>
      </c>
      <c r="I207" s="13" t="str">
        <f>IF(Data!$A200="","",IF(Data!H200=0,"",Data!H200))</f>
        <v/>
      </c>
      <c r="J207" s="13" t="str">
        <f>IF(Data!$A200="","",IF(Data!I200=0,"",Data!I200))</f>
        <v/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15938.5</v>
      </c>
    </row>
    <row r="208" spans="2:14" x14ac:dyDescent="0.25">
      <c r="B208" s="8" t="str">
        <f>IF(Data!$A201="","",Data!A201)</f>
        <v>Brownington</v>
      </c>
      <c r="C208" s="8" t="str">
        <f>IF(Data!$A201="","",IF(COUNTIF('GrandList Categories'!$A$2:$A$19,Data!B201)&gt;0,VLOOKUP(Data!B201,'GrandList Categories'!$A$2:$B$19,2),Data!B201))</f>
        <v>Residential under 6 acres</v>
      </c>
      <c r="D208" s="13">
        <f>IF(Data!$A201="","",IF(Data!C201=0,"",Data!C201))</f>
        <v>4</v>
      </c>
      <c r="E208" s="13" t="str">
        <f>IF(Data!$A201="","",IF(Data!D201=0,"",Data!D201))</f>
        <v/>
      </c>
      <c r="F208" s="13">
        <f>IF(Data!$A201="","",IF(Data!E201=0,"",Data!E201))</f>
        <v>3</v>
      </c>
      <c r="G208" s="13">
        <f>IF(Data!$A201="","",IF(Data!F201=0,"",Data!F201))</f>
        <v>1</v>
      </c>
      <c r="H208" s="13">
        <f>IF(Data!$A201="","",IF(Data!G201=0,"",Data!G201))</f>
        <v>200000</v>
      </c>
      <c r="I208" s="13">
        <f>IF(Data!$A201="","",IF(Data!H201=0,"",Data!H201))</f>
        <v>200000</v>
      </c>
      <c r="J208" s="13">
        <f>IF(Data!$A201="","",IF(Data!I201=0,"",Data!I201))</f>
        <v>200000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1950</v>
      </c>
    </row>
    <row r="209" spans="2:14" x14ac:dyDescent="0.25">
      <c r="B209" s="8" t="str">
        <f>IF(Data!$A202="","",Data!A202)</f>
        <v>Brownington</v>
      </c>
      <c r="C209" s="8" t="str">
        <f>IF(Data!$A202="","",IF(COUNTIF('GrandList Categories'!$A$2:$A$19,Data!B202)&gt;0,VLOOKUP(Data!B202,'GrandList Categories'!$A$2:$B$19,2),Data!B202))</f>
        <v>Residential 6 or more acres</v>
      </c>
      <c r="D209" s="13">
        <f>IF(Data!$A202="","",IF(Data!C202=0,"",Data!C202))</f>
        <v>2</v>
      </c>
      <c r="E209" s="13" t="str">
        <f>IF(Data!$A202="","",IF(Data!D202=0,"",Data!D202))</f>
        <v/>
      </c>
      <c r="F209" s="13" t="str">
        <f>IF(Data!$A202="","",IF(Data!E202=0,"",Data!E202))</f>
        <v/>
      </c>
      <c r="G209" s="13">
        <f>IF(Data!$A202="","",IF(Data!F202=0,"",Data!F202))</f>
        <v>2</v>
      </c>
      <c r="H209" s="13">
        <f>IF(Data!$A202="","",IF(Data!G202=0,"",Data!G202))</f>
        <v>128500</v>
      </c>
      <c r="I209" s="13">
        <f>IF(Data!$A202="","",IF(Data!H202=0,"",Data!H202))</f>
        <v>64250</v>
      </c>
      <c r="J209" s="13">
        <f>IF(Data!$A202="","",IF(Data!I202=0,"",Data!I202))</f>
        <v>64250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1863.25</v>
      </c>
    </row>
    <row r="210" spans="2:14" x14ac:dyDescent="0.25">
      <c r="B210" s="8" t="str">
        <f>IF(Data!$A203="","",Data!A203)</f>
        <v>Brownington</v>
      </c>
      <c r="C210" s="8" t="str">
        <f>IF(Data!$A203="","",IF(COUNTIF('GrandList Categories'!$A$2:$A$19,Data!B203)&gt;0,VLOOKUP(Data!B203,'GrandList Categories'!$A$2:$B$19,2),Data!B203))</f>
        <v>Mobile Home no land</v>
      </c>
      <c r="D210" s="13">
        <f>IF(Data!$A203="","",IF(Data!C203=0,"",Data!C203))</f>
        <v>1</v>
      </c>
      <c r="E210" s="13">
        <f>IF(Data!$A203="","",IF(Data!D203=0,"",Data!D203))</f>
        <v>1</v>
      </c>
      <c r="F210" s="13" t="str">
        <f>IF(Data!$A203="","",IF(Data!E203=0,"",Data!E203))</f>
        <v/>
      </c>
      <c r="G210" s="13" t="str">
        <f>IF(Data!$A203="","",IF(Data!F203=0,"",Data!F203))</f>
        <v/>
      </c>
      <c r="H210" s="13" t="str">
        <f>IF(Data!$A203="","",IF(Data!G203=0,"",Data!G203))</f>
        <v/>
      </c>
      <c r="I210" s="13" t="str">
        <f>IF(Data!$A203="","",IF(Data!H203=0,"",Data!H203))</f>
        <v/>
      </c>
      <c r="J210" s="13" t="str">
        <f>IF(Data!$A203="","",IF(Data!I203=0,"",Data!I203))</f>
        <v/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 t="str">
        <f>IF(Data!$A203="","",IF(Data!M203=0,"",Data!M203))</f>
        <v/>
      </c>
    </row>
    <row r="211" spans="2:14" x14ac:dyDescent="0.25">
      <c r="B211" s="8" t="str">
        <f>IF(Data!$A204="","",Data!A204)</f>
        <v>Brownington</v>
      </c>
      <c r="C211" s="8" t="str">
        <f>IF(Data!$A204="","",IF(COUNTIF('GrandList Categories'!$A$2:$A$19,Data!B204)&gt;0,VLOOKUP(Data!B204,'GrandList Categories'!$A$2:$B$19,2),Data!B204))</f>
        <v>Mobile Home with land</v>
      </c>
      <c r="D211" s="13">
        <f>IF(Data!$A204="","",IF(Data!C204=0,"",Data!C204))</f>
        <v>2</v>
      </c>
      <c r="E211" s="13" t="str">
        <f>IF(Data!$A204="","",IF(Data!D204=0,"",Data!D204))</f>
        <v/>
      </c>
      <c r="F211" s="13">
        <f>IF(Data!$A204="","",IF(Data!E204=0,"",Data!E204))</f>
        <v>2</v>
      </c>
      <c r="G211" s="13" t="str">
        <f>IF(Data!$A204="","",IF(Data!F204=0,"",Data!F204))</f>
        <v/>
      </c>
      <c r="H211" s="13" t="str">
        <f>IF(Data!$A204="","",IF(Data!G204=0,"",Data!G204))</f>
        <v/>
      </c>
      <c r="I211" s="13" t="str">
        <f>IF(Data!$A204="","",IF(Data!H204=0,"",Data!H204))</f>
        <v/>
      </c>
      <c r="J211" s="13" t="str">
        <f>IF(Data!$A204="","",IF(Data!I204=0,"",Data!I204))</f>
        <v/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 t="str">
        <f>IF(Data!$A204="","",IF(Data!M204=0,"",Data!M204))</f>
        <v/>
      </c>
    </row>
    <row r="212" spans="2:14" x14ac:dyDescent="0.25">
      <c r="B212" s="8" t="str">
        <f>IF(Data!$A205="","",Data!A205)</f>
        <v>Brownington</v>
      </c>
      <c r="C212" s="8" t="str">
        <f>IF(Data!$A205="","",IF(COUNTIF('GrandList Categories'!$A$2:$A$19,Data!B205)&gt;0,VLOOKUP(Data!B205,'GrandList Categories'!$A$2:$B$19,2),Data!B205))</f>
        <v>Seasonal 6 or more acres</v>
      </c>
      <c r="D212" s="13">
        <f>IF(Data!$A205="","",IF(Data!C205=0,"",Data!C205))</f>
        <v>3</v>
      </c>
      <c r="E212" s="13" t="str">
        <f>IF(Data!$A205="","",IF(Data!D205=0,"",Data!D205))</f>
        <v/>
      </c>
      <c r="F212" s="13" t="str">
        <f>IF(Data!$A205="","",IF(Data!E205=0,"",Data!E205))</f>
        <v/>
      </c>
      <c r="G212" s="13">
        <f>IF(Data!$A205="","",IF(Data!F205=0,"",Data!F205))</f>
        <v>3</v>
      </c>
      <c r="H212" s="13">
        <f>IF(Data!$A205="","",IF(Data!G205=0,"",Data!G205))</f>
        <v>315500</v>
      </c>
      <c r="I212" s="13">
        <f>IF(Data!$A205="","",IF(Data!H205=0,"",Data!H205))</f>
        <v>105166.67</v>
      </c>
      <c r="J212" s="13">
        <f>IF(Data!$A205="","",IF(Data!I205=0,"",Data!I205))</f>
        <v>35500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4574.75</v>
      </c>
    </row>
    <row r="213" spans="2:14" x14ac:dyDescent="0.25">
      <c r="B213" s="8" t="str">
        <f>IF(Data!$A206="","",Data!A206)</f>
        <v>Brownington</v>
      </c>
      <c r="C213" s="8" t="str">
        <f>IF(Data!$A206="","",IF(COUNTIF('GrandList Categories'!$A$2:$A$19,Data!B206)&gt;0,VLOOKUP(Data!B206,'GrandList Categories'!$A$2:$B$19,2),Data!B206))</f>
        <v>Commercial</v>
      </c>
      <c r="D213" s="13">
        <f>IF(Data!$A206="","",IF(Data!C206=0,"",Data!C206))</f>
        <v>1</v>
      </c>
      <c r="E213" s="13" t="str">
        <f>IF(Data!$A206="","",IF(Data!D206=0,"",Data!D206))</f>
        <v/>
      </c>
      <c r="F213" s="13">
        <f>IF(Data!$A206="","",IF(Data!E206=0,"",Data!E206))</f>
        <v>1</v>
      </c>
      <c r="G213" s="13" t="str">
        <f>IF(Data!$A206="","",IF(Data!F206=0,"",Data!F206))</f>
        <v/>
      </c>
      <c r="H213" s="13" t="str">
        <f>IF(Data!$A206="","",IF(Data!G206=0,"",Data!G206))</f>
        <v/>
      </c>
      <c r="I213" s="13" t="str">
        <f>IF(Data!$A206="","",IF(Data!H206=0,"",Data!H206))</f>
        <v/>
      </c>
      <c r="J213" s="13" t="str">
        <f>IF(Data!$A206="","",IF(Data!I206=0,"",Data!I206))</f>
        <v/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 t="str">
        <f>IF(Data!$A206="","",IF(Data!M206=0,"",Data!M206))</f>
        <v/>
      </c>
    </row>
    <row r="214" spans="2:14" x14ac:dyDescent="0.25">
      <c r="B214" s="8" t="str">
        <f>IF(Data!$A207="","",Data!A207)</f>
        <v>Brownington</v>
      </c>
      <c r="C214" s="8" t="str">
        <f>IF(Data!$A207="","",IF(COUNTIF('GrandList Categories'!$A$2:$A$19,Data!B207)&gt;0,VLOOKUP(Data!B207,'GrandList Categories'!$A$2:$B$19,2),Data!B207))</f>
        <v>Farms</v>
      </c>
      <c r="D214" s="13">
        <f>IF(Data!$A207="","",IF(Data!C207=0,"",Data!C207))</f>
        <v>1</v>
      </c>
      <c r="E214" s="13" t="str">
        <f>IF(Data!$A207="","",IF(Data!D207=0,"",Data!D207))</f>
        <v/>
      </c>
      <c r="F214" s="13" t="str">
        <f>IF(Data!$A207="","",IF(Data!E207=0,"",Data!E207))</f>
        <v/>
      </c>
      <c r="G214" s="13">
        <f>IF(Data!$A207="","",IF(Data!F207=0,"",Data!F207))</f>
        <v>1</v>
      </c>
      <c r="H214" s="13">
        <f>IF(Data!$A207="","",IF(Data!G207=0,"",Data!G207))</f>
        <v>235000</v>
      </c>
      <c r="I214" s="13">
        <f>IF(Data!$A207="","",IF(Data!H207=0,"",Data!H207))</f>
        <v>235000</v>
      </c>
      <c r="J214" s="13">
        <f>IF(Data!$A207="","",IF(Data!I207=0,"",Data!I207))</f>
        <v>235000</v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 t="str">
        <f>IF(Data!$A207="","",IF(Data!M207=0,"",Data!M207))</f>
        <v/>
      </c>
    </row>
    <row r="215" spans="2:14" x14ac:dyDescent="0.25">
      <c r="B215" s="8" t="str">
        <f>IF(Data!$A208="","",Data!A208)</f>
        <v>Brownington</v>
      </c>
      <c r="C215" s="8" t="str">
        <f>IF(Data!$A208="","",IF(COUNTIF('GrandList Categories'!$A$2:$A$19,Data!B208)&gt;0,VLOOKUP(Data!B208,'GrandList Categories'!$A$2:$B$19,2),Data!B208))</f>
        <v>Miscellaneous</v>
      </c>
      <c r="D215" s="13">
        <f>IF(Data!$A208="","",IF(Data!C208=0,"",Data!C208))</f>
        <v>2</v>
      </c>
      <c r="E215" s="13" t="str">
        <f>IF(Data!$A208="","",IF(Data!D208=0,"",Data!D208))</f>
        <v/>
      </c>
      <c r="F215" s="13">
        <f>IF(Data!$A208="","",IF(Data!E208=0,"",Data!E208))</f>
        <v>2</v>
      </c>
      <c r="G215" s="13" t="str">
        <f>IF(Data!$A208="","",IF(Data!F208=0,"",Data!F208))</f>
        <v/>
      </c>
      <c r="H215" s="13" t="str">
        <f>IF(Data!$A208="","",IF(Data!G208=0,"",Data!G208))</f>
        <v/>
      </c>
      <c r="I215" s="13" t="str">
        <f>IF(Data!$A208="","",IF(Data!H208=0,"",Data!H208))</f>
        <v/>
      </c>
      <c r="J215" s="13" t="str">
        <f>IF(Data!$A208="","",IF(Data!I208=0,"",Data!I208))</f>
        <v/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 t="str">
        <f>IF(Data!$A208="","",IF(Data!M208=0,"",Data!M208))</f>
        <v/>
      </c>
    </row>
    <row r="216" spans="2:14" x14ac:dyDescent="0.25">
      <c r="B216" s="8" t="str">
        <f>IF(Data!$A209="","",Data!A209)</f>
        <v>Brownington</v>
      </c>
      <c r="C216" s="8" t="str">
        <f>IF(Data!$A209="","",IF(COUNTIF('GrandList Categories'!$A$2:$A$19,Data!B209)&gt;0,VLOOKUP(Data!B209,'GrandList Categories'!$A$2:$B$19,2),Data!B209))</f>
        <v>Brownington: Summary</v>
      </c>
      <c r="D216" s="13">
        <f>IF(Data!$A209="","",IF(Data!C209=0,"",Data!C209))</f>
        <v>16</v>
      </c>
      <c r="E216" s="13">
        <f>IF(Data!$A209="","",IF(Data!D209=0,"",Data!D209))</f>
        <v>1</v>
      </c>
      <c r="F216" s="13">
        <f>IF(Data!$A209="","",IF(Data!E209=0,"",Data!E209))</f>
        <v>8</v>
      </c>
      <c r="G216" s="13">
        <f>IF(Data!$A209="","",IF(Data!F209=0,"",Data!F209))</f>
        <v>7</v>
      </c>
      <c r="H216" s="13">
        <f>IF(Data!$A209="","",IF(Data!G209=0,"",Data!G209))</f>
        <v>879000</v>
      </c>
      <c r="I216" s="13" t="str">
        <f>IF(Data!$A209="","",IF(Data!H209=0,"",Data!H209))</f>
        <v/>
      </c>
      <c r="J216" s="13" t="str">
        <f>IF(Data!$A209="","",IF(Data!I209=0,"",Data!I209))</f>
        <v/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8388</v>
      </c>
    </row>
    <row r="217" spans="2:14" x14ac:dyDescent="0.25">
      <c r="B217" s="8" t="str">
        <f>IF(Data!$A210="","",Data!A210)</f>
        <v>Brunswick</v>
      </c>
      <c r="C217" s="8" t="str">
        <f>IF(Data!$A210="","",IF(COUNTIF('GrandList Categories'!$A$2:$A$19,Data!B210)&gt;0,VLOOKUP(Data!B210,'GrandList Categories'!$A$2:$B$19,2),Data!B210))</f>
        <v>Residential under 6 acres</v>
      </c>
      <c r="D217" s="13">
        <f>IF(Data!$A210="","",IF(Data!C210=0,"",Data!C210))</f>
        <v>1</v>
      </c>
      <c r="E217" s="13" t="str">
        <f>IF(Data!$A210="","",IF(Data!D210=0,"",Data!D210))</f>
        <v/>
      </c>
      <c r="F217" s="13">
        <f>IF(Data!$A210="","",IF(Data!E210=0,"",Data!E210))</f>
        <v>1</v>
      </c>
      <c r="G217" s="13" t="str">
        <f>IF(Data!$A210="","",IF(Data!F210=0,"",Data!F210))</f>
        <v/>
      </c>
      <c r="H217" s="13" t="str">
        <f>IF(Data!$A210="","",IF(Data!G210=0,"",Data!G210))</f>
        <v/>
      </c>
      <c r="I217" s="13" t="str">
        <f>IF(Data!$A210="","",IF(Data!H210=0,"",Data!H210))</f>
        <v/>
      </c>
      <c r="J217" s="13" t="str">
        <f>IF(Data!$A210="","",IF(Data!I210=0,"",Data!I210))</f>
        <v/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 t="str">
        <f>IF(Data!$A210="","",IF(Data!M210=0,"",Data!M210))</f>
        <v/>
      </c>
    </row>
    <row r="218" spans="2:14" x14ac:dyDescent="0.25">
      <c r="B218" s="8" t="str">
        <f>IF(Data!$A211="","",Data!A211)</f>
        <v>Brunswick</v>
      </c>
      <c r="C218" s="8" t="str">
        <f>IF(Data!$A211="","",IF(COUNTIF('GrandList Categories'!$A$2:$A$19,Data!B211)&gt;0,VLOOKUP(Data!B211,'GrandList Categories'!$A$2:$B$19,2),Data!B211))</f>
        <v>Seasonal under 6 acres</v>
      </c>
      <c r="D218" s="13">
        <f>IF(Data!$A211="","",IF(Data!C211=0,"",Data!C211))</f>
        <v>1</v>
      </c>
      <c r="E218" s="13" t="str">
        <f>IF(Data!$A211="","",IF(Data!D211=0,"",Data!D211))</f>
        <v/>
      </c>
      <c r="F218" s="13" t="str">
        <f>IF(Data!$A211="","",IF(Data!E211=0,"",Data!E211))</f>
        <v/>
      </c>
      <c r="G218" s="13">
        <f>IF(Data!$A211="","",IF(Data!F211=0,"",Data!F211))</f>
        <v>1</v>
      </c>
      <c r="H218" s="13">
        <f>IF(Data!$A211="","",IF(Data!G211=0,"",Data!G211))</f>
        <v>90000</v>
      </c>
      <c r="I218" s="13">
        <f>IF(Data!$A211="","",IF(Data!H211=0,"",Data!H211))</f>
        <v>90000</v>
      </c>
      <c r="J218" s="13">
        <f>IF(Data!$A211="","",IF(Data!I211=0,"",Data!I211))</f>
        <v>90000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1305</v>
      </c>
    </row>
    <row r="219" spans="2:14" x14ac:dyDescent="0.25">
      <c r="B219" s="8" t="str">
        <f>IF(Data!$A212="","",Data!A212)</f>
        <v>Brunswick</v>
      </c>
      <c r="C219" s="8" t="str">
        <f>IF(Data!$A212="","",IF(COUNTIF('GrandList Categories'!$A$2:$A$19,Data!B212)&gt;0,VLOOKUP(Data!B212,'GrandList Categories'!$A$2:$B$19,2),Data!B212))</f>
        <v>Other (Usually Condos)</v>
      </c>
      <c r="D219" s="13">
        <f>IF(Data!$A212="","",IF(Data!C212=0,"",Data!C212))</f>
        <v>1</v>
      </c>
      <c r="E219" s="13" t="str">
        <f>IF(Data!$A212="","",IF(Data!D212=0,"",Data!D212))</f>
        <v/>
      </c>
      <c r="F219" s="13" t="str">
        <f>IF(Data!$A212="","",IF(Data!E212=0,"",Data!E212))</f>
        <v/>
      </c>
      <c r="G219" s="13">
        <f>IF(Data!$A212="","",IF(Data!F212=0,"",Data!F212))</f>
        <v>1</v>
      </c>
      <c r="H219" s="13">
        <f>IF(Data!$A212="","",IF(Data!G212=0,"",Data!G212))</f>
        <v>233000</v>
      </c>
      <c r="I219" s="13">
        <f>IF(Data!$A212="","",IF(Data!H212=0,"",Data!H212))</f>
        <v>233000</v>
      </c>
      <c r="J219" s="13">
        <f>IF(Data!$A212="","",IF(Data!I212=0,"",Data!I212))</f>
        <v>233000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3378.5</v>
      </c>
    </row>
    <row r="220" spans="2:14" x14ac:dyDescent="0.25">
      <c r="B220" s="8" t="str">
        <f>IF(Data!$A213="","",Data!A213)</f>
        <v>Brunswick</v>
      </c>
      <c r="C220" s="8" t="str">
        <f>IF(Data!$A213="","",IF(COUNTIF('GrandList Categories'!$A$2:$A$19,Data!B213)&gt;0,VLOOKUP(Data!B213,'GrandList Categories'!$A$2:$B$19,2),Data!B213))</f>
        <v>Brunswick: Summary</v>
      </c>
      <c r="D220" s="13">
        <f>IF(Data!$A213="","",IF(Data!C213=0,"",Data!C213))</f>
        <v>3</v>
      </c>
      <c r="E220" s="13" t="str">
        <f>IF(Data!$A213="","",IF(Data!D213=0,"",Data!D213))</f>
        <v/>
      </c>
      <c r="F220" s="13">
        <f>IF(Data!$A213="","",IF(Data!E213=0,"",Data!E213))</f>
        <v>1</v>
      </c>
      <c r="G220" s="13">
        <f>IF(Data!$A213="","",IF(Data!F213=0,"",Data!F213))</f>
        <v>2</v>
      </c>
      <c r="H220" s="13">
        <f>IF(Data!$A213="","",IF(Data!G213=0,"",Data!G213))</f>
        <v>323000</v>
      </c>
      <c r="I220" s="13" t="str">
        <f>IF(Data!$A213="","",IF(Data!H213=0,"",Data!H213))</f>
        <v/>
      </c>
      <c r="J220" s="13" t="str">
        <f>IF(Data!$A213="","",IF(Data!I213=0,"",Data!I213))</f>
        <v/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4683.5</v>
      </c>
    </row>
    <row r="221" spans="2:14" x14ac:dyDescent="0.25">
      <c r="B221" s="8" t="str">
        <f>IF(Data!$A214="","",Data!A214)</f>
        <v>Burke</v>
      </c>
      <c r="C221" s="8" t="str">
        <f>IF(Data!$A214="","",IF(COUNTIF('GrandList Categories'!$A$2:$A$19,Data!B214)&gt;0,VLOOKUP(Data!B214,'GrandList Categories'!$A$2:$B$19,2),Data!B214))</f>
        <v>Residential under 6 acres</v>
      </c>
      <c r="D221" s="13">
        <f>IF(Data!$A214="","",IF(Data!C214=0,"",Data!C214))</f>
        <v>6</v>
      </c>
      <c r="E221" s="13" t="str">
        <f>IF(Data!$A214="","",IF(Data!D214=0,"",Data!D214))</f>
        <v/>
      </c>
      <c r="F221" s="13">
        <f>IF(Data!$A214="","",IF(Data!E214=0,"",Data!E214))</f>
        <v>4</v>
      </c>
      <c r="G221" s="13">
        <f>IF(Data!$A214="","",IF(Data!F214=0,"",Data!F214))</f>
        <v>2</v>
      </c>
      <c r="H221" s="13">
        <f>IF(Data!$A214="","",IF(Data!G214=0,"",Data!G214))</f>
        <v>360000</v>
      </c>
      <c r="I221" s="13">
        <f>IF(Data!$A214="","",IF(Data!H214=0,"",Data!H214))</f>
        <v>180000</v>
      </c>
      <c r="J221" s="13">
        <f>IF(Data!$A214="","",IF(Data!I214=0,"",Data!I214))</f>
        <v>180000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4270</v>
      </c>
    </row>
    <row r="222" spans="2:14" x14ac:dyDescent="0.25">
      <c r="B222" s="8" t="str">
        <f>IF(Data!$A215="","",Data!A215)</f>
        <v>Burke</v>
      </c>
      <c r="C222" s="8" t="str">
        <f>IF(Data!$A215="","",IF(COUNTIF('GrandList Categories'!$A$2:$A$19,Data!B215)&gt;0,VLOOKUP(Data!B215,'GrandList Categories'!$A$2:$B$19,2),Data!B215))</f>
        <v>Residential 6 or more acres</v>
      </c>
      <c r="D222" s="13">
        <f>IF(Data!$A215="","",IF(Data!C215=0,"",Data!C215))</f>
        <v>3</v>
      </c>
      <c r="E222" s="13" t="str">
        <f>IF(Data!$A215="","",IF(Data!D215=0,"",Data!D215))</f>
        <v/>
      </c>
      <c r="F222" s="13">
        <f>IF(Data!$A215="","",IF(Data!E215=0,"",Data!E215))</f>
        <v>2</v>
      </c>
      <c r="G222" s="13">
        <f>IF(Data!$A215="","",IF(Data!F215=0,"",Data!F215))</f>
        <v>1</v>
      </c>
      <c r="H222" s="13">
        <f>IF(Data!$A215="","",IF(Data!G215=0,"",Data!G215))</f>
        <v>675000</v>
      </c>
      <c r="I222" s="13">
        <f>IF(Data!$A215="","",IF(Data!H215=0,"",Data!H215))</f>
        <v>675000</v>
      </c>
      <c r="J222" s="13">
        <f>IF(Data!$A215="","",IF(Data!I215=0,"",Data!I215))</f>
        <v>675000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8837.5</v>
      </c>
    </row>
    <row r="223" spans="2:14" x14ac:dyDescent="0.25">
      <c r="B223" s="8" t="str">
        <f>IF(Data!$A216="","",Data!A216)</f>
        <v>Burke</v>
      </c>
      <c r="C223" s="8" t="str">
        <f>IF(Data!$A216="","",IF(COUNTIF('GrandList Categories'!$A$2:$A$19,Data!B216)&gt;0,VLOOKUP(Data!B216,'GrandList Categories'!$A$2:$B$19,2),Data!B216))</f>
        <v>Mobile Home no land</v>
      </c>
      <c r="D223" s="13">
        <f>IF(Data!$A216="","",IF(Data!C216=0,"",Data!C216))</f>
        <v>1</v>
      </c>
      <c r="E223" s="13" t="str">
        <f>IF(Data!$A216="","",IF(Data!D216=0,"",Data!D216))</f>
        <v/>
      </c>
      <c r="F223" s="13">
        <f>IF(Data!$A216="","",IF(Data!E216=0,"",Data!E216))</f>
        <v>1</v>
      </c>
      <c r="G223" s="13" t="str">
        <f>IF(Data!$A216="","",IF(Data!F216=0,"",Data!F216))</f>
        <v/>
      </c>
      <c r="H223" s="13" t="str">
        <f>IF(Data!$A216="","",IF(Data!G216=0,"",Data!G216))</f>
        <v/>
      </c>
      <c r="I223" s="13" t="str">
        <f>IF(Data!$A216="","",IF(Data!H216=0,"",Data!H216))</f>
        <v/>
      </c>
      <c r="J223" s="13" t="str">
        <f>IF(Data!$A216="","",IF(Data!I216=0,"",Data!I216))</f>
        <v/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 t="str">
        <f>IF(Data!$A216="","",IF(Data!M216=0,"",Data!M216))</f>
        <v/>
      </c>
    </row>
    <row r="224" spans="2:14" x14ac:dyDescent="0.25">
      <c r="B224" s="8" t="str">
        <f>IF(Data!$A217="","",Data!A217)</f>
        <v>Burke</v>
      </c>
      <c r="C224" s="8" t="str">
        <f>IF(Data!$A217="","",IF(COUNTIF('GrandList Categories'!$A$2:$A$19,Data!B217)&gt;0,VLOOKUP(Data!B217,'GrandList Categories'!$A$2:$B$19,2),Data!B217))</f>
        <v>Seasonal 6 or more acres</v>
      </c>
      <c r="D224" s="13">
        <f>IF(Data!$A217="","",IF(Data!C217=0,"",Data!C217))</f>
        <v>3</v>
      </c>
      <c r="E224" s="13" t="str">
        <f>IF(Data!$A217="","",IF(Data!D217=0,"",Data!D217))</f>
        <v/>
      </c>
      <c r="F224" s="13">
        <f>IF(Data!$A217="","",IF(Data!E217=0,"",Data!E217))</f>
        <v>2</v>
      </c>
      <c r="G224" s="13">
        <f>IF(Data!$A217="","",IF(Data!F217=0,"",Data!F217))</f>
        <v>1</v>
      </c>
      <c r="H224" s="13">
        <f>IF(Data!$A217="","",IF(Data!G217=0,"",Data!G217))</f>
        <v>333500</v>
      </c>
      <c r="I224" s="13">
        <f>IF(Data!$A217="","",IF(Data!H217=0,"",Data!H217))</f>
        <v>333500</v>
      </c>
      <c r="J224" s="13">
        <f>IF(Data!$A217="","",IF(Data!I217=0,"",Data!I217))</f>
        <v>333500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4835.75</v>
      </c>
    </row>
    <row r="225" spans="2:14" x14ac:dyDescent="0.25">
      <c r="B225" s="8" t="str">
        <f>IF(Data!$A218="","",Data!A218)</f>
        <v>Burke</v>
      </c>
      <c r="C225" s="8" t="str">
        <f>IF(Data!$A218="","",IF(COUNTIF('GrandList Categories'!$A$2:$A$19,Data!B218)&gt;0,VLOOKUP(Data!B218,'GrandList Categories'!$A$2:$B$19,2),Data!B218))</f>
        <v>Commercial</v>
      </c>
      <c r="D225" s="13">
        <f>IF(Data!$A218="","",IF(Data!C218=0,"",Data!C218))</f>
        <v>4</v>
      </c>
      <c r="E225" s="13" t="str">
        <f>IF(Data!$A218="","",IF(Data!D218=0,"",Data!D218))</f>
        <v/>
      </c>
      <c r="F225" s="13">
        <f>IF(Data!$A218="","",IF(Data!E218=0,"",Data!E218))</f>
        <v>1</v>
      </c>
      <c r="G225" s="13">
        <f>IF(Data!$A218="","",IF(Data!F218=0,"",Data!F218))</f>
        <v>3</v>
      </c>
      <c r="H225" s="13">
        <f>IF(Data!$A218="","",IF(Data!G218=0,"",Data!G218))</f>
        <v>1370000</v>
      </c>
      <c r="I225" s="13">
        <f>IF(Data!$A218="","",IF(Data!H218=0,"",Data!H218))</f>
        <v>456666.67</v>
      </c>
      <c r="J225" s="13">
        <f>IF(Data!$A218="","",IF(Data!I218=0,"",Data!I218))</f>
        <v>420000</v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19865</v>
      </c>
    </row>
    <row r="226" spans="2:14" x14ac:dyDescent="0.25">
      <c r="B226" s="8" t="str">
        <f>IF(Data!$A219="","",Data!A219)</f>
        <v>Burke</v>
      </c>
      <c r="C226" s="8" t="str">
        <f>IF(Data!$A219="","",IF(COUNTIF('GrandList Categories'!$A$2:$A$19,Data!B219)&gt;0,VLOOKUP(Data!B219,'GrandList Categories'!$A$2:$B$19,2),Data!B219))</f>
        <v>Other (Usually Condos)</v>
      </c>
      <c r="D226" s="13">
        <f>IF(Data!$A219="","",IF(Data!C219=0,"",Data!C219))</f>
        <v>3</v>
      </c>
      <c r="E226" s="13" t="str">
        <f>IF(Data!$A219="","",IF(Data!D219=0,"",Data!D219))</f>
        <v/>
      </c>
      <c r="F226" s="13" t="str">
        <f>IF(Data!$A219="","",IF(Data!E219=0,"",Data!E219))</f>
        <v/>
      </c>
      <c r="G226" s="13">
        <f>IF(Data!$A219="","",IF(Data!F219=0,"",Data!F219))</f>
        <v>3</v>
      </c>
      <c r="H226" s="13">
        <f>IF(Data!$A219="","",IF(Data!G219=0,"",Data!G219))</f>
        <v>1200000</v>
      </c>
      <c r="I226" s="13">
        <f>IF(Data!$A219="","",IF(Data!H219=0,"",Data!H219))</f>
        <v>400000</v>
      </c>
      <c r="J226" s="13">
        <f>IF(Data!$A219="","",IF(Data!I219=0,"",Data!I219))</f>
        <v>335000</v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17400</v>
      </c>
    </row>
    <row r="227" spans="2:14" x14ac:dyDescent="0.25">
      <c r="B227" s="8" t="str">
        <f>IF(Data!$A220="","",Data!A220)</f>
        <v>Burke</v>
      </c>
      <c r="C227" s="8" t="str">
        <f>IF(Data!$A220="","",IF(COUNTIF('GrandList Categories'!$A$2:$A$19,Data!B220)&gt;0,VLOOKUP(Data!B220,'GrandList Categories'!$A$2:$B$19,2),Data!B220))</f>
        <v>Miscellaneous</v>
      </c>
      <c r="D227" s="13">
        <f>IF(Data!$A220="","",IF(Data!C220=0,"",Data!C220))</f>
        <v>9</v>
      </c>
      <c r="E227" s="13" t="str">
        <f>IF(Data!$A220="","",IF(Data!D220=0,"",Data!D220))</f>
        <v/>
      </c>
      <c r="F227" s="13">
        <f>IF(Data!$A220="","",IF(Data!E220=0,"",Data!E220))</f>
        <v>1</v>
      </c>
      <c r="G227" s="13">
        <f>IF(Data!$A220="","",IF(Data!F220=0,"",Data!F220))</f>
        <v>8</v>
      </c>
      <c r="H227" s="13">
        <f>IF(Data!$A220="","",IF(Data!G220=0,"",Data!G220))</f>
        <v>725000</v>
      </c>
      <c r="I227" s="13">
        <f>IF(Data!$A220="","",IF(Data!H220=0,"",Data!H220))</f>
        <v>90625</v>
      </c>
      <c r="J227" s="13">
        <f>IF(Data!$A220="","",IF(Data!I220=0,"",Data!I220))</f>
        <v>63250</v>
      </c>
      <c r="K227" s="13">
        <f>IF(Data!$A220="","",IF(Data!J220=0,"",Data!J220))</f>
        <v>38584.35</v>
      </c>
      <c r="L227" s="13">
        <f>IF(Data!$A220="","",IF(Data!K220=0,"",Data!K220))</f>
        <v>47344.74</v>
      </c>
      <c r="M227" s="13">
        <f>IF(Data!$A220="","",IF(Data!L220=0,"",Data!L220))</f>
        <v>2.2000000000000002</v>
      </c>
      <c r="N227" s="13">
        <f>IF(Data!$A220="","",IF(Data!M220=0,"",Data!M220))</f>
        <v>10512.5</v>
      </c>
    </row>
    <row r="228" spans="2:14" x14ac:dyDescent="0.25">
      <c r="B228" s="8" t="str">
        <f>IF(Data!$A221="","",Data!A221)</f>
        <v>Burke</v>
      </c>
      <c r="C228" s="8" t="str">
        <f>IF(Data!$A221="","",IF(COUNTIF('GrandList Categories'!$A$2:$A$19,Data!B221)&gt;0,VLOOKUP(Data!B221,'GrandList Categories'!$A$2:$B$19,2),Data!B221))</f>
        <v>Burke: Summary</v>
      </c>
      <c r="D228" s="13">
        <f>IF(Data!$A221="","",IF(Data!C221=0,"",Data!C221))</f>
        <v>29</v>
      </c>
      <c r="E228" s="13" t="str">
        <f>IF(Data!$A221="","",IF(Data!D221=0,"",Data!D221))</f>
        <v/>
      </c>
      <c r="F228" s="13">
        <f>IF(Data!$A221="","",IF(Data!E221=0,"",Data!E221))</f>
        <v>11</v>
      </c>
      <c r="G228" s="13">
        <f>IF(Data!$A221="","",IF(Data!F221=0,"",Data!F221))</f>
        <v>18</v>
      </c>
      <c r="H228" s="13">
        <f>IF(Data!$A221="","",IF(Data!G221=0,"",Data!G221))</f>
        <v>4663500</v>
      </c>
      <c r="I228" s="13" t="str">
        <f>IF(Data!$A221="","",IF(Data!H221=0,"",Data!H221))</f>
        <v/>
      </c>
      <c r="J228" s="13" t="str">
        <f>IF(Data!$A221="","",IF(Data!I221=0,"",Data!I221))</f>
        <v/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65720.75</v>
      </c>
    </row>
    <row r="229" spans="2:14" x14ac:dyDescent="0.25">
      <c r="B229" s="8" t="str">
        <f>IF(Data!$A222="","",Data!A222)</f>
        <v>Burlington</v>
      </c>
      <c r="C229" s="8" t="str">
        <f>IF(Data!$A222="","",IF(COUNTIF('GrandList Categories'!$A$2:$A$19,Data!B222)&gt;0,VLOOKUP(Data!B222,'GrandList Categories'!$A$2:$B$19,2),Data!B222))</f>
        <v>Residential under 6 acres</v>
      </c>
      <c r="D229" s="13">
        <f>IF(Data!$A222="","",IF(Data!C222=0,"",Data!C222))</f>
        <v>185</v>
      </c>
      <c r="E229" s="13" t="str">
        <f>IF(Data!$A222="","",IF(Data!D222=0,"",Data!D222))</f>
        <v/>
      </c>
      <c r="F229" s="13">
        <f>IF(Data!$A222="","",IF(Data!E222=0,"",Data!E222))</f>
        <v>71</v>
      </c>
      <c r="G229" s="13">
        <f>IF(Data!$A222="","",IF(Data!F222=0,"",Data!F222))</f>
        <v>114</v>
      </c>
      <c r="H229" s="13">
        <f>IF(Data!$A222="","",IF(Data!G222=0,"",Data!G222))</f>
        <v>57723451.149999999</v>
      </c>
      <c r="I229" s="13">
        <f>IF(Data!$A222="","",IF(Data!H222=0,"",Data!H222))</f>
        <v>506346.06</v>
      </c>
      <c r="J229" s="13">
        <f>IF(Data!$A222="","",IF(Data!I222=0,"",Data!I222))</f>
        <v>420000</v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770007.14</v>
      </c>
    </row>
    <row r="230" spans="2:14" x14ac:dyDescent="0.25">
      <c r="B230" s="8" t="str">
        <f>IF(Data!$A223="","",Data!A223)</f>
        <v>Burlington</v>
      </c>
      <c r="C230" s="8" t="str">
        <f>IF(Data!$A223="","",IF(COUNTIF('GrandList Categories'!$A$2:$A$19,Data!B223)&gt;0,VLOOKUP(Data!B223,'GrandList Categories'!$A$2:$B$19,2),Data!B223))</f>
        <v>Mobile Home no land</v>
      </c>
      <c r="D230" s="13">
        <f>IF(Data!$A223="","",IF(Data!C223=0,"",Data!C223))</f>
        <v>3</v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>
        <f>IF(Data!$A223="","",IF(Data!F223=0,"",Data!F223))</f>
        <v>3</v>
      </c>
      <c r="H230" s="13">
        <f>IF(Data!$A223="","",IF(Data!G223=0,"",Data!G223))</f>
        <v>169300</v>
      </c>
      <c r="I230" s="13">
        <f>IF(Data!$A223="","",IF(Data!H223=0,"",Data!H223))</f>
        <v>56433.33</v>
      </c>
      <c r="J230" s="13">
        <f>IF(Data!$A223="","",IF(Data!I223=0,"",Data!I223))</f>
        <v>78000</v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>
        <f>IF(Data!$A223="","",IF(Data!M223=0,"",Data!M223))</f>
        <v>846.5</v>
      </c>
    </row>
    <row r="231" spans="2:14" x14ac:dyDescent="0.25">
      <c r="B231" s="8" t="str">
        <f>IF(Data!$A224="","",Data!A224)</f>
        <v>Burlington</v>
      </c>
      <c r="C231" s="8" t="str">
        <f>IF(Data!$A224="","",IF(COUNTIF('GrandList Categories'!$A$2:$A$19,Data!B224)&gt;0,VLOOKUP(Data!B224,'GrandList Categories'!$A$2:$B$19,2),Data!B224))</f>
        <v>Commercial</v>
      </c>
      <c r="D231" s="13">
        <f>IF(Data!$A224="","",IF(Data!C224=0,"",Data!C224))</f>
        <v>2</v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>
        <f>IF(Data!$A224="","",IF(Data!F224=0,"",Data!F224))</f>
        <v>2</v>
      </c>
      <c r="H231" s="13">
        <f>IF(Data!$A224="","",IF(Data!G224=0,"",Data!G224))</f>
        <v>2335000</v>
      </c>
      <c r="I231" s="13">
        <f>IF(Data!$A224="","",IF(Data!H224=0,"",Data!H224))</f>
        <v>1167500</v>
      </c>
      <c r="J231" s="13">
        <f>IF(Data!$A224="","",IF(Data!I224=0,"",Data!I224))</f>
        <v>1167500</v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33857.5</v>
      </c>
    </row>
    <row r="232" spans="2:14" x14ac:dyDescent="0.25">
      <c r="B232" s="8" t="str">
        <f>IF(Data!$A225="","",Data!A225)</f>
        <v>Burlington</v>
      </c>
      <c r="C232" s="8" t="str">
        <f>IF(Data!$A225="","",IF(COUNTIF('GrandList Categories'!$A$2:$A$19,Data!B225)&gt;0,VLOOKUP(Data!B225,'GrandList Categories'!$A$2:$B$19,2),Data!B225))</f>
        <v>Commercial Apartment</v>
      </c>
      <c r="D232" s="13">
        <f>IF(Data!$A225="","",IF(Data!C225=0,"",Data!C225))</f>
        <v>2</v>
      </c>
      <c r="E232" s="13" t="str">
        <f>IF(Data!$A225="","",IF(Data!D225=0,"",Data!D225))</f>
        <v/>
      </c>
      <c r="F232" s="13">
        <f>IF(Data!$A225="","",IF(Data!E225=0,"",Data!E225))</f>
        <v>1</v>
      </c>
      <c r="G232" s="13">
        <f>IF(Data!$A225="","",IF(Data!F225=0,"",Data!F225))</f>
        <v>1</v>
      </c>
      <c r="H232" s="13">
        <f>IF(Data!$A225="","",IF(Data!G225=0,"",Data!G225))</f>
        <v>6416000</v>
      </c>
      <c r="I232" s="13">
        <f>IF(Data!$A225="","",IF(Data!H225=0,"",Data!H225))</f>
        <v>6416000</v>
      </c>
      <c r="J232" s="13">
        <f>IF(Data!$A225="","",IF(Data!I225=0,"",Data!I225))</f>
        <v>6416000</v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>
        <f>IF(Data!$A225="","",IF(Data!M225=0,"",Data!M225))</f>
        <v>93032</v>
      </c>
    </row>
    <row r="233" spans="2:14" x14ac:dyDescent="0.25">
      <c r="B233" s="8" t="str">
        <f>IF(Data!$A226="","",Data!A226)</f>
        <v>Burlington</v>
      </c>
      <c r="C233" s="8" t="str">
        <f>IF(Data!$A226="","",IF(COUNTIF('GrandList Categories'!$A$2:$A$19,Data!B226)&gt;0,VLOOKUP(Data!B226,'GrandList Categories'!$A$2:$B$19,2),Data!B226))</f>
        <v>Industrial</v>
      </c>
      <c r="D233" s="13">
        <f>IF(Data!$A226="","",IF(Data!C226=0,"",Data!C226))</f>
        <v>1</v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>
        <f>IF(Data!$A226="","",IF(Data!F226=0,"",Data!F226))</f>
        <v>1</v>
      </c>
      <c r="H233" s="13">
        <f>IF(Data!$A226="","",IF(Data!G226=0,"",Data!G226))</f>
        <v>5040000</v>
      </c>
      <c r="I233" s="13">
        <f>IF(Data!$A226="","",IF(Data!H226=0,"",Data!H226))</f>
        <v>5040000</v>
      </c>
      <c r="J233" s="13">
        <f>IF(Data!$A226="","",IF(Data!I226=0,"",Data!I226))</f>
        <v>5040000</v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>
        <f>IF(Data!$A226="","",IF(Data!M226=0,"",Data!M226))</f>
        <v>73080</v>
      </c>
    </row>
    <row r="234" spans="2:14" x14ac:dyDescent="0.25">
      <c r="B234" s="8" t="str">
        <f>IF(Data!$A227="","",Data!A227)</f>
        <v>Burlington</v>
      </c>
      <c r="C234" s="8" t="str">
        <f>IF(Data!$A227="","",IF(COUNTIF('GrandList Categories'!$A$2:$A$19,Data!B227)&gt;0,VLOOKUP(Data!B227,'GrandList Categories'!$A$2:$B$19,2),Data!B227))</f>
        <v>Miscellaneous</v>
      </c>
      <c r="D234" s="13">
        <f>IF(Data!$A227="","",IF(Data!C227=0,"",Data!C227))</f>
        <v>2</v>
      </c>
      <c r="E234" s="13" t="str">
        <f>IF(Data!$A227="","",IF(Data!D227=0,"",Data!D227))</f>
        <v/>
      </c>
      <c r="F234" s="13">
        <f>IF(Data!$A227="","",IF(Data!E227=0,"",Data!E227))</f>
        <v>2</v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>
        <f>IF(Data!$A227="","",IF(Data!M227=0,"",Data!M227))</f>
        <v>29</v>
      </c>
    </row>
    <row r="235" spans="2:14" x14ac:dyDescent="0.25">
      <c r="B235" s="8" t="str">
        <f>IF(Data!$A228="","",Data!A228)</f>
        <v>Burlington</v>
      </c>
      <c r="C235" s="8" t="str">
        <f>IF(Data!$A228="","",IF(COUNTIF('GrandList Categories'!$A$2:$A$19,Data!B228)&gt;0,VLOOKUP(Data!B228,'GrandList Categories'!$A$2:$B$19,2),Data!B228))</f>
        <v>Burlington: Summary</v>
      </c>
      <c r="D235" s="13">
        <f>IF(Data!$A228="","",IF(Data!C228=0,"",Data!C228))</f>
        <v>195</v>
      </c>
      <c r="E235" s="13" t="str">
        <f>IF(Data!$A228="","",IF(Data!D228=0,"",Data!D228))</f>
        <v/>
      </c>
      <c r="F235" s="13">
        <f>IF(Data!$A228="","",IF(Data!E228=0,"",Data!E228))</f>
        <v>74</v>
      </c>
      <c r="G235" s="13">
        <f>IF(Data!$A228="","",IF(Data!F228=0,"",Data!F228))</f>
        <v>121</v>
      </c>
      <c r="H235" s="13">
        <f>IF(Data!$A228="","",IF(Data!G228=0,"",Data!G228))</f>
        <v>71683751.150000006</v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>
        <f>IF(Data!$A228="","",IF(Data!M228=0,"",Data!M228))</f>
        <v>970852.14</v>
      </c>
    </row>
    <row r="236" spans="2:14" x14ac:dyDescent="0.25">
      <c r="B236" s="8" t="str">
        <f>IF(Data!$A229="","",Data!A229)</f>
        <v>Cabot</v>
      </c>
      <c r="C236" s="8" t="str">
        <f>IF(Data!$A229="","",IF(COUNTIF('GrandList Categories'!$A$2:$A$19,Data!B229)&gt;0,VLOOKUP(Data!B229,'GrandList Categories'!$A$2:$B$19,2),Data!B229))</f>
        <v>Residential under 6 acres</v>
      </c>
      <c r="D236" s="13">
        <f>IF(Data!$A229="","",IF(Data!C229=0,"",Data!C229))</f>
        <v>1</v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>
        <f>IF(Data!$A229="","",IF(Data!F229=0,"",Data!F229))</f>
        <v>1</v>
      </c>
      <c r="H236" s="13">
        <f>IF(Data!$A229="","",IF(Data!G229=0,"",Data!G229))</f>
        <v>99700</v>
      </c>
      <c r="I236" s="13">
        <f>IF(Data!$A229="","",IF(Data!H229=0,"",Data!H229))</f>
        <v>99700</v>
      </c>
      <c r="J236" s="13">
        <f>IF(Data!$A229="","",IF(Data!I229=0,"",Data!I229))</f>
        <v>99700</v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>
        <f>IF(Data!$A229="","",IF(Data!M229=0,"",Data!M229))</f>
        <v>498.5</v>
      </c>
    </row>
    <row r="237" spans="2:14" x14ac:dyDescent="0.25">
      <c r="B237" s="8" t="str">
        <f>IF(Data!$A230="","",Data!A230)</f>
        <v>Cabot</v>
      </c>
      <c r="C237" s="8" t="str">
        <f>IF(Data!$A230="","",IF(COUNTIF('GrandList Categories'!$A$2:$A$19,Data!B230)&gt;0,VLOOKUP(Data!B230,'GrandList Categories'!$A$2:$B$19,2),Data!B230))</f>
        <v>Residential 6 or more acres</v>
      </c>
      <c r="D237" s="13">
        <f>IF(Data!$A230="","",IF(Data!C230=0,"",Data!C230))</f>
        <v>7</v>
      </c>
      <c r="E237" s="13" t="str">
        <f>IF(Data!$A230="","",IF(Data!D230=0,"",Data!D230))</f>
        <v/>
      </c>
      <c r="F237" s="13">
        <f>IF(Data!$A230="","",IF(Data!E230=0,"",Data!E230))</f>
        <v>3</v>
      </c>
      <c r="G237" s="13">
        <f>IF(Data!$A230="","",IF(Data!F230=0,"",Data!F230))</f>
        <v>4</v>
      </c>
      <c r="H237" s="13">
        <f>IF(Data!$A230="","",IF(Data!G230=0,"",Data!G230))</f>
        <v>1925000</v>
      </c>
      <c r="I237" s="13">
        <f>IF(Data!$A230="","",IF(Data!H230=0,"",Data!H230))</f>
        <v>481250</v>
      </c>
      <c r="J237" s="13">
        <f>IF(Data!$A230="","",IF(Data!I230=0,"",Data!I230))</f>
        <v>399500</v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>
        <f>IF(Data!$A230="","",IF(Data!M230=0,"",Data!M230))</f>
        <v>24112.5</v>
      </c>
    </row>
    <row r="238" spans="2:14" x14ac:dyDescent="0.25">
      <c r="B238" s="8" t="str">
        <f>IF(Data!$A231="","",Data!A231)</f>
        <v>Cabot</v>
      </c>
      <c r="C238" s="8" t="str">
        <f>IF(Data!$A231="","",IF(COUNTIF('GrandList Categories'!$A$2:$A$19,Data!B231)&gt;0,VLOOKUP(Data!B231,'GrandList Categories'!$A$2:$B$19,2),Data!B231))</f>
        <v>Seasonal under 6 acres</v>
      </c>
      <c r="D238" s="13">
        <f>IF(Data!$A231="","",IF(Data!C231=0,"",Data!C231))</f>
        <v>2</v>
      </c>
      <c r="E238" s="13" t="str">
        <f>IF(Data!$A231="","",IF(Data!D231=0,"",Data!D231))</f>
        <v/>
      </c>
      <c r="F238" s="13">
        <f>IF(Data!$A231="","",IF(Data!E231=0,"",Data!E231))</f>
        <v>2</v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>Cabot</v>
      </c>
      <c r="C239" s="8" t="str">
        <f>IF(Data!$A232="","",IF(COUNTIF('GrandList Categories'!$A$2:$A$19,Data!B232)&gt;0,VLOOKUP(Data!B232,'GrandList Categories'!$A$2:$B$19,2),Data!B232))</f>
        <v>Woodland</v>
      </c>
      <c r="D239" s="13">
        <f>IF(Data!$A232="","",IF(Data!C232=0,"",Data!C232))</f>
        <v>3</v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>
        <f>IF(Data!$A232="","",IF(Data!F232=0,"",Data!F232))</f>
        <v>3</v>
      </c>
      <c r="H239" s="13">
        <f>IF(Data!$A232="","",IF(Data!G232=0,"",Data!G232))</f>
        <v>255200</v>
      </c>
      <c r="I239" s="13">
        <f>IF(Data!$A232="","",IF(Data!H232=0,"",Data!H232))</f>
        <v>85066.67</v>
      </c>
      <c r="J239" s="13">
        <f>IF(Data!$A232="","",IF(Data!I232=0,"",Data!I232))</f>
        <v>26500</v>
      </c>
      <c r="K239" s="13">
        <f>IF(Data!$A232="","",IF(Data!J232=0,"",Data!J232))</f>
        <v>1927.49</v>
      </c>
      <c r="L239" s="13">
        <f>IF(Data!$A232="","",IF(Data!K232=0,"",Data!K232))</f>
        <v>1732.0261</v>
      </c>
      <c r="M239" s="13">
        <f>IF(Data!$A232="","",IF(Data!L232=0,"",Data!L232))</f>
        <v>15.3</v>
      </c>
      <c r="N239" s="13">
        <f>IF(Data!$A232="","",IF(Data!M232=0,"",Data!M232))</f>
        <v>3700.4</v>
      </c>
    </row>
    <row r="240" spans="2:14" x14ac:dyDescent="0.25">
      <c r="B240" s="8" t="str">
        <f>IF(Data!$A233="","",Data!A233)</f>
        <v>Cabot</v>
      </c>
      <c r="C240" s="8" t="str">
        <f>IF(Data!$A233="","",IF(COUNTIF('GrandList Categories'!$A$2:$A$19,Data!B233)&gt;0,VLOOKUP(Data!B233,'GrandList Categories'!$A$2:$B$19,2),Data!B233))</f>
        <v>Cabot: Summary</v>
      </c>
      <c r="D240" s="13">
        <f>IF(Data!$A233="","",IF(Data!C233=0,"",Data!C233))</f>
        <v>13</v>
      </c>
      <c r="E240" s="13" t="str">
        <f>IF(Data!$A233="","",IF(Data!D233=0,"",Data!D233))</f>
        <v/>
      </c>
      <c r="F240" s="13">
        <f>IF(Data!$A233="","",IF(Data!E233=0,"",Data!E233))</f>
        <v>5</v>
      </c>
      <c r="G240" s="13">
        <f>IF(Data!$A233="","",IF(Data!F233=0,"",Data!F233))</f>
        <v>8</v>
      </c>
      <c r="H240" s="13">
        <f>IF(Data!$A233="","",IF(Data!G233=0,"",Data!G233))</f>
        <v>2279900</v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>
        <f>IF(Data!$A233="","",IF(Data!M233=0,"",Data!M233))</f>
        <v>28311.4</v>
      </c>
    </row>
    <row r="241" spans="2:14" x14ac:dyDescent="0.25">
      <c r="B241" s="8" t="str">
        <f>IF(Data!$A234="","",Data!A234)</f>
        <v>Calais</v>
      </c>
      <c r="C241" s="8" t="str">
        <f>IF(Data!$A234="","",IF(COUNTIF('GrandList Categories'!$A$2:$A$19,Data!B234)&gt;0,VLOOKUP(Data!B234,'GrandList Categories'!$A$2:$B$19,2),Data!B234))</f>
        <v>Residential under 6 acres</v>
      </c>
      <c r="D241" s="13">
        <f>IF(Data!$A234="","",IF(Data!C234=0,"",Data!C234))</f>
        <v>4</v>
      </c>
      <c r="E241" s="13" t="str">
        <f>IF(Data!$A234="","",IF(Data!D234=0,"",Data!D234))</f>
        <v/>
      </c>
      <c r="F241" s="13">
        <f>IF(Data!$A234="","",IF(Data!E234=0,"",Data!E234))</f>
        <v>2</v>
      </c>
      <c r="G241" s="13">
        <f>IF(Data!$A234="","",IF(Data!F234=0,"",Data!F234))</f>
        <v>2</v>
      </c>
      <c r="H241" s="13">
        <f>IF(Data!$A234="","",IF(Data!G234=0,"",Data!G234))</f>
        <v>308500</v>
      </c>
      <c r="I241" s="13">
        <f>IF(Data!$A234="","",IF(Data!H234=0,"",Data!H234))</f>
        <v>154250</v>
      </c>
      <c r="J241" s="13">
        <f>IF(Data!$A234="","",IF(Data!I234=0,"",Data!I234))</f>
        <v>154250</v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>
        <f>IF(Data!$A234="","",IF(Data!M234=0,"",Data!M234))</f>
        <v>2573.25</v>
      </c>
    </row>
    <row r="242" spans="2:14" x14ac:dyDescent="0.25">
      <c r="B242" s="8" t="str">
        <f>IF(Data!$A235="","",Data!A235)</f>
        <v>Calais</v>
      </c>
      <c r="C242" s="8" t="str">
        <f>IF(Data!$A235="","",IF(COUNTIF('GrandList Categories'!$A$2:$A$19,Data!B235)&gt;0,VLOOKUP(Data!B235,'GrandList Categories'!$A$2:$B$19,2),Data!B235))</f>
        <v>Residential 6 or more acres</v>
      </c>
      <c r="D242" s="13">
        <f>IF(Data!$A235="","",IF(Data!C235=0,"",Data!C235))</f>
        <v>6</v>
      </c>
      <c r="E242" s="13" t="str">
        <f>IF(Data!$A235="","",IF(Data!D235=0,"",Data!D235))</f>
        <v/>
      </c>
      <c r="F242" s="13">
        <f>IF(Data!$A235="","",IF(Data!E235=0,"",Data!E235))</f>
        <v>1</v>
      </c>
      <c r="G242" s="13">
        <f>IF(Data!$A235="","",IF(Data!F235=0,"",Data!F235))</f>
        <v>5</v>
      </c>
      <c r="H242" s="13">
        <f>IF(Data!$A235="","",IF(Data!G235=0,"",Data!G235))</f>
        <v>1888000</v>
      </c>
      <c r="I242" s="13">
        <f>IF(Data!$A235="","",IF(Data!H235=0,"",Data!H235))</f>
        <v>377600</v>
      </c>
      <c r="J242" s="13">
        <f>IF(Data!$A235="","",IF(Data!I235=0,"",Data!I235))</f>
        <v>315000</v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>
        <f>IF(Data!$A235="","",IF(Data!M235=0,"",Data!M235))</f>
        <v>24526</v>
      </c>
    </row>
    <row r="243" spans="2:14" x14ac:dyDescent="0.25">
      <c r="B243" s="8" t="str">
        <f>IF(Data!$A236="","",Data!A236)</f>
        <v>Calais</v>
      </c>
      <c r="C243" s="8" t="str">
        <f>IF(Data!$A236="","",IF(COUNTIF('GrandList Categories'!$A$2:$A$19,Data!B236)&gt;0,VLOOKUP(Data!B236,'GrandList Categories'!$A$2:$B$19,2),Data!B236))</f>
        <v>Seasonal 6 or more acres</v>
      </c>
      <c r="D243" s="13">
        <f>IF(Data!$A236="","",IF(Data!C236=0,"",Data!C236))</f>
        <v>1</v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>
        <f>IF(Data!$A236="","",IF(Data!F236=0,"",Data!F236))</f>
        <v>1</v>
      </c>
      <c r="H243" s="13">
        <f>IF(Data!$A236="","",IF(Data!G236=0,"",Data!G236))</f>
        <v>311000</v>
      </c>
      <c r="I243" s="13">
        <f>IF(Data!$A236="","",IF(Data!H236=0,"",Data!H236))</f>
        <v>311000</v>
      </c>
      <c r="J243" s="13">
        <f>IF(Data!$A236="","",IF(Data!I236=0,"",Data!I236))</f>
        <v>311000</v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>
        <f>IF(Data!$A236="","",IF(Data!M236=0,"",Data!M236))</f>
        <v>4509.5</v>
      </c>
    </row>
    <row r="244" spans="2:14" x14ac:dyDescent="0.25">
      <c r="B244" s="8" t="str">
        <f>IF(Data!$A237="","",Data!A237)</f>
        <v>Calais</v>
      </c>
      <c r="C244" s="8" t="str">
        <f>IF(Data!$A237="","",IF(COUNTIF('GrandList Categories'!$A$2:$A$19,Data!B237)&gt;0,VLOOKUP(Data!B237,'GrandList Categories'!$A$2:$B$19,2),Data!B237))</f>
        <v>Calais: Summary</v>
      </c>
      <c r="D244" s="13">
        <f>IF(Data!$A237="","",IF(Data!C237=0,"",Data!C237))</f>
        <v>11</v>
      </c>
      <c r="E244" s="13" t="str">
        <f>IF(Data!$A237="","",IF(Data!D237=0,"",Data!D237))</f>
        <v/>
      </c>
      <c r="F244" s="13">
        <f>IF(Data!$A237="","",IF(Data!E237=0,"",Data!E237))</f>
        <v>3</v>
      </c>
      <c r="G244" s="13">
        <f>IF(Data!$A237="","",IF(Data!F237=0,"",Data!F237))</f>
        <v>8</v>
      </c>
      <c r="H244" s="13">
        <f>IF(Data!$A237="","",IF(Data!G237=0,"",Data!G237))</f>
        <v>2507500</v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>
        <f>IF(Data!$A237="","",IF(Data!M237=0,"",Data!M237))</f>
        <v>31608.75</v>
      </c>
    </row>
    <row r="245" spans="2:14" x14ac:dyDescent="0.25">
      <c r="B245" s="8" t="str">
        <f>IF(Data!$A238="","",Data!A238)</f>
        <v>Cambridge</v>
      </c>
      <c r="C245" s="8" t="str">
        <f>IF(Data!$A238="","",IF(COUNTIF('GrandList Categories'!$A$2:$A$19,Data!B238)&gt;0,VLOOKUP(Data!B238,'GrandList Categories'!$A$2:$B$19,2),Data!B238))</f>
        <v>Residential under 6 acres</v>
      </c>
      <c r="D245" s="13">
        <f>IF(Data!$A238="","",IF(Data!C238=0,"",Data!C238))</f>
        <v>9</v>
      </c>
      <c r="E245" s="13" t="str">
        <f>IF(Data!$A238="","",IF(Data!D238=0,"",Data!D238))</f>
        <v/>
      </c>
      <c r="F245" s="13">
        <f>IF(Data!$A238="","",IF(Data!E238=0,"",Data!E238))</f>
        <v>3</v>
      </c>
      <c r="G245" s="13">
        <f>IF(Data!$A238="","",IF(Data!F238=0,"",Data!F238))</f>
        <v>6</v>
      </c>
      <c r="H245" s="13">
        <f>IF(Data!$A238="","",IF(Data!G238=0,"",Data!G238))</f>
        <v>1355000</v>
      </c>
      <c r="I245" s="13">
        <f>IF(Data!$A238="","",IF(Data!H238=0,"",Data!H238))</f>
        <v>225833.33</v>
      </c>
      <c r="J245" s="13">
        <f>IF(Data!$A238="","",IF(Data!I238=0,"",Data!I238))</f>
        <v>256000</v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>
        <f>IF(Data!$A238="","",IF(Data!M238=0,"",Data!M238))</f>
        <v>14897.5</v>
      </c>
    </row>
    <row r="246" spans="2:14" x14ac:dyDescent="0.25">
      <c r="B246" s="8" t="str">
        <f>IF(Data!$A239="","",Data!A239)</f>
        <v>Cambridge</v>
      </c>
      <c r="C246" s="8" t="str">
        <f>IF(Data!$A239="","",IF(COUNTIF('GrandList Categories'!$A$2:$A$19,Data!B239)&gt;0,VLOOKUP(Data!B239,'GrandList Categories'!$A$2:$B$19,2),Data!B239))</f>
        <v>Residential 6 or more acres</v>
      </c>
      <c r="D246" s="13">
        <f>IF(Data!$A239="","",IF(Data!C239=0,"",Data!C239))</f>
        <v>7</v>
      </c>
      <c r="E246" s="13" t="str">
        <f>IF(Data!$A239="","",IF(Data!D239=0,"",Data!D239))</f>
        <v/>
      </c>
      <c r="F246" s="13">
        <f>IF(Data!$A239="","",IF(Data!E239=0,"",Data!E239))</f>
        <v>5</v>
      </c>
      <c r="G246" s="13">
        <f>IF(Data!$A239="","",IF(Data!F239=0,"",Data!F239))</f>
        <v>2</v>
      </c>
      <c r="H246" s="13">
        <f>IF(Data!$A239="","",IF(Data!G239=0,"",Data!G239))</f>
        <v>665000</v>
      </c>
      <c r="I246" s="13">
        <f>IF(Data!$A239="","",IF(Data!H239=0,"",Data!H239))</f>
        <v>332500</v>
      </c>
      <c r="J246" s="13">
        <f>IF(Data!$A239="","",IF(Data!I239=0,"",Data!I239))</f>
        <v>332500</v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>
        <f>IF(Data!$A239="","",IF(Data!M239=0,"",Data!M239))</f>
        <v>7742.5</v>
      </c>
    </row>
    <row r="247" spans="2:14" x14ac:dyDescent="0.25">
      <c r="B247" s="8" t="str">
        <f>IF(Data!$A240="","",Data!A240)</f>
        <v>Cambridge</v>
      </c>
      <c r="C247" s="8" t="str">
        <f>IF(Data!$A240="","",IF(COUNTIF('GrandList Categories'!$A$2:$A$19,Data!B240)&gt;0,VLOOKUP(Data!B240,'GrandList Categories'!$A$2:$B$19,2),Data!B240))</f>
        <v>Commercial</v>
      </c>
      <c r="D247" s="13">
        <f>IF(Data!$A240="","",IF(Data!C240=0,"",Data!C240))</f>
        <v>3</v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>
        <f>IF(Data!$A240="","",IF(Data!F240=0,"",Data!F240))</f>
        <v>3</v>
      </c>
      <c r="H247" s="13">
        <f>IF(Data!$A240="","",IF(Data!G240=0,"",Data!G240))</f>
        <v>800000</v>
      </c>
      <c r="I247" s="13">
        <f>IF(Data!$A240="","",IF(Data!H240=0,"",Data!H240))</f>
        <v>266666.67</v>
      </c>
      <c r="J247" s="13">
        <f>IF(Data!$A240="","",IF(Data!I240=0,"",Data!I240))</f>
        <v>290000</v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>
        <f>IF(Data!$A240="","",IF(Data!M240=0,"",Data!M240))</f>
        <v>11600</v>
      </c>
    </row>
    <row r="248" spans="2:14" x14ac:dyDescent="0.25">
      <c r="B248" s="8" t="str">
        <f>IF(Data!$A241="","",Data!A241)</f>
        <v>Cambridge</v>
      </c>
      <c r="C248" s="8" t="str">
        <f>IF(Data!$A241="","",IF(COUNTIF('GrandList Categories'!$A$2:$A$19,Data!B241)&gt;0,VLOOKUP(Data!B241,'GrandList Categories'!$A$2:$B$19,2),Data!B241))</f>
        <v>Farms</v>
      </c>
      <c r="D248" s="13">
        <f>IF(Data!$A241="","",IF(Data!C241=0,"",Data!C241))</f>
        <v>1</v>
      </c>
      <c r="E248" s="13" t="str">
        <f>IF(Data!$A241="","",IF(Data!D241=0,"",Data!D241))</f>
        <v/>
      </c>
      <c r="F248" s="13">
        <f>IF(Data!$A241="","",IF(Data!E241=0,"",Data!E241))</f>
        <v>1</v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>Cambridge</v>
      </c>
      <c r="C249" s="8" t="str">
        <f>IF(Data!$A242="","",IF(COUNTIF('GrandList Categories'!$A$2:$A$19,Data!B242)&gt;0,VLOOKUP(Data!B242,'GrandList Categories'!$A$2:$B$19,2),Data!B242))</f>
        <v>Other (Usually Condos)</v>
      </c>
      <c r="D249" s="13">
        <f>IF(Data!$A242="","",IF(Data!C242=0,"",Data!C242))</f>
        <v>25</v>
      </c>
      <c r="E249" s="13" t="str">
        <f>IF(Data!$A242="","",IF(Data!D242=0,"",Data!D242))</f>
        <v/>
      </c>
      <c r="F249" s="13">
        <f>IF(Data!$A242="","",IF(Data!E242=0,"",Data!E242))</f>
        <v>9</v>
      </c>
      <c r="G249" s="13">
        <f>IF(Data!$A242="","",IF(Data!F242=0,"",Data!F242))</f>
        <v>16</v>
      </c>
      <c r="H249" s="13">
        <f>IF(Data!$A242="","",IF(Data!G242=0,"",Data!G242))</f>
        <v>2720500</v>
      </c>
      <c r="I249" s="13">
        <f>IF(Data!$A242="","",IF(Data!H242=0,"",Data!H242))</f>
        <v>170031.25</v>
      </c>
      <c r="J249" s="13">
        <f>IF(Data!$A242="","",IF(Data!I242=0,"",Data!I242))</f>
        <v>165000</v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>
        <f>IF(Data!$A242="","",IF(Data!M242=0,"",Data!M242))</f>
        <v>37424.75</v>
      </c>
    </row>
    <row r="250" spans="2:14" x14ac:dyDescent="0.25">
      <c r="B250" s="8" t="str">
        <f>IF(Data!$A243="","",Data!A243)</f>
        <v>Cambridge</v>
      </c>
      <c r="C250" s="8" t="str">
        <f>IF(Data!$A243="","",IF(COUNTIF('GrandList Categories'!$A$2:$A$19,Data!B243)&gt;0,VLOOKUP(Data!B243,'GrandList Categories'!$A$2:$B$19,2),Data!B243))</f>
        <v>Miscellaneous</v>
      </c>
      <c r="D250" s="13">
        <f>IF(Data!$A243="","",IF(Data!C243=0,"",Data!C243))</f>
        <v>4</v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>
        <f>IF(Data!$A243="","",IF(Data!F243=0,"",Data!F243))</f>
        <v>4</v>
      </c>
      <c r="H250" s="13">
        <f>IF(Data!$A243="","",IF(Data!G243=0,"",Data!G243))</f>
        <v>412000</v>
      </c>
      <c r="I250" s="13">
        <f>IF(Data!$A243="","",IF(Data!H243=0,"",Data!H243))</f>
        <v>103000</v>
      </c>
      <c r="J250" s="13">
        <f>IF(Data!$A243="","",IF(Data!I243=0,"",Data!I243))</f>
        <v>70000</v>
      </c>
      <c r="K250" s="13">
        <f>IF(Data!$A243="","",IF(Data!J243=0,"",Data!J243))</f>
        <v>14251.12</v>
      </c>
      <c r="L250" s="13">
        <f>IF(Data!$A243="","",IF(Data!K243=0,"",Data!K243))</f>
        <v>119952.11</v>
      </c>
      <c r="M250" s="13">
        <f>IF(Data!$A243="","",IF(Data!L243=0,"",Data!L243))</f>
        <v>1.8</v>
      </c>
      <c r="N250" s="13">
        <f>IF(Data!$A243="","",IF(Data!M243=0,"",Data!M243))</f>
        <v>5974</v>
      </c>
    </row>
    <row r="251" spans="2:14" x14ac:dyDescent="0.25">
      <c r="B251" s="8" t="str">
        <f>IF(Data!$A244="","",Data!A244)</f>
        <v>Cambridge</v>
      </c>
      <c r="C251" s="8" t="str">
        <f>IF(Data!$A244="","",IF(COUNTIF('GrandList Categories'!$A$2:$A$19,Data!B244)&gt;0,VLOOKUP(Data!B244,'GrandList Categories'!$A$2:$B$19,2),Data!B244))</f>
        <v>Timeshare Properties</v>
      </c>
      <c r="D251" s="13">
        <f>IF(Data!$A244="","",IF(Data!C244=0,"",Data!C244))</f>
        <v>18</v>
      </c>
      <c r="E251" s="13" t="str">
        <f>IF(Data!$A244="","",IF(Data!D244=0,"",Data!D244))</f>
        <v/>
      </c>
      <c r="F251" s="13">
        <f>IF(Data!$A244="","",IF(Data!E244=0,"",Data!E244))</f>
        <v>18</v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>
        <f>IF(Data!$A244="","",IF(Data!M244=0,"",Data!M244))</f>
        <v>3863.1</v>
      </c>
    </row>
    <row r="252" spans="2:14" x14ac:dyDescent="0.25">
      <c r="B252" s="8" t="str">
        <f>IF(Data!$A245="","",Data!A245)</f>
        <v>Cambridge</v>
      </c>
      <c r="C252" s="8" t="str">
        <f>IF(Data!$A245="","",IF(COUNTIF('GrandList Categories'!$A$2:$A$19,Data!B245)&gt;0,VLOOKUP(Data!B245,'GrandList Categories'!$A$2:$B$19,2),Data!B245))</f>
        <v>Cambridge: Summary</v>
      </c>
      <c r="D252" s="13">
        <f>IF(Data!$A245="","",IF(Data!C245=0,"",Data!C245))</f>
        <v>67</v>
      </c>
      <c r="E252" s="13" t="str">
        <f>IF(Data!$A245="","",IF(Data!D245=0,"",Data!D245))</f>
        <v/>
      </c>
      <c r="F252" s="13">
        <f>IF(Data!$A245="","",IF(Data!E245=0,"",Data!E245))</f>
        <v>36</v>
      </c>
      <c r="G252" s="13">
        <f>IF(Data!$A245="","",IF(Data!F245=0,"",Data!F245))</f>
        <v>31</v>
      </c>
      <c r="H252" s="13">
        <f>IF(Data!$A245="","",IF(Data!G245=0,"",Data!G245))</f>
        <v>5952500</v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>
        <f>IF(Data!$A245="","",IF(Data!M245=0,"",Data!M245))</f>
        <v>81501.850000000006</v>
      </c>
    </row>
    <row r="253" spans="2:14" x14ac:dyDescent="0.25">
      <c r="B253" s="8" t="str">
        <f>IF(Data!$A246="","",Data!A246)</f>
        <v>Canaan</v>
      </c>
      <c r="C253" s="8" t="str">
        <f>IF(Data!$A246="","",IF(COUNTIF('GrandList Categories'!$A$2:$A$19,Data!B246)&gt;0,VLOOKUP(Data!B246,'GrandList Categories'!$A$2:$B$19,2),Data!B246))</f>
        <v>Residential under 6 acres</v>
      </c>
      <c r="D253" s="13">
        <f>IF(Data!$A246="","",IF(Data!C246=0,"",Data!C246))</f>
        <v>6</v>
      </c>
      <c r="E253" s="13" t="str">
        <f>IF(Data!$A246="","",IF(Data!D246=0,"",Data!D246))</f>
        <v/>
      </c>
      <c r="F253" s="13">
        <f>IF(Data!$A246="","",IF(Data!E246=0,"",Data!E246))</f>
        <v>3</v>
      </c>
      <c r="G253" s="13">
        <f>IF(Data!$A246="","",IF(Data!F246=0,"",Data!F246))</f>
        <v>3</v>
      </c>
      <c r="H253" s="13">
        <f>IF(Data!$A246="","",IF(Data!G246=0,"",Data!G246))</f>
        <v>309050</v>
      </c>
      <c r="I253" s="13">
        <f>IF(Data!$A246="","",IF(Data!H246=0,"",Data!H246))</f>
        <v>103016.67</v>
      </c>
      <c r="J253" s="13">
        <f>IF(Data!$A246="","",IF(Data!I246=0,"",Data!I246))</f>
        <v>124000</v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>
        <f>IF(Data!$A246="","",IF(Data!M246=0,"",Data!M246))</f>
        <v>2295.2800000000002</v>
      </c>
    </row>
    <row r="254" spans="2:14" x14ac:dyDescent="0.25">
      <c r="B254" s="8" t="str">
        <f>IF(Data!$A247="","",Data!A247)</f>
        <v>Canaan</v>
      </c>
      <c r="C254" s="8" t="str">
        <f>IF(Data!$A247="","",IF(COUNTIF('GrandList Categories'!$A$2:$A$19,Data!B247)&gt;0,VLOOKUP(Data!B247,'GrandList Categories'!$A$2:$B$19,2),Data!B247))</f>
        <v>Residential 6 or more acres</v>
      </c>
      <c r="D254" s="13">
        <f>IF(Data!$A247="","",IF(Data!C247=0,"",Data!C247))</f>
        <v>6</v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>
        <f>IF(Data!$A247="","",IF(Data!F247=0,"",Data!F247))</f>
        <v>6</v>
      </c>
      <c r="H254" s="13">
        <f>IF(Data!$A247="","",IF(Data!G247=0,"",Data!G247))</f>
        <v>972044.34</v>
      </c>
      <c r="I254" s="13">
        <f>IF(Data!$A247="","",IF(Data!H247=0,"",Data!H247))</f>
        <v>162007.39000000001</v>
      </c>
      <c r="J254" s="13">
        <f>IF(Data!$A247="","",IF(Data!I247=0,"",Data!I247))</f>
        <v>72500</v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>
        <f>IF(Data!$A247="","",IF(Data!M247=0,"",Data!M247))</f>
        <v>12194.64</v>
      </c>
    </row>
    <row r="255" spans="2:14" x14ac:dyDescent="0.25">
      <c r="B255" s="8" t="str">
        <f>IF(Data!$A248="","",Data!A248)</f>
        <v>Canaan</v>
      </c>
      <c r="C255" s="8" t="str">
        <f>IF(Data!$A248="","",IF(COUNTIF('GrandList Categories'!$A$2:$A$19,Data!B248)&gt;0,VLOOKUP(Data!B248,'GrandList Categories'!$A$2:$B$19,2),Data!B248))</f>
        <v>Farms</v>
      </c>
      <c r="D255" s="13">
        <f>IF(Data!$A248="","",IF(Data!C248=0,"",Data!C248))</f>
        <v>1</v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>
        <f>IF(Data!$A248="","",IF(Data!F248=0,"",Data!F248))</f>
        <v>1</v>
      </c>
      <c r="H255" s="13">
        <f>IF(Data!$A248="","",IF(Data!G248=0,"",Data!G248))</f>
        <v>40000</v>
      </c>
      <c r="I255" s="13">
        <f>IF(Data!$A248="","",IF(Data!H248=0,"",Data!H248))</f>
        <v>40000</v>
      </c>
      <c r="J255" s="13">
        <f>IF(Data!$A248="","",IF(Data!I248=0,"",Data!I248))</f>
        <v>40000</v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>
        <f>IF(Data!$A248="","",IF(Data!M248=0,"",Data!M248))</f>
        <v>580</v>
      </c>
    </row>
    <row r="256" spans="2:14" x14ac:dyDescent="0.25">
      <c r="B256" s="8" t="str">
        <f>IF(Data!$A249="","",Data!A249)</f>
        <v>Canaan</v>
      </c>
      <c r="C256" s="8" t="str">
        <f>IF(Data!$A249="","",IF(COUNTIF('GrandList Categories'!$A$2:$A$19,Data!B249)&gt;0,VLOOKUP(Data!B249,'GrandList Categories'!$A$2:$B$19,2),Data!B249))</f>
        <v>Woodland</v>
      </c>
      <c r="D256" s="13">
        <f>IF(Data!$A249="","",IF(Data!C249=0,"",Data!C249))</f>
        <v>2</v>
      </c>
      <c r="E256" s="13" t="str">
        <f>IF(Data!$A249="","",IF(Data!D249=0,"",Data!D249))</f>
        <v/>
      </c>
      <c r="F256" s="13">
        <f>IF(Data!$A249="","",IF(Data!E249=0,"",Data!E249))</f>
        <v>1</v>
      </c>
      <c r="G256" s="13">
        <f>IF(Data!$A249="","",IF(Data!F249=0,"",Data!F249))</f>
        <v>1</v>
      </c>
      <c r="H256" s="13">
        <f>IF(Data!$A249="","",IF(Data!G249=0,"",Data!G249))</f>
        <v>15000</v>
      </c>
      <c r="I256" s="13">
        <f>IF(Data!$A249="","",IF(Data!H249=0,"",Data!H249))</f>
        <v>15000</v>
      </c>
      <c r="J256" s="13">
        <f>IF(Data!$A249="","",IF(Data!I249=0,"",Data!I249))</f>
        <v>15000</v>
      </c>
      <c r="K256" s="13">
        <f>IF(Data!$A249="","",IF(Data!J249=0,"",Data!J249))</f>
        <v>455.93</v>
      </c>
      <c r="L256" s="13">
        <f>IF(Data!$A249="","",IF(Data!K249=0,"",Data!K249))</f>
        <v>455.9271</v>
      </c>
      <c r="M256" s="13">
        <f>IF(Data!$A249="","",IF(Data!L249=0,"",Data!L249))</f>
        <v>32.9</v>
      </c>
      <c r="N256" s="13">
        <f>IF(Data!$A249="","",IF(Data!M249=0,"",Data!M249))</f>
        <v>217.5</v>
      </c>
    </row>
    <row r="257" spans="2:14" x14ac:dyDescent="0.25">
      <c r="B257" s="8" t="str">
        <f>IF(Data!$A250="","",Data!A250)</f>
        <v>Canaan</v>
      </c>
      <c r="C257" s="8" t="str">
        <f>IF(Data!$A250="","",IF(COUNTIF('GrandList Categories'!$A$2:$A$19,Data!B250)&gt;0,VLOOKUP(Data!B250,'GrandList Categories'!$A$2:$B$19,2),Data!B250))</f>
        <v>Miscellaneous</v>
      </c>
      <c r="D257" s="13">
        <f>IF(Data!$A250="","",IF(Data!C250=0,"",Data!C250))</f>
        <v>1</v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>
        <f>IF(Data!$A250="","",IF(Data!F250=0,"",Data!F250))</f>
        <v>1</v>
      </c>
      <c r="H257" s="13">
        <f>IF(Data!$A250="","",IF(Data!G250=0,"",Data!G250))</f>
        <v>15000</v>
      </c>
      <c r="I257" s="13">
        <f>IF(Data!$A250="","",IF(Data!H250=0,"",Data!H250))</f>
        <v>15000</v>
      </c>
      <c r="J257" s="13">
        <f>IF(Data!$A250="","",IF(Data!I250=0,"",Data!I250))</f>
        <v>15000</v>
      </c>
      <c r="K257" s="13">
        <f>IF(Data!$A250="","",IF(Data!J250=0,"",Data!J250))</f>
        <v>4545.45</v>
      </c>
      <c r="L257" s="13">
        <f>IF(Data!$A250="","",IF(Data!K250=0,"",Data!K250))</f>
        <v>4545.4544999999998</v>
      </c>
      <c r="M257" s="13">
        <f>IF(Data!$A250="","",IF(Data!L250=0,"",Data!L250))</f>
        <v>3.3</v>
      </c>
      <c r="N257" s="13">
        <f>IF(Data!$A250="","",IF(Data!M250=0,"",Data!M250))</f>
        <v>217.5</v>
      </c>
    </row>
    <row r="258" spans="2:14" x14ac:dyDescent="0.25">
      <c r="B258" s="8" t="str">
        <f>IF(Data!$A251="","",Data!A251)</f>
        <v>Canaan</v>
      </c>
      <c r="C258" s="8" t="str">
        <f>IF(Data!$A251="","",IF(COUNTIF('GrandList Categories'!$A$2:$A$19,Data!B251)&gt;0,VLOOKUP(Data!B251,'GrandList Categories'!$A$2:$B$19,2),Data!B251))</f>
        <v>Canaan: Summary</v>
      </c>
      <c r="D258" s="13">
        <f>IF(Data!$A251="","",IF(Data!C251=0,"",Data!C251))</f>
        <v>16</v>
      </c>
      <c r="E258" s="13" t="str">
        <f>IF(Data!$A251="","",IF(Data!D251=0,"",Data!D251))</f>
        <v/>
      </c>
      <c r="F258" s="13">
        <f>IF(Data!$A251="","",IF(Data!E251=0,"",Data!E251))</f>
        <v>4</v>
      </c>
      <c r="G258" s="13">
        <f>IF(Data!$A251="","",IF(Data!F251=0,"",Data!F251))</f>
        <v>12</v>
      </c>
      <c r="H258" s="13">
        <f>IF(Data!$A251="","",IF(Data!G251=0,"",Data!G251))</f>
        <v>1351094.34</v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>
        <f>IF(Data!$A251="","",IF(Data!M251=0,"",Data!M251))</f>
        <v>15504.92</v>
      </c>
    </row>
    <row r="259" spans="2:14" x14ac:dyDescent="0.25">
      <c r="B259" s="8" t="str">
        <f>IF(Data!$A252="","",Data!A252)</f>
        <v>Castleton</v>
      </c>
      <c r="C259" s="8" t="str">
        <f>IF(Data!$A252="","",IF(COUNTIF('GrandList Categories'!$A$2:$A$19,Data!B252)&gt;0,VLOOKUP(Data!B252,'GrandList Categories'!$A$2:$B$19,2),Data!B252))</f>
        <v>Residential under 6 acres</v>
      </c>
      <c r="D259" s="13">
        <f>IF(Data!$A252="","",IF(Data!C252=0,"",Data!C252))</f>
        <v>23</v>
      </c>
      <c r="E259" s="13" t="str">
        <f>IF(Data!$A252="","",IF(Data!D252=0,"",Data!D252))</f>
        <v/>
      </c>
      <c r="F259" s="13">
        <f>IF(Data!$A252="","",IF(Data!E252=0,"",Data!E252))</f>
        <v>9</v>
      </c>
      <c r="G259" s="13">
        <f>IF(Data!$A252="","",IF(Data!F252=0,"",Data!F252))</f>
        <v>14</v>
      </c>
      <c r="H259" s="13">
        <f>IF(Data!$A252="","",IF(Data!G252=0,"",Data!G252))</f>
        <v>4249300</v>
      </c>
      <c r="I259" s="13">
        <f>IF(Data!$A252="","",IF(Data!H252=0,"",Data!H252))</f>
        <v>303521.43</v>
      </c>
      <c r="J259" s="13">
        <f>IF(Data!$A252="","",IF(Data!I252=0,"",Data!I252))</f>
        <v>216500</v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>
        <f>IF(Data!$A252="","",IF(Data!M252=0,"",Data!M252))</f>
        <v>54328.6</v>
      </c>
    </row>
    <row r="260" spans="2:14" x14ac:dyDescent="0.25">
      <c r="B260" s="8" t="str">
        <f>IF(Data!$A253="","",Data!A253)</f>
        <v>Castleton</v>
      </c>
      <c r="C260" s="8" t="str">
        <f>IF(Data!$A253="","",IF(COUNTIF('GrandList Categories'!$A$2:$A$19,Data!B253)&gt;0,VLOOKUP(Data!B253,'GrandList Categories'!$A$2:$B$19,2),Data!B253))</f>
        <v>Residential 6 or more acres</v>
      </c>
      <c r="D260" s="13">
        <f>IF(Data!$A253="","",IF(Data!C253=0,"",Data!C253))</f>
        <v>3</v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>
        <f>IF(Data!$A253="","",IF(Data!F253=0,"",Data!F253))</f>
        <v>3</v>
      </c>
      <c r="H260" s="13">
        <f>IF(Data!$A253="","",IF(Data!G253=0,"",Data!G253))</f>
        <v>912500</v>
      </c>
      <c r="I260" s="13">
        <f>IF(Data!$A253="","",IF(Data!H253=0,"",Data!H253))</f>
        <v>304166.67</v>
      </c>
      <c r="J260" s="13">
        <f>IF(Data!$A253="","",IF(Data!I253=0,"",Data!I253))</f>
        <v>237500</v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>
        <f>IF(Data!$A253="","",IF(Data!M253=0,"",Data!M253))</f>
        <v>11331.25</v>
      </c>
    </row>
    <row r="261" spans="2:14" x14ac:dyDescent="0.25">
      <c r="B261" s="8" t="str">
        <f>IF(Data!$A254="","",Data!A254)</f>
        <v>Castleton</v>
      </c>
      <c r="C261" s="8" t="str">
        <f>IF(Data!$A254="","",IF(COUNTIF('GrandList Categories'!$A$2:$A$19,Data!B254)&gt;0,VLOOKUP(Data!B254,'GrandList Categories'!$A$2:$B$19,2),Data!B254))</f>
        <v>Mobile Home no land</v>
      </c>
      <c r="D261" s="13">
        <f>IF(Data!$A254="","",IF(Data!C254=0,"",Data!C254))</f>
        <v>2</v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>
        <f>IF(Data!$A254="","",IF(Data!F254=0,"",Data!F254))</f>
        <v>2</v>
      </c>
      <c r="H261" s="13">
        <f>IF(Data!$A254="","",IF(Data!G254=0,"",Data!G254))</f>
        <v>32966</v>
      </c>
      <c r="I261" s="13">
        <f>IF(Data!$A254="","",IF(Data!H254=0,"",Data!H254))</f>
        <v>16483</v>
      </c>
      <c r="J261" s="13">
        <f>IF(Data!$A254="","",IF(Data!I254=0,"",Data!I254))</f>
        <v>16483</v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>
        <f>IF(Data!$A254="","",IF(Data!M254=0,"",Data!M254))</f>
        <v>193.01</v>
      </c>
    </row>
    <row r="262" spans="2:14" x14ac:dyDescent="0.25">
      <c r="B262" s="8" t="str">
        <f>IF(Data!$A255="","",Data!A255)</f>
        <v>Castleton</v>
      </c>
      <c r="C262" s="8" t="str">
        <f>IF(Data!$A255="","",IF(COUNTIF('GrandList Categories'!$A$2:$A$19,Data!B255)&gt;0,VLOOKUP(Data!B255,'GrandList Categories'!$A$2:$B$19,2),Data!B255))</f>
        <v>Mobile Home with land</v>
      </c>
      <c r="D262" s="13">
        <f>IF(Data!$A255="","",IF(Data!C255=0,"",Data!C255))</f>
        <v>1</v>
      </c>
      <c r="E262" s="13" t="str">
        <f>IF(Data!$A255="","",IF(Data!D255=0,"",Data!D255))</f>
        <v/>
      </c>
      <c r="F262" s="13">
        <f>IF(Data!$A255="","",IF(Data!E255=0,"",Data!E255))</f>
        <v>1</v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>Castleton</v>
      </c>
      <c r="C263" s="8" t="str">
        <f>IF(Data!$A256="","",IF(COUNTIF('GrandList Categories'!$A$2:$A$19,Data!B256)&gt;0,VLOOKUP(Data!B256,'GrandList Categories'!$A$2:$B$19,2),Data!B256))</f>
        <v>Seasonal under 6 acres</v>
      </c>
      <c r="D263" s="13">
        <f>IF(Data!$A256="","",IF(Data!C256=0,"",Data!C256))</f>
        <v>3</v>
      </c>
      <c r="E263" s="13" t="str">
        <f>IF(Data!$A256="","",IF(Data!D256=0,"",Data!D256))</f>
        <v/>
      </c>
      <c r="F263" s="13">
        <f>IF(Data!$A256="","",IF(Data!E256=0,"",Data!E256))</f>
        <v>1</v>
      </c>
      <c r="G263" s="13">
        <f>IF(Data!$A256="","",IF(Data!F256=0,"",Data!F256))</f>
        <v>2</v>
      </c>
      <c r="H263" s="13">
        <f>IF(Data!$A256="","",IF(Data!G256=0,"",Data!G256))</f>
        <v>336437.5</v>
      </c>
      <c r="I263" s="13">
        <f>IF(Data!$A256="","",IF(Data!H256=0,"",Data!H256))</f>
        <v>168218.75</v>
      </c>
      <c r="J263" s="13">
        <f>IF(Data!$A256="","",IF(Data!I256=0,"",Data!I256))</f>
        <v>168218.75</v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>
        <f>IF(Data!$A256="","",IF(Data!M256=0,"",Data!M256))</f>
        <v>4878.34</v>
      </c>
    </row>
    <row r="264" spans="2:14" x14ac:dyDescent="0.25">
      <c r="B264" s="8" t="str">
        <f>IF(Data!$A257="","",Data!A257)</f>
        <v>Castleton</v>
      </c>
      <c r="C264" s="8" t="str">
        <f>IF(Data!$A257="","",IF(COUNTIF('GrandList Categories'!$A$2:$A$19,Data!B257)&gt;0,VLOOKUP(Data!B257,'GrandList Categories'!$A$2:$B$19,2),Data!B257))</f>
        <v>Commercial</v>
      </c>
      <c r="D264" s="13">
        <f>IF(Data!$A257="","",IF(Data!C257=0,"",Data!C257))</f>
        <v>3</v>
      </c>
      <c r="E264" s="13" t="str">
        <f>IF(Data!$A257="","",IF(Data!D257=0,"",Data!D257))</f>
        <v/>
      </c>
      <c r="F264" s="13">
        <f>IF(Data!$A257="","",IF(Data!E257=0,"",Data!E257))</f>
        <v>2</v>
      </c>
      <c r="G264" s="13">
        <f>IF(Data!$A257="","",IF(Data!F257=0,"",Data!F257))</f>
        <v>1</v>
      </c>
      <c r="H264" s="13">
        <f>IF(Data!$A257="","",IF(Data!G257=0,"",Data!G257))</f>
        <v>350000</v>
      </c>
      <c r="I264" s="13">
        <f>IF(Data!$A257="","",IF(Data!H257=0,"",Data!H257))</f>
        <v>350000</v>
      </c>
      <c r="J264" s="13">
        <f>IF(Data!$A257="","",IF(Data!I257=0,"",Data!I257))</f>
        <v>350000</v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>
        <f>IF(Data!$A257="","",IF(Data!M257=0,"",Data!M257))</f>
        <v>5075</v>
      </c>
    </row>
    <row r="265" spans="2:14" x14ac:dyDescent="0.25">
      <c r="B265" s="8" t="str">
        <f>IF(Data!$A258="","",Data!A258)</f>
        <v>Castleton</v>
      </c>
      <c r="C265" s="8" t="str">
        <f>IF(Data!$A258="","",IF(COUNTIF('GrandList Categories'!$A$2:$A$19,Data!B258)&gt;0,VLOOKUP(Data!B258,'GrandList Categories'!$A$2:$B$19,2),Data!B258))</f>
        <v>Commercial Apartment</v>
      </c>
      <c r="D265" s="13">
        <f>IF(Data!$A258="","",IF(Data!C258=0,"",Data!C258))</f>
        <v>1</v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>
        <f>IF(Data!$A258="","",IF(Data!F258=0,"",Data!F258))</f>
        <v>1</v>
      </c>
      <c r="H265" s="13">
        <f>IF(Data!$A258="","",IF(Data!G258=0,"",Data!G258))</f>
        <v>315000</v>
      </c>
      <c r="I265" s="13">
        <f>IF(Data!$A258="","",IF(Data!H258=0,"",Data!H258))</f>
        <v>315000</v>
      </c>
      <c r="J265" s="13">
        <f>IF(Data!$A258="","",IF(Data!I258=0,"",Data!I258))</f>
        <v>315000</v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>
        <f>IF(Data!$A258="","",IF(Data!M258=0,"",Data!M258))</f>
        <v>4567.5</v>
      </c>
    </row>
    <row r="266" spans="2:14" x14ac:dyDescent="0.25">
      <c r="B266" s="8" t="str">
        <f>IF(Data!$A259="","",Data!A259)</f>
        <v>Castleton</v>
      </c>
      <c r="C266" s="8" t="str">
        <f>IF(Data!$A259="","",IF(COUNTIF('GrandList Categories'!$A$2:$A$19,Data!B259)&gt;0,VLOOKUP(Data!B259,'GrandList Categories'!$A$2:$B$19,2),Data!B259))</f>
        <v>Miscellaneous</v>
      </c>
      <c r="D266" s="13">
        <f>IF(Data!$A259="","",IF(Data!C259=0,"",Data!C259))</f>
        <v>4</v>
      </c>
      <c r="E266" s="13" t="str">
        <f>IF(Data!$A259="","",IF(Data!D259=0,"",Data!D259))</f>
        <v/>
      </c>
      <c r="F266" s="13">
        <f>IF(Data!$A259="","",IF(Data!E259=0,"",Data!E259))</f>
        <v>1</v>
      </c>
      <c r="G266" s="13">
        <f>IF(Data!$A259="","",IF(Data!F259=0,"",Data!F259))</f>
        <v>3</v>
      </c>
      <c r="H266" s="13">
        <f>IF(Data!$A259="","",IF(Data!G259=0,"",Data!G259))</f>
        <v>409300</v>
      </c>
      <c r="I266" s="13">
        <f>IF(Data!$A259="","",IF(Data!H259=0,"",Data!H259))</f>
        <v>136433.32999999999</v>
      </c>
      <c r="J266" s="13">
        <f>IF(Data!$A259="","",IF(Data!I259=0,"",Data!I259))</f>
        <v>105000</v>
      </c>
      <c r="K266" s="13">
        <f>IF(Data!$A259="","",IF(Data!J259=0,"",Data!J259))</f>
        <v>9747.56</v>
      </c>
      <c r="L266" s="13">
        <f>IF(Data!$A259="","",IF(Data!K259=0,"",Data!K259))</f>
        <v>3680.5556000000001</v>
      </c>
      <c r="M266" s="13">
        <f>IF(Data!$A259="","",IF(Data!L259=0,"",Data!L259))</f>
        <v>2.0699999999999998</v>
      </c>
      <c r="N266" s="13">
        <f>IF(Data!$A259="","",IF(Data!M259=0,"",Data!M259))</f>
        <v>4984.8500000000004</v>
      </c>
    </row>
    <row r="267" spans="2:14" x14ac:dyDescent="0.25">
      <c r="B267" s="8" t="str">
        <f>IF(Data!$A260="","",Data!A260)</f>
        <v>Castleton</v>
      </c>
      <c r="C267" s="8" t="str">
        <f>IF(Data!$A260="","",IF(COUNTIF('GrandList Categories'!$A$2:$A$19,Data!B260)&gt;0,VLOOKUP(Data!B260,'GrandList Categories'!$A$2:$B$19,2),Data!B260))</f>
        <v>Castleton: Summary</v>
      </c>
      <c r="D267" s="13">
        <f>IF(Data!$A260="","",IF(Data!C260=0,"",Data!C260))</f>
        <v>40</v>
      </c>
      <c r="E267" s="13" t="str">
        <f>IF(Data!$A260="","",IF(Data!D260=0,"",Data!D260))</f>
        <v/>
      </c>
      <c r="F267" s="13">
        <f>IF(Data!$A260="","",IF(Data!E260=0,"",Data!E260))</f>
        <v>14</v>
      </c>
      <c r="G267" s="13">
        <f>IF(Data!$A260="","",IF(Data!F260=0,"",Data!F260))</f>
        <v>26</v>
      </c>
      <c r="H267" s="13">
        <f>IF(Data!$A260="","",IF(Data!G260=0,"",Data!G260))</f>
        <v>6605503.5</v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>
        <f>IF(Data!$A260="","",IF(Data!M260=0,"",Data!M260))</f>
        <v>85358.55</v>
      </c>
    </row>
    <row r="268" spans="2:14" x14ac:dyDescent="0.25">
      <c r="B268" s="8" t="str">
        <f>IF(Data!$A261="","",Data!A261)</f>
        <v>Cavendish</v>
      </c>
      <c r="C268" s="8" t="str">
        <f>IF(Data!$A261="","",IF(COUNTIF('GrandList Categories'!$A$2:$A$19,Data!B261)&gt;0,VLOOKUP(Data!B261,'GrandList Categories'!$A$2:$B$19,2),Data!B261))</f>
        <v>Residential under 6 acres</v>
      </c>
      <c r="D268" s="13">
        <f>IF(Data!$A261="","",IF(Data!C261=0,"",Data!C261))</f>
        <v>6</v>
      </c>
      <c r="E268" s="13" t="str">
        <f>IF(Data!$A261="","",IF(Data!D261=0,"",Data!D261))</f>
        <v/>
      </c>
      <c r="F268" s="13">
        <f>IF(Data!$A261="","",IF(Data!E261=0,"",Data!E261))</f>
        <v>3</v>
      </c>
      <c r="G268" s="13">
        <f>IF(Data!$A261="","",IF(Data!F261=0,"",Data!F261))</f>
        <v>3</v>
      </c>
      <c r="H268" s="13">
        <f>IF(Data!$A261="","",IF(Data!G261=0,"",Data!G261))</f>
        <v>532925</v>
      </c>
      <c r="I268" s="13">
        <f>IF(Data!$A261="","",IF(Data!H261=0,"",Data!H261))</f>
        <v>177641.67</v>
      </c>
      <c r="J268" s="13">
        <f>IF(Data!$A261="","",IF(Data!I261=0,"",Data!I261))</f>
        <v>89925</v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>
        <f>IF(Data!$A261="","",IF(Data!M261=0,"",Data!M261))</f>
        <v>6037.13</v>
      </c>
    </row>
    <row r="269" spans="2:14" x14ac:dyDescent="0.25">
      <c r="B269" s="8" t="str">
        <f>IF(Data!$A262="","",Data!A262)</f>
        <v>Cavendish</v>
      </c>
      <c r="C269" s="8" t="str">
        <f>IF(Data!$A262="","",IF(COUNTIF('GrandList Categories'!$A$2:$A$19,Data!B262)&gt;0,VLOOKUP(Data!B262,'GrandList Categories'!$A$2:$B$19,2),Data!B262))</f>
        <v>Residential 6 or more acres</v>
      </c>
      <c r="D269" s="13">
        <f>IF(Data!$A262="","",IF(Data!C262=0,"",Data!C262))</f>
        <v>1</v>
      </c>
      <c r="E269" s="13" t="str">
        <f>IF(Data!$A262="","",IF(Data!D262=0,"",Data!D262))</f>
        <v/>
      </c>
      <c r="F269" s="13">
        <f>IF(Data!$A262="","",IF(Data!E262=0,"",Data!E262))</f>
        <v>1</v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>Cavendish</v>
      </c>
      <c r="C270" s="8" t="str">
        <f>IF(Data!$A263="","",IF(COUNTIF('GrandList Categories'!$A$2:$A$19,Data!B263)&gt;0,VLOOKUP(Data!B263,'GrandList Categories'!$A$2:$B$19,2),Data!B263))</f>
        <v>Miscellaneous</v>
      </c>
      <c r="D270" s="13">
        <f>IF(Data!$A263="","",IF(Data!C263=0,"",Data!C263))</f>
        <v>3</v>
      </c>
      <c r="E270" s="13" t="str">
        <f>IF(Data!$A263="","",IF(Data!D263=0,"",Data!D263))</f>
        <v/>
      </c>
      <c r="F270" s="13">
        <f>IF(Data!$A263="","",IF(Data!E263=0,"",Data!E263))</f>
        <v>2</v>
      </c>
      <c r="G270" s="13">
        <f>IF(Data!$A263="","",IF(Data!F263=0,"",Data!F263))</f>
        <v>1</v>
      </c>
      <c r="H270" s="13">
        <f>IF(Data!$A263="","",IF(Data!G263=0,"",Data!G263))</f>
        <v>40000</v>
      </c>
      <c r="I270" s="13">
        <f>IF(Data!$A263="","",IF(Data!H263=0,"",Data!H263))</f>
        <v>40000</v>
      </c>
      <c r="J270" s="13">
        <f>IF(Data!$A263="","",IF(Data!I263=0,"",Data!I263))</f>
        <v>40000</v>
      </c>
      <c r="K270" s="13">
        <f>IF(Data!$A263="","",IF(Data!J263=0,"",Data!J263))</f>
        <v>80000</v>
      </c>
      <c r="L270" s="13">
        <f>IF(Data!$A263="","",IF(Data!K263=0,"",Data!K263))</f>
        <v>80000</v>
      </c>
      <c r="M270" s="13">
        <f>IF(Data!$A263="","",IF(Data!L263=0,"",Data!L263))</f>
        <v>0.5</v>
      </c>
      <c r="N270" s="13">
        <f>IF(Data!$A263="","",IF(Data!M263=0,"",Data!M263))</f>
        <v>580</v>
      </c>
    </row>
    <row r="271" spans="2:14" x14ac:dyDescent="0.25">
      <c r="B271" s="8" t="str">
        <f>IF(Data!$A264="","",Data!A264)</f>
        <v>Cavendish</v>
      </c>
      <c r="C271" s="8" t="str">
        <f>IF(Data!$A264="","",IF(COUNTIF('GrandList Categories'!$A$2:$A$19,Data!B264)&gt;0,VLOOKUP(Data!B264,'GrandList Categories'!$A$2:$B$19,2),Data!B264))</f>
        <v>Cavendish: Summary</v>
      </c>
      <c r="D271" s="13">
        <f>IF(Data!$A264="","",IF(Data!C264=0,"",Data!C264))</f>
        <v>10</v>
      </c>
      <c r="E271" s="13" t="str">
        <f>IF(Data!$A264="","",IF(Data!D264=0,"",Data!D264))</f>
        <v/>
      </c>
      <c r="F271" s="13">
        <f>IF(Data!$A264="","",IF(Data!E264=0,"",Data!E264))</f>
        <v>6</v>
      </c>
      <c r="G271" s="13">
        <f>IF(Data!$A264="","",IF(Data!F264=0,"",Data!F264))</f>
        <v>4</v>
      </c>
      <c r="H271" s="13">
        <f>IF(Data!$A264="","",IF(Data!G264=0,"",Data!G264))</f>
        <v>572925</v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>
        <f>IF(Data!$A264="","",IF(Data!M264=0,"",Data!M264))</f>
        <v>6617.13</v>
      </c>
    </row>
    <row r="272" spans="2:14" x14ac:dyDescent="0.25">
      <c r="B272" s="8" t="str">
        <f>IF(Data!$A265="","",Data!A265)</f>
        <v>Charleston</v>
      </c>
      <c r="C272" s="8" t="str">
        <f>IF(Data!$A265="","",IF(COUNTIF('GrandList Categories'!$A$2:$A$19,Data!B265)&gt;0,VLOOKUP(Data!B265,'GrandList Categories'!$A$2:$B$19,2),Data!B265))</f>
        <v>Residential under 6 acres</v>
      </c>
      <c r="D272" s="13">
        <f>IF(Data!$A265="","",IF(Data!C265=0,"",Data!C265))</f>
        <v>1</v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>
        <f>IF(Data!$A265="","",IF(Data!F265=0,"",Data!F265))</f>
        <v>1</v>
      </c>
      <c r="H272" s="13">
        <f>IF(Data!$A265="","",IF(Data!G265=0,"",Data!G265))</f>
        <v>210000</v>
      </c>
      <c r="I272" s="13">
        <f>IF(Data!$A265="","",IF(Data!H265=0,"",Data!H265))</f>
        <v>210000</v>
      </c>
      <c r="J272" s="13">
        <f>IF(Data!$A265="","",IF(Data!I265=0,"",Data!I265))</f>
        <v>210000</v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>
        <f>IF(Data!$A265="","",IF(Data!M265=0,"",Data!M265))</f>
        <v>1270</v>
      </c>
    </row>
    <row r="273" spans="2:14" x14ac:dyDescent="0.25">
      <c r="B273" s="8" t="str">
        <f>IF(Data!$A266="","",Data!A266)</f>
        <v>Charleston</v>
      </c>
      <c r="C273" s="8" t="str">
        <f>IF(Data!$A266="","",IF(COUNTIF('GrandList Categories'!$A$2:$A$19,Data!B266)&gt;0,VLOOKUP(Data!B266,'GrandList Categories'!$A$2:$B$19,2),Data!B266))</f>
        <v>Residential 6 or more acres</v>
      </c>
      <c r="D273" s="13">
        <f>IF(Data!$A266="","",IF(Data!C266=0,"",Data!C266))</f>
        <v>8</v>
      </c>
      <c r="E273" s="13" t="str">
        <f>IF(Data!$A266="","",IF(Data!D266=0,"",Data!D266))</f>
        <v/>
      </c>
      <c r="F273" s="13">
        <f>IF(Data!$A266="","",IF(Data!E266=0,"",Data!E266))</f>
        <v>2</v>
      </c>
      <c r="G273" s="13">
        <f>IF(Data!$A266="","",IF(Data!F266=0,"",Data!F266))</f>
        <v>6</v>
      </c>
      <c r="H273" s="13">
        <f>IF(Data!$A266="","",IF(Data!G266=0,"",Data!G266))</f>
        <v>1620500</v>
      </c>
      <c r="I273" s="13">
        <f>IF(Data!$A266="","",IF(Data!H266=0,"",Data!H266))</f>
        <v>270083.33</v>
      </c>
      <c r="J273" s="13">
        <f>IF(Data!$A266="","",IF(Data!I266=0,"",Data!I266))</f>
        <v>252250</v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>
        <f>IF(Data!$A266="","",IF(Data!M266=0,"",Data!M266))</f>
        <v>21597.25</v>
      </c>
    </row>
    <row r="274" spans="2:14" x14ac:dyDescent="0.25">
      <c r="B274" s="8" t="str">
        <f>IF(Data!$A267="","",Data!A267)</f>
        <v>Charleston</v>
      </c>
      <c r="C274" s="8" t="str">
        <f>IF(Data!$A267="","",IF(COUNTIF('GrandList Categories'!$A$2:$A$19,Data!B267)&gt;0,VLOOKUP(Data!B267,'GrandList Categories'!$A$2:$B$19,2),Data!B267))</f>
        <v>Mobile Home with land</v>
      </c>
      <c r="D274" s="13">
        <f>IF(Data!$A267="","",IF(Data!C267=0,"",Data!C267))</f>
        <v>1</v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>
        <f>IF(Data!$A267="","",IF(Data!F267=0,"",Data!F267))</f>
        <v>1</v>
      </c>
      <c r="H274" s="13">
        <f>IF(Data!$A267="","",IF(Data!G267=0,"",Data!G267))</f>
        <v>75000</v>
      </c>
      <c r="I274" s="13">
        <f>IF(Data!$A267="","",IF(Data!H267=0,"",Data!H267))</f>
        <v>75000</v>
      </c>
      <c r="J274" s="13">
        <f>IF(Data!$A267="","",IF(Data!I267=0,"",Data!I267))</f>
        <v>75000</v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>
        <f>IF(Data!$A267="","",IF(Data!M267=0,"",Data!M267))</f>
        <v>1087.5</v>
      </c>
    </row>
    <row r="275" spans="2:14" x14ac:dyDescent="0.25">
      <c r="B275" s="8" t="str">
        <f>IF(Data!$A268="","",Data!A268)</f>
        <v>Charleston</v>
      </c>
      <c r="C275" s="8" t="str">
        <f>IF(Data!$A268="","",IF(COUNTIF('GrandList Categories'!$A$2:$A$19,Data!B268)&gt;0,VLOOKUP(Data!B268,'GrandList Categories'!$A$2:$B$19,2),Data!B268))</f>
        <v>Farms</v>
      </c>
      <c r="D275" s="13">
        <f>IF(Data!$A268="","",IF(Data!C268=0,"",Data!C268))</f>
        <v>2</v>
      </c>
      <c r="E275" s="13" t="str">
        <f>IF(Data!$A268="","",IF(Data!D268=0,"",Data!D268))</f>
        <v/>
      </c>
      <c r="F275" s="13">
        <f>IF(Data!$A268="","",IF(Data!E268=0,"",Data!E268))</f>
        <v>1</v>
      </c>
      <c r="G275" s="13">
        <f>IF(Data!$A268="","",IF(Data!F268=0,"",Data!F268))</f>
        <v>1</v>
      </c>
      <c r="H275" s="13">
        <f>IF(Data!$A268="","",IF(Data!G268=0,"",Data!G268))</f>
        <v>125000</v>
      </c>
      <c r="I275" s="13">
        <f>IF(Data!$A268="","",IF(Data!H268=0,"",Data!H268))</f>
        <v>125000</v>
      </c>
      <c r="J275" s="13">
        <f>IF(Data!$A268="","",IF(Data!I268=0,"",Data!I268))</f>
        <v>125000</v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>
        <f>IF(Data!$A268="","",IF(Data!M268=0,"",Data!M268))</f>
        <v>862.5</v>
      </c>
    </row>
    <row r="276" spans="2:14" x14ac:dyDescent="0.25">
      <c r="B276" s="8" t="str">
        <f>IF(Data!$A269="","",Data!A269)</f>
        <v>Charleston</v>
      </c>
      <c r="C276" s="8" t="str">
        <f>IF(Data!$A269="","",IF(COUNTIF('GrandList Categories'!$A$2:$A$19,Data!B269)&gt;0,VLOOKUP(Data!B269,'GrandList Categories'!$A$2:$B$19,2),Data!B269))</f>
        <v>Charleston: Summary</v>
      </c>
      <c r="D276" s="13">
        <f>IF(Data!$A269="","",IF(Data!C269=0,"",Data!C269))</f>
        <v>12</v>
      </c>
      <c r="E276" s="13" t="str">
        <f>IF(Data!$A269="","",IF(Data!D269=0,"",Data!D269))</f>
        <v/>
      </c>
      <c r="F276" s="13">
        <f>IF(Data!$A269="","",IF(Data!E269=0,"",Data!E269))</f>
        <v>3</v>
      </c>
      <c r="G276" s="13">
        <f>IF(Data!$A269="","",IF(Data!F269=0,"",Data!F269))</f>
        <v>9</v>
      </c>
      <c r="H276" s="13">
        <f>IF(Data!$A269="","",IF(Data!G269=0,"",Data!G269))</f>
        <v>2030500</v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>
        <f>IF(Data!$A269="","",IF(Data!M269=0,"",Data!M269))</f>
        <v>24817.25</v>
      </c>
    </row>
    <row r="277" spans="2:14" x14ac:dyDescent="0.25">
      <c r="B277" s="8" t="str">
        <f>IF(Data!$A270="","",Data!A270)</f>
        <v>Charlotte</v>
      </c>
      <c r="C277" s="8" t="str">
        <f>IF(Data!$A270="","",IF(COUNTIF('GrandList Categories'!$A$2:$A$19,Data!B270)&gt;0,VLOOKUP(Data!B270,'GrandList Categories'!$A$2:$B$19,2),Data!B270))</f>
        <v>Residential under 6 acres</v>
      </c>
      <c r="D277" s="13">
        <f>IF(Data!$A270="","",IF(Data!C270=0,"",Data!C270))</f>
        <v>10</v>
      </c>
      <c r="E277" s="13" t="str">
        <f>IF(Data!$A270="","",IF(Data!D270=0,"",Data!D270))</f>
        <v/>
      </c>
      <c r="F277" s="13">
        <f>IF(Data!$A270="","",IF(Data!E270=0,"",Data!E270))</f>
        <v>6</v>
      </c>
      <c r="G277" s="13">
        <f>IF(Data!$A270="","",IF(Data!F270=0,"",Data!F270))</f>
        <v>4</v>
      </c>
      <c r="H277" s="13">
        <f>IF(Data!$A270="","",IF(Data!G270=0,"",Data!G270))</f>
        <v>2631500</v>
      </c>
      <c r="I277" s="13">
        <f>IF(Data!$A270="","",IF(Data!H270=0,"",Data!H270))</f>
        <v>657875</v>
      </c>
      <c r="J277" s="13">
        <f>IF(Data!$A270="","",IF(Data!I270=0,"",Data!I270))</f>
        <v>575000</v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>
        <f>IF(Data!$A270="","",IF(Data!M270=0,"",Data!M270))</f>
        <v>36256.75</v>
      </c>
    </row>
    <row r="278" spans="2:14" x14ac:dyDescent="0.25">
      <c r="B278" s="8" t="str">
        <f>IF(Data!$A271="","",Data!A271)</f>
        <v>Charlotte</v>
      </c>
      <c r="C278" s="8" t="str">
        <f>IF(Data!$A271="","",IF(COUNTIF('GrandList Categories'!$A$2:$A$19,Data!B271)&gt;0,VLOOKUP(Data!B271,'GrandList Categories'!$A$2:$B$19,2),Data!B271))</f>
        <v>Residential 6 or more acres</v>
      </c>
      <c r="D278" s="13">
        <f>IF(Data!$A271="","",IF(Data!C271=0,"",Data!C271))</f>
        <v>11</v>
      </c>
      <c r="E278" s="13" t="str">
        <f>IF(Data!$A271="","",IF(Data!D271=0,"",Data!D271))</f>
        <v/>
      </c>
      <c r="F278" s="13">
        <f>IF(Data!$A271="","",IF(Data!E271=0,"",Data!E271))</f>
        <v>8</v>
      </c>
      <c r="G278" s="13">
        <f>IF(Data!$A271="","",IF(Data!F271=0,"",Data!F271))</f>
        <v>3</v>
      </c>
      <c r="H278" s="13">
        <f>IF(Data!$A271="","",IF(Data!G271=0,"",Data!G271))</f>
        <v>1835000</v>
      </c>
      <c r="I278" s="13">
        <f>IF(Data!$A271="","",IF(Data!H271=0,"",Data!H271))</f>
        <v>611666.67000000004</v>
      </c>
      <c r="J278" s="13">
        <f>IF(Data!$A271="","",IF(Data!I271=0,"",Data!I271))</f>
        <v>535000</v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>
        <f>IF(Data!$A271="","",IF(Data!M271=0,"",Data!M271))</f>
        <v>27592.17</v>
      </c>
    </row>
    <row r="279" spans="2:14" x14ac:dyDescent="0.25">
      <c r="B279" s="8" t="str">
        <f>IF(Data!$A272="","",Data!A272)</f>
        <v>Charlotte</v>
      </c>
      <c r="C279" s="8" t="str">
        <f>IF(Data!$A272="","",IF(COUNTIF('GrandList Categories'!$A$2:$A$19,Data!B272)&gt;0,VLOOKUP(Data!B272,'GrandList Categories'!$A$2:$B$19,2),Data!B272))</f>
        <v>Mobile Home with land</v>
      </c>
      <c r="D279" s="13">
        <f>IF(Data!$A272="","",IF(Data!C272=0,"",Data!C272))</f>
        <v>2</v>
      </c>
      <c r="E279" s="13" t="str">
        <f>IF(Data!$A272="","",IF(Data!D272=0,"",Data!D272))</f>
        <v/>
      </c>
      <c r="F279" s="13">
        <f>IF(Data!$A272="","",IF(Data!E272=0,"",Data!E272))</f>
        <v>1</v>
      </c>
      <c r="G279" s="13">
        <f>IF(Data!$A272="","",IF(Data!F272=0,"",Data!F272))</f>
        <v>1</v>
      </c>
      <c r="H279" s="13">
        <f>IF(Data!$A272="","",IF(Data!G272=0,"",Data!G272))</f>
        <v>175000</v>
      </c>
      <c r="I279" s="13">
        <f>IF(Data!$A272="","",IF(Data!H272=0,"",Data!H272))</f>
        <v>175000</v>
      </c>
      <c r="J279" s="13">
        <f>IF(Data!$A272="","",IF(Data!I272=0,"",Data!I272))</f>
        <v>175000</v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>
        <f>IF(Data!$A272="","",IF(Data!M272=0,"",Data!M272))</f>
        <v>2537.5</v>
      </c>
    </row>
    <row r="280" spans="2:14" x14ac:dyDescent="0.25">
      <c r="B280" s="8" t="str">
        <f>IF(Data!$A273="","",Data!A273)</f>
        <v>Charlotte</v>
      </c>
      <c r="C280" s="8" t="str">
        <f>IF(Data!$A273="","",IF(COUNTIF('GrandList Categories'!$A$2:$A$19,Data!B273)&gt;0,VLOOKUP(Data!B273,'GrandList Categories'!$A$2:$B$19,2),Data!B273))</f>
        <v>Other (Usually Condos)</v>
      </c>
      <c r="D280" s="13">
        <f>IF(Data!$A273="","",IF(Data!C273=0,"",Data!C273))</f>
        <v>5</v>
      </c>
      <c r="E280" s="13" t="str">
        <f>IF(Data!$A273="","",IF(Data!D273=0,"",Data!D273))</f>
        <v/>
      </c>
      <c r="F280" s="13">
        <f>IF(Data!$A273="","",IF(Data!E273=0,"",Data!E273))</f>
        <v>1</v>
      </c>
      <c r="G280" s="13">
        <f>IF(Data!$A273="","",IF(Data!F273=0,"",Data!F273))</f>
        <v>4</v>
      </c>
      <c r="H280" s="13">
        <f>IF(Data!$A273="","",IF(Data!G273=0,"",Data!G273))</f>
        <v>7773000</v>
      </c>
      <c r="I280" s="13">
        <f>IF(Data!$A273="","",IF(Data!H273=0,"",Data!H273))</f>
        <v>1943250</v>
      </c>
      <c r="J280" s="13">
        <f>IF(Data!$A273="","",IF(Data!I273=0,"",Data!I273))</f>
        <v>852500</v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>
        <f>IF(Data!$A273="","",IF(Data!M273=0,"",Data!M273))</f>
        <v>111758.5</v>
      </c>
    </row>
    <row r="281" spans="2:14" x14ac:dyDescent="0.25">
      <c r="B281" s="8" t="str">
        <f>IF(Data!$A274="","",Data!A274)</f>
        <v>Charlotte</v>
      </c>
      <c r="C281" s="8" t="str">
        <f>IF(Data!$A274="","",IF(COUNTIF('GrandList Categories'!$A$2:$A$19,Data!B274)&gt;0,VLOOKUP(Data!B274,'GrandList Categories'!$A$2:$B$19,2),Data!B274))</f>
        <v>Miscellaneous</v>
      </c>
      <c r="D281" s="13">
        <f>IF(Data!$A274="","",IF(Data!C274=0,"",Data!C274))</f>
        <v>5</v>
      </c>
      <c r="E281" s="13" t="str">
        <f>IF(Data!$A274="","",IF(Data!D274=0,"",Data!D274))</f>
        <v/>
      </c>
      <c r="F281" s="13">
        <f>IF(Data!$A274="","",IF(Data!E274=0,"",Data!E274))</f>
        <v>1</v>
      </c>
      <c r="G281" s="13">
        <f>IF(Data!$A274="","",IF(Data!F274=0,"",Data!F274))</f>
        <v>4</v>
      </c>
      <c r="H281" s="13">
        <f>IF(Data!$A274="","",IF(Data!G274=0,"",Data!G274))</f>
        <v>1635000</v>
      </c>
      <c r="I281" s="13">
        <f>IF(Data!$A274="","",IF(Data!H274=0,"",Data!H274))</f>
        <v>408750</v>
      </c>
      <c r="J281" s="13">
        <f>IF(Data!$A274="","",IF(Data!I274=0,"",Data!I274))</f>
        <v>425000</v>
      </c>
      <c r="K281" s="13">
        <f>IF(Data!$A274="","",IF(Data!J274=0,"",Data!J274))</f>
        <v>5989.23</v>
      </c>
      <c r="L281" s="13">
        <f>IF(Data!$A274="","",IF(Data!K274=0,"",Data!K274))</f>
        <v>12044.94</v>
      </c>
      <c r="M281" s="13">
        <f>IF(Data!$A274="","",IF(Data!L274=0,"",Data!L274))</f>
        <v>68.349999999999994</v>
      </c>
      <c r="N281" s="13">
        <f>IF(Data!$A274="","",IF(Data!M274=0,"",Data!M274))</f>
        <v>22757.5</v>
      </c>
    </row>
    <row r="282" spans="2:14" x14ac:dyDescent="0.25">
      <c r="B282" s="8" t="str">
        <f>IF(Data!$A275="","",Data!A275)</f>
        <v>Charlotte</v>
      </c>
      <c r="C282" s="8" t="str">
        <f>IF(Data!$A275="","",IF(COUNTIF('GrandList Categories'!$A$2:$A$19,Data!B275)&gt;0,VLOOKUP(Data!B275,'GrandList Categories'!$A$2:$B$19,2),Data!B275))</f>
        <v>Charlotte: Summary</v>
      </c>
      <c r="D282" s="13">
        <f>IF(Data!$A275="","",IF(Data!C275=0,"",Data!C275))</f>
        <v>33</v>
      </c>
      <c r="E282" s="13" t="str">
        <f>IF(Data!$A275="","",IF(Data!D275=0,"",Data!D275))</f>
        <v/>
      </c>
      <c r="F282" s="13">
        <f>IF(Data!$A275="","",IF(Data!E275=0,"",Data!E275))</f>
        <v>17</v>
      </c>
      <c r="G282" s="13">
        <f>IF(Data!$A275="","",IF(Data!F275=0,"",Data!F275))</f>
        <v>16</v>
      </c>
      <c r="H282" s="13">
        <f>IF(Data!$A275="","",IF(Data!G275=0,"",Data!G275))</f>
        <v>14049500</v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>
        <f>IF(Data!$A275="","",IF(Data!M275=0,"",Data!M275))</f>
        <v>200902.42</v>
      </c>
    </row>
    <row r="283" spans="2:14" x14ac:dyDescent="0.25">
      <c r="B283" s="8" t="str">
        <f>IF(Data!$A276="","",Data!A276)</f>
        <v>Chelsea</v>
      </c>
      <c r="C283" s="8" t="str">
        <f>IF(Data!$A276="","",IF(COUNTIF('GrandList Categories'!$A$2:$A$19,Data!B276)&gt;0,VLOOKUP(Data!B276,'GrandList Categories'!$A$2:$B$19,2),Data!B276))</f>
        <v>Residential under 6 acres</v>
      </c>
      <c r="D283" s="13">
        <f>IF(Data!$A276="","",IF(Data!C276=0,"",Data!C276))</f>
        <v>3</v>
      </c>
      <c r="E283" s="13" t="str">
        <f>IF(Data!$A276="","",IF(Data!D276=0,"",Data!D276))</f>
        <v/>
      </c>
      <c r="F283" s="13">
        <f>IF(Data!$A276="","",IF(Data!E276=0,"",Data!E276))</f>
        <v>1</v>
      </c>
      <c r="G283" s="13">
        <f>IF(Data!$A276="","",IF(Data!F276=0,"",Data!F276))</f>
        <v>2</v>
      </c>
      <c r="H283" s="13">
        <f>IF(Data!$A276="","",IF(Data!G276=0,"",Data!G276))</f>
        <v>267500</v>
      </c>
      <c r="I283" s="13">
        <f>IF(Data!$A276="","",IF(Data!H276=0,"",Data!H276))</f>
        <v>133750</v>
      </c>
      <c r="J283" s="13">
        <f>IF(Data!$A276="","",IF(Data!I276=0,"",Data!I276))</f>
        <v>133750</v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>
        <f>IF(Data!$A276="","",IF(Data!M276=0,"",Data!M276))</f>
        <v>3403.75</v>
      </c>
    </row>
    <row r="284" spans="2:14" x14ac:dyDescent="0.25">
      <c r="B284" s="8" t="str">
        <f>IF(Data!$A277="","",Data!A277)</f>
        <v>Chelsea</v>
      </c>
      <c r="C284" s="8" t="str">
        <f>IF(Data!$A277="","",IF(COUNTIF('GrandList Categories'!$A$2:$A$19,Data!B277)&gt;0,VLOOKUP(Data!B277,'GrandList Categories'!$A$2:$B$19,2),Data!B277))</f>
        <v>Residential 6 or more acres</v>
      </c>
      <c r="D284" s="13">
        <f>IF(Data!$A277="","",IF(Data!C277=0,"",Data!C277))</f>
        <v>5</v>
      </c>
      <c r="E284" s="13" t="str">
        <f>IF(Data!$A277="","",IF(Data!D277=0,"",Data!D277))</f>
        <v/>
      </c>
      <c r="F284" s="13">
        <f>IF(Data!$A277="","",IF(Data!E277=0,"",Data!E277))</f>
        <v>3</v>
      </c>
      <c r="G284" s="13">
        <f>IF(Data!$A277="","",IF(Data!F277=0,"",Data!F277))</f>
        <v>2</v>
      </c>
      <c r="H284" s="13">
        <f>IF(Data!$A277="","",IF(Data!G277=0,"",Data!G277))</f>
        <v>246000</v>
      </c>
      <c r="I284" s="13">
        <f>IF(Data!$A277="","",IF(Data!H277=0,"",Data!H277))</f>
        <v>123000</v>
      </c>
      <c r="J284" s="13">
        <f>IF(Data!$A277="","",IF(Data!I277=0,"",Data!I277))</f>
        <v>123000</v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>
        <f>IF(Data!$A277="","",IF(Data!M277=0,"",Data!M277))</f>
        <v>2617</v>
      </c>
    </row>
    <row r="285" spans="2:14" x14ac:dyDescent="0.25">
      <c r="B285" s="8" t="str">
        <f>IF(Data!$A278="","",Data!A278)</f>
        <v>Chelsea</v>
      </c>
      <c r="C285" s="8" t="str">
        <f>IF(Data!$A278="","",IF(COUNTIF('GrandList Categories'!$A$2:$A$19,Data!B278)&gt;0,VLOOKUP(Data!B278,'GrandList Categories'!$A$2:$B$19,2),Data!B278))</f>
        <v>Seasonal under 6 acres</v>
      </c>
      <c r="D285" s="13">
        <f>IF(Data!$A278="","",IF(Data!C278=0,"",Data!C278))</f>
        <v>2</v>
      </c>
      <c r="E285" s="13" t="str">
        <f>IF(Data!$A278="","",IF(Data!D278=0,"",Data!D278))</f>
        <v/>
      </c>
      <c r="F285" s="13">
        <f>IF(Data!$A278="","",IF(Data!E278=0,"",Data!E278))</f>
        <v>1</v>
      </c>
      <c r="G285" s="13">
        <f>IF(Data!$A278="","",IF(Data!F278=0,"",Data!F278))</f>
        <v>1</v>
      </c>
      <c r="H285" s="13">
        <f>IF(Data!$A278="","",IF(Data!G278=0,"",Data!G278))</f>
        <v>34500</v>
      </c>
      <c r="I285" s="13">
        <f>IF(Data!$A278="","",IF(Data!H278=0,"",Data!H278))</f>
        <v>34500</v>
      </c>
      <c r="J285" s="13">
        <f>IF(Data!$A278="","",IF(Data!I278=0,"",Data!I278))</f>
        <v>34500</v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>
        <f>IF(Data!$A278="","",IF(Data!M278=0,"",Data!M278))</f>
        <v>500.25</v>
      </c>
    </row>
    <row r="286" spans="2:14" x14ac:dyDescent="0.25">
      <c r="B286" s="8" t="str">
        <f>IF(Data!$A279="","",Data!A279)</f>
        <v>Chelsea</v>
      </c>
      <c r="C286" s="8" t="str">
        <f>IF(Data!$A279="","",IF(COUNTIF('GrandList Categories'!$A$2:$A$19,Data!B279)&gt;0,VLOOKUP(Data!B279,'GrandList Categories'!$A$2:$B$19,2),Data!B279))</f>
        <v>Seasonal 6 or more acres</v>
      </c>
      <c r="D286" s="13">
        <f>IF(Data!$A279="","",IF(Data!C279=0,"",Data!C279))</f>
        <v>1</v>
      </c>
      <c r="E286" s="13" t="str">
        <f>IF(Data!$A279="","",IF(Data!D279=0,"",Data!D279))</f>
        <v/>
      </c>
      <c r="F286" s="13">
        <f>IF(Data!$A279="","",IF(Data!E279=0,"",Data!E279))</f>
        <v>1</v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>Chelsea</v>
      </c>
      <c r="C287" s="8" t="str">
        <f>IF(Data!$A280="","",IF(COUNTIF('GrandList Categories'!$A$2:$A$19,Data!B280)&gt;0,VLOOKUP(Data!B280,'GrandList Categories'!$A$2:$B$19,2),Data!B280))</f>
        <v>Miscellaneous</v>
      </c>
      <c r="D287" s="13">
        <f>IF(Data!$A280="","",IF(Data!C280=0,"",Data!C280))</f>
        <v>3</v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>
        <f>IF(Data!$A280="","",IF(Data!F280=0,"",Data!F280))</f>
        <v>3</v>
      </c>
      <c r="H287" s="13">
        <f>IF(Data!$A280="","",IF(Data!G280=0,"",Data!G280))</f>
        <v>155000</v>
      </c>
      <c r="I287" s="13">
        <f>IF(Data!$A280="","",IF(Data!H280=0,"",Data!H280))</f>
        <v>51666.67</v>
      </c>
      <c r="J287" s="13">
        <f>IF(Data!$A280="","",IF(Data!I280=0,"",Data!I280))</f>
        <v>50000</v>
      </c>
      <c r="K287" s="13">
        <f>IF(Data!$A280="","",IF(Data!J280=0,"",Data!J280))</f>
        <v>1772.85</v>
      </c>
      <c r="L287" s="13">
        <f>IF(Data!$A280="","",IF(Data!K280=0,"",Data!K280))</f>
        <v>2035.6233999999999</v>
      </c>
      <c r="M287" s="13">
        <f>IF(Data!$A280="","",IF(Data!L280=0,"",Data!L280))</f>
        <v>17.2</v>
      </c>
      <c r="N287" s="13">
        <f>IF(Data!$A280="","",IF(Data!M280=0,"",Data!M280))</f>
        <v>2247.5</v>
      </c>
    </row>
    <row r="288" spans="2:14" x14ac:dyDescent="0.25">
      <c r="B288" s="8" t="str">
        <f>IF(Data!$A281="","",Data!A281)</f>
        <v>Chelsea</v>
      </c>
      <c r="C288" s="8" t="str">
        <f>IF(Data!$A281="","",IF(COUNTIF('GrandList Categories'!$A$2:$A$19,Data!B281)&gt;0,VLOOKUP(Data!B281,'GrandList Categories'!$A$2:$B$19,2),Data!B281))</f>
        <v>Chelsea: Summary</v>
      </c>
      <c r="D288" s="13">
        <f>IF(Data!$A281="","",IF(Data!C281=0,"",Data!C281))</f>
        <v>14</v>
      </c>
      <c r="E288" s="13" t="str">
        <f>IF(Data!$A281="","",IF(Data!D281=0,"",Data!D281))</f>
        <v/>
      </c>
      <c r="F288" s="13">
        <f>IF(Data!$A281="","",IF(Data!E281=0,"",Data!E281))</f>
        <v>6</v>
      </c>
      <c r="G288" s="13">
        <f>IF(Data!$A281="","",IF(Data!F281=0,"",Data!F281))</f>
        <v>8</v>
      </c>
      <c r="H288" s="13">
        <f>IF(Data!$A281="","",IF(Data!G281=0,"",Data!G281))</f>
        <v>703000</v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>
        <f>IF(Data!$A281="","",IF(Data!M281=0,"",Data!M281))</f>
        <v>8768.5</v>
      </c>
    </row>
    <row r="289" spans="2:14" x14ac:dyDescent="0.25">
      <c r="B289" s="8" t="str">
        <f>IF(Data!$A282="","",Data!A282)</f>
        <v>Chester</v>
      </c>
      <c r="C289" s="8" t="str">
        <f>IF(Data!$A282="","",IF(COUNTIF('GrandList Categories'!$A$2:$A$19,Data!B282)&gt;0,VLOOKUP(Data!B282,'GrandList Categories'!$A$2:$B$19,2),Data!B282))</f>
        <v>Residential under 6 acres</v>
      </c>
      <c r="D289" s="13">
        <f>IF(Data!$A282="","",IF(Data!C282=0,"",Data!C282))</f>
        <v>23</v>
      </c>
      <c r="E289" s="13" t="str">
        <f>IF(Data!$A282="","",IF(Data!D282=0,"",Data!D282))</f>
        <v/>
      </c>
      <c r="F289" s="13">
        <f>IF(Data!$A282="","",IF(Data!E282=0,"",Data!E282))</f>
        <v>13</v>
      </c>
      <c r="G289" s="13">
        <f>IF(Data!$A282="","",IF(Data!F282=0,"",Data!F282))</f>
        <v>10</v>
      </c>
      <c r="H289" s="13">
        <f>IF(Data!$A282="","",IF(Data!G282=0,"",Data!G282))</f>
        <v>2070925</v>
      </c>
      <c r="I289" s="13">
        <f>IF(Data!$A282="","",IF(Data!H282=0,"",Data!H282))</f>
        <v>207092.5</v>
      </c>
      <c r="J289" s="13">
        <f>IF(Data!$A282="","",IF(Data!I282=0,"",Data!I282))</f>
        <v>192500</v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>
        <f>IF(Data!$A282="","",IF(Data!M282=0,"",Data!M282))</f>
        <v>23568.41</v>
      </c>
    </row>
    <row r="290" spans="2:14" x14ac:dyDescent="0.25">
      <c r="B290" s="8" t="str">
        <f>IF(Data!$A283="","",Data!A283)</f>
        <v>Chester</v>
      </c>
      <c r="C290" s="8" t="str">
        <f>IF(Data!$A283="","",IF(COUNTIF('GrandList Categories'!$A$2:$A$19,Data!B283)&gt;0,VLOOKUP(Data!B283,'GrandList Categories'!$A$2:$B$19,2),Data!B283))</f>
        <v>Residential 6 or more acres</v>
      </c>
      <c r="D290" s="13">
        <f>IF(Data!$A283="","",IF(Data!C283=0,"",Data!C283))</f>
        <v>13</v>
      </c>
      <c r="E290" s="13" t="str">
        <f>IF(Data!$A283="","",IF(Data!D283=0,"",Data!D283))</f>
        <v/>
      </c>
      <c r="F290" s="13">
        <f>IF(Data!$A283="","",IF(Data!E283=0,"",Data!E283))</f>
        <v>6</v>
      </c>
      <c r="G290" s="13">
        <f>IF(Data!$A283="","",IF(Data!F283=0,"",Data!F283))</f>
        <v>7</v>
      </c>
      <c r="H290" s="13">
        <f>IF(Data!$A283="","",IF(Data!G283=0,"",Data!G283))</f>
        <v>3009000</v>
      </c>
      <c r="I290" s="13">
        <f>IF(Data!$A283="","",IF(Data!H283=0,"",Data!H283))</f>
        <v>429857.14</v>
      </c>
      <c r="J290" s="13">
        <f>IF(Data!$A283="","",IF(Data!I283=0,"",Data!I283))</f>
        <v>250000</v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>
        <f>IF(Data!$A283="","",IF(Data!M283=0,"",Data!M283))</f>
        <v>44181</v>
      </c>
    </row>
    <row r="291" spans="2:14" x14ac:dyDescent="0.25">
      <c r="B291" s="8" t="str">
        <f>IF(Data!$A284="","",Data!A284)</f>
        <v>Chester</v>
      </c>
      <c r="C291" s="8" t="str">
        <f>IF(Data!$A284="","",IF(COUNTIF('GrandList Categories'!$A$2:$A$19,Data!B284)&gt;0,VLOOKUP(Data!B284,'GrandList Categories'!$A$2:$B$19,2),Data!B284))</f>
        <v>Mobile Home with land</v>
      </c>
      <c r="D291" s="13">
        <f>IF(Data!$A284="","",IF(Data!C284=0,"",Data!C284))</f>
        <v>2</v>
      </c>
      <c r="E291" s="13" t="str">
        <f>IF(Data!$A284="","",IF(Data!D284=0,"",Data!D284))</f>
        <v/>
      </c>
      <c r="F291" s="13">
        <f>IF(Data!$A284="","",IF(Data!E284=0,"",Data!E284))</f>
        <v>1</v>
      </c>
      <c r="G291" s="13">
        <f>IF(Data!$A284="","",IF(Data!F284=0,"",Data!F284))</f>
        <v>1</v>
      </c>
      <c r="H291" s="13">
        <f>IF(Data!$A284="","",IF(Data!G284=0,"",Data!G284))</f>
        <v>75000</v>
      </c>
      <c r="I291" s="13">
        <f>IF(Data!$A284="","",IF(Data!H284=0,"",Data!H284))</f>
        <v>75000</v>
      </c>
      <c r="J291" s="13">
        <f>IF(Data!$A284="","",IF(Data!I284=0,"",Data!I284))</f>
        <v>75000</v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>
        <f>IF(Data!$A284="","",IF(Data!M284=0,"",Data!M284))</f>
        <v>1087.5</v>
      </c>
    </row>
    <row r="292" spans="2:14" x14ac:dyDescent="0.25">
      <c r="B292" s="8" t="str">
        <f>IF(Data!$A285="","",Data!A285)</f>
        <v>Chester</v>
      </c>
      <c r="C292" s="8" t="str">
        <f>IF(Data!$A285="","",IF(COUNTIF('GrandList Categories'!$A$2:$A$19,Data!B285)&gt;0,VLOOKUP(Data!B285,'GrandList Categories'!$A$2:$B$19,2),Data!B285))</f>
        <v>Seasonal 6 or more acres</v>
      </c>
      <c r="D292" s="13">
        <f>IF(Data!$A285="","",IF(Data!C285=0,"",Data!C285))</f>
        <v>1</v>
      </c>
      <c r="E292" s="13" t="str">
        <f>IF(Data!$A285="","",IF(Data!D285=0,"",Data!D285))</f>
        <v/>
      </c>
      <c r="F292" s="13">
        <f>IF(Data!$A285="","",IF(Data!E285=0,"",Data!E285))</f>
        <v>1</v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>Chester</v>
      </c>
      <c r="C293" s="8" t="str">
        <f>IF(Data!$A286="","",IF(COUNTIF('GrandList Categories'!$A$2:$A$19,Data!B286)&gt;0,VLOOKUP(Data!B286,'GrandList Categories'!$A$2:$B$19,2),Data!B286))</f>
        <v>Commercial</v>
      </c>
      <c r="D293" s="13">
        <f>IF(Data!$A286="","",IF(Data!C286=0,"",Data!C286))</f>
        <v>3</v>
      </c>
      <c r="E293" s="13" t="str">
        <f>IF(Data!$A286="","",IF(Data!D286=0,"",Data!D286))</f>
        <v/>
      </c>
      <c r="F293" s="13">
        <f>IF(Data!$A286="","",IF(Data!E286=0,"",Data!E286))</f>
        <v>1</v>
      </c>
      <c r="G293" s="13">
        <f>IF(Data!$A286="","",IF(Data!F286=0,"",Data!F286))</f>
        <v>2</v>
      </c>
      <c r="H293" s="13">
        <f>IF(Data!$A286="","",IF(Data!G286=0,"",Data!G286))</f>
        <v>335000</v>
      </c>
      <c r="I293" s="13">
        <f>IF(Data!$A286="","",IF(Data!H286=0,"",Data!H286))</f>
        <v>167500</v>
      </c>
      <c r="J293" s="13">
        <f>IF(Data!$A286="","",IF(Data!I286=0,"",Data!I286))</f>
        <v>167500</v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>
        <f>IF(Data!$A286="","",IF(Data!M286=0,"",Data!M286))</f>
        <v>4857.5</v>
      </c>
    </row>
    <row r="294" spans="2:14" x14ac:dyDescent="0.25">
      <c r="B294" s="8" t="str">
        <f>IF(Data!$A287="","",Data!A287)</f>
        <v>Chester</v>
      </c>
      <c r="C294" s="8" t="str">
        <f>IF(Data!$A287="","",IF(COUNTIF('GrandList Categories'!$A$2:$A$19,Data!B287)&gt;0,VLOOKUP(Data!B287,'GrandList Categories'!$A$2:$B$19,2),Data!B287))</f>
        <v>Commercial Apartment</v>
      </c>
      <c r="D294" s="13">
        <f>IF(Data!$A287="","",IF(Data!C287=0,"",Data!C287))</f>
        <v>1</v>
      </c>
      <c r="E294" s="13" t="str">
        <f>IF(Data!$A287="","",IF(Data!D287=0,"",Data!D287))</f>
        <v/>
      </c>
      <c r="F294" s="13">
        <f>IF(Data!$A287="","",IF(Data!E287=0,"",Data!E287))</f>
        <v>1</v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>Chester</v>
      </c>
      <c r="C295" s="8" t="str">
        <f>IF(Data!$A288="","",IF(COUNTIF('GrandList Categories'!$A$2:$A$19,Data!B288)&gt;0,VLOOKUP(Data!B288,'GrandList Categories'!$A$2:$B$19,2),Data!B288))</f>
        <v>Woodland</v>
      </c>
      <c r="D295" s="13">
        <f>IF(Data!$A288="","",IF(Data!C288=0,"",Data!C288))</f>
        <v>2</v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>
        <f>IF(Data!$A288="","",IF(Data!F288=0,"",Data!F288))</f>
        <v>2</v>
      </c>
      <c r="H295" s="13">
        <f>IF(Data!$A288="","",IF(Data!G288=0,"",Data!G288))</f>
        <v>107000</v>
      </c>
      <c r="I295" s="13">
        <f>IF(Data!$A288="","",IF(Data!H288=0,"",Data!H288))</f>
        <v>53500</v>
      </c>
      <c r="J295" s="13">
        <f>IF(Data!$A288="","",IF(Data!I288=0,"",Data!I288))</f>
        <v>53500</v>
      </c>
      <c r="K295" s="13">
        <f>IF(Data!$A288="","",IF(Data!J288=0,"",Data!J288))</f>
        <v>23464.91</v>
      </c>
      <c r="L295" s="13">
        <f>IF(Data!$A288="","",IF(Data!K288=0,"",Data!K288))</f>
        <v>25644.84</v>
      </c>
      <c r="M295" s="13">
        <f>IF(Data!$A288="","",IF(Data!L288=0,"",Data!L288))</f>
        <v>2.2799999999999998</v>
      </c>
      <c r="N295" s="13">
        <f>IF(Data!$A288="","",IF(Data!M288=0,"",Data!M288))</f>
        <v>1076.5</v>
      </c>
    </row>
    <row r="296" spans="2:14" x14ac:dyDescent="0.25">
      <c r="B296" s="8" t="str">
        <f>IF(Data!$A289="","",Data!A289)</f>
        <v>Chester</v>
      </c>
      <c r="C296" s="8" t="str">
        <f>IF(Data!$A289="","",IF(COUNTIF('GrandList Categories'!$A$2:$A$19,Data!B289)&gt;0,VLOOKUP(Data!B289,'GrandList Categories'!$A$2:$B$19,2),Data!B289))</f>
        <v>Miscellaneous</v>
      </c>
      <c r="D296" s="13">
        <f>IF(Data!$A289="","",IF(Data!C289=0,"",Data!C289))</f>
        <v>2</v>
      </c>
      <c r="E296" s="13" t="str">
        <f>IF(Data!$A289="","",IF(Data!D289=0,"",Data!D289))</f>
        <v/>
      </c>
      <c r="F296" s="13">
        <f>IF(Data!$A289="","",IF(Data!E289=0,"",Data!E289))</f>
        <v>1</v>
      </c>
      <c r="G296" s="13">
        <f>IF(Data!$A289="","",IF(Data!F289=0,"",Data!F289))</f>
        <v>1</v>
      </c>
      <c r="H296" s="13">
        <f>IF(Data!$A289="","",IF(Data!G289=0,"",Data!G289))</f>
        <v>42000</v>
      </c>
      <c r="I296" s="13">
        <f>IF(Data!$A289="","",IF(Data!H289=0,"",Data!H289))</f>
        <v>42000</v>
      </c>
      <c r="J296" s="13">
        <f>IF(Data!$A289="","",IF(Data!I289=0,"",Data!I289))</f>
        <v>42000</v>
      </c>
      <c r="K296" s="13">
        <f>IF(Data!$A289="","",IF(Data!J289=0,"",Data!J289))</f>
        <v>10169.49</v>
      </c>
      <c r="L296" s="13">
        <f>IF(Data!$A289="","",IF(Data!K289=0,"",Data!K289))</f>
        <v>10169.4915</v>
      </c>
      <c r="M296" s="13">
        <f>IF(Data!$A289="","",IF(Data!L289=0,"",Data!L289))</f>
        <v>4.13</v>
      </c>
      <c r="N296" s="13">
        <f>IF(Data!$A289="","",IF(Data!M289=0,"",Data!M289))</f>
        <v>609</v>
      </c>
    </row>
    <row r="297" spans="2:14" x14ac:dyDescent="0.25">
      <c r="B297" s="8" t="str">
        <f>IF(Data!$A290="","",Data!A290)</f>
        <v>Chester</v>
      </c>
      <c r="C297" s="8" t="str">
        <f>IF(Data!$A290="","",IF(COUNTIF('GrandList Categories'!$A$2:$A$19,Data!B290)&gt;0,VLOOKUP(Data!B290,'GrandList Categories'!$A$2:$B$19,2),Data!B290))</f>
        <v>Chester: Summary</v>
      </c>
      <c r="D297" s="13">
        <f>IF(Data!$A290="","",IF(Data!C290=0,"",Data!C290))</f>
        <v>47</v>
      </c>
      <c r="E297" s="13" t="str">
        <f>IF(Data!$A290="","",IF(Data!D290=0,"",Data!D290))</f>
        <v/>
      </c>
      <c r="F297" s="13">
        <f>IF(Data!$A290="","",IF(Data!E290=0,"",Data!E290))</f>
        <v>24</v>
      </c>
      <c r="G297" s="13">
        <f>IF(Data!$A290="","",IF(Data!F290=0,"",Data!F290))</f>
        <v>23</v>
      </c>
      <c r="H297" s="13">
        <f>IF(Data!$A290="","",IF(Data!G290=0,"",Data!G290))</f>
        <v>5638925</v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>
        <f>IF(Data!$A290="","",IF(Data!M290=0,"",Data!M290))</f>
        <v>75379.91</v>
      </c>
    </row>
    <row r="298" spans="2:14" x14ac:dyDescent="0.25">
      <c r="B298" s="8" t="str">
        <f>IF(Data!$A291="","",Data!A291)</f>
        <v>Chittenden</v>
      </c>
      <c r="C298" s="8" t="str">
        <f>IF(Data!$A291="","",IF(COUNTIF('GrandList Categories'!$A$2:$A$19,Data!B291)&gt;0,VLOOKUP(Data!B291,'GrandList Categories'!$A$2:$B$19,2),Data!B291))</f>
        <v>Residential under 6 acres</v>
      </c>
      <c r="D298" s="13">
        <f>IF(Data!$A291="","",IF(Data!C291=0,"",Data!C291))</f>
        <v>4</v>
      </c>
      <c r="E298" s="13" t="str">
        <f>IF(Data!$A291="","",IF(Data!D291=0,"",Data!D291))</f>
        <v/>
      </c>
      <c r="F298" s="13">
        <f>IF(Data!$A291="","",IF(Data!E291=0,"",Data!E291))</f>
        <v>3</v>
      </c>
      <c r="G298" s="13">
        <f>IF(Data!$A291="","",IF(Data!F291=0,"",Data!F291))</f>
        <v>1</v>
      </c>
      <c r="H298" s="13">
        <f>IF(Data!$A291="","",IF(Data!G291=0,"",Data!G291))</f>
        <v>153000</v>
      </c>
      <c r="I298" s="13">
        <f>IF(Data!$A291="","",IF(Data!H291=0,"",Data!H291))</f>
        <v>153000</v>
      </c>
      <c r="J298" s="13">
        <f>IF(Data!$A291="","",IF(Data!I291=0,"",Data!I291))</f>
        <v>153000</v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>
        <f>IF(Data!$A291="","",IF(Data!M291=0,"",Data!M291))</f>
        <v>1268.5</v>
      </c>
    </row>
    <row r="299" spans="2:14" x14ac:dyDescent="0.25">
      <c r="B299" s="8" t="str">
        <f>IF(Data!$A292="","",Data!A292)</f>
        <v>Chittenden</v>
      </c>
      <c r="C299" s="8" t="str">
        <f>IF(Data!$A292="","",IF(COUNTIF('GrandList Categories'!$A$2:$A$19,Data!B292)&gt;0,VLOOKUP(Data!B292,'GrandList Categories'!$A$2:$B$19,2),Data!B292))</f>
        <v>Residential 6 or more acres</v>
      </c>
      <c r="D299" s="13">
        <f>IF(Data!$A292="","",IF(Data!C292=0,"",Data!C292))</f>
        <v>7</v>
      </c>
      <c r="E299" s="13" t="str">
        <f>IF(Data!$A292="","",IF(Data!D292=0,"",Data!D292))</f>
        <v/>
      </c>
      <c r="F299" s="13">
        <f>IF(Data!$A292="","",IF(Data!E292=0,"",Data!E292))</f>
        <v>5</v>
      </c>
      <c r="G299" s="13">
        <f>IF(Data!$A292="","",IF(Data!F292=0,"",Data!F292))</f>
        <v>2</v>
      </c>
      <c r="H299" s="13">
        <f>IF(Data!$A292="","",IF(Data!G292=0,"",Data!G292))</f>
        <v>533500</v>
      </c>
      <c r="I299" s="13">
        <f>IF(Data!$A292="","",IF(Data!H292=0,"",Data!H292))</f>
        <v>266750</v>
      </c>
      <c r="J299" s="13">
        <f>IF(Data!$A292="","",IF(Data!I292=0,"",Data!I292))</f>
        <v>266750</v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>
        <f>IF(Data!$A292="","",IF(Data!M292=0,"",Data!M292))</f>
        <v>6785.75</v>
      </c>
    </row>
    <row r="300" spans="2:14" x14ac:dyDescent="0.25">
      <c r="B300" s="8" t="str">
        <f>IF(Data!$A293="","",Data!A293)</f>
        <v>Chittenden</v>
      </c>
      <c r="C300" s="8" t="str">
        <f>IF(Data!$A293="","",IF(COUNTIF('GrandList Categories'!$A$2:$A$19,Data!B293)&gt;0,VLOOKUP(Data!B293,'GrandList Categories'!$A$2:$B$19,2),Data!B293))</f>
        <v>Chittenden: Summary</v>
      </c>
      <c r="D300" s="13">
        <f>IF(Data!$A293="","",IF(Data!C293=0,"",Data!C293))</f>
        <v>11</v>
      </c>
      <c r="E300" s="13" t="str">
        <f>IF(Data!$A293="","",IF(Data!D293=0,"",Data!D293))</f>
        <v/>
      </c>
      <c r="F300" s="13">
        <f>IF(Data!$A293="","",IF(Data!E293=0,"",Data!E293))</f>
        <v>8</v>
      </c>
      <c r="G300" s="13">
        <f>IF(Data!$A293="","",IF(Data!F293=0,"",Data!F293))</f>
        <v>3</v>
      </c>
      <c r="H300" s="13">
        <f>IF(Data!$A293="","",IF(Data!G293=0,"",Data!G293))</f>
        <v>686500</v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>
        <f>IF(Data!$A293="","",IF(Data!M293=0,"",Data!M293))</f>
        <v>8054.25</v>
      </c>
    </row>
    <row r="301" spans="2:14" x14ac:dyDescent="0.25">
      <c r="B301" s="8" t="str">
        <f>IF(Data!$A294="","",Data!A294)</f>
        <v>Clarendon</v>
      </c>
      <c r="C301" s="8" t="str">
        <f>IF(Data!$A294="","",IF(COUNTIF('GrandList Categories'!$A$2:$A$19,Data!B294)&gt;0,VLOOKUP(Data!B294,'GrandList Categories'!$A$2:$B$19,2),Data!B294))</f>
        <v>Residential under 6 acres</v>
      </c>
      <c r="D301" s="13">
        <f>IF(Data!$A294="","",IF(Data!C294=0,"",Data!C294))</f>
        <v>7</v>
      </c>
      <c r="E301" s="13" t="str">
        <f>IF(Data!$A294="","",IF(Data!D294=0,"",Data!D294))</f>
        <v/>
      </c>
      <c r="F301" s="13">
        <f>IF(Data!$A294="","",IF(Data!E294=0,"",Data!E294))</f>
        <v>1</v>
      </c>
      <c r="G301" s="13">
        <f>IF(Data!$A294="","",IF(Data!F294=0,"",Data!F294))</f>
        <v>6</v>
      </c>
      <c r="H301" s="13">
        <f>IF(Data!$A294="","",IF(Data!G294=0,"",Data!G294))</f>
        <v>1670912</v>
      </c>
      <c r="I301" s="13">
        <f>IF(Data!$A294="","",IF(Data!H294=0,"",Data!H294))</f>
        <v>278485.33</v>
      </c>
      <c r="J301" s="13">
        <f>IF(Data!$A294="","",IF(Data!I294=0,"",Data!I294))</f>
        <v>237500</v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>
        <f>IF(Data!$A294="","",IF(Data!M294=0,"",Data!M294))</f>
        <v>19953.22</v>
      </c>
    </row>
    <row r="302" spans="2:14" x14ac:dyDescent="0.25">
      <c r="B302" s="8" t="str">
        <f>IF(Data!$A295="","",Data!A295)</f>
        <v>Clarendon</v>
      </c>
      <c r="C302" s="8" t="str">
        <f>IF(Data!$A295="","",IF(COUNTIF('GrandList Categories'!$A$2:$A$19,Data!B295)&gt;0,VLOOKUP(Data!B295,'GrandList Categories'!$A$2:$B$19,2),Data!B295))</f>
        <v>Residential 6 or more acres</v>
      </c>
      <c r="D302" s="13">
        <f>IF(Data!$A295="","",IF(Data!C295=0,"",Data!C295))</f>
        <v>9</v>
      </c>
      <c r="E302" s="13" t="str">
        <f>IF(Data!$A295="","",IF(Data!D295=0,"",Data!D295))</f>
        <v/>
      </c>
      <c r="F302" s="13">
        <f>IF(Data!$A295="","",IF(Data!E295=0,"",Data!E295))</f>
        <v>2</v>
      </c>
      <c r="G302" s="13">
        <f>IF(Data!$A295="","",IF(Data!F295=0,"",Data!F295))</f>
        <v>7</v>
      </c>
      <c r="H302" s="13">
        <f>IF(Data!$A295="","",IF(Data!G295=0,"",Data!G295))</f>
        <v>2246000</v>
      </c>
      <c r="I302" s="13">
        <f>IF(Data!$A295="","",IF(Data!H295=0,"",Data!H295))</f>
        <v>320857.14</v>
      </c>
      <c r="J302" s="13">
        <f>IF(Data!$A295="","",IF(Data!I295=0,"",Data!I295))</f>
        <v>300000</v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>
        <f>IF(Data!$A295="","",IF(Data!M295=0,"",Data!M295))</f>
        <v>28767</v>
      </c>
    </row>
    <row r="303" spans="2:14" x14ac:dyDescent="0.25">
      <c r="B303" s="8" t="str">
        <f>IF(Data!$A296="","",Data!A296)</f>
        <v>Clarendon</v>
      </c>
      <c r="C303" s="8" t="str">
        <f>IF(Data!$A296="","",IF(COUNTIF('GrandList Categories'!$A$2:$A$19,Data!B296)&gt;0,VLOOKUP(Data!B296,'GrandList Categories'!$A$2:$B$19,2),Data!B296))</f>
        <v>Mobile Home no land</v>
      </c>
      <c r="D303" s="13">
        <f>IF(Data!$A296="","",IF(Data!C296=0,"",Data!C296))</f>
        <v>3</v>
      </c>
      <c r="E303" s="13" t="str">
        <f>IF(Data!$A296="","",IF(Data!D296=0,"",Data!D296))</f>
        <v/>
      </c>
      <c r="F303" s="13">
        <f>IF(Data!$A296="","",IF(Data!E296=0,"",Data!E296))</f>
        <v>1</v>
      </c>
      <c r="G303" s="13">
        <f>IF(Data!$A296="","",IF(Data!F296=0,"",Data!F296))</f>
        <v>2</v>
      </c>
      <c r="H303" s="13">
        <f>IF(Data!$A296="","",IF(Data!G296=0,"",Data!G296))</f>
        <v>85000</v>
      </c>
      <c r="I303" s="13">
        <f>IF(Data!$A296="","",IF(Data!H296=0,"",Data!H296))</f>
        <v>42500</v>
      </c>
      <c r="J303" s="13">
        <f>IF(Data!$A296="","",IF(Data!I296=0,"",Data!I296))</f>
        <v>42500</v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>
        <f>IF(Data!$A296="","",IF(Data!M296=0,"",Data!M296))</f>
        <v>290</v>
      </c>
    </row>
    <row r="304" spans="2:14" x14ac:dyDescent="0.25">
      <c r="B304" s="8" t="str">
        <f>IF(Data!$A297="","",Data!A297)</f>
        <v>Clarendon</v>
      </c>
      <c r="C304" s="8" t="str">
        <f>IF(Data!$A297="","",IF(COUNTIF('GrandList Categories'!$A$2:$A$19,Data!B297)&gt;0,VLOOKUP(Data!B297,'GrandList Categories'!$A$2:$B$19,2),Data!B297))</f>
        <v>Commercial</v>
      </c>
      <c r="D304" s="13">
        <f>IF(Data!$A297="","",IF(Data!C297=0,"",Data!C297))</f>
        <v>1</v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>
        <f>IF(Data!$A297="","",IF(Data!F297=0,"",Data!F297))</f>
        <v>1</v>
      </c>
      <c r="H304" s="13">
        <f>IF(Data!$A297="","",IF(Data!G297=0,"",Data!G297))</f>
        <v>7770</v>
      </c>
      <c r="I304" s="13">
        <f>IF(Data!$A297="","",IF(Data!H297=0,"",Data!H297))</f>
        <v>7770</v>
      </c>
      <c r="J304" s="13">
        <f>IF(Data!$A297="","",IF(Data!I297=0,"",Data!I297))</f>
        <v>7770</v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>Clarendon</v>
      </c>
      <c r="C305" s="8" t="str">
        <f>IF(Data!$A298="","",IF(COUNTIF('GrandList Categories'!$A$2:$A$19,Data!B298)&gt;0,VLOOKUP(Data!B298,'GrandList Categories'!$A$2:$B$19,2),Data!B298))</f>
        <v>Miscellaneous</v>
      </c>
      <c r="D305" s="13">
        <f>IF(Data!$A298="","",IF(Data!C298=0,"",Data!C298))</f>
        <v>1</v>
      </c>
      <c r="E305" s="13" t="str">
        <f>IF(Data!$A298="","",IF(Data!D298=0,"",Data!D298))</f>
        <v/>
      </c>
      <c r="F305" s="13">
        <f>IF(Data!$A298="","",IF(Data!E298=0,"",Data!E298))</f>
        <v>1</v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>Clarendon</v>
      </c>
      <c r="C306" s="8" t="str">
        <f>IF(Data!$A299="","",IF(COUNTIF('GrandList Categories'!$A$2:$A$19,Data!B299)&gt;0,VLOOKUP(Data!B299,'GrandList Categories'!$A$2:$B$19,2),Data!B299))</f>
        <v>Clarendon: Summary</v>
      </c>
      <c r="D306" s="13">
        <f>IF(Data!$A299="","",IF(Data!C299=0,"",Data!C299))</f>
        <v>21</v>
      </c>
      <c r="E306" s="13" t="str">
        <f>IF(Data!$A299="","",IF(Data!D299=0,"",Data!D299))</f>
        <v/>
      </c>
      <c r="F306" s="13">
        <f>IF(Data!$A299="","",IF(Data!E299=0,"",Data!E299))</f>
        <v>5</v>
      </c>
      <c r="G306" s="13">
        <f>IF(Data!$A299="","",IF(Data!F299=0,"",Data!F299))</f>
        <v>16</v>
      </c>
      <c r="H306" s="13">
        <f>IF(Data!$A299="","",IF(Data!G299=0,"",Data!G299))</f>
        <v>4009682</v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>
        <f>IF(Data!$A299="","",IF(Data!M299=0,"",Data!M299))</f>
        <v>49010.22</v>
      </c>
    </row>
    <row r="307" spans="2:14" x14ac:dyDescent="0.25">
      <c r="B307" s="8" t="str">
        <f>IF(Data!$A300="","",Data!A300)</f>
        <v>Colchester</v>
      </c>
      <c r="C307" s="8" t="str">
        <f>IF(Data!$A300="","",IF(COUNTIF('GrandList Categories'!$A$2:$A$19,Data!B300)&gt;0,VLOOKUP(Data!B300,'GrandList Categories'!$A$2:$B$19,2),Data!B300))</f>
        <v>Residential under 6 acres</v>
      </c>
      <c r="D307" s="13">
        <f>IF(Data!$A300="","",IF(Data!C300=0,"",Data!C300))</f>
        <v>108</v>
      </c>
      <c r="E307" s="13" t="str">
        <f>IF(Data!$A300="","",IF(Data!D300=0,"",Data!D300))</f>
        <v/>
      </c>
      <c r="F307" s="13">
        <f>IF(Data!$A300="","",IF(Data!E300=0,"",Data!E300))</f>
        <v>60</v>
      </c>
      <c r="G307" s="13">
        <f>IF(Data!$A300="","",IF(Data!F300=0,"",Data!F300))</f>
        <v>48</v>
      </c>
      <c r="H307" s="13">
        <f>IF(Data!$A300="","",IF(Data!G300=0,"",Data!G300))</f>
        <v>20598410.109999999</v>
      </c>
      <c r="I307" s="13">
        <f>IF(Data!$A300="","",IF(Data!H300=0,"",Data!H300))</f>
        <v>429133.54</v>
      </c>
      <c r="J307" s="13">
        <f>IF(Data!$A300="","",IF(Data!I300=0,"",Data!I300))</f>
        <v>380625</v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>
        <f>IF(Data!$A300="","",IF(Data!M300=0,"",Data!M300))</f>
        <v>273138.43</v>
      </c>
    </row>
    <row r="308" spans="2:14" x14ac:dyDescent="0.25">
      <c r="B308" s="8" t="str">
        <f>IF(Data!$A301="","",Data!A301)</f>
        <v>Colchester</v>
      </c>
      <c r="C308" s="8" t="str">
        <f>IF(Data!$A301="","",IF(COUNTIF('GrandList Categories'!$A$2:$A$19,Data!B301)&gt;0,VLOOKUP(Data!B301,'GrandList Categories'!$A$2:$B$19,2),Data!B301))</f>
        <v>Residential 6 or more acres</v>
      </c>
      <c r="D308" s="13">
        <f>IF(Data!$A301="","",IF(Data!C301=0,"",Data!C301))</f>
        <v>6</v>
      </c>
      <c r="E308" s="13" t="str">
        <f>IF(Data!$A301="","",IF(Data!D301=0,"",Data!D301))</f>
        <v/>
      </c>
      <c r="F308" s="13">
        <f>IF(Data!$A301="","",IF(Data!E301=0,"",Data!E301))</f>
        <v>5</v>
      </c>
      <c r="G308" s="13">
        <f>IF(Data!$A301="","",IF(Data!F301=0,"",Data!F301))</f>
        <v>1</v>
      </c>
      <c r="H308" s="13">
        <f>IF(Data!$A301="","",IF(Data!G301=0,"",Data!G301))</f>
        <v>625000</v>
      </c>
      <c r="I308" s="13">
        <f>IF(Data!$A301="","",IF(Data!H301=0,"",Data!H301))</f>
        <v>625000</v>
      </c>
      <c r="J308" s="13">
        <f>IF(Data!$A301="","",IF(Data!I301=0,"",Data!I301))</f>
        <v>625000</v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>
        <f>IF(Data!$A301="","",IF(Data!M301=0,"",Data!M301))</f>
        <v>8112.5</v>
      </c>
    </row>
    <row r="309" spans="2:14" x14ac:dyDescent="0.25">
      <c r="B309" s="8" t="str">
        <f>IF(Data!$A302="","",Data!A302)</f>
        <v>Colchester</v>
      </c>
      <c r="C309" s="8" t="str">
        <f>IF(Data!$A302="","",IF(COUNTIF('GrandList Categories'!$A$2:$A$19,Data!B302)&gt;0,VLOOKUP(Data!B302,'GrandList Categories'!$A$2:$B$19,2),Data!B302))</f>
        <v>Mobile Home no land</v>
      </c>
      <c r="D309" s="13">
        <f>IF(Data!$A302="","",IF(Data!C302=0,"",Data!C302))</f>
        <v>7</v>
      </c>
      <c r="E309" s="13" t="str">
        <f>IF(Data!$A302="","",IF(Data!D302=0,"",Data!D302))</f>
        <v/>
      </c>
      <c r="F309" s="13">
        <f>IF(Data!$A302="","",IF(Data!E302=0,"",Data!E302))</f>
        <v>3</v>
      </c>
      <c r="G309" s="13">
        <f>IF(Data!$A302="","",IF(Data!F302=0,"",Data!F302))</f>
        <v>4</v>
      </c>
      <c r="H309" s="13">
        <f>IF(Data!$A302="","",IF(Data!G302=0,"",Data!G302))</f>
        <v>264500</v>
      </c>
      <c r="I309" s="13">
        <f>IF(Data!$A302="","",IF(Data!H302=0,"",Data!H302))</f>
        <v>66125</v>
      </c>
      <c r="J309" s="13">
        <f>IF(Data!$A302="","",IF(Data!I302=0,"",Data!I302))</f>
        <v>67500</v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>
        <f>IF(Data!$A302="","",IF(Data!M302=0,"",Data!M302))</f>
        <v>1550</v>
      </c>
    </row>
    <row r="310" spans="2:14" x14ac:dyDescent="0.25">
      <c r="B310" s="8" t="str">
        <f>IF(Data!$A303="","",Data!A303)</f>
        <v>Colchester</v>
      </c>
      <c r="C310" s="8" t="str">
        <f>IF(Data!$A303="","",IF(COUNTIF('GrandList Categories'!$A$2:$A$19,Data!B303)&gt;0,VLOOKUP(Data!B303,'GrandList Categories'!$A$2:$B$19,2),Data!B303))</f>
        <v>Mobile Home with land</v>
      </c>
      <c r="D310" s="13">
        <f>IF(Data!$A303="","",IF(Data!C303=0,"",Data!C303))</f>
        <v>1</v>
      </c>
      <c r="E310" s="13" t="str">
        <f>IF(Data!$A303="","",IF(Data!D303=0,"",Data!D303))</f>
        <v/>
      </c>
      <c r="F310" s="13">
        <f>IF(Data!$A303="","",IF(Data!E303=0,"",Data!E303))</f>
        <v>1</v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>Colchester</v>
      </c>
      <c r="C311" s="8" t="str">
        <f>IF(Data!$A304="","",IF(COUNTIF('GrandList Categories'!$A$2:$A$19,Data!B304)&gt;0,VLOOKUP(Data!B304,'GrandList Categories'!$A$2:$B$19,2),Data!B304))</f>
        <v>Seasonal under 6 acres</v>
      </c>
      <c r="D311" s="13">
        <f>IF(Data!$A304="","",IF(Data!C304=0,"",Data!C304))</f>
        <v>10</v>
      </c>
      <c r="E311" s="13" t="str">
        <f>IF(Data!$A304="","",IF(Data!D304=0,"",Data!D304))</f>
        <v/>
      </c>
      <c r="F311" s="13">
        <f>IF(Data!$A304="","",IF(Data!E304=0,"",Data!E304))</f>
        <v>8</v>
      </c>
      <c r="G311" s="13">
        <f>IF(Data!$A304="","",IF(Data!F304=0,"",Data!F304))</f>
        <v>2</v>
      </c>
      <c r="H311" s="13">
        <f>IF(Data!$A304="","",IF(Data!G304=0,"",Data!G304))</f>
        <v>802160</v>
      </c>
      <c r="I311" s="13">
        <f>IF(Data!$A304="","",IF(Data!H304=0,"",Data!H304))</f>
        <v>401080</v>
      </c>
      <c r="J311" s="13">
        <f>IF(Data!$A304="","",IF(Data!I304=0,"",Data!I304))</f>
        <v>401080</v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>
        <f>IF(Data!$A304="","",IF(Data!M304=0,"",Data!M304))</f>
        <v>11631.32</v>
      </c>
    </row>
    <row r="312" spans="2:14" x14ac:dyDescent="0.25">
      <c r="B312" s="8" t="str">
        <f>IF(Data!$A305="","",Data!A305)</f>
        <v>Colchester</v>
      </c>
      <c r="C312" s="8" t="str">
        <f>IF(Data!$A305="","",IF(COUNTIF('GrandList Categories'!$A$2:$A$19,Data!B305)&gt;0,VLOOKUP(Data!B305,'GrandList Categories'!$A$2:$B$19,2),Data!B305))</f>
        <v>Seasonal 6 or more acres</v>
      </c>
      <c r="D312" s="13">
        <f>IF(Data!$A305="","",IF(Data!C305=0,"",Data!C305))</f>
        <v>5</v>
      </c>
      <c r="E312" s="13" t="str">
        <f>IF(Data!$A305="","",IF(Data!D305=0,"",Data!D305))</f>
        <v/>
      </c>
      <c r="F312" s="13">
        <f>IF(Data!$A305="","",IF(Data!E305=0,"",Data!E305))</f>
        <v>4</v>
      </c>
      <c r="G312" s="13">
        <f>IF(Data!$A305="","",IF(Data!F305=0,"",Data!F305))</f>
        <v>1</v>
      </c>
      <c r="H312" s="13">
        <f>IF(Data!$A305="","",IF(Data!G305=0,"",Data!G305))</f>
        <v>238900</v>
      </c>
      <c r="I312" s="13">
        <f>IF(Data!$A305="","",IF(Data!H305=0,"",Data!H305))</f>
        <v>238900</v>
      </c>
      <c r="J312" s="13">
        <f>IF(Data!$A305="","",IF(Data!I305=0,"",Data!I305))</f>
        <v>238900</v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>
        <f>IF(Data!$A305="","",IF(Data!M305=0,"",Data!M305))</f>
        <v>3464.05</v>
      </c>
    </row>
    <row r="313" spans="2:14" x14ac:dyDescent="0.25">
      <c r="B313" s="8" t="str">
        <f>IF(Data!$A306="","",Data!A306)</f>
        <v>Colchester</v>
      </c>
      <c r="C313" s="8" t="str">
        <f>IF(Data!$A306="","",IF(COUNTIF('GrandList Categories'!$A$2:$A$19,Data!B306)&gt;0,VLOOKUP(Data!B306,'GrandList Categories'!$A$2:$B$19,2),Data!B306))</f>
        <v>Commercial</v>
      </c>
      <c r="D313" s="13">
        <f>IF(Data!$A306="","",IF(Data!C306=0,"",Data!C306))</f>
        <v>12</v>
      </c>
      <c r="E313" s="13" t="str">
        <f>IF(Data!$A306="","",IF(Data!D306=0,"",Data!D306))</f>
        <v/>
      </c>
      <c r="F313" s="13">
        <f>IF(Data!$A306="","",IF(Data!E306=0,"",Data!E306))</f>
        <v>3</v>
      </c>
      <c r="G313" s="13">
        <f>IF(Data!$A306="","",IF(Data!F306=0,"",Data!F306))</f>
        <v>9</v>
      </c>
      <c r="H313" s="13">
        <f>IF(Data!$A306="","",IF(Data!G306=0,"",Data!G306))</f>
        <v>21773632</v>
      </c>
      <c r="I313" s="13">
        <f>IF(Data!$A306="","",IF(Data!H306=0,"",Data!H306))</f>
        <v>2419292.44</v>
      </c>
      <c r="J313" s="13">
        <f>IF(Data!$A306="","",IF(Data!I306=0,"",Data!I306))</f>
        <v>1052632</v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>
        <f>IF(Data!$A306="","",IF(Data!M306=0,"",Data!M306))</f>
        <v>104895.2</v>
      </c>
    </row>
    <row r="314" spans="2:14" x14ac:dyDescent="0.25">
      <c r="B314" s="8" t="str">
        <f>IF(Data!$A307="","",Data!A307)</f>
        <v>Colchester</v>
      </c>
      <c r="C314" s="8" t="str">
        <f>IF(Data!$A307="","",IF(COUNTIF('GrandList Categories'!$A$2:$A$19,Data!B307)&gt;0,VLOOKUP(Data!B307,'GrandList Categories'!$A$2:$B$19,2),Data!B307))</f>
        <v>Commercial Apartment</v>
      </c>
      <c r="D314" s="13">
        <f>IF(Data!$A307="","",IF(Data!C307=0,"",Data!C307))</f>
        <v>3</v>
      </c>
      <c r="E314" s="13" t="str">
        <f>IF(Data!$A307="","",IF(Data!D307=0,"",Data!D307))</f>
        <v/>
      </c>
      <c r="F314" s="13">
        <f>IF(Data!$A307="","",IF(Data!E307=0,"",Data!E307))</f>
        <v>2</v>
      </c>
      <c r="G314" s="13">
        <f>IF(Data!$A307="","",IF(Data!F307=0,"",Data!F307))</f>
        <v>1</v>
      </c>
      <c r="H314" s="13">
        <f>IF(Data!$A307="","",IF(Data!G307=0,"",Data!G307))</f>
        <v>280000</v>
      </c>
      <c r="I314" s="13">
        <f>IF(Data!$A307="","",IF(Data!H307=0,"",Data!H307))</f>
        <v>280000</v>
      </c>
      <c r="J314" s="13">
        <f>IF(Data!$A307="","",IF(Data!I307=0,"",Data!I307))</f>
        <v>280000</v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>
        <f>IF(Data!$A307="","",IF(Data!M307=0,"",Data!M307))</f>
        <v>4060</v>
      </c>
    </row>
    <row r="315" spans="2:14" x14ac:dyDescent="0.25">
      <c r="B315" s="8" t="str">
        <f>IF(Data!$A308="","",Data!A308)</f>
        <v>Colchester</v>
      </c>
      <c r="C315" s="8" t="str">
        <f>IF(Data!$A308="","",IF(COUNTIF('GrandList Categories'!$A$2:$A$19,Data!B308)&gt;0,VLOOKUP(Data!B308,'GrandList Categories'!$A$2:$B$19,2),Data!B308))</f>
        <v>Woodland</v>
      </c>
      <c r="D315" s="13">
        <f>IF(Data!$A308="","",IF(Data!C308=0,"",Data!C308))</f>
        <v>4</v>
      </c>
      <c r="E315" s="13" t="str">
        <f>IF(Data!$A308="","",IF(Data!D308=0,"",Data!D308))</f>
        <v/>
      </c>
      <c r="F315" s="13">
        <f>IF(Data!$A308="","",IF(Data!E308=0,"",Data!E308))</f>
        <v>3</v>
      </c>
      <c r="G315" s="13">
        <f>IF(Data!$A308="","",IF(Data!F308=0,"",Data!F308))</f>
        <v>1</v>
      </c>
      <c r="H315" s="13">
        <f>IF(Data!$A308="","",IF(Data!G308=0,"",Data!G308))</f>
        <v>185000</v>
      </c>
      <c r="I315" s="13">
        <f>IF(Data!$A308="","",IF(Data!H308=0,"",Data!H308))</f>
        <v>185000</v>
      </c>
      <c r="J315" s="13">
        <f>IF(Data!$A308="","",IF(Data!I308=0,"",Data!I308))</f>
        <v>185000</v>
      </c>
      <c r="K315" s="13">
        <f>IF(Data!$A308="","",IF(Data!J308=0,"",Data!J308))</f>
        <v>362745.1</v>
      </c>
      <c r="L315" s="13">
        <f>IF(Data!$A308="","",IF(Data!K308=0,"",Data!K308))</f>
        <v>362745.098</v>
      </c>
      <c r="M315" s="13">
        <f>IF(Data!$A308="","",IF(Data!L308=0,"",Data!L308))</f>
        <v>0.51</v>
      </c>
      <c r="N315" s="13">
        <f>IF(Data!$A308="","",IF(Data!M308=0,"",Data!M308))</f>
        <v>2682.5</v>
      </c>
    </row>
    <row r="316" spans="2:14" x14ac:dyDescent="0.25">
      <c r="B316" s="8" t="str">
        <f>IF(Data!$A309="","",Data!A309)</f>
        <v>Colchester</v>
      </c>
      <c r="C316" s="8" t="str">
        <f>IF(Data!$A309="","",IF(COUNTIF('GrandList Categories'!$A$2:$A$19,Data!B309)&gt;0,VLOOKUP(Data!B309,'GrandList Categories'!$A$2:$B$19,2),Data!B309))</f>
        <v>Miscellaneous</v>
      </c>
      <c r="D316" s="13">
        <f>IF(Data!$A309="","",IF(Data!C309=0,"",Data!C309))</f>
        <v>12</v>
      </c>
      <c r="E316" s="13" t="str">
        <f>IF(Data!$A309="","",IF(Data!D309=0,"",Data!D309))</f>
        <v/>
      </c>
      <c r="F316" s="13">
        <f>IF(Data!$A309="","",IF(Data!E309=0,"",Data!E309))</f>
        <v>6</v>
      </c>
      <c r="G316" s="13">
        <f>IF(Data!$A309="","",IF(Data!F309=0,"",Data!F309))</f>
        <v>6</v>
      </c>
      <c r="H316" s="13">
        <f>IF(Data!$A309="","",IF(Data!G309=0,"",Data!G309))</f>
        <v>1937702</v>
      </c>
      <c r="I316" s="13">
        <f>IF(Data!$A309="","",IF(Data!H309=0,"",Data!H309))</f>
        <v>322950.33</v>
      </c>
      <c r="J316" s="13">
        <f>IF(Data!$A309="","",IF(Data!I309=0,"",Data!I309))</f>
        <v>227500</v>
      </c>
      <c r="K316" s="13">
        <f>IF(Data!$A309="","",IF(Data!J309=0,"",Data!J309))</f>
        <v>237463.48</v>
      </c>
      <c r="L316" s="13">
        <f>IF(Data!$A309="","",IF(Data!K309=0,"",Data!K309))</f>
        <v>233825.05</v>
      </c>
      <c r="M316" s="13">
        <f>IF(Data!$A309="","",IF(Data!L309=0,"",Data!L309))</f>
        <v>0.98</v>
      </c>
      <c r="N316" s="13">
        <f>IF(Data!$A309="","",IF(Data!M309=0,"",Data!M309))</f>
        <v>25246.68</v>
      </c>
    </row>
    <row r="317" spans="2:14" x14ac:dyDescent="0.25">
      <c r="B317" s="8" t="str">
        <f>IF(Data!$A310="","",Data!A310)</f>
        <v>Colchester</v>
      </c>
      <c r="C317" s="8" t="str">
        <f>IF(Data!$A310="","",IF(COUNTIF('GrandList Categories'!$A$2:$A$19,Data!B310)&gt;0,VLOOKUP(Data!B310,'GrandList Categories'!$A$2:$B$19,2),Data!B310))</f>
        <v>Colchester: Summary</v>
      </c>
      <c r="D317" s="13">
        <f>IF(Data!$A310="","",IF(Data!C310=0,"",Data!C310))</f>
        <v>168</v>
      </c>
      <c r="E317" s="13" t="str">
        <f>IF(Data!$A310="","",IF(Data!D310=0,"",Data!D310))</f>
        <v/>
      </c>
      <c r="F317" s="13">
        <f>IF(Data!$A310="","",IF(Data!E310=0,"",Data!E310))</f>
        <v>95</v>
      </c>
      <c r="G317" s="13">
        <f>IF(Data!$A310="","",IF(Data!F310=0,"",Data!F310))</f>
        <v>73</v>
      </c>
      <c r="H317" s="13">
        <f>IF(Data!$A310="","",IF(Data!G310=0,"",Data!G310))</f>
        <v>46705304.109999999</v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>
        <f>IF(Data!$A310="","",IF(Data!M310=0,"",Data!M310))</f>
        <v>434780.68</v>
      </c>
    </row>
    <row r="318" spans="2:14" x14ac:dyDescent="0.25">
      <c r="B318" s="8" t="str">
        <f>IF(Data!$A311="","",Data!A311)</f>
        <v>Concord</v>
      </c>
      <c r="C318" s="8" t="str">
        <f>IF(Data!$A311="","",IF(COUNTIF('GrandList Categories'!$A$2:$A$19,Data!B311)&gt;0,VLOOKUP(Data!B311,'GrandList Categories'!$A$2:$B$19,2),Data!B311))</f>
        <v>Residential 6 or more acres</v>
      </c>
      <c r="D318" s="13">
        <f>IF(Data!$A311="","",IF(Data!C311=0,"",Data!C311))</f>
        <v>8</v>
      </c>
      <c r="E318" s="13" t="str">
        <f>IF(Data!$A311="","",IF(Data!D311=0,"",Data!D311))</f>
        <v/>
      </c>
      <c r="F318" s="13">
        <f>IF(Data!$A311="","",IF(Data!E311=0,"",Data!E311))</f>
        <v>5</v>
      </c>
      <c r="G318" s="13">
        <f>IF(Data!$A311="","",IF(Data!F311=0,"",Data!F311))</f>
        <v>3</v>
      </c>
      <c r="H318" s="13">
        <f>IF(Data!$A311="","",IF(Data!G311=0,"",Data!G311))</f>
        <v>707000</v>
      </c>
      <c r="I318" s="13">
        <f>IF(Data!$A311="","",IF(Data!H311=0,"",Data!H311))</f>
        <v>235666.67</v>
      </c>
      <c r="J318" s="13">
        <f>IF(Data!$A311="","",IF(Data!I311=0,"",Data!I311))</f>
        <v>245000</v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>
        <f>IF(Data!$A311="","",IF(Data!M311=0,"",Data!M311))</f>
        <v>7651.5</v>
      </c>
    </row>
    <row r="319" spans="2:14" x14ac:dyDescent="0.25">
      <c r="B319" s="8" t="str">
        <f>IF(Data!$A312="","",Data!A312)</f>
        <v>Concord</v>
      </c>
      <c r="C319" s="8" t="str">
        <f>IF(Data!$A312="","",IF(COUNTIF('GrandList Categories'!$A$2:$A$19,Data!B312)&gt;0,VLOOKUP(Data!B312,'GrandList Categories'!$A$2:$B$19,2),Data!B312))</f>
        <v>Mobile Home with land</v>
      </c>
      <c r="D319" s="13">
        <f>IF(Data!$A312="","",IF(Data!C312=0,"",Data!C312))</f>
        <v>1</v>
      </c>
      <c r="E319" s="13" t="str">
        <f>IF(Data!$A312="","",IF(Data!D312=0,"",Data!D312))</f>
        <v/>
      </c>
      <c r="F319" s="13">
        <f>IF(Data!$A312="","",IF(Data!E312=0,"",Data!E312))</f>
        <v>1</v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>Concord</v>
      </c>
      <c r="C320" s="8" t="str">
        <f>IF(Data!$A313="","",IF(COUNTIF('GrandList Categories'!$A$2:$A$19,Data!B313)&gt;0,VLOOKUP(Data!B313,'GrandList Categories'!$A$2:$B$19,2),Data!B313))</f>
        <v>Seasonal under 6 acres</v>
      </c>
      <c r="D320" s="13">
        <f>IF(Data!$A313="","",IF(Data!C313=0,"",Data!C313))</f>
        <v>3</v>
      </c>
      <c r="E320" s="13" t="str">
        <f>IF(Data!$A313="","",IF(Data!D313=0,"",Data!D313))</f>
        <v/>
      </c>
      <c r="F320" s="13">
        <f>IF(Data!$A313="","",IF(Data!E313=0,"",Data!E313))</f>
        <v>2</v>
      </c>
      <c r="G320" s="13">
        <f>IF(Data!$A313="","",IF(Data!F313=0,"",Data!F313))</f>
        <v>1</v>
      </c>
      <c r="H320" s="13">
        <f>IF(Data!$A313="","",IF(Data!G313=0,"",Data!G313))</f>
        <v>282000</v>
      </c>
      <c r="I320" s="13">
        <f>IF(Data!$A313="","",IF(Data!H313=0,"",Data!H313))</f>
        <v>282000</v>
      </c>
      <c r="J320" s="13">
        <f>IF(Data!$A313="","",IF(Data!I313=0,"",Data!I313))</f>
        <v>282000</v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>
        <f>IF(Data!$A313="","",IF(Data!M313=0,"",Data!M313))</f>
        <v>4089</v>
      </c>
    </row>
    <row r="321" spans="2:14" x14ac:dyDescent="0.25">
      <c r="B321" s="8" t="str">
        <f>IF(Data!$A314="","",Data!A314)</f>
        <v>Concord</v>
      </c>
      <c r="C321" s="8" t="str">
        <f>IF(Data!$A314="","",IF(COUNTIF('GrandList Categories'!$A$2:$A$19,Data!B314)&gt;0,VLOOKUP(Data!B314,'GrandList Categories'!$A$2:$B$19,2),Data!B314))</f>
        <v>Seasonal 6 or more acres</v>
      </c>
      <c r="D321" s="13">
        <f>IF(Data!$A314="","",IF(Data!C314=0,"",Data!C314))</f>
        <v>3</v>
      </c>
      <c r="E321" s="13" t="str">
        <f>IF(Data!$A314="","",IF(Data!D314=0,"",Data!D314))</f>
        <v/>
      </c>
      <c r="F321" s="13">
        <f>IF(Data!$A314="","",IF(Data!E314=0,"",Data!E314))</f>
        <v>1</v>
      </c>
      <c r="G321" s="13">
        <f>IF(Data!$A314="","",IF(Data!F314=0,"",Data!F314))</f>
        <v>2</v>
      </c>
      <c r="H321" s="13">
        <f>IF(Data!$A314="","",IF(Data!G314=0,"",Data!G314))</f>
        <v>152500</v>
      </c>
      <c r="I321" s="13">
        <f>IF(Data!$A314="","",IF(Data!H314=0,"",Data!H314))</f>
        <v>76250</v>
      </c>
      <c r="J321" s="13">
        <f>IF(Data!$A314="","",IF(Data!I314=0,"",Data!I314))</f>
        <v>76250</v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>
        <f>IF(Data!$A314="","",IF(Data!M314=0,"",Data!M314))</f>
        <v>2211.25</v>
      </c>
    </row>
    <row r="322" spans="2:14" x14ac:dyDescent="0.25">
      <c r="B322" s="8" t="str">
        <f>IF(Data!$A315="","",Data!A315)</f>
        <v>Concord</v>
      </c>
      <c r="C322" s="8" t="str">
        <f>IF(Data!$A315="","",IF(COUNTIF('GrandList Categories'!$A$2:$A$19,Data!B315)&gt;0,VLOOKUP(Data!B315,'GrandList Categories'!$A$2:$B$19,2),Data!B315))</f>
        <v>Woodland</v>
      </c>
      <c r="D322" s="13">
        <f>IF(Data!$A315="","",IF(Data!C315=0,"",Data!C315))</f>
        <v>1</v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>
        <f>IF(Data!$A315="","",IF(Data!F315=0,"",Data!F315))</f>
        <v>1</v>
      </c>
      <c r="H322" s="13">
        <f>IF(Data!$A315="","",IF(Data!G315=0,"",Data!G315))</f>
        <v>22000</v>
      </c>
      <c r="I322" s="13">
        <f>IF(Data!$A315="","",IF(Data!H315=0,"",Data!H315))</f>
        <v>22000</v>
      </c>
      <c r="J322" s="13">
        <f>IF(Data!$A315="","",IF(Data!I315=0,"",Data!I315))</f>
        <v>22000</v>
      </c>
      <c r="K322" s="13">
        <f>IF(Data!$A315="","",IF(Data!J315=0,"",Data!J315))</f>
        <v>1929.82</v>
      </c>
      <c r="L322" s="13">
        <f>IF(Data!$A315="","",IF(Data!K315=0,"",Data!K315))</f>
        <v>1929.8245999999999</v>
      </c>
      <c r="M322" s="13">
        <f>IF(Data!$A315="","",IF(Data!L315=0,"",Data!L315))</f>
        <v>11.4</v>
      </c>
      <c r="N322" s="13">
        <f>IF(Data!$A315="","",IF(Data!M315=0,"",Data!M315))</f>
        <v>319</v>
      </c>
    </row>
    <row r="323" spans="2:14" x14ac:dyDescent="0.25">
      <c r="B323" s="8" t="str">
        <f>IF(Data!$A316="","",Data!A316)</f>
        <v>Concord</v>
      </c>
      <c r="C323" s="8" t="str">
        <f>IF(Data!$A316="","",IF(COUNTIF('GrandList Categories'!$A$2:$A$19,Data!B316)&gt;0,VLOOKUP(Data!B316,'GrandList Categories'!$A$2:$B$19,2),Data!B316))</f>
        <v>Miscellaneous</v>
      </c>
      <c r="D323" s="13">
        <f>IF(Data!$A316="","",IF(Data!C316=0,"",Data!C316))</f>
        <v>8</v>
      </c>
      <c r="E323" s="13" t="str">
        <f>IF(Data!$A316="","",IF(Data!D316=0,"",Data!D316))</f>
        <v/>
      </c>
      <c r="F323" s="13">
        <f>IF(Data!$A316="","",IF(Data!E316=0,"",Data!E316))</f>
        <v>1</v>
      </c>
      <c r="G323" s="13">
        <f>IF(Data!$A316="","",IF(Data!F316=0,"",Data!F316))</f>
        <v>7</v>
      </c>
      <c r="H323" s="13">
        <f>IF(Data!$A316="","",IF(Data!G316=0,"",Data!G316))</f>
        <v>376350</v>
      </c>
      <c r="I323" s="13">
        <f>IF(Data!$A316="","",IF(Data!H316=0,"",Data!H316))</f>
        <v>53764.29</v>
      </c>
      <c r="J323" s="13">
        <f>IF(Data!$A316="","",IF(Data!I316=0,"",Data!I316))</f>
        <v>62500</v>
      </c>
      <c r="K323" s="13">
        <f>IF(Data!$A316="","",IF(Data!J316=0,"",Data!J316))</f>
        <v>3990.99</v>
      </c>
      <c r="L323" s="13">
        <f>IF(Data!$A316="","",IF(Data!K316=0,"",Data!K316))</f>
        <v>3703.7037</v>
      </c>
      <c r="M323" s="13">
        <f>IF(Data!$A316="","",IF(Data!L316=0,"",Data!L316))</f>
        <v>10.1</v>
      </c>
      <c r="N323" s="13">
        <f>IF(Data!$A316="","",IF(Data!M316=0,"",Data!M316))</f>
        <v>4863.33</v>
      </c>
    </row>
    <row r="324" spans="2:14" x14ac:dyDescent="0.25">
      <c r="B324" s="8" t="str">
        <f>IF(Data!$A317="","",Data!A317)</f>
        <v>Concord</v>
      </c>
      <c r="C324" s="8" t="str">
        <f>IF(Data!$A317="","",IF(COUNTIF('GrandList Categories'!$A$2:$A$19,Data!B317)&gt;0,VLOOKUP(Data!B317,'GrandList Categories'!$A$2:$B$19,2),Data!B317))</f>
        <v>Concord: Summary</v>
      </c>
      <c r="D324" s="13">
        <f>IF(Data!$A317="","",IF(Data!C317=0,"",Data!C317))</f>
        <v>24</v>
      </c>
      <c r="E324" s="13" t="str">
        <f>IF(Data!$A317="","",IF(Data!D317=0,"",Data!D317))</f>
        <v/>
      </c>
      <c r="F324" s="13">
        <f>IF(Data!$A317="","",IF(Data!E317=0,"",Data!E317))</f>
        <v>10</v>
      </c>
      <c r="G324" s="13">
        <f>IF(Data!$A317="","",IF(Data!F317=0,"",Data!F317))</f>
        <v>14</v>
      </c>
      <c r="H324" s="13">
        <f>IF(Data!$A317="","",IF(Data!G317=0,"",Data!G317))</f>
        <v>1539850</v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>
        <f>IF(Data!$A317="","",IF(Data!M317=0,"",Data!M317))</f>
        <v>19134.080000000002</v>
      </c>
    </row>
    <row r="325" spans="2:14" x14ac:dyDescent="0.25">
      <c r="B325" s="8" t="str">
        <f>IF(Data!$A318="","",Data!A318)</f>
        <v>Corinth</v>
      </c>
      <c r="C325" s="8" t="str">
        <f>IF(Data!$A318="","",IF(COUNTIF('GrandList Categories'!$A$2:$A$19,Data!B318)&gt;0,VLOOKUP(Data!B318,'GrandList Categories'!$A$2:$B$19,2),Data!B318))</f>
        <v>Residential under 6 acres</v>
      </c>
      <c r="D325" s="13">
        <f>IF(Data!$A318="","",IF(Data!C318=0,"",Data!C318))</f>
        <v>3</v>
      </c>
      <c r="E325" s="13" t="str">
        <f>IF(Data!$A318="","",IF(Data!D318=0,"",Data!D318))</f>
        <v/>
      </c>
      <c r="F325" s="13">
        <f>IF(Data!$A318="","",IF(Data!E318=0,"",Data!E318))</f>
        <v>2</v>
      </c>
      <c r="G325" s="13">
        <f>IF(Data!$A318="","",IF(Data!F318=0,"",Data!F318))</f>
        <v>1</v>
      </c>
      <c r="H325" s="13">
        <f>IF(Data!$A318="","",IF(Data!G318=0,"",Data!G318))</f>
        <v>170000</v>
      </c>
      <c r="I325" s="13">
        <f>IF(Data!$A318="","",IF(Data!H318=0,"",Data!H318))</f>
        <v>170000</v>
      </c>
      <c r="J325" s="13">
        <f>IF(Data!$A318="","",IF(Data!I318=0,"",Data!I318))</f>
        <v>170000</v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>
        <f>IF(Data!$A318="","",IF(Data!M318=0,"",Data!M318))</f>
        <v>1515</v>
      </c>
    </row>
    <row r="326" spans="2:14" x14ac:dyDescent="0.25">
      <c r="B326" s="8" t="str">
        <f>IF(Data!$A319="","",Data!A319)</f>
        <v>Corinth</v>
      </c>
      <c r="C326" s="8" t="str">
        <f>IF(Data!$A319="","",IF(COUNTIF('GrandList Categories'!$A$2:$A$19,Data!B319)&gt;0,VLOOKUP(Data!B319,'GrandList Categories'!$A$2:$B$19,2),Data!B319))</f>
        <v>Residential 6 or more acres</v>
      </c>
      <c r="D326" s="13">
        <f>IF(Data!$A319="","",IF(Data!C319=0,"",Data!C319))</f>
        <v>4</v>
      </c>
      <c r="E326" s="13" t="str">
        <f>IF(Data!$A319="","",IF(Data!D319=0,"",Data!D319))</f>
        <v/>
      </c>
      <c r="F326" s="13">
        <f>IF(Data!$A319="","",IF(Data!E319=0,"",Data!E319))</f>
        <v>2</v>
      </c>
      <c r="G326" s="13">
        <f>IF(Data!$A319="","",IF(Data!F319=0,"",Data!F319))</f>
        <v>2</v>
      </c>
      <c r="H326" s="13">
        <f>IF(Data!$A319="","",IF(Data!G319=0,"",Data!G319))</f>
        <v>362200</v>
      </c>
      <c r="I326" s="13">
        <f>IF(Data!$A319="","",IF(Data!H319=0,"",Data!H319))</f>
        <v>181100</v>
      </c>
      <c r="J326" s="13">
        <f>IF(Data!$A319="","",IF(Data!I319=0,"",Data!I319))</f>
        <v>181100</v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>
        <f>IF(Data!$A319="","",IF(Data!M319=0,"",Data!M319))</f>
        <v>4301.8999999999996</v>
      </c>
    </row>
    <row r="327" spans="2:14" x14ac:dyDescent="0.25">
      <c r="B327" s="8" t="str">
        <f>IF(Data!$A320="","",Data!A320)</f>
        <v>Corinth</v>
      </c>
      <c r="C327" s="8" t="str">
        <f>IF(Data!$A320="","",IF(COUNTIF('GrandList Categories'!$A$2:$A$19,Data!B320)&gt;0,VLOOKUP(Data!B320,'GrandList Categories'!$A$2:$B$19,2),Data!B320))</f>
        <v>Mobile Home with land</v>
      </c>
      <c r="D327" s="13">
        <f>IF(Data!$A320="","",IF(Data!C320=0,"",Data!C320))</f>
        <v>2</v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>
        <f>IF(Data!$A320="","",IF(Data!F320=0,"",Data!F320))</f>
        <v>2</v>
      </c>
      <c r="H327" s="13">
        <f>IF(Data!$A320="","",IF(Data!G320=0,"",Data!G320))</f>
        <v>246500</v>
      </c>
      <c r="I327" s="13">
        <f>IF(Data!$A320="","",IF(Data!H320=0,"",Data!H320))</f>
        <v>123250</v>
      </c>
      <c r="J327" s="13">
        <f>IF(Data!$A320="","",IF(Data!I320=0,"",Data!I320))</f>
        <v>123250</v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>
        <f>IF(Data!$A320="","",IF(Data!M320=0,"",Data!M320))</f>
        <v>2814.25</v>
      </c>
    </row>
    <row r="328" spans="2:14" x14ac:dyDescent="0.25">
      <c r="B328" s="8" t="str">
        <f>IF(Data!$A321="","",Data!A321)</f>
        <v>Corinth</v>
      </c>
      <c r="C328" s="8" t="str">
        <f>IF(Data!$A321="","",IF(COUNTIF('GrandList Categories'!$A$2:$A$19,Data!B321)&gt;0,VLOOKUP(Data!B321,'GrandList Categories'!$A$2:$B$19,2),Data!B321))</f>
        <v>Commercial</v>
      </c>
      <c r="D328" s="13">
        <f>IF(Data!$A321="","",IF(Data!C321=0,"",Data!C321))</f>
        <v>1</v>
      </c>
      <c r="E328" s="13" t="str">
        <f>IF(Data!$A321="","",IF(Data!D321=0,"",Data!D321))</f>
        <v/>
      </c>
      <c r="F328" s="13">
        <f>IF(Data!$A321="","",IF(Data!E321=0,"",Data!E321))</f>
        <v>1</v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>Corinth</v>
      </c>
      <c r="C329" s="8" t="str">
        <f>IF(Data!$A322="","",IF(COUNTIF('GrandList Categories'!$A$2:$A$19,Data!B322)&gt;0,VLOOKUP(Data!B322,'GrandList Categories'!$A$2:$B$19,2),Data!B322))</f>
        <v>Miscellaneous</v>
      </c>
      <c r="D329" s="13">
        <f>IF(Data!$A322="","",IF(Data!C322=0,"",Data!C322))</f>
        <v>1</v>
      </c>
      <c r="E329" s="13" t="str">
        <f>IF(Data!$A322="","",IF(Data!D322=0,"",Data!D322))</f>
        <v/>
      </c>
      <c r="F329" s="13">
        <f>IF(Data!$A322="","",IF(Data!E322=0,"",Data!E322))</f>
        <v>1</v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>Corinth</v>
      </c>
      <c r="C330" s="8" t="str">
        <f>IF(Data!$A323="","",IF(COUNTIF('GrandList Categories'!$A$2:$A$19,Data!B323)&gt;0,VLOOKUP(Data!B323,'GrandList Categories'!$A$2:$B$19,2),Data!B323))</f>
        <v>Corinth: Summary</v>
      </c>
      <c r="D330" s="13">
        <f>IF(Data!$A323="","",IF(Data!C323=0,"",Data!C323))</f>
        <v>11</v>
      </c>
      <c r="E330" s="13" t="str">
        <f>IF(Data!$A323="","",IF(Data!D323=0,"",Data!D323))</f>
        <v/>
      </c>
      <c r="F330" s="13">
        <f>IF(Data!$A323="","",IF(Data!E323=0,"",Data!E323))</f>
        <v>6</v>
      </c>
      <c r="G330" s="13">
        <f>IF(Data!$A323="","",IF(Data!F323=0,"",Data!F323))</f>
        <v>5</v>
      </c>
      <c r="H330" s="13">
        <f>IF(Data!$A323="","",IF(Data!G323=0,"",Data!G323))</f>
        <v>778700</v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>
        <f>IF(Data!$A323="","",IF(Data!M323=0,"",Data!M323))</f>
        <v>8631.15</v>
      </c>
    </row>
    <row r="331" spans="2:14" x14ac:dyDescent="0.25">
      <c r="B331" s="8" t="str">
        <f>IF(Data!$A324="","",Data!A324)</f>
        <v>Cornwall</v>
      </c>
      <c r="C331" s="8" t="str">
        <f>IF(Data!$A324="","",IF(COUNTIF('GrandList Categories'!$A$2:$A$19,Data!B324)&gt;0,VLOOKUP(Data!B324,'GrandList Categories'!$A$2:$B$19,2),Data!B324))</f>
        <v>Residential under 6 acres</v>
      </c>
      <c r="D331" s="13">
        <f>IF(Data!$A324="","",IF(Data!C324=0,"",Data!C324))</f>
        <v>5</v>
      </c>
      <c r="E331" s="13" t="str">
        <f>IF(Data!$A324="","",IF(Data!D324=0,"",Data!D324))</f>
        <v/>
      </c>
      <c r="F331" s="13">
        <f>IF(Data!$A324="","",IF(Data!E324=0,"",Data!E324))</f>
        <v>2</v>
      </c>
      <c r="G331" s="13">
        <f>IF(Data!$A324="","",IF(Data!F324=0,"",Data!F324))</f>
        <v>3</v>
      </c>
      <c r="H331" s="13">
        <f>IF(Data!$A324="","",IF(Data!G324=0,"",Data!G324))</f>
        <v>2415000</v>
      </c>
      <c r="I331" s="13">
        <f>IF(Data!$A324="","",IF(Data!H324=0,"",Data!H324))</f>
        <v>805000</v>
      </c>
      <c r="J331" s="13">
        <f>IF(Data!$A324="","",IF(Data!I324=0,"",Data!I324))</f>
        <v>550000</v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>
        <f>IF(Data!$A324="","",IF(Data!M324=0,"",Data!M324))</f>
        <v>33117.5</v>
      </c>
    </row>
    <row r="332" spans="2:14" x14ac:dyDescent="0.25">
      <c r="B332" s="8" t="str">
        <f>IF(Data!$A325="","",Data!A325)</f>
        <v>Cornwall</v>
      </c>
      <c r="C332" s="8" t="str">
        <f>IF(Data!$A325="","",IF(COUNTIF('GrandList Categories'!$A$2:$A$19,Data!B325)&gt;0,VLOOKUP(Data!B325,'GrandList Categories'!$A$2:$B$19,2),Data!B325))</f>
        <v>Residential 6 or more acres</v>
      </c>
      <c r="D332" s="13">
        <f>IF(Data!$A325="","",IF(Data!C325=0,"",Data!C325))</f>
        <v>11</v>
      </c>
      <c r="E332" s="13" t="str">
        <f>IF(Data!$A325="","",IF(Data!D325=0,"",Data!D325))</f>
        <v/>
      </c>
      <c r="F332" s="13">
        <f>IF(Data!$A325="","",IF(Data!E325=0,"",Data!E325))</f>
        <v>9</v>
      </c>
      <c r="G332" s="13">
        <f>IF(Data!$A325="","",IF(Data!F325=0,"",Data!F325))</f>
        <v>2</v>
      </c>
      <c r="H332" s="13">
        <f>IF(Data!$A325="","",IF(Data!G325=0,"",Data!G325))</f>
        <v>975000</v>
      </c>
      <c r="I332" s="13">
        <f>IF(Data!$A325="","",IF(Data!H325=0,"",Data!H325))</f>
        <v>487500</v>
      </c>
      <c r="J332" s="13">
        <f>IF(Data!$A325="","",IF(Data!I325=0,"",Data!I325))</f>
        <v>487500</v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>
        <f>IF(Data!$A325="","",IF(Data!M325=0,"",Data!M325))</f>
        <v>2240</v>
      </c>
    </row>
    <row r="333" spans="2:14" x14ac:dyDescent="0.25">
      <c r="B333" s="8" t="str">
        <f>IF(Data!$A326="","",Data!A326)</f>
        <v>Cornwall</v>
      </c>
      <c r="C333" s="8" t="str">
        <f>IF(Data!$A326="","",IF(COUNTIF('GrandList Categories'!$A$2:$A$19,Data!B326)&gt;0,VLOOKUP(Data!B326,'GrandList Categories'!$A$2:$B$19,2),Data!B326))</f>
        <v>Farms</v>
      </c>
      <c r="D333" s="13">
        <f>IF(Data!$A326="","",IF(Data!C326=0,"",Data!C326))</f>
        <v>1</v>
      </c>
      <c r="E333" s="13" t="str">
        <f>IF(Data!$A326="","",IF(Data!D326=0,"",Data!D326))</f>
        <v/>
      </c>
      <c r="F333" s="13">
        <f>IF(Data!$A326="","",IF(Data!E326=0,"",Data!E326))</f>
        <v>1</v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>Cornwall</v>
      </c>
      <c r="C334" s="8" t="str">
        <f>IF(Data!$A327="","",IF(COUNTIF('GrandList Categories'!$A$2:$A$19,Data!B327)&gt;0,VLOOKUP(Data!B327,'GrandList Categories'!$A$2:$B$19,2),Data!B327))</f>
        <v>Miscellaneous</v>
      </c>
      <c r="D334" s="13">
        <f>IF(Data!$A327="","",IF(Data!C327=0,"",Data!C327))</f>
        <v>2</v>
      </c>
      <c r="E334" s="13" t="str">
        <f>IF(Data!$A327="","",IF(Data!D327=0,"",Data!D327))</f>
        <v/>
      </c>
      <c r="F334" s="13">
        <f>IF(Data!$A327="","",IF(Data!E327=0,"",Data!E327))</f>
        <v>1</v>
      </c>
      <c r="G334" s="13">
        <f>IF(Data!$A327="","",IF(Data!F327=0,"",Data!F327))</f>
        <v>1</v>
      </c>
      <c r="H334" s="13">
        <f>IF(Data!$A327="","",IF(Data!G327=0,"",Data!G327))</f>
        <v>1060000</v>
      </c>
      <c r="I334" s="13">
        <f>IF(Data!$A327="","",IF(Data!H327=0,"",Data!H327))</f>
        <v>1060000</v>
      </c>
      <c r="J334" s="13">
        <f>IF(Data!$A327="","",IF(Data!I327=0,"",Data!I327))</f>
        <v>1060000</v>
      </c>
      <c r="K334" s="13">
        <f>IF(Data!$A327="","",IF(Data!J327=0,"",Data!J327))</f>
        <v>7517.73</v>
      </c>
      <c r="L334" s="13">
        <f>IF(Data!$A327="","",IF(Data!K327=0,"",Data!K327))</f>
        <v>7517.7304999999997</v>
      </c>
      <c r="M334" s="13">
        <f>IF(Data!$A327="","",IF(Data!L327=0,"",Data!L327))</f>
        <v>141</v>
      </c>
      <c r="N334" s="13">
        <f>IF(Data!$A327="","",IF(Data!M327=0,"",Data!M327))</f>
        <v>15370</v>
      </c>
    </row>
    <row r="335" spans="2:14" x14ac:dyDescent="0.25">
      <c r="B335" s="8" t="str">
        <f>IF(Data!$A328="","",Data!A328)</f>
        <v>Cornwall</v>
      </c>
      <c r="C335" s="8" t="str">
        <f>IF(Data!$A328="","",IF(COUNTIF('GrandList Categories'!$A$2:$A$19,Data!B328)&gt;0,VLOOKUP(Data!B328,'GrandList Categories'!$A$2:$B$19,2),Data!B328))</f>
        <v>Cornwall: Summary</v>
      </c>
      <c r="D335" s="13">
        <f>IF(Data!$A328="","",IF(Data!C328=0,"",Data!C328))</f>
        <v>19</v>
      </c>
      <c r="E335" s="13" t="str">
        <f>IF(Data!$A328="","",IF(Data!D328=0,"",Data!D328))</f>
        <v/>
      </c>
      <c r="F335" s="13">
        <f>IF(Data!$A328="","",IF(Data!E328=0,"",Data!E328))</f>
        <v>13</v>
      </c>
      <c r="G335" s="13">
        <f>IF(Data!$A328="","",IF(Data!F328=0,"",Data!F328))</f>
        <v>6</v>
      </c>
      <c r="H335" s="13">
        <f>IF(Data!$A328="","",IF(Data!G328=0,"",Data!G328))</f>
        <v>4450000</v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>
        <f>IF(Data!$A328="","",IF(Data!M328=0,"",Data!M328))</f>
        <v>50727.5</v>
      </c>
    </row>
    <row r="336" spans="2:14" x14ac:dyDescent="0.25">
      <c r="B336" s="8" t="str">
        <f>IF(Data!$A329="","",Data!A329)</f>
        <v>Coventry</v>
      </c>
      <c r="C336" s="8" t="str">
        <f>IF(Data!$A329="","",IF(COUNTIF('GrandList Categories'!$A$2:$A$19,Data!B329)&gt;0,VLOOKUP(Data!B329,'GrandList Categories'!$A$2:$B$19,2),Data!B329))</f>
        <v>Residential under 6 acres</v>
      </c>
      <c r="D336" s="13">
        <f>IF(Data!$A329="","",IF(Data!C329=0,"",Data!C329))</f>
        <v>3</v>
      </c>
      <c r="E336" s="13" t="str">
        <f>IF(Data!$A329="","",IF(Data!D329=0,"",Data!D329))</f>
        <v/>
      </c>
      <c r="F336" s="13">
        <f>IF(Data!$A329="","",IF(Data!E329=0,"",Data!E329))</f>
        <v>1</v>
      </c>
      <c r="G336" s="13">
        <f>IF(Data!$A329="","",IF(Data!F329=0,"",Data!F329))</f>
        <v>2</v>
      </c>
      <c r="H336" s="13">
        <f>IF(Data!$A329="","",IF(Data!G329=0,"",Data!G329))</f>
        <v>299000</v>
      </c>
      <c r="I336" s="13">
        <f>IF(Data!$A329="","",IF(Data!H329=0,"",Data!H329))</f>
        <v>149500</v>
      </c>
      <c r="J336" s="13">
        <f>IF(Data!$A329="","",IF(Data!I329=0,"",Data!I329))</f>
        <v>149500</v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>
        <f>IF(Data!$A329="","",IF(Data!M329=0,"",Data!M329))</f>
        <v>2435.5</v>
      </c>
    </row>
    <row r="337" spans="2:14" x14ac:dyDescent="0.25">
      <c r="B337" s="8" t="str">
        <f>IF(Data!$A330="","",Data!A330)</f>
        <v>Coventry</v>
      </c>
      <c r="C337" s="8" t="str">
        <f>IF(Data!$A330="","",IF(COUNTIF('GrandList Categories'!$A$2:$A$19,Data!B330)&gt;0,VLOOKUP(Data!B330,'GrandList Categories'!$A$2:$B$19,2),Data!B330))</f>
        <v>Residential 6 or more acres</v>
      </c>
      <c r="D337" s="13">
        <f>IF(Data!$A330="","",IF(Data!C330=0,"",Data!C330))</f>
        <v>6</v>
      </c>
      <c r="E337" s="13" t="str">
        <f>IF(Data!$A330="","",IF(Data!D330=0,"",Data!D330))</f>
        <v/>
      </c>
      <c r="F337" s="13">
        <f>IF(Data!$A330="","",IF(Data!E330=0,"",Data!E330))</f>
        <v>3</v>
      </c>
      <c r="G337" s="13">
        <f>IF(Data!$A330="","",IF(Data!F330=0,"",Data!F330))</f>
        <v>3</v>
      </c>
      <c r="H337" s="13">
        <f>IF(Data!$A330="","",IF(Data!G330=0,"",Data!G330))</f>
        <v>1190370</v>
      </c>
      <c r="I337" s="13">
        <f>IF(Data!$A330="","",IF(Data!H330=0,"",Data!H330))</f>
        <v>396790</v>
      </c>
      <c r="J337" s="13">
        <f>IF(Data!$A330="","",IF(Data!I330=0,"",Data!I330))</f>
        <v>390370</v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>
        <f>IF(Data!$A330="","",IF(Data!M330=0,"",Data!M330))</f>
        <v>14410.37</v>
      </c>
    </row>
    <row r="338" spans="2:14" x14ac:dyDescent="0.25">
      <c r="B338" s="8" t="str">
        <f>IF(Data!$A331="","",Data!A331)</f>
        <v>Coventry</v>
      </c>
      <c r="C338" s="8" t="str">
        <f>IF(Data!$A331="","",IF(COUNTIF('GrandList Categories'!$A$2:$A$19,Data!B331)&gt;0,VLOOKUP(Data!B331,'GrandList Categories'!$A$2:$B$19,2),Data!B331))</f>
        <v>Mobile Home with land</v>
      </c>
      <c r="D338" s="13">
        <f>IF(Data!$A331="","",IF(Data!C331=0,"",Data!C331))</f>
        <v>3</v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>
        <f>IF(Data!$A331="","",IF(Data!F331=0,"",Data!F331))</f>
        <v>3</v>
      </c>
      <c r="H338" s="13">
        <f>IF(Data!$A331="","",IF(Data!G331=0,"",Data!G331))</f>
        <v>148000</v>
      </c>
      <c r="I338" s="13">
        <f>IF(Data!$A331="","",IF(Data!H331=0,"",Data!H331))</f>
        <v>49333.33</v>
      </c>
      <c r="J338" s="13">
        <f>IF(Data!$A331="","",IF(Data!I331=0,"",Data!I331))</f>
        <v>58000</v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>
        <f>IF(Data!$A331="","",IF(Data!M331=0,"",Data!M331))</f>
        <v>1595</v>
      </c>
    </row>
    <row r="339" spans="2:14" x14ac:dyDescent="0.25">
      <c r="B339" s="8" t="str">
        <f>IF(Data!$A332="","",Data!A332)</f>
        <v>Coventry</v>
      </c>
      <c r="C339" s="8" t="str">
        <f>IF(Data!$A332="","",IF(COUNTIF('GrandList Categories'!$A$2:$A$19,Data!B332)&gt;0,VLOOKUP(Data!B332,'GrandList Categories'!$A$2:$B$19,2),Data!B332))</f>
        <v>Seasonal 6 or more acres</v>
      </c>
      <c r="D339" s="13">
        <f>IF(Data!$A332="","",IF(Data!C332=0,"",Data!C332))</f>
        <v>1</v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>
        <f>IF(Data!$A332="","",IF(Data!F332=0,"",Data!F332))</f>
        <v>1</v>
      </c>
      <c r="H339" s="13">
        <f>IF(Data!$A332="","",IF(Data!G332=0,"",Data!G332))</f>
        <v>80000</v>
      </c>
      <c r="I339" s="13">
        <f>IF(Data!$A332="","",IF(Data!H332=0,"",Data!H332))</f>
        <v>80000</v>
      </c>
      <c r="J339" s="13">
        <f>IF(Data!$A332="","",IF(Data!I332=0,"",Data!I332))</f>
        <v>80000</v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>
        <f>IF(Data!$A332="","",IF(Data!M332=0,"",Data!M332))</f>
        <v>1160</v>
      </c>
    </row>
    <row r="340" spans="2:14" x14ac:dyDescent="0.25">
      <c r="B340" s="8" t="str">
        <f>IF(Data!$A333="","",Data!A333)</f>
        <v>Coventry</v>
      </c>
      <c r="C340" s="8" t="str">
        <f>IF(Data!$A333="","",IF(COUNTIF('GrandList Categories'!$A$2:$A$19,Data!B333)&gt;0,VLOOKUP(Data!B333,'GrandList Categories'!$A$2:$B$19,2),Data!B333))</f>
        <v>Miscellaneous</v>
      </c>
      <c r="D340" s="13">
        <f>IF(Data!$A333="","",IF(Data!C333=0,"",Data!C333))</f>
        <v>3</v>
      </c>
      <c r="E340" s="13" t="str">
        <f>IF(Data!$A333="","",IF(Data!D333=0,"",Data!D333))</f>
        <v/>
      </c>
      <c r="F340" s="13">
        <f>IF(Data!$A333="","",IF(Data!E333=0,"",Data!E333))</f>
        <v>1</v>
      </c>
      <c r="G340" s="13">
        <f>IF(Data!$A333="","",IF(Data!F333=0,"",Data!F333))</f>
        <v>2</v>
      </c>
      <c r="H340" s="13">
        <f>IF(Data!$A333="","",IF(Data!G333=0,"",Data!G333))</f>
        <v>200000</v>
      </c>
      <c r="I340" s="13">
        <f>IF(Data!$A333="","",IF(Data!H333=0,"",Data!H333))</f>
        <v>100000</v>
      </c>
      <c r="J340" s="13">
        <f>IF(Data!$A333="","",IF(Data!I333=0,"",Data!I333))</f>
        <v>100000</v>
      </c>
      <c r="K340" s="13">
        <f>IF(Data!$A333="","",IF(Data!J333=0,"",Data!J333))</f>
        <v>2840.91</v>
      </c>
      <c r="L340" s="13">
        <f>IF(Data!$A333="","",IF(Data!K333=0,"",Data!K333))</f>
        <v>3229.7</v>
      </c>
      <c r="M340" s="13">
        <f>IF(Data!$A333="","",IF(Data!L333=0,"",Data!L333))</f>
        <v>35.200000000000003</v>
      </c>
      <c r="N340" s="13">
        <f>IF(Data!$A333="","",IF(Data!M333=0,"",Data!M333))</f>
        <v>2900</v>
      </c>
    </row>
    <row r="341" spans="2:14" x14ac:dyDescent="0.25">
      <c r="B341" s="8" t="str">
        <f>IF(Data!$A334="","",Data!A334)</f>
        <v>Coventry</v>
      </c>
      <c r="C341" s="8" t="str">
        <f>IF(Data!$A334="","",IF(COUNTIF('GrandList Categories'!$A$2:$A$19,Data!B334)&gt;0,VLOOKUP(Data!B334,'GrandList Categories'!$A$2:$B$19,2),Data!B334))</f>
        <v>Coventry: Summary</v>
      </c>
      <c r="D341" s="13">
        <f>IF(Data!$A334="","",IF(Data!C334=0,"",Data!C334))</f>
        <v>16</v>
      </c>
      <c r="E341" s="13" t="str">
        <f>IF(Data!$A334="","",IF(Data!D334=0,"",Data!D334))</f>
        <v/>
      </c>
      <c r="F341" s="13">
        <f>IF(Data!$A334="","",IF(Data!E334=0,"",Data!E334))</f>
        <v>5</v>
      </c>
      <c r="G341" s="13">
        <f>IF(Data!$A334="","",IF(Data!F334=0,"",Data!F334))</f>
        <v>11</v>
      </c>
      <c r="H341" s="13">
        <f>IF(Data!$A334="","",IF(Data!G334=0,"",Data!G334))</f>
        <v>1917370</v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>
        <f>IF(Data!$A334="","",IF(Data!M334=0,"",Data!M334))</f>
        <v>22500.87</v>
      </c>
    </row>
    <row r="342" spans="2:14" x14ac:dyDescent="0.25">
      <c r="B342" s="8" t="str">
        <f>IF(Data!$A335="","",Data!A335)</f>
        <v>Craftsbury</v>
      </c>
      <c r="C342" s="8" t="str">
        <f>IF(Data!$A335="","",IF(COUNTIF('GrandList Categories'!$A$2:$A$19,Data!B335)&gt;0,VLOOKUP(Data!B335,'GrandList Categories'!$A$2:$B$19,2),Data!B335))</f>
        <v>Residential under 6 acres</v>
      </c>
      <c r="D342" s="13">
        <f>IF(Data!$A335="","",IF(Data!C335=0,"",Data!C335))</f>
        <v>4</v>
      </c>
      <c r="E342" s="13" t="str">
        <f>IF(Data!$A335="","",IF(Data!D335=0,"",Data!D335))</f>
        <v/>
      </c>
      <c r="F342" s="13">
        <f>IF(Data!$A335="","",IF(Data!E335=0,"",Data!E335))</f>
        <v>2</v>
      </c>
      <c r="G342" s="13">
        <f>IF(Data!$A335="","",IF(Data!F335=0,"",Data!F335))</f>
        <v>2</v>
      </c>
      <c r="H342" s="13">
        <f>IF(Data!$A335="","",IF(Data!G335=0,"",Data!G335))</f>
        <v>377000</v>
      </c>
      <c r="I342" s="13">
        <f>IF(Data!$A335="","",IF(Data!H335=0,"",Data!H335))</f>
        <v>188500</v>
      </c>
      <c r="J342" s="13">
        <f>IF(Data!$A335="","",IF(Data!I335=0,"",Data!I335))</f>
        <v>188500</v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>
        <f>IF(Data!$A335="","",IF(Data!M335=0,"",Data!M335))</f>
        <v>5466.5</v>
      </c>
    </row>
    <row r="343" spans="2:14" x14ac:dyDescent="0.25">
      <c r="B343" s="8" t="str">
        <f>IF(Data!$A336="","",Data!A336)</f>
        <v>Craftsbury</v>
      </c>
      <c r="C343" s="8" t="str">
        <f>IF(Data!$A336="","",IF(COUNTIF('GrandList Categories'!$A$2:$A$19,Data!B336)&gt;0,VLOOKUP(Data!B336,'GrandList Categories'!$A$2:$B$19,2),Data!B336))</f>
        <v>Residential 6 or more acres</v>
      </c>
      <c r="D343" s="13">
        <f>IF(Data!$A336="","",IF(Data!C336=0,"",Data!C336))</f>
        <v>5</v>
      </c>
      <c r="E343" s="13" t="str">
        <f>IF(Data!$A336="","",IF(Data!D336=0,"",Data!D336))</f>
        <v/>
      </c>
      <c r="F343" s="13">
        <f>IF(Data!$A336="","",IF(Data!E336=0,"",Data!E336))</f>
        <v>5</v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>
        <f>IF(Data!$A336="","",IF(Data!M336=0,"",Data!M336))</f>
        <v>261</v>
      </c>
    </row>
    <row r="344" spans="2:14" x14ac:dyDescent="0.25">
      <c r="B344" s="8" t="str">
        <f>IF(Data!$A337="","",Data!A337)</f>
        <v>Craftsbury</v>
      </c>
      <c r="C344" s="8" t="str">
        <f>IF(Data!$A337="","",IF(COUNTIF('GrandList Categories'!$A$2:$A$19,Data!B337)&gt;0,VLOOKUP(Data!B337,'GrandList Categories'!$A$2:$B$19,2),Data!B337))</f>
        <v>Mobile Home with land</v>
      </c>
      <c r="D344" s="13">
        <f>IF(Data!$A337="","",IF(Data!C337=0,"",Data!C337))</f>
        <v>1</v>
      </c>
      <c r="E344" s="13" t="str">
        <f>IF(Data!$A337="","",IF(Data!D337=0,"",Data!D337))</f>
        <v/>
      </c>
      <c r="F344" s="13">
        <f>IF(Data!$A337="","",IF(Data!E337=0,"",Data!E337))</f>
        <v>1</v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>Craftsbury</v>
      </c>
      <c r="C345" s="8" t="str">
        <f>IF(Data!$A338="","",IF(COUNTIF('GrandList Categories'!$A$2:$A$19,Data!B338)&gt;0,VLOOKUP(Data!B338,'GrandList Categories'!$A$2:$B$19,2),Data!B338))</f>
        <v>Seasonal under 6 acres</v>
      </c>
      <c r="D345" s="13">
        <f>IF(Data!$A338="","",IF(Data!C338=0,"",Data!C338))</f>
        <v>1</v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>
        <f>IF(Data!$A338="","",IF(Data!F338=0,"",Data!F338))</f>
        <v>1</v>
      </c>
      <c r="H345" s="13">
        <f>IF(Data!$A338="","",IF(Data!G338=0,"",Data!G338))</f>
        <v>173100</v>
      </c>
      <c r="I345" s="13">
        <f>IF(Data!$A338="","",IF(Data!H338=0,"",Data!H338))</f>
        <v>173100</v>
      </c>
      <c r="J345" s="13">
        <f>IF(Data!$A338="","",IF(Data!I338=0,"",Data!I338))</f>
        <v>173100</v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>
        <f>IF(Data!$A338="","",IF(Data!M338=0,"",Data!M338))</f>
        <v>2509.9499999999998</v>
      </c>
    </row>
    <row r="346" spans="2:14" x14ac:dyDescent="0.25">
      <c r="B346" s="8" t="str">
        <f>IF(Data!$A339="","",Data!A339)</f>
        <v>Craftsbury</v>
      </c>
      <c r="C346" s="8" t="str">
        <f>IF(Data!$A339="","",IF(COUNTIF('GrandList Categories'!$A$2:$A$19,Data!B339)&gt;0,VLOOKUP(Data!B339,'GrandList Categories'!$A$2:$B$19,2),Data!B339))</f>
        <v>Seasonal 6 or more acres</v>
      </c>
      <c r="D346" s="13">
        <f>IF(Data!$A339="","",IF(Data!C339=0,"",Data!C339))</f>
        <v>3</v>
      </c>
      <c r="E346" s="13" t="str">
        <f>IF(Data!$A339="","",IF(Data!D339=0,"",Data!D339))</f>
        <v/>
      </c>
      <c r="F346" s="13">
        <f>IF(Data!$A339="","",IF(Data!E339=0,"",Data!E339))</f>
        <v>1</v>
      </c>
      <c r="G346" s="13">
        <f>IF(Data!$A339="","",IF(Data!F339=0,"",Data!F339))</f>
        <v>2</v>
      </c>
      <c r="H346" s="13">
        <f>IF(Data!$A339="","",IF(Data!G339=0,"",Data!G339))</f>
        <v>1372500</v>
      </c>
      <c r="I346" s="13">
        <f>IF(Data!$A339="","",IF(Data!H339=0,"",Data!H339))</f>
        <v>686250</v>
      </c>
      <c r="J346" s="13">
        <f>IF(Data!$A339="","",IF(Data!I339=0,"",Data!I339))</f>
        <v>686250</v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>
        <f>IF(Data!$A339="","",IF(Data!M339=0,"",Data!M339))</f>
        <v>17001.25</v>
      </c>
    </row>
    <row r="347" spans="2:14" x14ac:dyDescent="0.25">
      <c r="B347" s="8" t="str">
        <f>IF(Data!$A340="","",Data!A340)</f>
        <v>Craftsbury</v>
      </c>
      <c r="C347" s="8" t="str">
        <f>IF(Data!$A340="","",IF(COUNTIF('GrandList Categories'!$A$2:$A$19,Data!B340)&gt;0,VLOOKUP(Data!B340,'GrandList Categories'!$A$2:$B$19,2),Data!B340))</f>
        <v>Miscellaneous</v>
      </c>
      <c r="D347" s="13">
        <f>IF(Data!$A340="","",IF(Data!C340=0,"",Data!C340))</f>
        <v>2</v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>
        <f>IF(Data!$A340="","",IF(Data!F340=0,"",Data!F340))</f>
        <v>2</v>
      </c>
      <c r="H347" s="13">
        <f>IF(Data!$A340="","",IF(Data!G340=0,"",Data!G340))</f>
        <v>65200</v>
      </c>
      <c r="I347" s="13">
        <f>IF(Data!$A340="","",IF(Data!H340=0,"",Data!H340))</f>
        <v>32600</v>
      </c>
      <c r="J347" s="13">
        <f>IF(Data!$A340="","",IF(Data!I340=0,"",Data!I340))</f>
        <v>32600</v>
      </c>
      <c r="K347" s="13">
        <f>IF(Data!$A340="","",IF(Data!J340=0,"",Data!J340))</f>
        <v>3357.36</v>
      </c>
      <c r="L347" s="13">
        <f>IF(Data!$A340="","",IF(Data!K340=0,"",Data!K340))</f>
        <v>3384.88</v>
      </c>
      <c r="M347" s="13">
        <f>IF(Data!$A340="","",IF(Data!L340=0,"",Data!L340))</f>
        <v>9.7100000000000009</v>
      </c>
      <c r="N347" s="13">
        <f>IF(Data!$A340="","",IF(Data!M340=0,"",Data!M340))</f>
        <v>945.4</v>
      </c>
    </row>
    <row r="348" spans="2:14" x14ac:dyDescent="0.25">
      <c r="B348" s="8" t="str">
        <f>IF(Data!$A341="","",Data!A341)</f>
        <v>Craftsbury</v>
      </c>
      <c r="C348" s="8" t="str">
        <f>IF(Data!$A341="","",IF(COUNTIF('GrandList Categories'!$A$2:$A$19,Data!B341)&gt;0,VLOOKUP(Data!B341,'GrandList Categories'!$A$2:$B$19,2),Data!B341))</f>
        <v>Craftsbury: Summary</v>
      </c>
      <c r="D348" s="13">
        <f>IF(Data!$A341="","",IF(Data!C341=0,"",Data!C341))</f>
        <v>16</v>
      </c>
      <c r="E348" s="13" t="str">
        <f>IF(Data!$A341="","",IF(Data!D341=0,"",Data!D341))</f>
        <v/>
      </c>
      <c r="F348" s="13">
        <f>IF(Data!$A341="","",IF(Data!E341=0,"",Data!E341))</f>
        <v>9</v>
      </c>
      <c r="G348" s="13">
        <f>IF(Data!$A341="","",IF(Data!F341=0,"",Data!F341))</f>
        <v>7</v>
      </c>
      <c r="H348" s="13">
        <f>IF(Data!$A341="","",IF(Data!G341=0,"",Data!G341))</f>
        <v>1987800</v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>
        <f>IF(Data!$A341="","",IF(Data!M341=0,"",Data!M341))</f>
        <v>26184.1</v>
      </c>
    </row>
    <row r="349" spans="2:14" x14ac:dyDescent="0.25">
      <c r="B349" s="8" t="str">
        <f>IF(Data!$A342="","",Data!A342)</f>
        <v>Danby</v>
      </c>
      <c r="C349" s="8" t="str">
        <f>IF(Data!$A342="","",IF(COUNTIF('GrandList Categories'!$A$2:$A$19,Data!B342)&gt;0,VLOOKUP(Data!B342,'GrandList Categories'!$A$2:$B$19,2),Data!B342))</f>
        <v>Residential under 6 acres</v>
      </c>
      <c r="D349" s="13">
        <f>IF(Data!$A342="","",IF(Data!C342=0,"",Data!C342))</f>
        <v>4</v>
      </c>
      <c r="E349" s="13" t="str">
        <f>IF(Data!$A342="","",IF(Data!D342=0,"",Data!D342))</f>
        <v/>
      </c>
      <c r="F349" s="13">
        <f>IF(Data!$A342="","",IF(Data!E342=0,"",Data!E342))</f>
        <v>3</v>
      </c>
      <c r="G349" s="13">
        <f>IF(Data!$A342="","",IF(Data!F342=0,"",Data!F342))</f>
        <v>1</v>
      </c>
      <c r="H349" s="13">
        <f>IF(Data!$A342="","",IF(Data!G342=0,"",Data!G342))</f>
        <v>389500</v>
      </c>
      <c r="I349" s="13">
        <f>IF(Data!$A342="","",IF(Data!H342=0,"",Data!H342))</f>
        <v>389500</v>
      </c>
      <c r="J349" s="13">
        <f>IF(Data!$A342="","",IF(Data!I342=0,"",Data!I342))</f>
        <v>389500</v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>
        <f>IF(Data!$A342="","",IF(Data!M342=0,"",Data!M342))</f>
        <v>4697.75</v>
      </c>
    </row>
    <row r="350" spans="2:14" x14ac:dyDescent="0.25">
      <c r="B350" s="8" t="str">
        <f>IF(Data!$A343="","",Data!A343)</f>
        <v>Danby</v>
      </c>
      <c r="C350" s="8" t="str">
        <f>IF(Data!$A343="","",IF(COUNTIF('GrandList Categories'!$A$2:$A$19,Data!B343)&gt;0,VLOOKUP(Data!B343,'GrandList Categories'!$A$2:$B$19,2),Data!B343))</f>
        <v>Residential 6 or more acres</v>
      </c>
      <c r="D350" s="13">
        <f>IF(Data!$A343="","",IF(Data!C343=0,"",Data!C343))</f>
        <v>3</v>
      </c>
      <c r="E350" s="13" t="str">
        <f>IF(Data!$A343="","",IF(Data!D343=0,"",Data!D343))</f>
        <v/>
      </c>
      <c r="F350" s="13">
        <f>IF(Data!$A343="","",IF(Data!E343=0,"",Data!E343))</f>
        <v>1</v>
      </c>
      <c r="G350" s="13">
        <f>IF(Data!$A343="","",IF(Data!F343=0,"",Data!F343))</f>
        <v>2</v>
      </c>
      <c r="H350" s="13">
        <f>IF(Data!$A343="","",IF(Data!G343=0,"",Data!G343))</f>
        <v>1950000</v>
      </c>
      <c r="I350" s="13">
        <f>IF(Data!$A343="","",IF(Data!H343=0,"",Data!H343))</f>
        <v>975000</v>
      </c>
      <c r="J350" s="13">
        <f>IF(Data!$A343="","",IF(Data!I343=0,"",Data!I343))</f>
        <v>975000</v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>
        <f>IF(Data!$A343="","",IF(Data!M343=0,"",Data!M343))</f>
        <v>26375</v>
      </c>
    </row>
    <row r="351" spans="2:14" x14ac:dyDescent="0.25">
      <c r="B351" s="8" t="str">
        <f>IF(Data!$A344="","",Data!A344)</f>
        <v>Danby</v>
      </c>
      <c r="C351" s="8" t="str">
        <f>IF(Data!$A344="","",IF(COUNTIF('GrandList Categories'!$A$2:$A$19,Data!B344)&gt;0,VLOOKUP(Data!B344,'GrandList Categories'!$A$2:$B$19,2),Data!B344))</f>
        <v>Mobile Home no land</v>
      </c>
      <c r="D351" s="13">
        <f>IF(Data!$A344="","",IF(Data!C344=0,"",Data!C344))</f>
        <v>1</v>
      </c>
      <c r="E351" s="13" t="str">
        <f>IF(Data!$A344="","",IF(Data!D344=0,"",Data!D344))</f>
        <v/>
      </c>
      <c r="F351" s="13">
        <f>IF(Data!$A344="","",IF(Data!E344=0,"",Data!E344))</f>
        <v>1</v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>Danby</v>
      </c>
      <c r="C352" s="8" t="str">
        <f>IF(Data!$A345="","",IF(COUNTIF('GrandList Categories'!$A$2:$A$19,Data!B345)&gt;0,VLOOKUP(Data!B345,'GrandList Categories'!$A$2:$B$19,2),Data!B345))</f>
        <v>Seasonal under 6 acres</v>
      </c>
      <c r="D352" s="13">
        <f>IF(Data!$A345="","",IF(Data!C345=0,"",Data!C345))</f>
        <v>1</v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>
        <f>IF(Data!$A345="","",IF(Data!F345=0,"",Data!F345))</f>
        <v>1</v>
      </c>
      <c r="H352" s="13">
        <f>IF(Data!$A345="","",IF(Data!G345=0,"",Data!G345))</f>
        <v>239000</v>
      </c>
      <c r="I352" s="13">
        <f>IF(Data!$A345="","",IF(Data!H345=0,"",Data!H345))</f>
        <v>239000</v>
      </c>
      <c r="J352" s="13">
        <f>IF(Data!$A345="","",IF(Data!I345=0,"",Data!I345))</f>
        <v>239000</v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>
        <f>IF(Data!$A345="","",IF(Data!M345=0,"",Data!M345))</f>
        <v>3465.5</v>
      </c>
    </row>
    <row r="353" spans="2:14" x14ac:dyDescent="0.25">
      <c r="B353" s="8" t="str">
        <f>IF(Data!$A346="","",Data!A346)</f>
        <v>Danby</v>
      </c>
      <c r="C353" s="8" t="str">
        <f>IF(Data!$A346="","",IF(COUNTIF('GrandList Categories'!$A$2:$A$19,Data!B346)&gt;0,VLOOKUP(Data!B346,'GrandList Categories'!$A$2:$B$19,2),Data!B346))</f>
        <v>Seasonal 6 or more acres</v>
      </c>
      <c r="D353" s="13">
        <f>IF(Data!$A346="","",IF(Data!C346=0,"",Data!C346))</f>
        <v>3</v>
      </c>
      <c r="E353" s="13" t="str">
        <f>IF(Data!$A346="","",IF(Data!D346=0,"",Data!D346))</f>
        <v/>
      </c>
      <c r="F353" s="13">
        <f>IF(Data!$A346="","",IF(Data!E346=0,"",Data!E346))</f>
        <v>1</v>
      </c>
      <c r="G353" s="13">
        <f>IF(Data!$A346="","",IF(Data!F346=0,"",Data!F346))</f>
        <v>2</v>
      </c>
      <c r="H353" s="13">
        <f>IF(Data!$A346="","",IF(Data!G346=0,"",Data!G346))</f>
        <v>370000</v>
      </c>
      <c r="I353" s="13">
        <f>IF(Data!$A346="","",IF(Data!H346=0,"",Data!H346))</f>
        <v>185000</v>
      </c>
      <c r="J353" s="13">
        <f>IF(Data!$A346="","",IF(Data!I346=0,"",Data!I346))</f>
        <v>185000</v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>
        <f>IF(Data!$A346="","",IF(Data!M346=0,"",Data!M346))</f>
        <v>5365</v>
      </c>
    </row>
    <row r="354" spans="2:14" x14ac:dyDescent="0.25">
      <c r="B354" s="8" t="str">
        <f>IF(Data!$A347="","",Data!A347)</f>
        <v>Danby</v>
      </c>
      <c r="C354" s="8" t="str">
        <f>IF(Data!$A347="","",IF(COUNTIF('GrandList Categories'!$A$2:$A$19,Data!B347)&gt;0,VLOOKUP(Data!B347,'GrandList Categories'!$A$2:$B$19,2),Data!B347))</f>
        <v>Miscellaneous</v>
      </c>
      <c r="D354" s="13">
        <f>IF(Data!$A347="","",IF(Data!C347=0,"",Data!C347))</f>
        <v>3</v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>
        <f>IF(Data!$A347="","",IF(Data!F347=0,"",Data!F347))</f>
        <v>3</v>
      </c>
      <c r="H354" s="13">
        <f>IF(Data!$A347="","",IF(Data!G347=0,"",Data!G347))</f>
        <v>219500</v>
      </c>
      <c r="I354" s="13">
        <f>IF(Data!$A347="","",IF(Data!H347=0,"",Data!H347))</f>
        <v>73166.67</v>
      </c>
      <c r="J354" s="13">
        <f>IF(Data!$A347="","",IF(Data!I347=0,"",Data!I347))</f>
        <v>91500</v>
      </c>
      <c r="K354" s="13">
        <f>IF(Data!$A347="","",IF(Data!J347=0,"",Data!J347))</f>
        <v>7433.12</v>
      </c>
      <c r="L354" s="13">
        <f>IF(Data!$A347="","",IF(Data!K347=0,"",Data!K347))</f>
        <v>8391.6083999999992</v>
      </c>
      <c r="M354" s="13">
        <f>IF(Data!$A347="","",IF(Data!L347=0,"",Data!L347))</f>
        <v>10.53</v>
      </c>
      <c r="N354" s="13">
        <f>IF(Data!$A347="","",IF(Data!M347=0,"",Data!M347))</f>
        <v>2313.5</v>
      </c>
    </row>
    <row r="355" spans="2:14" x14ac:dyDescent="0.25">
      <c r="B355" s="8" t="str">
        <f>IF(Data!$A348="","",Data!A348)</f>
        <v>Danby</v>
      </c>
      <c r="C355" s="8" t="str">
        <f>IF(Data!$A348="","",IF(COUNTIF('GrandList Categories'!$A$2:$A$19,Data!B348)&gt;0,VLOOKUP(Data!B348,'GrandList Categories'!$A$2:$B$19,2),Data!B348))</f>
        <v>Danby: Summary</v>
      </c>
      <c r="D355" s="13">
        <f>IF(Data!$A348="","",IF(Data!C348=0,"",Data!C348))</f>
        <v>15</v>
      </c>
      <c r="E355" s="13" t="str">
        <f>IF(Data!$A348="","",IF(Data!D348=0,"",Data!D348))</f>
        <v/>
      </c>
      <c r="F355" s="13">
        <f>IF(Data!$A348="","",IF(Data!E348=0,"",Data!E348))</f>
        <v>6</v>
      </c>
      <c r="G355" s="13">
        <f>IF(Data!$A348="","",IF(Data!F348=0,"",Data!F348))</f>
        <v>9</v>
      </c>
      <c r="H355" s="13">
        <f>IF(Data!$A348="","",IF(Data!G348=0,"",Data!G348))</f>
        <v>3168000</v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>
        <f>IF(Data!$A348="","",IF(Data!M348=0,"",Data!M348))</f>
        <v>42216.75</v>
      </c>
    </row>
    <row r="356" spans="2:14" x14ac:dyDescent="0.25">
      <c r="B356" s="8" t="str">
        <f>IF(Data!$A349="","",Data!A349)</f>
        <v>Danville</v>
      </c>
      <c r="C356" s="8" t="str">
        <f>IF(Data!$A349="","",IF(COUNTIF('GrandList Categories'!$A$2:$A$19,Data!B349)&gt;0,VLOOKUP(Data!B349,'GrandList Categories'!$A$2:$B$19,2),Data!B349))</f>
        <v>Residential under 6 acres</v>
      </c>
      <c r="D356" s="13">
        <f>IF(Data!$A349="","",IF(Data!C349=0,"",Data!C349))</f>
        <v>6</v>
      </c>
      <c r="E356" s="13" t="str">
        <f>IF(Data!$A349="","",IF(Data!D349=0,"",Data!D349))</f>
        <v/>
      </c>
      <c r="F356" s="13">
        <f>IF(Data!$A349="","",IF(Data!E349=0,"",Data!E349))</f>
        <v>4</v>
      </c>
      <c r="G356" s="13">
        <f>IF(Data!$A349="","",IF(Data!F349=0,"",Data!F349))</f>
        <v>2</v>
      </c>
      <c r="H356" s="13">
        <f>IF(Data!$A349="","",IF(Data!G349=0,"",Data!G349))</f>
        <v>494000</v>
      </c>
      <c r="I356" s="13">
        <f>IF(Data!$A349="","",IF(Data!H349=0,"",Data!H349))</f>
        <v>247000</v>
      </c>
      <c r="J356" s="13">
        <f>IF(Data!$A349="","",IF(Data!I349=0,"",Data!I349))</f>
        <v>247000</v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>
        <f>IF(Data!$A349="","",IF(Data!M349=0,"",Data!M349))</f>
        <v>5263</v>
      </c>
    </row>
    <row r="357" spans="2:14" x14ac:dyDescent="0.25">
      <c r="B357" s="8" t="str">
        <f>IF(Data!$A350="","",Data!A350)</f>
        <v>Danville</v>
      </c>
      <c r="C357" s="8" t="str">
        <f>IF(Data!$A350="","",IF(COUNTIF('GrandList Categories'!$A$2:$A$19,Data!B350)&gt;0,VLOOKUP(Data!B350,'GrandList Categories'!$A$2:$B$19,2),Data!B350))</f>
        <v>Residential 6 or more acres</v>
      </c>
      <c r="D357" s="13">
        <f>IF(Data!$A350="","",IF(Data!C350=0,"",Data!C350))</f>
        <v>8</v>
      </c>
      <c r="E357" s="13" t="str">
        <f>IF(Data!$A350="","",IF(Data!D350=0,"",Data!D350))</f>
        <v/>
      </c>
      <c r="F357" s="13">
        <f>IF(Data!$A350="","",IF(Data!E350=0,"",Data!E350))</f>
        <v>3</v>
      </c>
      <c r="G357" s="13">
        <f>IF(Data!$A350="","",IF(Data!F350=0,"",Data!F350))</f>
        <v>5</v>
      </c>
      <c r="H357" s="13">
        <f>IF(Data!$A350="","",IF(Data!G350=0,"",Data!G350))</f>
        <v>1089900</v>
      </c>
      <c r="I357" s="13">
        <f>IF(Data!$A350="","",IF(Data!H350=0,"",Data!H350))</f>
        <v>217980</v>
      </c>
      <c r="J357" s="13">
        <f>IF(Data!$A350="","",IF(Data!I350=0,"",Data!I350))</f>
        <v>119900</v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>
        <f>IF(Data!$A350="","",IF(Data!M350=0,"",Data!M350))</f>
        <v>16723.55</v>
      </c>
    </row>
    <row r="358" spans="2:14" x14ac:dyDescent="0.25">
      <c r="B358" s="8" t="str">
        <f>IF(Data!$A351="","",Data!A351)</f>
        <v>Danville</v>
      </c>
      <c r="C358" s="8" t="str">
        <f>IF(Data!$A351="","",IF(COUNTIF('GrandList Categories'!$A$2:$A$19,Data!B351)&gt;0,VLOOKUP(Data!B351,'GrandList Categories'!$A$2:$B$19,2),Data!B351))</f>
        <v>Seasonal 6 or more acres</v>
      </c>
      <c r="D358" s="13">
        <f>IF(Data!$A351="","",IF(Data!C351=0,"",Data!C351))</f>
        <v>2</v>
      </c>
      <c r="E358" s="13" t="str">
        <f>IF(Data!$A351="","",IF(Data!D351=0,"",Data!D351))</f>
        <v/>
      </c>
      <c r="F358" s="13">
        <f>IF(Data!$A351="","",IF(Data!E351=0,"",Data!E351))</f>
        <v>1</v>
      </c>
      <c r="G358" s="13">
        <f>IF(Data!$A351="","",IF(Data!F351=0,"",Data!F351))</f>
        <v>1</v>
      </c>
      <c r="H358" s="13">
        <f>IF(Data!$A351="","",IF(Data!G351=0,"",Data!G351))</f>
        <v>90000</v>
      </c>
      <c r="I358" s="13">
        <f>IF(Data!$A351="","",IF(Data!H351=0,"",Data!H351))</f>
        <v>90000</v>
      </c>
      <c r="J358" s="13">
        <f>IF(Data!$A351="","",IF(Data!I351=0,"",Data!I351))</f>
        <v>90000</v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>
        <f>IF(Data!$A351="","",IF(Data!M351=0,"",Data!M351))</f>
        <v>1305</v>
      </c>
    </row>
    <row r="359" spans="2:14" x14ac:dyDescent="0.25">
      <c r="B359" s="8" t="str">
        <f>IF(Data!$A352="","",Data!A352)</f>
        <v>Danville</v>
      </c>
      <c r="C359" s="8" t="str">
        <f>IF(Data!$A352="","",IF(COUNTIF('GrandList Categories'!$A$2:$A$19,Data!B352)&gt;0,VLOOKUP(Data!B352,'GrandList Categories'!$A$2:$B$19,2),Data!B352))</f>
        <v>Commercial</v>
      </c>
      <c r="D359" s="13">
        <f>IF(Data!$A352="","",IF(Data!C352=0,"",Data!C352))</f>
        <v>2</v>
      </c>
      <c r="E359" s="13" t="str">
        <f>IF(Data!$A352="","",IF(Data!D352=0,"",Data!D352))</f>
        <v/>
      </c>
      <c r="F359" s="13">
        <f>IF(Data!$A352="","",IF(Data!E352=0,"",Data!E352))</f>
        <v>1</v>
      </c>
      <c r="G359" s="13">
        <f>IF(Data!$A352="","",IF(Data!F352=0,"",Data!F352))</f>
        <v>1</v>
      </c>
      <c r="H359" s="13">
        <f>IF(Data!$A352="","",IF(Data!G352=0,"",Data!G352))</f>
        <v>80000</v>
      </c>
      <c r="I359" s="13">
        <f>IF(Data!$A352="","",IF(Data!H352=0,"",Data!H352))</f>
        <v>80000</v>
      </c>
      <c r="J359" s="13">
        <f>IF(Data!$A352="","",IF(Data!I352=0,"",Data!I352))</f>
        <v>80000</v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>
        <f>IF(Data!$A352="","",IF(Data!M352=0,"",Data!M352))</f>
        <v>1160</v>
      </c>
    </row>
    <row r="360" spans="2:14" x14ac:dyDescent="0.25">
      <c r="B360" s="8" t="str">
        <f>IF(Data!$A353="","",Data!A353)</f>
        <v>Danville</v>
      </c>
      <c r="C360" s="8" t="str">
        <f>IF(Data!$A353="","",IF(COUNTIF('GrandList Categories'!$A$2:$A$19,Data!B353)&gt;0,VLOOKUP(Data!B353,'GrandList Categories'!$A$2:$B$19,2),Data!B353))</f>
        <v>Farms</v>
      </c>
      <c r="D360" s="13">
        <f>IF(Data!$A353="","",IF(Data!C353=0,"",Data!C353))</f>
        <v>1</v>
      </c>
      <c r="E360" s="13" t="str">
        <f>IF(Data!$A353="","",IF(Data!D353=0,"",Data!D353))</f>
        <v/>
      </c>
      <c r="F360" s="13">
        <f>IF(Data!$A353="","",IF(Data!E353=0,"",Data!E353))</f>
        <v>1</v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>Danville</v>
      </c>
      <c r="C361" s="8" t="str">
        <f>IF(Data!$A354="","",IF(COUNTIF('GrandList Categories'!$A$2:$A$19,Data!B354)&gt;0,VLOOKUP(Data!B354,'GrandList Categories'!$A$2:$B$19,2),Data!B354))</f>
        <v>Miscellaneous</v>
      </c>
      <c r="D361" s="13">
        <f>IF(Data!$A354="","",IF(Data!C354=0,"",Data!C354))</f>
        <v>5</v>
      </c>
      <c r="E361" s="13" t="str">
        <f>IF(Data!$A354="","",IF(Data!D354=0,"",Data!D354))</f>
        <v/>
      </c>
      <c r="F361" s="13">
        <f>IF(Data!$A354="","",IF(Data!E354=0,"",Data!E354))</f>
        <v>2</v>
      </c>
      <c r="G361" s="13">
        <f>IF(Data!$A354="","",IF(Data!F354=0,"",Data!F354))</f>
        <v>3</v>
      </c>
      <c r="H361" s="13">
        <f>IF(Data!$A354="","",IF(Data!G354=0,"",Data!G354))</f>
        <v>272500</v>
      </c>
      <c r="I361" s="13">
        <f>IF(Data!$A354="","",IF(Data!H354=0,"",Data!H354))</f>
        <v>90833.33</v>
      </c>
      <c r="J361" s="13">
        <f>IF(Data!$A354="","",IF(Data!I354=0,"",Data!I354))</f>
        <v>112500</v>
      </c>
      <c r="K361" s="13">
        <f>IF(Data!$A354="","",IF(Data!J354=0,"",Data!J354))</f>
        <v>4418.68</v>
      </c>
      <c r="L361" s="13">
        <f>IF(Data!$A354="","",IF(Data!K354=0,"",Data!K354))</f>
        <v>5113.6364000000003</v>
      </c>
      <c r="M361" s="13">
        <f>IF(Data!$A354="","",IF(Data!L354=0,"",Data!L354))</f>
        <v>22</v>
      </c>
      <c r="N361" s="13">
        <f>IF(Data!$A354="","",IF(Data!M354=0,"",Data!M354))</f>
        <v>3001.25</v>
      </c>
    </row>
    <row r="362" spans="2:14" x14ac:dyDescent="0.25">
      <c r="B362" s="8" t="str">
        <f>IF(Data!$A355="","",Data!A355)</f>
        <v>Danville</v>
      </c>
      <c r="C362" s="8" t="str">
        <f>IF(Data!$A355="","",IF(COUNTIF('GrandList Categories'!$A$2:$A$19,Data!B355)&gt;0,VLOOKUP(Data!B355,'GrandList Categories'!$A$2:$B$19,2),Data!B355))</f>
        <v>Danville: Summary</v>
      </c>
      <c r="D362" s="13">
        <f>IF(Data!$A355="","",IF(Data!C355=0,"",Data!C355))</f>
        <v>24</v>
      </c>
      <c r="E362" s="13" t="str">
        <f>IF(Data!$A355="","",IF(Data!D355=0,"",Data!D355))</f>
        <v/>
      </c>
      <c r="F362" s="13">
        <f>IF(Data!$A355="","",IF(Data!E355=0,"",Data!E355))</f>
        <v>12</v>
      </c>
      <c r="G362" s="13">
        <f>IF(Data!$A355="","",IF(Data!F355=0,"",Data!F355))</f>
        <v>12</v>
      </c>
      <c r="H362" s="13">
        <f>IF(Data!$A355="","",IF(Data!G355=0,"",Data!G355))</f>
        <v>2026400</v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>
        <f>IF(Data!$A355="","",IF(Data!M355=0,"",Data!M355))</f>
        <v>27452.799999999999</v>
      </c>
    </row>
    <row r="363" spans="2:14" x14ac:dyDescent="0.25">
      <c r="B363" s="8" t="str">
        <f>IF(Data!$A356="","",Data!A356)</f>
        <v>Derby</v>
      </c>
      <c r="C363" s="8" t="str">
        <f>IF(Data!$A356="","",IF(COUNTIF('GrandList Categories'!$A$2:$A$19,Data!B356)&gt;0,VLOOKUP(Data!B356,'GrandList Categories'!$A$2:$B$19,2),Data!B356))</f>
        <v>Residential under 6 acres</v>
      </c>
      <c r="D363" s="13">
        <f>IF(Data!$A356="","",IF(Data!C356=0,"",Data!C356))</f>
        <v>21</v>
      </c>
      <c r="E363" s="13" t="str">
        <f>IF(Data!$A356="","",IF(Data!D356=0,"",Data!D356))</f>
        <v/>
      </c>
      <c r="F363" s="13">
        <f>IF(Data!$A356="","",IF(Data!E356=0,"",Data!E356))</f>
        <v>7</v>
      </c>
      <c r="G363" s="13">
        <f>IF(Data!$A356="","",IF(Data!F356=0,"",Data!F356))</f>
        <v>14</v>
      </c>
      <c r="H363" s="13">
        <f>IF(Data!$A356="","",IF(Data!G356=0,"",Data!G356))</f>
        <v>3070100</v>
      </c>
      <c r="I363" s="13">
        <f>IF(Data!$A356="","",IF(Data!H356=0,"",Data!H356))</f>
        <v>219292.86</v>
      </c>
      <c r="J363" s="13">
        <f>IF(Data!$A356="","",IF(Data!I356=0,"",Data!I356))</f>
        <v>220000</v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>
        <f>IF(Data!$A356="","",IF(Data!M356=0,"",Data!M356))</f>
        <v>37277.449999999997</v>
      </c>
    </row>
    <row r="364" spans="2:14" x14ac:dyDescent="0.25">
      <c r="B364" s="8" t="str">
        <f>IF(Data!$A357="","",Data!A357)</f>
        <v>Derby</v>
      </c>
      <c r="C364" s="8" t="str">
        <f>IF(Data!$A357="","",IF(COUNTIF('GrandList Categories'!$A$2:$A$19,Data!B357)&gt;0,VLOOKUP(Data!B357,'GrandList Categories'!$A$2:$B$19,2),Data!B357))</f>
        <v>Residential 6 or more acres</v>
      </c>
      <c r="D364" s="13">
        <f>IF(Data!$A357="","",IF(Data!C357=0,"",Data!C357))</f>
        <v>7</v>
      </c>
      <c r="E364" s="13" t="str">
        <f>IF(Data!$A357="","",IF(Data!D357=0,"",Data!D357))</f>
        <v/>
      </c>
      <c r="F364" s="13">
        <f>IF(Data!$A357="","",IF(Data!E357=0,"",Data!E357))</f>
        <v>5</v>
      </c>
      <c r="G364" s="13">
        <f>IF(Data!$A357="","",IF(Data!F357=0,"",Data!F357))</f>
        <v>2</v>
      </c>
      <c r="H364" s="13">
        <f>IF(Data!$A357="","",IF(Data!G357=0,"",Data!G357))</f>
        <v>766000</v>
      </c>
      <c r="I364" s="13">
        <f>IF(Data!$A357="","",IF(Data!H357=0,"",Data!H357))</f>
        <v>383000</v>
      </c>
      <c r="J364" s="13">
        <f>IF(Data!$A357="","",IF(Data!I357=0,"",Data!I357))</f>
        <v>383000</v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>
        <f>IF(Data!$A357="","",IF(Data!M357=0,"",Data!M357))</f>
        <v>11107</v>
      </c>
    </row>
    <row r="365" spans="2:14" x14ac:dyDescent="0.25">
      <c r="B365" s="8" t="str">
        <f>IF(Data!$A358="","",Data!A358)</f>
        <v>Derby</v>
      </c>
      <c r="C365" s="8" t="str">
        <f>IF(Data!$A358="","",IF(COUNTIF('GrandList Categories'!$A$2:$A$19,Data!B358)&gt;0,VLOOKUP(Data!B358,'GrandList Categories'!$A$2:$B$19,2),Data!B358))</f>
        <v>Mobile Home no land</v>
      </c>
      <c r="D365" s="13">
        <f>IF(Data!$A358="","",IF(Data!C358=0,"",Data!C358))</f>
        <v>6</v>
      </c>
      <c r="E365" s="13" t="str">
        <f>IF(Data!$A358="","",IF(Data!D358=0,"",Data!D358))</f>
        <v/>
      </c>
      <c r="F365" s="13">
        <f>IF(Data!$A358="","",IF(Data!E358=0,"",Data!E358))</f>
        <v>2</v>
      </c>
      <c r="G365" s="13">
        <f>IF(Data!$A358="","",IF(Data!F358=0,"",Data!F358))</f>
        <v>4</v>
      </c>
      <c r="H365" s="13">
        <f>IF(Data!$A358="","",IF(Data!G358=0,"",Data!G358))</f>
        <v>103500</v>
      </c>
      <c r="I365" s="13">
        <f>IF(Data!$A358="","",IF(Data!H358=0,"",Data!H358))</f>
        <v>25875</v>
      </c>
      <c r="J365" s="13">
        <f>IF(Data!$A358="","",IF(Data!I358=0,"",Data!I358))</f>
        <v>25000</v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>
        <f>IF(Data!$A358="","",IF(Data!M358=0,"",Data!M358))</f>
        <v>774</v>
      </c>
    </row>
    <row r="366" spans="2:14" x14ac:dyDescent="0.25">
      <c r="B366" s="8" t="str">
        <f>IF(Data!$A359="","",Data!A359)</f>
        <v>Derby</v>
      </c>
      <c r="C366" s="8" t="str">
        <f>IF(Data!$A359="","",IF(COUNTIF('GrandList Categories'!$A$2:$A$19,Data!B359)&gt;0,VLOOKUP(Data!B359,'GrandList Categories'!$A$2:$B$19,2),Data!B359))</f>
        <v>Mobile Home with land</v>
      </c>
      <c r="D366" s="13">
        <f>IF(Data!$A359="","",IF(Data!C359=0,"",Data!C359))</f>
        <v>3</v>
      </c>
      <c r="E366" s="13" t="str">
        <f>IF(Data!$A359="","",IF(Data!D359=0,"",Data!D359))</f>
        <v/>
      </c>
      <c r="F366" s="13">
        <f>IF(Data!$A359="","",IF(Data!E359=0,"",Data!E359))</f>
        <v>3</v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>Derby</v>
      </c>
      <c r="C367" s="8" t="str">
        <f>IF(Data!$A360="","",IF(COUNTIF('GrandList Categories'!$A$2:$A$19,Data!B360)&gt;0,VLOOKUP(Data!B360,'GrandList Categories'!$A$2:$B$19,2),Data!B360))</f>
        <v>Seasonal under 6 acres</v>
      </c>
      <c r="D367" s="13">
        <f>IF(Data!$A360="","",IF(Data!C360=0,"",Data!C360))</f>
        <v>4</v>
      </c>
      <c r="E367" s="13" t="str">
        <f>IF(Data!$A360="","",IF(Data!D360=0,"",Data!D360))</f>
        <v/>
      </c>
      <c r="F367" s="13">
        <f>IF(Data!$A360="","",IF(Data!E360=0,"",Data!E360))</f>
        <v>4</v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>Derby</v>
      </c>
      <c r="C368" s="8" t="str">
        <f>IF(Data!$A361="","",IF(COUNTIF('GrandList Categories'!$A$2:$A$19,Data!B361)&gt;0,VLOOKUP(Data!B361,'GrandList Categories'!$A$2:$B$19,2),Data!B361))</f>
        <v>Seasonal 6 or more acres</v>
      </c>
      <c r="D368" s="13">
        <f>IF(Data!$A361="","",IF(Data!C361=0,"",Data!C361))</f>
        <v>1</v>
      </c>
      <c r="E368" s="13" t="str">
        <f>IF(Data!$A361="","",IF(Data!D361=0,"",Data!D361))</f>
        <v/>
      </c>
      <c r="F368" s="13">
        <f>IF(Data!$A361="","",IF(Data!E361=0,"",Data!E361))</f>
        <v>1</v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>Derby</v>
      </c>
      <c r="C369" s="8" t="str">
        <f>IF(Data!$A362="","",IF(COUNTIF('GrandList Categories'!$A$2:$A$19,Data!B362)&gt;0,VLOOKUP(Data!B362,'GrandList Categories'!$A$2:$B$19,2),Data!B362))</f>
        <v>Commercial</v>
      </c>
      <c r="D369" s="13">
        <f>IF(Data!$A362="","",IF(Data!C362=0,"",Data!C362))</f>
        <v>3</v>
      </c>
      <c r="E369" s="13" t="str">
        <f>IF(Data!$A362="","",IF(Data!D362=0,"",Data!D362))</f>
        <v/>
      </c>
      <c r="F369" s="13">
        <f>IF(Data!$A362="","",IF(Data!E362=0,"",Data!E362))</f>
        <v>1</v>
      </c>
      <c r="G369" s="13">
        <f>IF(Data!$A362="","",IF(Data!F362=0,"",Data!F362))</f>
        <v>2</v>
      </c>
      <c r="H369" s="13">
        <f>IF(Data!$A362="","",IF(Data!G362=0,"",Data!G362))</f>
        <v>856250</v>
      </c>
      <c r="I369" s="13">
        <f>IF(Data!$A362="","",IF(Data!H362=0,"",Data!H362))</f>
        <v>428125</v>
      </c>
      <c r="J369" s="13">
        <f>IF(Data!$A362="","",IF(Data!I362=0,"",Data!I362))</f>
        <v>428125</v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>
        <f>IF(Data!$A362="","",IF(Data!M362=0,"",Data!M362))</f>
        <v>12415.63</v>
      </c>
    </row>
    <row r="370" spans="2:14" x14ac:dyDescent="0.25">
      <c r="B370" s="8" t="str">
        <f>IF(Data!$A363="","",Data!A363)</f>
        <v>Derby</v>
      </c>
      <c r="C370" s="8" t="str">
        <f>IF(Data!$A363="","",IF(COUNTIF('GrandList Categories'!$A$2:$A$19,Data!B363)&gt;0,VLOOKUP(Data!B363,'GrandList Categories'!$A$2:$B$19,2),Data!B363))</f>
        <v>Farms</v>
      </c>
      <c r="D370" s="13">
        <f>IF(Data!$A363="","",IF(Data!C363=0,"",Data!C363))</f>
        <v>2</v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>
        <f>IF(Data!$A363="","",IF(Data!F363=0,"",Data!F363))</f>
        <v>2</v>
      </c>
      <c r="H370" s="13">
        <f>IF(Data!$A363="","",IF(Data!G363=0,"",Data!G363))</f>
        <v>660000</v>
      </c>
      <c r="I370" s="13">
        <f>IF(Data!$A363="","",IF(Data!H363=0,"",Data!H363))</f>
        <v>330000</v>
      </c>
      <c r="J370" s="13">
        <f>IF(Data!$A363="","",IF(Data!I363=0,"",Data!I363))</f>
        <v>330000</v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>
        <f>IF(Data!$A363="","",IF(Data!M363=0,"",Data!M363))</f>
        <v>9570</v>
      </c>
    </row>
    <row r="371" spans="2:14" x14ac:dyDescent="0.25">
      <c r="B371" s="8" t="str">
        <f>IF(Data!$A364="","",Data!A364)</f>
        <v>Derby</v>
      </c>
      <c r="C371" s="8" t="str">
        <f>IF(Data!$A364="","",IF(COUNTIF('GrandList Categories'!$A$2:$A$19,Data!B364)&gt;0,VLOOKUP(Data!B364,'GrandList Categories'!$A$2:$B$19,2),Data!B364))</f>
        <v>Other (Usually Condos)</v>
      </c>
      <c r="D371" s="13">
        <f>IF(Data!$A364="","",IF(Data!C364=0,"",Data!C364))</f>
        <v>1</v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>
        <f>IF(Data!$A364="","",IF(Data!F364=0,"",Data!F364))</f>
        <v>1</v>
      </c>
      <c r="H371" s="13">
        <f>IF(Data!$A364="","",IF(Data!G364=0,"",Data!G364))</f>
        <v>150500</v>
      </c>
      <c r="I371" s="13">
        <f>IF(Data!$A364="","",IF(Data!H364=0,"",Data!H364))</f>
        <v>150500</v>
      </c>
      <c r="J371" s="13">
        <f>IF(Data!$A364="","",IF(Data!I364=0,"",Data!I364))</f>
        <v>150500</v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>
        <f>IF(Data!$A364="","",IF(Data!M364=0,"",Data!M364))</f>
        <v>1232.25</v>
      </c>
    </row>
    <row r="372" spans="2:14" x14ac:dyDescent="0.25">
      <c r="B372" s="8" t="str">
        <f>IF(Data!$A365="","",Data!A365)</f>
        <v>Derby</v>
      </c>
      <c r="C372" s="8" t="str">
        <f>IF(Data!$A365="","",IF(COUNTIF('GrandList Categories'!$A$2:$A$19,Data!B365)&gt;0,VLOOKUP(Data!B365,'GrandList Categories'!$A$2:$B$19,2),Data!B365))</f>
        <v>Miscellaneous</v>
      </c>
      <c r="D372" s="13">
        <f>IF(Data!$A365="","",IF(Data!C365=0,"",Data!C365))</f>
        <v>12</v>
      </c>
      <c r="E372" s="13" t="str">
        <f>IF(Data!$A365="","",IF(Data!D365=0,"",Data!D365))</f>
        <v/>
      </c>
      <c r="F372" s="13">
        <f>IF(Data!$A365="","",IF(Data!E365=0,"",Data!E365))</f>
        <v>2</v>
      </c>
      <c r="G372" s="13">
        <f>IF(Data!$A365="","",IF(Data!F365=0,"",Data!F365))</f>
        <v>10</v>
      </c>
      <c r="H372" s="13">
        <f>IF(Data!$A365="","",IF(Data!G365=0,"",Data!G365))</f>
        <v>432500</v>
      </c>
      <c r="I372" s="13">
        <f>IF(Data!$A365="","",IF(Data!H365=0,"",Data!H365))</f>
        <v>43250</v>
      </c>
      <c r="J372" s="13">
        <f>IF(Data!$A365="","",IF(Data!I365=0,"",Data!I365))</f>
        <v>27000</v>
      </c>
      <c r="K372" s="13">
        <f>IF(Data!$A365="","",IF(Data!J365=0,"",Data!J365))</f>
        <v>2012.19</v>
      </c>
      <c r="L372" s="13">
        <f>IF(Data!$A365="","",IF(Data!K365=0,"",Data!K365))</f>
        <v>3254.83</v>
      </c>
      <c r="M372" s="13">
        <f>IF(Data!$A365="","",IF(Data!L365=0,"",Data!L365))</f>
        <v>7.59</v>
      </c>
      <c r="N372" s="13">
        <f>IF(Data!$A365="","",IF(Data!M365=0,"",Data!M365))</f>
        <v>5273.75</v>
      </c>
    </row>
    <row r="373" spans="2:14" x14ac:dyDescent="0.25">
      <c r="B373" s="8" t="str">
        <f>IF(Data!$A366="","",Data!A366)</f>
        <v>Derby</v>
      </c>
      <c r="C373" s="8" t="str">
        <f>IF(Data!$A366="","",IF(COUNTIF('GrandList Categories'!$A$2:$A$19,Data!B366)&gt;0,VLOOKUP(Data!B366,'GrandList Categories'!$A$2:$B$19,2),Data!B366))</f>
        <v>Derby: Summary</v>
      </c>
      <c r="D373" s="13">
        <f>IF(Data!$A366="","",IF(Data!C366=0,"",Data!C366))</f>
        <v>60</v>
      </c>
      <c r="E373" s="13" t="str">
        <f>IF(Data!$A366="","",IF(Data!D366=0,"",Data!D366))</f>
        <v/>
      </c>
      <c r="F373" s="13">
        <f>IF(Data!$A366="","",IF(Data!E366=0,"",Data!E366))</f>
        <v>25</v>
      </c>
      <c r="G373" s="13">
        <f>IF(Data!$A366="","",IF(Data!F366=0,"",Data!F366))</f>
        <v>35</v>
      </c>
      <c r="H373" s="13">
        <f>IF(Data!$A366="","",IF(Data!G366=0,"",Data!G366))</f>
        <v>6038850</v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>
        <f>IF(Data!$A366="","",IF(Data!M366=0,"",Data!M366))</f>
        <v>77650.080000000002</v>
      </c>
    </row>
    <row r="374" spans="2:14" x14ac:dyDescent="0.25">
      <c r="B374" s="8" t="str">
        <f>IF(Data!$A367="","",Data!A367)</f>
        <v>Dorset</v>
      </c>
      <c r="C374" s="8" t="str">
        <f>IF(Data!$A367="","",IF(COUNTIF('GrandList Categories'!$A$2:$A$19,Data!B367)&gt;0,VLOOKUP(Data!B367,'GrandList Categories'!$A$2:$B$19,2),Data!B367))</f>
        <v>Residential under 6 acres</v>
      </c>
      <c r="D374" s="13">
        <f>IF(Data!$A367="","",IF(Data!C367=0,"",Data!C367))</f>
        <v>17</v>
      </c>
      <c r="E374" s="13" t="str">
        <f>IF(Data!$A367="","",IF(Data!D367=0,"",Data!D367))</f>
        <v/>
      </c>
      <c r="F374" s="13">
        <f>IF(Data!$A367="","",IF(Data!E367=0,"",Data!E367))</f>
        <v>8</v>
      </c>
      <c r="G374" s="13">
        <f>IF(Data!$A367="","",IF(Data!F367=0,"",Data!F367))</f>
        <v>9</v>
      </c>
      <c r="H374" s="13">
        <f>IF(Data!$A367="","",IF(Data!G367=0,"",Data!G367))</f>
        <v>7990000</v>
      </c>
      <c r="I374" s="13">
        <f>IF(Data!$A367="","",IF(Data!H367=0,"",Data!H367))</f>
        <v>887777.78</v>
      </c>
      <c r="J374" s="13">
        <f>IF(Data!$A367="","",IF(Data!I367=0,"",Data!I367))</f>
        <v>595000</v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>
        <f>IF(Data!$A367="","",IF(Data!M367=0,"",Data!M367))</f>
        <v>125950.83</v>
      </c>
    </row>
    <row r="375" spans="2:14" x14ac:dyDescent="0.25">
      <c r="B375" s="8" t="str">
        <f>IF(Data!$A368="","",Data!A368)</f>
        <v>Dorset</v>
      </c>
      <c r="C375" s="8" t="str">
        <f>IF(Data!$A368="","",IF(COUNTIF('GrandList Categories'!$A$2:$A$19,Data!B368)&gt;0,VLOOKUP(Data!B368,'GrandList Categories'!$A$2:$B$19,2),Data!B368))</f>
        <v>Residential 6 or more acres</v>
      </c>
      <c r="D375" s="13">
        <f>IF(Data!$A368="","",IF(Data!C368=0,"",Data!C368))</f>
        <v>14</v>
      </c>
      <c r="E375" s="13" t="str">
        <f>IF(Data!$A368="","",IF(Data!D368=0,"",Data!D368))</f>
        <v/>
      </c>
      <c r="F375" s="13">
        <f>IF(Data!$A368="","",IF(Data!E368=0,"",Data!E368))</f>
        <v>10</v>
      </c>
      <c r="G375" s="13">
        <f>IF(Data!$A368="","",IF(Data!F368=0,"",Data!F368))</f>
        <v>4</v>
      </c>
      <c r="H375" s="13">
        <f>IF(Data!$A368="","",IF(Data!G368=0,"",Data!G368))</f>
        <v>1085000</v>
      </c>
      <c r="I375" s="13">
        <f>IF(Data!$A368="","",IF(Data!H368=0,"",Data!H368))</f>
        <v>271250</v>
      </c>
      <c r="J375" s="13">
        <f>IF(Data!$A368="","",IF(Data!I368=0,"",Data!I368))</f>
        <v>260000</v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>
        <f>IF(Data!$A368="","",IF(Data!M368=0,"",Data!M368))</f>
        <v>15732.5</v>
      </c>
    </row>
    <row r="376" spans="2:14" x14ac:dyDescent="0.25">
      <c r="B376" s="8" t="str">
        <f>IF(Data!$A369="","",Data!A369)</f>
        <v>Dorset</v>
      </c>
      <c r="C376" s="8" t="str">
        <f>IF(Data!$A369="","",IF(COUNTIF('GrandList Categories'!$A$2:$A$19,Data!B369)&gt;0,VLOOKUP(Data!B369,'GrandList Categories'!$A$2:$B$19,2),Data!B369))</f>
        <v>Mobile Home with land</v>
      </c>
      <c r="D376" s="13">
        <f>IF(Data!$A369="","",IF(Data!C369=0,"",Data!C369))</f>
        <v>1</v>
      </c>
      <c r="E376" s="13" t="str">
        <f>IF(Data!$A369="","",IF(Data!D369=0,"",Data!D369))</f>
        <v/>
      </c>
      <c r="F376" s="13">
        <f>IF(Data!$A369="","",IF(Data!E369=0,"",Data!E369))</f>
        <v>1</v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>Dorset</v>
      </c>
      <c r="C377" s="8" t="str">
        <f>IF(Data!$A370="","",IF(COUNTIF('GrandList Categories'!$A$2:$A$19,Data!B370)&gt;0,VLOOKUP(Data!B370,'GrandList Categories'!$A$2:$B$19,2),Data!B370))</f>
        <v>Commercial</v>
      </c>
      <c r="D377" s="13">
        <f>IF(Data!$A370="","",IF(Data!C370=0,"",Data!C370))</f>
        <v>1</v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>
        <f>IF(Data!$A370="","",IF(Data!F370=0,"",Data!F370))</f>
        <v>1</v>
      </c>
      <c r="H377" s="13">
        <f>IF(Data!$A370="","",IF(Data!G370=0,"",Data!G370))</f>
        <v>220000</v>
      </c>
      <c r="I377" s="13">
        <f>IF(Data!$A370="","",IF(Data!H370=0,"",Data!H370))</f>
        <v>220000</v>
      </c>
      <c r="J377" s="13">
        <f>IF(Data!$A370="","",IF(Data!I370=0,"",Data!I370))</f>
        <v>220000</v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>
        <f>IF(Data!$A370="","",IF(Data!M370=0,"",Data!M370))</f>
        <v>2240</v>
      </c>
    </row>
    <row r="378" spans="2:14" x14ac:dyDescent="0.25">
      <c r="B378" s="8" t="str">
        <f>IF(Data!$A371="","",Data!A371)</f>
        <v>Dorset</v>
      </c>
      <c r="C378" s="8" t="str">
        <f>IF(Data!$A371="","",IF(COUNTIF('GrandList Categories'!$A$2:$A$19,Data!B371)&gt;0,VLOOKUP(Data!B371,'GrandList Categories'!$A$2:$B$19,2),Data!B371))</f>
        <v>Woodland</v>
      </c>
      <c r="D378" s="13">
        <f>IF(Data!$A371="","",IF(Data!C371=0,"",Data!C371))</f>
        <v>1</v>
      </c>
      <c r="E378" s="13" t="str">
        <f>IF(Data!$A371="","",IF(Data!D371=0,"",Data!D371))</f>
        <v/>
      </c>
      <c r="F378" s="13">
        <f>IF(Data!$A371="","",IF(Data!E371=0,"",Data!E371))</f>
        <v>1</v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>Dorset</v>
      </c>
      <c r="C379" s="8" t="str">
        <f>IF(Data!$A372="","",IF(COUNTIF('GrandList Categories'!$A$2:$A$19,Data!B372)&gt;0,VLOOKUP(Data!B372,'GrandList Categories'!$A$2:$B$19,2),Data!B372))</f>
        <v>Miscellaneous</v>
      </c>
      <c r="D379" s="13">
        <f>IF(Data!$A372="","",IF(Data!C372=0,"",Data!C372))</f>
        <v>2</v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>
        <f>IF(Data!$A372="","",IF(Data!F372=0,"",Data!F372))</f>
        <v>2</v>
      </c>
      <c r="H379" s="13">
        <f>IF(Data!$A372="","",IF(Data!G372=0,"",Data!G372))</f>
        <v>288000</v>
      </c>
      <c r="I379" s="13">
        <f>IF(Data!$A372="","",IF(Data!H372=0,"",Data!H372))</f>
        <v>144000</v>
      </c>
      <c r="J379" s="13">
        <f>IF(Data!$A372="","",IF(Data!I372=0,"",Data!I372))</f>
        <v>144000</v>
      </c>
      <c r="K379" s="13">
        <f>IF(Data!$A372="","",IF(Data!J372=0,"",Data!J372))</f>
        <v>34408.6</v>
      </c>
      <c r="L379" s="13">
        <f>IF(Data!$A372="","",IF(Data!K372=0,"",Data!K372))</f>
        <v>39173.18</v>
      </c>
      <c r="M379" s="13">
        <f>IF(Data!$A372="","",IF(Data!L372=0,"",Data!L372))</f>
        <v>4.18</v>
      </c>
      <c r="N379" s="13">
        <f>IF(Data!$A372="","",IF(Data!M372=0,"",Data!M372))</f>
        <v>4176</v>
      </c>
    </row>
    <row r="380" spans="2:14" x14ac:dyDescent="0.25">
      <c r="B380" s="8" t="str">
        <f>IF(Data!$A373="","",Data!A373)</f>
        <v>Dorset</v>
      </c>
      <c r="C380" s="8" t="str">
        <f>IF(Data!$A373="","",IF(COUNTIF('GrandList Categories'!$A$2:$A$19,Data!B373)&gt;0,VLOOKUP(Data!B373,'GrandList Categories'!$A$2:$B$19,2),Data!B373))</f>
        <v>Dorset: Summary</v>
      </c>
      <c r="D380" s="13">
        <f>IF(Data!$A373="","",IF(Data!C373=0,"",Data!C373))</f>
        <v>36</v>
      </c>
      <c r="E380" s="13" t="str">
        <f>IF(Data!$A373="","",IF(Data!D373=0,"",Data!D373))</f>
        <v/>
      </c>
      <c r="F380" s="13">
        <f>IF(Data!$A373="","",IF(Data!E373=0,"",Data!E373))</f>
        <v>20</v>
      </c>
      <c r="G380" s="13">
        <f>IF(Data!$A373="","",IF(Data!F373=0,"",Data!F373))</f>
        <v>16</v>
      </c>
      <c r="H380" s="13">
        <f>IF(Data!$A373="","",IF(Data!G373=0,"",Data!G373))</f>
        <v>9583000</v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>
        <f>IF(Data!$A373="","",IF(Data!M373=0,"",Data!M373))</f>
        <v>148099.32999999999</v>
      </c>
    </row>
    <row r="381" spans="2:14" x14ac:dyDescent="0.25">
      <c r="B381" s="8" t="str">
        <f>IF(Data!$A374="","",Data!A374)</f>
        <v>Dover</v>
      </c>
      <c r="C381" s="8" t="str">
        <f>IF(Data!$A374="","",IF(COUNTIF('GrandList Categories'!$A$2:$A$19,Data!B374)&gt;0,VLOOKUP(Data!B374,'GrandList Categories'!$A$2:$B$19,2),Data!B374))</f>
        <v>Residential under 6 acres</v>
      </c>
      <c r="D381" s="13">
        <f>IF(Data!$A374="","",IF(Data!C374=0,"",Data!C374))</f>
        <v>29</v>
      </c>
      <c r="E381" s="13" t="str">
        <f>IF(Data!$A374="","",IF(Data!D374=0,"",Data!D374))</f>
        <v/>
      </c>
      <c r="F381" s="13">
        <f>IF(Data!$A374="","",IF(Data!E374=0,"",Data!E374))</f>
        <v>9</v>
      </c>
      <c r="G381" s="13">
        <f>IF(Data!$A374="","",IF(Data!F374=0,"",Data!F374))</f>
        <v>20</v>
      </c>
      <c r="H381" s="13">
        <f>IF(Data!$A374="","",IF(Data!G374=0,"",Data!G374))</f>
        <v>14052990</v>
      </c>
      <c r="I381" s="13">
        <f>IF(Data!$A374="","",IF(Data!H374=0,"",Data!H374))</f>
        <v>702649.5</v>
      </c>
      <c r="J381" s="13">
        <f>IF(Data!$A374="","",IF(Data!I374=0,"",Data!I374))</f>
        <v>468665</v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>
        <f>IF(Data!$A374="","",IF(Data!M374=0,"",Data!M374))</f>
        <v>201890.37</v>
      </c>
    </row>
    <row r="382" spans="2:14" x14ac:dyDescent="0.25">
      <c r="B382" s="8" t="str">
        <f>IF(Data!$A375="","",Data!A375)</f>
        <v>Dover</v>
      </c>
      <c r="C382" s="8" t="str">
        <f>IF(Data!$A375="","",IF(COUNTIF('GrandList Categories'!$A$2:$A$19,Data!B375)&gt;0,VLOOKUP(Data!B375,'GrandList Categories'!$A$2:$B$19,2),Data!B375))</f>
        <v>Residential 6 or more acres</v>
      </c>
      <c r="D382" s="13">
        <f>IF(Data!$A375="","",IF(Data!C375=0,"",Data!C375))</f>
        <v>6</v>
      </c>
      <c r="E382" s="13" t="str">
        <f>IF(Data!$A375="","",IF(Data!D375=0,"",Data!D375))</f>
        <v/>
      </c>
      <c r="F382" s="13">
        <f>IF(Data!$A375="","",IF(Data!E375=0,"",Data!E375))</f>
        <v>2</v>
      </c>
      <c r="G382" s="13">
        <f>IF(Data!$A375="","",IF(Data!F375=0,"",Data!F375))</f>
        <v>4</v>
      </c>
      <c r="H382" s="13">
        <f>IF(Data!$A375="","",IF(Data!G375=0,"",Data!G375))</f>
        <v>1130000</v>
      </c>
      <c r="I382" s="13">
        <f>IF(Data!$A375="","",IF(Data!H375=0,"",Data!H375))</f>
        <v>282500</v>
      </c>
      <c r="J382" s="13">
        <f>IF(Data!$A375="","",IF(Data!I375=0,"",Data!I375))</f>
        <v>95000</v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>
        <f>IF(Data!$A375="","",IF(Data!M375=0,"",Data!M375))</f>
        <v>16385</v>
      </c>
    </row>
    <row r="383" spans="2:14" x14ac:dyDescent="0.25">
      <c r="B383" s="8" t="str">
        <f>IF(Data!$A376="","",Data!A376)</f>
        <v>Dover</v>
      </c>
      <c r="C383" s="8" t="str">
        <f>IF(Data!$A376="","",IF(COUNTIF('GrandList Categories'!$A$2:$A$19,Data!B376)&gt;0,VLOOKUP(Data!B376,'GrandList Categories'!$A$2:$B$19,2),Data!B376))</f>
        <v>Mobile Home no land</v>
      </c>
      <c r="D383" s="13">
        <f>IF(Data!$A376="","",IF(Data!C376=0,"",Data!C376))</f>
        <v>1</v>
      </c>
      <c r="E383" s="13" t="str">
        <f>IF(Data!$A376="","",IF(Data!D376=0,"",Data!D376))</f>
        <v/>
      </c>
      <c r="F383" s="13">
        <f>IF(Data!$A376="","",IF(Data!E376=0,"",Data!E376))</f>
        <v>1</v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>Dover</v>
      </c>
      <c r="C384" s="8" t="str">
        <f>IF(Data!$A377="","",IF(COUNTIF('GrandList Categories'!$A$2:$A$19,Data!B377)&gt;0,VLOOKUP(Data!B377,'GrandList Categories'!$A$2:$B$19,2),Data!B377))</f>
        <v>Commercial</v>
      </c>
      <c r="D384" s="13">
        <f>IF(Data!$A377="","",IF(Data!C377=0,"",Data!C377))</f>
        <v>3</v>
      </c>
      <c r="E384" s="13" t="str">
        <f>IF(Data!$A377="","",IF(Data!D377=0,"",Data!D377))</f>
        <v/>
      </c>
      <c r="F384" s="13">
        <f>IF(Data!$A377="","",IF(Data!E377=0,"",Data!E377))</f>
        <v>1</v>
      </c>
      <c r="G384" s="13">
        <f>IF(Data!$A377="","",IF(Data!F377=0,"",Data!F377))</f>
        <v>2</v>
      </c>
      <c r="H384" s="13">
        <f>IF(Data!$A377="","",IF(Data!G377=0,"",Data!G377))</f>
        <v>626000</v>
      </c>
      <c r="I384" s="13">
        <f>IF(Data!$A377="","",IF(Data!H377=0,"",Data!H377))</f>
        <v>313000</v>
      </c>
      <c r="J384" s="13">
        <f>IF(Data!$A377="","",IF(Data!I377=0,"",Data!I377))</f>
        <v>313000</v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>
        <f>IF(Data!$A377="","",IF(Data!M377=0,"",Data!M377))</f>
        <v>9077</v>
      </c>
    </row>
    <row r="385" spans="2:14" x14ac:dyDescent="0.25">
      <c r="B385" s="8" t="str">
        <f>IF(Data!$A378="","",Data!A378)</f>
        <v>Dover</v>
      </c>
      <c r="C385" s="8" t="str">
        <f>IF(Data!$A378="","",IF(COUNTIF('GrandList Categories'!$A$2:$A$19,Data!B378)&gt;0,VLOOKUP(Data!B378,'GrandList Categories'!$A$2:$B$19,2),Data!B378))</f>
        <v>Other (Usually Condos)</v>
      </c>
      <c r="D385" s="13">
        <f>IF(Data!$A378="","",IF(Data!C378=0,"",Data!C378))</f>
        <v>27</v>
      </c>
      <c r="E385" s="13" t="str">
        <f>IF(Data!$A378="","",IF(Data!D378=0,"",Data!D378))</f>
        <v/>
      </c>
      <c r="F385" s="13">
        <f>IF(Data!$A378="","",IF(Data!E378=0,"",Data!E378))</f>
        <v>11</v>
      </c>
      <c r="G385" s="13">
        <f>IF(Data!$A378="","",IF(Data!F378=0,"",Data!F378))</f>
        <v>16</v>
      </c>
      <c r="H385" s="13">
        <f>IF(Data!$A378="","",IF(Data!G378=0,"",Data!G378))</f>
        <v>7638750</v>
      </c>
      <c r="I385" s="13">
        <f>IF(Data!$A378="","",IF(Data!H378=0,"",Data!H378))</f>
        <v>477421.88</v>
      </c>
      <c r="J385" s="13">
        <f>IF(Data!$A378="","",IF(Data!I378=0,"",Data!I378))</f>
        <v>442500</v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>
        <f>IF(Data!$A378="","",IF(Data!M378=0,"",Data!M378))</f>
        <v>110761.88</v>
      </c>
    </row>
    <row r="386" spans="2:14" x14ac:dyDescent="0.25">
      <c r="B386" s="8" t="str">
        <f>IF(Data!$A379="","",Data!A379)</f>
        <v>Dover</v>
      </c>
      <c r="C386" s="8" t="str">
        <f>IF(Data!$A379="","",IF(COUNTIF('GrandList Categories'!$A$2:$A$19,Data!B379)&gt;0,VLOOKUP(Data!B379,'GrandList Categories'!$A$2:$B$19,2),Data!B379))</f>
        <v>Miscellaneous</v>
      </c>
      <c r="D386" s="13">
        <f>IF(Data!$A379="","",IF(Data!C379=0,"",Data!C379))</f>
        <v>18</v>
      </c>
      <c r="E386" s="13" t="str">
        <f>IF(Data!$A379="","",IF(Data!D379=0,"",Data!D379))</f>
        <v/>
      </c>
      <c r="F386" s="13">
        <f>IF(Data!$A379="","",IF(Data!E379=0,"",Data!E379))</f>
        <v>4</v>
      </c>
      <c r="G386" s="13">
        <f>IF(Data!$A379="","",IF(Data!F379=0,"",Data!F379))</f>
        <v>14</v>
      </c>
      <c r="H386" s="13">
        <f>IF(Data!$A379="","",IF(Data!G379=0,"",Data!G379))</f>
        <v>2426190</v>
      </c>
      <c r="I386" s="13">
        <f>IF(Data!$A379="","",IF(Data!H379=0,"",Data!H379))</f>
        <v>173299.29</v>
      </c>
      <c r="J386" s="13">
        <f>IF(Data!$A379="","",IF(Data!I379=0,"",Data!I379))</f>
        <v>56000</v>
      </c>
      <c r="K386" s="13">
        <f>IF(Data!$A379="","",IF(Data!J379=0,"",Data!J379))</f>
        <v>140404.51</v>
      </c>
      <c r="L386" s="13">
        <f>IF(Data!$A379="","",IF(Data!K379=0,"",Data!K379))</f>
        <v>47816.46</v>
      </c>
      <c r="M386" s="13">
        <f>IF(Data!$A379="","",IF(Data!L379=0,"",Data!L379))</f>
        <v>0.98</v>
      </c>
      <c r="N386" s="13">
        <f>IF(Data!$A379="","",IF(Data!M379=0,"",Data!M379))</f>
        <v>35179.760000000002</v>
      </c>
    </row>
    <row r="387" spans="2:14" x14ac:dyDescent="0.25">
      <c r="B387" s="8" t="str">
        <f>IF(Data!$A380="","",Data!A380)</f>
        <v>Dover</v>
      </c>
      <c r="C387" s="8" t="str">
        <f>IF(Data!$A380="","",IF(COUNTIF('GrandList Categories'!$A$2:$A$19,Data!B380)&gt;0,VLOOKUP(Data!B380,'GrandList Categories'!$A$2:$B$19,2),Data!B380))</f>
        <v>Timeshare Properties</v>
      </c>
      <c r="D387" s="13">
        <f>IF(Data!$A380="","",IF(Data!C380=0,"",Data!C380))</f>
        <v>14</v>
      </c>
      <c r="E387" s="13" t="str">
        <f>IF(Data!$A380="","",IF(Data!D380=0,"",Data!D380))</f>
        <v/>
      </c>
      <c r="F387" s="13">
        <f>IF(Data!$A380="","",IF(Data!E380=0,"",Data!E380))</f>
        <v>14</v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>
        <f>IF(Data!$A380="","",IF(Data!M380=0,"",Data!M380))</f>
        <v>4286.75</v>
      </c>
    </row>
    <row r="388" spans="2:14" x14ac:dyDescent="0.25">
      <c r="B388" s="8" t="str">
        <f>IF(Data!$A381="","",Data!A381)</f>
        <v>Dover</v>
      </c>
      <c r="C388" s="8" t="str">
        <f>IF(Data!$A381="","",IF(COUNTIF('GrandList Categories'!$A$2:$A$19,Data!B381)&gt;0,VLOOKUP(Data!B381,'GrandList Categories'!$A$2:$B$19,2),Data!B381))</f>
        <v>Dover: Summary</v>
      </c>
      <c r="D388" s="13">
        <f>IF(Data!$A381="","",IF(Data!C381=0,"",Data!C381))</f>
        <v>98</v>
      </c>
      <c r="E388" s="13" t="str">
        <f>IF(Data!$A381="","",IF(Data!D381=0,"",Data!D381))</f>
        <v/>
      </c>
      <c r="F388" s="13">
        <f>IF(Data!$A381="","",IF(Data!E381=0,"",Data!E381))</f>
        <v>42</v>
      </c>
      <c r="G388" s="13">
        <f>IF(Data!$A381="","",IF(Data!F381=0,"",Data!F381))</f>
        <v>56</v>
      </c>
      <c r="H388" s="13">
        <f>IF(Data!$A381="","",IF(Data!G381=0,"",Data!G381))</f>
        <v>25873930</v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>
        <f>IF(Data!$A381="","",IF(Data!M381=0,"",Data!M381))</f>
        <v>377580.76</v>
      </c>
    </row>
    <row r="389" spans="2:14" x14ac:dyDescent="0.25">
      <c r="B389" s="8" t="str">
        <f>IF(Data!$A382="","",Data!A382)</f>
        <v>Dummerston</v>
      </c>
      <c r="C389" s="8" t="str">
        <f>IF(Data!$A382="","",IF(COUNTIF('GrandList Categories'!$A$2:$A$19,Data!B382)&gt;0,VLOOKUP(Data!B382,'GrandList Categories'!$A$2:$B$19,2),Data!B382))</f>
        <v>Residential under 6 acres</v>
      </c>
      <c r="D389" s="13">
        <f>IF(Data!$A382="","",IF(Data!C382=0,"",Data!C382))</f>
        <v>6</v>
      </c>
      <c r="E389" s="13" t="str">
        <f>IF(Data!$A382="","",IF(Data!D382=0,"",Data!D382))</f>
        <v/>
      </c>
      <c r="F389" s="13">
        <f>IF(Data!$A382="","",IF(Data!E382=0,"",Data!E382))</f>
        <v>3</v>
      </c>
      <c r="G389" s="13">
        <f>IF(Data!$A382="","",IF(Data!F382=0,"",Data!F382))</f>
        <v>3</v>
      </c>
      <c r="H389" s="13">
        <f>IF(Data!$A382="","",IF(Data!G382=0,"",Data!G382))</f>
        <v>930000</v>
      </c>
      <c r="I389" s="13">
        <f>IF(Data!$A382="","",IF(Data!H382=0,"",Data!H382))</f>
        <v>310000</v>
      </c>
      <c r="J389" s="13">
        <f>IF(Data!$A382="","",IF(Data!I382=0,"",Data!I382))</f>
        <v>300000</v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>
        <f>IF(Data!$A382="","",IF(Data!M382=0,"",Data!M382))</f>
        <v>11585</v>
      </c>
    </row>
    <row r="390" spans="2:14" x14ac:dyDescent="0.25">
      <c r="B390" s="8" t="str">
        <f>IF(Data!$A383="","",Data!A383)</f>
        <v>Dummerston</v>
      </c>
      <c r="C390" s="8" t="str">
        <f>IF(Data!$A383="","",IF(COUNTIF('GrandList Categories'!$A$2:$A$19,Data!B383)&gt;0,VLOOKUP(Data!B383,'GrandList Categories'!$A$2:$B$19,2),Data!B383))</f>
        <v>Residential 6 or more acres</v>
      </c>
      <c r="D390" s="13">
        <f>IF(Data!$A383="","",IF(Data!C383=0,"",Data!C383))</f>
        <v>4</v>
      </c>
      <c r="E390" s="13" t="str">
        <f>IF(Data!$A383="","",IF(Data!D383=0,"",Data!D383))</f>
        <v/>
      </c>
      <c r="F390" s="13">
        <f>IF(Data!$A383="","",IF(Data!E383=0,"",Data!E383))</f>
        <v>3</v>
      </c>
      <c r="G390" s="13">
        <f>IF(Data!$A383="","",IF(Data!F383=0,"",Data!F383))</f>
        <v>1</v>
      </c>
      <c r="H390" s="13">
        <f>IF(Data!$A383="","",IF(Data!G383=0,"",Data!G383))</f>
        <v>200000</v>
      </c>
      <c r="I390" s="13">
        <f>IF(Data!$A383="","",IF(Data!H383=0,"",Data!H383))</f>
        <v>200000</v>
      </c>
      <c r="J390" s="13">
        <f>IF(Data!$A383="","",IF(Data!I383=0,"",Data!I383))</f>
        <v>200000</v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>
        <f>IF(Data!$A383="","",IF(Data!M383=0,"",Data!M383))</f>
        <v>2900</v>
      </c>
    </row>
    <row r="391" spans="2:14" x14ac:dyDescent="0.25">
      <c r="B391" s="8" t="str">
        <f>IF(Data!$A384="","",Data!A384)</f>
        <v>Dummerston</v>
      </c>
      <c r="C391" s="8" t="str">
        <f>IF(Data!$A384="","",IF(COUNTIF('GrandList Categories'!$A$2:$A$19,Data!B384)&gt;0,VLOOKUP(Data!B384,'GrandList Categories'!$A$2:$B$19,2),Data!B384))</f>
        <v>Miscellaneous</v>
      </c>
      <c r="D391" s="13">
        <f>IF(Data!$A384="","",IF(Data!C384=0,"",Data!C384))</f>
        <v>3</v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>
        <f>IF(Data!$A384="","",IF(Data!F384=0,"",Data!F384))</f>
        <v>3</v>
      </c>
      <c r="H391" s="13">
        <f>IF(Data!$A384="","",IF(Data!G384=0,"",Data!G384))</f>
        <v>392243.75</v>
      </c>
      <c r="I391" s="13">
        <f>IF(Data!$A384="","",IF(Data!H384=0,"",Data!H384))</f>
        <v>130747.92</v>
      </c>
      <c r="J391" s="13">
        <f>IF(Data!$A384="","",IF(Data!I384=0,"",Data!I384))</f>
        <v>79900</v>
      </c>
      <c r="K391" s="13">
        <f>IF(Data!$A384="","",IF(Data!J384=0,"",Data!J384))</f>
        <v>6221.15</v>
      </c>
      <c r="L391" s="13">
        <f>IF(Data!$A384="","",IF(Data!K384=0,"",Data!K384))</f>
        <v>5272.1088</v>
      </c>
      <c r="M391" s="13">
        <f>IF(Data!$A384="","",IF(Data!L384=0,"",Data!L384))</f>
        <v>3.5</v>
      </c>
      <c r="N391" s="13">
        <f>IF(Data!$A384="","",IF(Data!M384=0,"",Data!M384))</f>
        <v>5687.53</v>
      </c>
    </row>
    <row r="392" spans="2:14" x14ac:dyDescent="0.25">
      <c r="B392" s="8" t="str">
        <f>IF(Data!$A385="","",Data!A385)</f>
        <v>Dummerston</v>
      </c>
      <c r="C392" s="8" t="str">
        <f>IF(Data!$A385="","",IF(COUNTIF('GrandList Categories'!$A$2:$A$19,Data!B385)&gt;0,VLOOKUP(Data!B385,'GrandList Categories'!$A$2:$B$19,2),Data!B385))</f>
        <v>Dummerston: Summary</v>
      </c>
      <c r="D392" s="13">
        <f>IF(Data!$A385="","",IF(Data!C385=0,"",Data!C385))</f>
        <v>13</v>
      </c>
      <c r="E392" s="13" t="str">
        <f>IF(Data!$A385="","",IF(Data!D385=0,"",Data!D385))</f>
        <v/>
      </c>
      <c r="F392" s="13">
        <f>IF(Data!$A385="","",IF(Data!E385=0,"",Data!E385))</f>
        <v>6</v>
      </c>
      <c r="G392" s="13">
        <f>IF(Data!$A385="","",IF(Data!F385=0,"",Data!F385))</f>
        <v>7</v>
      </c>
      <c r="H392" s="13">
        <f>IF(Data!$A385="","",IF(Data!G385=0,"",Data!G385))</f>
        <v>1522243.75</v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>
        <f>IF(Data!$A385="","",IF(Data!M385=0,"",Data!M385))</f>
        <v>20172.53</v>
      </c>
    </row>
    <row r="393" spans="2:14" x14ac:dyDescent="0.25">
      <c r="B393" s="8" t="str">
        <f>IF(Data!$A386="","",Data!A386)</f>
        <v>Duxbury</v>
      </c>
      <c r="C393" s="8" t="str">
        <f>IF(Data!$A386="","",IF(COUNTIF('GrandList Categories'!$A$2:$A$19,Data!B386)&gt;0,VLOOKUP(Data!B386,'GrandList Categories'!$A$2:$B$19,2),Data!B386))</f>
        <v>Residential under 6 acres</v>
      </c>
      <c r="D393" s="13">
        <f>IF(Data!$A386="","",IF(Data!C386=0,"",Data!C386))</f>
        <v>2</v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>
        <f>IF(Data!$A386="","",IF(Data!F386=0,"",Data!F386))</f>
        <v>2</v>
      </c>
      <c r="H393" s="13">
        <f>IF(Data!$A386="","",IF(Data!G386=0,"",Data!G386))</f>
        <v>533000</v>
      </c>
      <c r="I393" s="13">
        <f>IF(Data!$A386="","",IF(Data!H386=0,"",Data!H386))</f>
        <v>266500</v>
      </c>
      <c r="J393" s="13">
        <f>IF(Data!$A386="","",IF(Data!I386=0,"",Data!I386))</f>
        <v>266500</v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>
        <f>IF(Data!$A386="","",IF(Data!M386=0,"",Data!M386))</f>
        <v>5828.5</v>
      </c>
    </row>
    <row r="394" spans="2:14" x14ac:dyDescent="0.25">
      <c r="B394" s="8" t="str">
        <f>IF(Data!$A387="","",Data!A387)</f>
        <v>Duxbury</v>
      </c>
      <c r="C394" s="8" t="str">
        <f>IF(Data!$A387="","",IF(COUNTIF('GrandList Categories'!$A$2:$A$19,Data!B387)&gt;0,VLOOKUP(Data!B387,'GrandList Categories'!$A$2:$B$19,2),Data!B387))</f>
        <v>Residential 6 or more acres</v>
      </c>
      <c r="D394" s="13">
        <f>IF(Data!$A387="","",IF(Data!C387=0,"",Data!C387))</f>
        <v>3</v>
      </c>
      <c r="E394" s="13" t="str">
        <f>IF(Data!$A387="","",IF(Data!D387=0,"",Data!D387))</f>
        <v/>
      </c>
      <c r="F394" s="13">
        <f>IF(Data!$A387="","",IF(Data!E387=0,"",Data!E387))</f>
        <v>2</v>
      </c>
      <c r="G394" s="13">
        <f>IF(Data!$A387="","",IF(Data!F387=0,"",Data!F387))</f>
        <v>1</v>
      </c>
      <c r="H394" s="13">
        <f>IF(Data!$A387="","",IF(Data!G387=0,"",Data!G387))</f>
        <v>1200000</v>
      </c>
      <c r="I394" s="13">
        <f>IF(Data!$A387="","",IF(Data!H387=0,"",Data!H387))</f>
        <v>1200000</v>
      </c>
      <c r="J394" s="13">
        <f>IF(Data!$A387="","",IF(Data!I387=0,"",Data!I387))</f>
        <v>1200000</v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>
        <f>IF(Data!$A387="","",IF(Data!M387=0,"",Data!M387))</f>
        <v>17400</v>
      </c>
    </row>
    <row r="395" spans="2:14" x14ac:dyDescent="0.25">
      <c r="B395" s="8" t="str">
        <f>IF(Data!$A388="","",Data!A388)</f>
        <v>Duxbury</v>
      </c>
      <c r="C395" s="8" t="str">
        <f>IF(Data!$A388="","",IF(COUNTIF('GrandList Categories'!$A$2:$A$19,Data!B388)&gt;0,VLOOKUP(Data!B388,'GrandList Categories'!$A$2:$B$19,2),Data!B388))</f>
        <v>Seasonal under 6 acres</v>
      </c>
      <c r="D395" s="13">
        <f>IF(Data!$A388="","",IF(Data!C388=0,"",Data!C388))</f>
        <v>2</v>
      </c>
      <c r="E395" s="13" t="str">
        <f>IF(Data!$A388="","",IF(Data!D388=0,"",Data!D388))</f>
        <v/>
      </c>
      <c r="F395" s="13">
        <f>IF(Data!$A388="","",IF(Data!E388=0,"",Data!E388))</f>
        <v>2</v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>Duxbury</v>
      </c>
      <c r="C396" s="8" t="str">
        <f>IF(Data!$A389="","",IF(COUNTIF('GrandList Categories'!$A$2:$A$19,Data!B389)&gt;0,VLOOKUP(Data!B389,'GrandList Categories'!$A$2:$B$19,2),Data!B389))</f>
        <v>Seasonal 6 or more acres</v>
      </c>
      <c r="D396" s="13">
        <f>IF(Data!$A389="","",IF(Data!C389=0,"",Data!C389))</f>
        <v>1</v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>
        <f>IF(Data!$A389="","",IF(Data!F389=0,"",Data!F389))</f>
        <v>1</v>
      </c>
      <c r="H396" s="13">
        <f>IF(Data!$A389="","",IF(Data!G389=0,"",Data!G389))</f>
        <v>88200</v>
      </c>
      <c r="I396" s="13">
        <f>IF(Data!$A389="","",IF(Data!H389=0,"",Data!H389))</f>
        <v>88200</v>
      </c>
      <c r="J396" s="13">
        <f>IF(Data!$A389="","",IF(Data!I389=0,"",Data!I389))</f>
        <v>88200</v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>
        <f>IF(Data!$A389="","",IF(Data!M389=0,"",Data!M389))</f>
        <v>1278.9000000000001</v>
      </c>
    </row>
    <row r="397" spans="2:14" x14ac:dyDescent="0.25">
      <c r="B397" s="8" t="str">
        <f>IF(Data!$A390="","",Data!A390)</f>
        <v>Duxbury</v>
      </c>
      <c r="C397" s="8" t="str">
        <f>IF(Data!$A390="","",IF(COUNTIF('GrandList Categories'!$A$2:$A$19,Data!B390)&gt;0,VLOOKUP(Data!B390,'GrandList Categories'!$A$2:$B$19,2),Data!B390))</f>
        <v>Woodland</v>
      </c>
      <c r="D397" s="13">
        <f>IF(Data!$A390="","",IF(Data!C390=0,"",Data!C390))</f>
        <v>4</v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>
        <f>IF(Data!$A390="","",IF(Data!F390=0,"",Data!F390))</f>
        <v>4</v>
      </c>
      <c r="H397" s="13">
        <f>IF(Data!$A390="","",IF(Data!G390=0,"",Data!G390))</f>
        <v>244600</v>
      </c>
      <c r="I397" s="13">
        <f>IF(Data!$A390="","",IF(Data!H390=0,"",Data!H390))</f>
        <v>61150</v>
      </c>
      <c r="J397" s="13">
        <f>IF(Data!$A390="","",IF(Data!I390=0,"",Data!I390))</f>
        <v>34050</v>
      </c>
      <c r="K397" s="13">
        <f>IF(Data!$A390="","",IF(Data!J390=0,"",Data!J390))</f>
        <v>4086.88</v>
      </c>
      <c r="L397" s="13">
        <f>IF(Data!$A390="","",IF(Data!K390=0,"",Data!K390))</f>
        <v>5042.33</v>
      </c>
      <c r="M397" s="13">
        <f>IF(Data!$A390="","",IF(Data!L390=0,"",Data!L390))</f>
        <v>12.66</v>
      </c>
      <c r="N397" s="13">
        <f>IF(Data!$A390="","",IF(Data!M390=0,"",Data!M390))</f>
        <v>3024.2</v>
      </c>
    </row>
    <row r="398" spans="2:14" x14ac:dyDescent="0.25">
      <c r="B398" s="8" t="str">
        <f>IF(Data!$A391="","",Data!A391)</f>
        <v>Duxbury</v>
      </c>
      <c r="C398" s="8" t="str">
        <f>IF(Data!$A391="","",IF(COUNTIF('GrandList Categories'!$A$2:$A$19,Data!B391)&gt;0,VLOOKUP(Data!B391,'GrandList Categories'!$A$2:$B$19,2),Data!B391))</f>
        <v>Duxbury: Summary</v>
      </c>
      <c r="D398" s="13">
        <f>IF(Data!$A391="","",IF(Data!C391=0,"",Data!C391))</f>
        <v>12</v>
      </c>
      <c r="E398" s="13" t="str">
        <f>IF(Data!$A391="","",IF(Data!D391=0,"",Data!D391))</f>
        <v/>
      </c>
      <c r="F398" s="13">
        <f>IF(Data!$A391="","",IF(Data!E391=0,"",Data!E391))</f>
        <v>4</v>
      </c>
      <c r="G398" s="13">
        <f>IF(Data!$A391="","",IF(Data!F391=0,"",Data!F391))</f>
        <v>8</v>
      </c>
      <c r="H398" s="13">
        <f>IF(Data!$A391="","",IF(Data!G391=0,"",Data!G391))</f>
        <v>2065800</v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>
        <f>IF(Data!$A391="","",IF(Data!M391=0,"",Data!M391))</f>
        <v>27531.599999999999</v>
      </c>
    </row>
    <row r="399" spans="2:14" x14ac:dyDescent="0.25">
      <c r="B399" s="8" t="str">
        <f>IF(Data!$A392="","",Data!A392)</f>
        <v>East Haven</v>
      </c>
      <c r="C399" s="8" t="str">
        <f>IF(Data!$A392="","",IF(COUNTIF('GrandList Categories'!$A$2:$A$19,Data!B392)&gt;0,VLOOKUP(Data!B392,'GrandList Categories'!$A$2:$B$19,2),Data!B392))</f>
        <v>Residential under 6 acres</v>
      </c>
      <c r="D399" s="13">
        <f>IF(Data!$A392="","",IF(Data!C392=0,"",Data!C392))</f>
        <v>1</v>
      </c>
      <c r="E399" s="13" t="str">
        <f>IF(Data!$A392="","",IF(Data!D392=0,"",Data!D392))</f>
        <v/>
      </c>
      <c r="F399" s="13">
        <f>IF(Data!$A392="","",IF(Data!E392=0,"",Data!E392))</f>
        <v>1</v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>East Haven</v>
      </c>
      <c r="C400" s="8" t="str">
        <f>IF(Data!$A393="","",IF(COUNTIF('GrandList Categories'!$A$2:$A$19,Data!B393)&gt;0,VLOOKUP(Data!B393,'GrandList Categories'!$A$2:$B$19,2),Data!B393))</f>
        <v>Residential 6 or more acres</v>
      </c>
      <c r="D400" s="13">
        <f>IF(Data!$A393="","",IF(Data!C393=0,"",Data!C393))</f>
        <v>4</v>
      </c>
      <c r="E400" s="13" t="str">
        <f>IF(Data!$A393="","",IF(Data!D393=0,"",Data!D393))</f>
        <v/>
      </c>
      <c r="F400" s="13">
        <f>IF(Data!$A393="","",IF(Data!E393=0,"",Data!E393))</f>
        <v>4</v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>East Haven</v>
      </c>
      <c r="C401" s="8" t="str">
        <f>IF(Data!$A394="","",IF(COUNTIF('GrandList Categories'!$A$2:$A$19,Data!B394)&gt;0,VLOOKUP(Data!B394,'GrandList Categories'!$A$2:$B$19,2),Data!B394))</f>
        <v>East Haven: Summary</v>
      </c>
      <c r="D401" s="13">
        <f>IF(Data!$A394="","",IF(Data!C394=0,"",Data!C394))</f>
        <v>5</v>
      </c>
      <c r="E401" s="13" t="str">
        <f>IF(Data!$A394="","",IF(Data!D394=0,"",Data!D394))</f>
        <v/>
      </c>
      <c r="F401" s="13">
        <f>IF(Data!$A394="","",IF(Data!E394=0,"",Data!E394))</f>
        <v>5</v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>East Montpelier</v>
      </c>
      <c r="C402" s="8" t="str">
        <f>IF(Data!$A395="","",IF(COUNTIF('GrandList Categories'!$A$2:$A$19,Data!B395)&gt;0,VLOOKUP(Data!B395,'GrandList Categories'!$A$2:$B$19,2),Data!B395))</f>
        <v>Residential under 6 acres</v>
      </c>
      <c r="D402" s="13">
        <f>IF(Data!$A395="","",IF(Data!C395=0,"",Data!C395))</f>
        <v>3</v>
      </c>
      <c r="E402" s="13" t="str">
        <f>IF(Data!$A395="","",IF(Data!D395=0,"",Data!D395))</f>
        <v/>
      </c>
      <c r="F402" s="13">
        <f>IF(Data!$A395="","",IF(Data!E395=0,"",Data!E395))</f>
        <v>1</v>
      </c>
      <c r="G402" s="13">
        <f>IF(Data!$A395="","",IF(Data!F395=0,"",Data!F395))</f>
        <v>2</v>
      </c>
      <c r="H402" s="13">
        <f>IF(Data!$A395="","",IF(Data!G395=0,"",Data!G395))</f>
        <v>545000</v>
      </c>
      <c r="I402" s="13">
        <f>IF(Data!$A395="","",IF(Data!H395=0,"",Data!H395))</f>
        <v>272500</v>
      </c>
      <c r="J402" s="13">
        <f>IF(Data!$A395="","",IF(Data!I395=0,"",Data!I395))</f>
        <v>272500</v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>
        <f>IF(Data!$A395="","",IF(Data!M395=0,"",Data!M395))</f>
        <v>6952.5</v>
      </c>
    </row>
    <row r="403" spans="2:14" x14ac:dyDescent="0.25">
      <c r="B403" s="8" t="str">
        <f>IF(Data!$A396="","",Data!A396)</f>
        <v>East Montpelier</v>
      </c>
      <c r="C403" s="8" t="str">
        <f>IF(Data!$A396="","",IF(COUNTIF('GrandList Categories'!$A$2:$A$19,Data!B396)&gt;0,VLOOKUP(Data!B396,'GrandList Categories'!$A$2:$B$19,2),Data!B396))</f>
        <v>Residential 6 or more acres</v>
      </c>
      <c r="D403" s="13">
        <f>IF(Data!$A396="","",IF(Data!C396=0,"",Data!C396))</f>
        <v>6</v>
      </c>
      <c r="E403" s="13" t="str">
        <f>IF(Data!$A396="","",IF(Data!D396=0,"",Data!D396))</f>
        <v/>
      </c>
      <c r="F403" s="13">
        <f>IF(Data!$A396="","",IF(Data!E396=0,"",Data!E396))</f>
        <v>4</v>
      </c>
      <c r="G403" s="13">
        <f>IF(Data!$A396="","",IF(Data!F396=0,"",Data!F396))</f>
        <v>2</v>
      </c>
      <c r="H403" s="13">
        <f>IF(Data!$A396="","",IF(Data!G396=0,"",Data!G396))</f>
        <v>200000</v>
      </c>
      <c r="I403" s="13">
        <f>IF(Data!$A396="","",IF(Data!H396=0,"",Data!H396))</f>
        <v>100000</v>
      </c>
      <c r="J403" s="13">
        <f>IF(Data!$A396="","",IF(Data!I396=0,"",Data!I396))</f>
        <v>100000</v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>
        <f>IF(Data!$A396="","",IF(Data!M396=0,"",Data!M396))</f>
        <v>2900</v>
      </c>
    </row>
    <row r="404" spans="2:14" x14ac:dyDescent="0.25">
      <c r="B404" s="8" t="str">
        <f>IF(Data!$A397="","",Data!A397)</f>
        <v>East Montpelier</v>
      </c>
      <c r="C404" s="8" t="str">
        <f>IF(Data!$A397="","",IF(COUNTIF('GrandList Categories'!$A$2:$A$19,Data!B397)&gt;0,VLOOKUP(Data!B397,'GrandList Categories'!$A$2:$B$19,2),Data!B397))</f>
        <v>Commercial</v>
      </c>
      <c r="D404" s="13">
        <f>IF(Data!$A397="","",IF(Data!C397=0,"",Data!C397))</f>
        <v>3</v>
      </c>
      <c r="E404" s="13" t="str">
        <f>IF(Data!$A397="","",IF(Data!D397=0,"",Data!D397))</f>
        <v/>
      </c>
      <c r="F404" s="13">
        <f>IF(Data!$A397="","",IF(Data!E397=0,"",Data!E397))</f>
        <v>1</v>
      </c>
      <c r="G404" s="13">
        <f>IF(Data!$A397="","",IF(Data!F397=0,"",Data!F397))</f>
        <v>2</v>
      </c>
      <c r="H404" s="13">
        <f>IF(Data!$A397="","",IF(Data!G397=0,"",Data!G397))</f>
        <v>2000000</v>
      </c>
      <c r="I404" s="13">
        <f>IF(Data!$A397="","",IF(Data!H397=0,"",Data!H397))</f>
        <v>1000000</v>
      </c>
      <c r="J404" s="13">
        <f>IF(Data!$A397="","",IF(Data!I397=0,"",Data!I397))</f>
        <v>1000000</v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>
        <f>IF(Data!$A397="","",IF(Data!M397=0,"",Data!M397))</f>
        <v>29000</v>
      </c>
    </row>
    <row r="405" spans="2:14" x14ac:dyDescent="0.25">
      <c r="B405" s="8" t="str">
        <f>IF(Data!$A398="","",Data!A398)</f>
        <v>East Montpelier</v>
      </c>
      <c r="C405" s="8" t="str">
        <f>IF(Data!$A398="","",IF(COUNTIF('GrandList Categories'!$A$2:$A$19,Data!B398)&gt;0,VLOOKUP(Data!B398,'GrandList Categories'!$A$2:$B$19,2),Data!B398))</f>
        <v>Miscellaneous</v>
      </c>
      <c r="D405" s="13">
        <f>IF(Data!$A398="","",IF(Data!C398=0,"",Data!C398))</f>
        <v>3</v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>
        <f>IF(Data!$A398="","",IF(Data!F398=0,"",Data!F398))</f>
        <v>3</v>
      </c>
      <c r="H405" s="13">
        <f>IF(Data!$A398="","",IF(Data!G398=0,"",Data!G398))</f>
        <v>796000</v>
      </c>
      <c r="I405" s="13">
        <f>IF(Data!$A398="","",IF(Data!H398=0,"",Data!H398))</f>
        <v>265333.33</v>
      </c>
      <c r="J405" s="13">
        <f>IF(Data!$A398="","",IF(Data!I398=0,"",Data!I398))</f>
        <v>130000</v>
      </c>
      <c r="K405" s="13">
        <f>IF(Data!$A398="","",IF(Data!J398=0,"",Data!J398))</f>
        <v>20000</v>
      </c>
      <c r="L405" s="13">
        <f>IF(Data!$A398="","",IF(Data!K398=0,"",Data!K398))</f>
        <v>12037.037</v>
      </c>
      <c r="M405" s="13">
        <f>IF(Data!$A398="","",IF(Data!L398=0,"",Data!L398))</f>
        <v>10.8</v>
      </c>
      <c r="N405" s="13">
        <f>IF(Data!$A398="","",IF(Data!M398=0,"",Data!M398))</f>
        <v>10592</v>
      </c>
    </row>
    <row r="406" spans="2:14" x14ac:dyDescent="0.25">
      <c r="B406" s="8" t="str">
        <f>IF(Data!$A399="","",Data!A399)</f>
        <v>East Montpelier</v>
      </c>
      <c r="C406" s="8" t="str">
        <f>IF(Data!$A399="","",IF(COUNTIF('GrandList Categories'!$A$2:$A$19,Data!B399)&gt;0,VLOOKUP(Data!B399,'GrandList Categories'!$A$2:$B$19,2),Data!B399))</f>
        <v>East Montpelier: Summary</v>
      </c>
      <c r="D406" s="13">
        <f>IF(Data!$A399="","",IF(Data!C399=0,"",Data!C399))</f>
        <v>15</v>
      </c>
      <c r="E406" s="13" t="str">
        <f>IF(Data!$A399="","",IF(Data!D399=0,"",Data!D399))</f>
        <v/>
      </c>
      <c r="F406" s="13">
        <f>IF(Data!$A399="","",IF(Data!E399=0,"",Data!E399))</f>
        <v>6</v>
      </c>
      <c r="G406" s="13">
        <f>IF(Data!$A399="","",IF(Data!F399=0,"",Data!F399))</f>
        <v>9</v>
      </c>
      <c r="H406" s="13">
        <f>IF(Data!$A399="","",IF(Data!G399=0,"",Data!G399))</f>
        <v>3541000</v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>
        <f>IF(Data!$A399="","",IF(Data!M399=0,"",Data!M399))</f>
        <v>49444.5</v>
      </c>
    </row>
    <row r="407" spans="2:14" x14ac:dyDescent="0.25">
      <c r="B407" s="8" t="str">
        <f>IF(Data!$A400="","",Data!A400)</f>
        <v>Eden</v>
      </c>
      <c r="C407" s="8" t="str">
        <f>IF(Data!$A400="","",IF(COUNTIF('GrandList Categories'!$A$2:$A$19,Data!B400)&gt;0,VLOOKUP(Data!B400,'GrandList Categories'!$A$2:$B$19,2),Data!B400))</f>
        <v>Residential under 6 acres</v>
      </c>
      <c r="D407" s="13">
        <f>IF(Data!$A400="","",IF(Data!C400=0,"",Data!C400))</f>
        <v>4</v>
      </c>
      <c r="E407" s="13" t="str">
        <f>IF(Data!$A400="","",IF(Data!D400=0,"",Data!D400))</f>
        <v/>
      </c>
      <c r="F407" s="13">
        <f>IF(Data!$A400="","",IF(Data!E400=0,"",Data!E400))</f>
        <v>4</v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>Eden</v>
      </c>
      <c r="C408" s="8" t="str">
        <f>IF(Data!$A401="","",IF(COUNTIF('GrandList Categories'!$A$2:$A$19,Data!B401)&gt;0,VLOOKUP(Data!B401,'GrandList Categories'!$A$2:$B$19,2),Data!B401))</f>
        <v>Residential 6 or more acres</v>
      </c>
      <c r="D408" s="13">
        <f>IF(Data!$A401="","",IF(Data!C401=0,"",Data!C401))</f>
        <v>5</v>
      </c>
      <c r="E408" s="13" t="str">
        <f>IF(Data!$A401="","",IF(Data!D401=0,"",Data!D401))</f>
        <v/>
      </c>
      <c r="F408" s="13">
        <f>IF(Data!$A401="","",IF(Data!E401=0,"",Data!E401))</f>
        <v>1</v>
      </c>
      <c r="G408" s="13">
        <f>IF(Data!$A401="","",IF(Data!F401=0,"",Data!F401))</f>
        <v>4</v>
      </c>
      <c r="H408" s="13">
        <f>IF(Data!$A401="","",IF(Data!G401=0,"",Data!G401))</f>
        <v>948019.47</v>
      </c>
      <c r="I408" s="13">
        <f>IF(Data!$A401="","",IF(Data!H401=0,"",Data!H401))</f>
        <v>237004.87</v>
      </c>
      <c r="J408" s="13">
        <f>IF(Data!$A401="","",IF(Data!I401=0,"",Data!I401))</f>
        <v>224500</v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>
        <f>IF(Data!$A401="","",IF(Data!M401=0,"",Data!M401))</f>
        <v>12796.28</v>
      </c>
    </row>
    <row r="409" spans="2:14" x14ac:dyDescent="0.25">
      <c r="B409" s="8" t="str">
        <f>IF(Data!$A402="","",Data!A402)</f>
        <v>Eden</v>
      </c>
      <c r="C409" s="8" t="str">
        <f>IF(Data!$A402="","",IF(COUNTIF('GrandList Categories'!$A$2:$A$19,Data!B402)&gt;0,VLOOKUP(Data!B402,'GrandList Categories'!$A$2:$B$19,2),Data!B402))</f>
        <v>Mobile Home with land</v>
      </c>
      <c r="D409" s="13">
        <f>IF(Data!$A402="","",IF(Data!C402=0,"",Data!C402))</f>
        <v>3</v>
      </c>
      <c r="E409" s="13" t="str">
        <f>IF(Data!$A402="","",IF(Data!D402=0,"",Data!D402))</f>
        <v/>
      </c>
      <c r="F409" s="13">
        <f>IF(Data!$A402="","",IF(Data!E402=0,"",Data!E402))</f>
        <v>1</v>
      </c>
      <c r="G409" s="13">
        <f>IF(Data!$A402="","",IF(Data!F402=0,"",Data!F402))</f>
        <v>2</v>
      </c>
      <c r="H409" s="13">
        <f>IF(Data!$A402="","",IF(Data!G402=0,"",Data!G402))</f>
        <v>100491</v>
      </c>
      <c r="I409" s="13">
        <f>IF(Data!$A402="","",IF(Data!H402=0,"",Data!H402))</f>
        <v>50245.5</v>
      </c>
      <c r="J409" s="13">
        <f>IF(Data!$A402="","",IF(Data!I402=0,"",Data!I402))</f>
        <v>50245.5</v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>
        <f>IF(Data!$A402="","",IF(Data!M402=0,"",Data!M402))</f>
        <v>14.5</v>
      </c>
    </row>
    <row r="410" spans="2:14" x14ac:dyDescent="0.25">
      <c r="B410" s="8" t="str">
        <f>IF(Data!$A403="","",Data!A403)</f>
        <v>Eden</v>
      </c>
      <c r="C410" s="8" t="str">
        <f>IF(Data!$A403="","",IF(COUNTIF('GrandList Categories'!$A$2:$A$19,Data!B403)&gt;0,VLOOKUP(Data!B403,'GrandList Categories'!$A$2:$B$19,2),Data!B403))</f>
        <v>Seasonal under 6 acres</v>
      </c>
      <c r="D410" s="13">
        <f>IF(Data!$A403="","",IF(Data!C403=0,"",Data!C403))</f>
        <v>6</v>
      </c>
      <c r="E410" s="13" t="str">
        <f>IF(Data!$A403="","",IF(Data!D403=0,"",Data!D403))</f>
        <v/>
      </c>
      <c r="F410" s="13">
        <f>IF(Data!$A403="","",IF(Data!E403=0,"",Data!E403))</f>
        <v>4</v>
      </c>
      <c r="G410" s="13">
        <f>IF(Data!$A403="","",IF(Data!F403=0,"",Data!F403))</f>
        <v>2</v>
      </c>
      <c r="H410" s="13">
        <f>IF(Data!$A403="","",IF(Data!G403=0,"",Data!G403))</f>
        <v>775000</v>
      </c>
      <c r="I410" s="13">
        <f>IF(Data!$A403="","",IF(Data!H403=0,"",Data!H403))</f>
        <v>387500</v>
      </c>
      <c r="J410" s="13">
        <f>IF(Data!$A403="","",IF(Data!I403=0,"",Data!I403))</f>
        <v>387500</v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>
        <f>IF(Data!$A403="","",IF(Data!M403=0,"",Data!M403))</f>
        <v>11237.5</v>
      </c>
    </row>
    <row r="411" spans="2:14" x14ac:dyDescent="0.25">
      <c r="B411" s="8" t="str">
        <f>IF(Data!$A404="","",Data!A404)</f>
        <v>Eden</v>
      </c>
      <c r="C411" s="8" t="str">
        <f>IF(Data!$A404="","",IF(COUNTIF('GrandList Categories'!$A$2:$A$19,Data!B404)&gt;0,VLOOKUP(Data!B404,'GrandList Categories'!$A$2:$B$19,2),Data!B404))</f>
        <v>Miscellaneous</v>
      </c>
      <c r="D411" s="13">
        <f>IF(Data!$A404="","",IF(Data!C404=0,"",Data!C404))</f>
        <v>3</v>
      </c>
      <c r="E411" s="13" t="str">
        <f>IF(Data!$A404="","",IF(Data!D404=0,"",Data!D404))</f>
        <v/>
      </c>
      <c r="F411" s="13">
        <f>IF(Data!$A404="","",IF(Data!E404=0,"",Data!E404))</f>
        <v>2</v>
      </c>
      <c r="G411" s="13">
        <f>IF(Data!$A404="","",IF(Data!F404=0,"",Data!F404))</f>
        <v>1</v>
      </c>
      <c r="H411" s="13">
        <f>IF(Data!$A404="","",IF(Data!G404=0,"",Data!G404))</f>
        <v>50000</v>
      </c>
      <c r="I411" s="13">
        <f>IF(Data!$A404="","",IF(Data!H404=0,"",Data!H404))</f>
        <v>50000</v>
      </c>
      <c r="J411" s="13">
        <f>IF(Data!$A404="","",IF(Data!I404=0,"",Data!I404))</f>
        <v>50000</v>
      </c>
      <c r="K411" s="13">
        <f>IF(Data!$A404="","",IF(Data!J404=0,"",Data!J404))</f>
        <v>40000</v>
      </c>
      <c r="L411" s="13">
        <f>IF(Data!$A404="","",IF(Data!K404=0,"",Data!K404))</f>
        <v>40000</v>
      </c>
      <c r="M411" s="13">
        <f>IF(Data!$A404="","",IF(Data!L404=0,"",Data!L404))</f>
        <v>1.25</v>
      </c>
      <c r="N411" s="13">
        <f>IF(Data!$A404="","",IF(Data!M404=0,"",Data!M404))</f>
        <v>725</v>
      </c>
    </row>
    <row r="412" spans="2:14" x14ac:dyDescent="0.25">
      <c r="B412" s="8" t="str">
        <f>IF(Data!$A405="","",Data!A405)</f>
        <v>Eden</v>
      </c>
      <c r="C412" s="8" t="str">
        <f>IF(Data!$A405="","",IF(COUNTIF('GrandList Categories'!$A$2:$A$19,Data!B405)&gt;0,VLOOKUP(Data!B405,'GrandList Categories'!$A$2:$B$19,2),Data!B405))</f>
        <v>Eden: Summary</v>
      </c>
      <c r="D412" s="13">
        <f>IF(Data!$A405="","",IF(Data!C405=0,"",Data!C405))</f>
        <v>21</v>
      </c>
      <c r="E412" s="13" t="str">
        <f>IF(Data!$A405="","",IF(Data!D405=0,"",Data!D405))</f>
        <v/>
      </c>
      <c r="F412" s="13">
        <f>IF(Data!$A405="","",IF(Data!E405=0,"",Data!E405))</f>
        <v>12</v>
      </c>
      <c r="G412" s="13">
        <f>IF(Data!$A405="","",IF(Data!F405=0,"",Data!F405))</f>
        <v>9</v>
      </c>
      <c r="H412" s="13">
        <f>IF(Data!$A405="","",IF(Data!G405=0,"",Data!G405))</f>
        <v>1873510.47</v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>
        <f>IF(Data!$A405="","",IF(Data!M405=0,"",Data!M405))</f>
        <v>24773.279999999999</v>
      </c>
    </row>
    <row r="413" spans="2:14" x14ac:dyDescent="0.25">
      <c r="B413" s="8" t="str">
        <f>IF(Data!$A406="","",Data!A406)</f>
        <v>Elmore</v>
      </c>
      <c r="C413" s="8" t="str">
        <f>IF(Data!$A406="","",IF(COUNTIF('GrandList Categories'!$A$2:$A$19,Data!B406)&gt;0,VLOOKUP(Data!B406,'GrandList Categories'!$A$2:$B$19,2),Data!B406))</f>
        <v>Residential under 6 acres</v>
      </c>
      <c r="D413" s="13">
        <f>IF(Data!$A406="","",IF(Data!C406=0,"",Data!C406))</f>
        <v>1</v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>
        <f>IF(Data!$A406="","",IF(Data!F406=0,"",Data!F406))</f>
        <v>1</v>
      </c>
      <c r="H413" s="13">
        <f>IF(Data!$A406="","",IF(Data!G406=0,"",Data!G406))</f>
        <v>275000</v>
      </c>
      <c r="I413" s="13">
        <f>IF(Data!$A406="","",IF(Data!H406=0,"",Data!H406))</f>
        <v>275000</v>
      </c>
      <c r="J413" s="13">
        <f>IF(Data!$A406="","",IF(Data!I406=0,"",Data!I406))</f>
        <v>275000</v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>
        <f>IF(Data!$A406="","",IF(Data!M406=0,"",Data!M406))</f>
        <v>3037.5</v>
      </c>
    </row>
    <row r="414" spans="2:14" x14ac:dyDescent="0.25">
      <c r="B414" s="8" t="str">
        <f>IF(Data!$A407="","",Data!A407)</f>
        <v>Elmore</v>
      </c>
      <c r="C414" s="8" t="str">
        <f>IF(Data!$A407="","",IF(COUNTIF('GrandList Categories'!$A$2:$A$19,Data!B407)&gt;0,VLOOKUP(Data!B407,'GrandList Categories'!$A$2:$B$19,2),Data!B407))</f>
        <v>Residential 6 or more acres</v>
      </c>
      <c r="D414" s="13">
        <f>IF(Data!$A407="","",IF(Data!C407=0,"",Data!C407))</f>
        <v>7</v>
      </c>
      <c r="E414" s="13" t="str">
        <f>IF(Data!$A407="","",IF(Data!D407=0,"",Data!D407))</f>
        <v/>
      </c>
      <c r="F414" s="13">
        <f>IF(Data!$A407="","",IF(Data!E407=0,"",Data!E407))</f>
        <v>3</v>
      </c>
      <c r="G414" s="13">
        <f>IF(Data!$A407="","",IF(Data!F407=0,"",Data!F407))</f>
        <v>4</v>
      </c>
      <c r="H414" s="13">
        <f>IF(Data!$A407="","",IF(Data!G407=0,"",Data!G407))</f>
        <v>2285000</v>
      </c>
      <c r="I414" s="13">
        <f>IF(Data!$A407="","",IF(Data!H407=0,"",Data!H407))</f>
        <v>571250</v>
      </c>
      <c r="J414" s="13">
        <f>IF(Data!$A407="","",IF(Data!I407=0,"",Data!I407))</f>
        <v>480000</v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>
        <f>IF(Data!$A407="","",IF(Data!M407=0,"",Data!M407))</f>
        <v>31232.5</v>
      </c>
    </row>
    <row r="415" spans="2:14" x14ac:dyDescent="0.25">
      <c r="B415" s="8" t="str">
        <f>IF(Data!$A408="","",Data!A408)</f>
        <v>Elmore</v>
      </c>
      <c r="C415" s="8" t="str">
        <f>IF(Data!$A408="","",IF(COUNTIF('GrandList Categories'!$A$2:$A$19,Data!B408)&gt;0,VLOOKUP(Data!B408,'GrandList Categories'!$A$2:$B$19,2),Data!B408))</f>
        <v>Seasonal under 6 acres</v>
      </c>
      <c r="D415" s="13">
        <f>IF(Data!$A408="","",IF(Data!C408=0,"",Data!C408))</f>
        <v>2</v>
      </c>
      <c r="E415" s="13" t="str">
        <f>IF(Data!$A408="","",IF(Data!D408=0,"",Data!D408))</f>
        <v/>
      </c>
      <c r="F415" s="13">
        <f>IF(Data!$A408="","",IF(Data!E408=0,"",Data!E408))</f>
        <v>1</v>
      </c>
      <c r="G415" s="13">
        <f>IF(Data!$A408="","",IF(Data!F408=0,"",Data!F408))</f>
        <v>1</v>
      </c>
      <c r="H415" s="13">
        <f>IF(Data!$A408="","",IF(Data!G408=0,"",Data!G408))</f>
        <v>9285</v>
      </c>
      <c r="I415" s="13">
        <f>IF(Data!$A408="","",IF(Data!H408=0,"",Data!H408))</f>
        <v>9285</v>
      </c>
      <c r="J415" s="13">
        <f>IF(Data!$A408="","",IF(Data!I408=0,"",Data!I408))</f>
        <v>9285</v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>
        <f>IF(Data!$A408="","",IF(Data!M408=0,"",Data!M408))</f>
        <v>134.63</v>
      </c>
    </row>
    <row r="416" spans="2:14" x14ac:dyDescent="0.25">
      <c r="B416" s="8" t="str">
        <f>IF(Data!$A409="","",Data!A409)</f>
        <v>Elmore</v>
      </c>
      <c r="C416" s="8" t="str">
        <f>IF(Data!$A409="","",IF(COUNTIF('GrandList Categories'!$A$2:$A$19,Data!B409)&gt;0,VLOOKUP(Data!B409,'GrandList Categories'!$A$2:$B$19,2),Data!B409))</f>
        <v>Seasonal 6 or more acres</v>
      </c>
      <c r="D416" s="13">
        <f>IF(Data!$A409="","",IF(Data!C409=0,"",Data!C409))</f>
        <v>2</v>
      </c>
      <c r="E416" s="13" t="str">
        <f>IF(Data!$A409="","",IF(Data!D409=0,"",Data!D409))</f>
        <v/>
      </c>
      <c r="F416" s="13">
        <f>IF(Data!$A409="","",IF(Data!E409=0,"",Data!E409))</f>
        <v>1</v>
      </c>
      <c r="G416" s="13">
        <f>IF(Data!$A409="","",IF(Data!F409=0,"",Data!F409))</f>
        <v>1</v>
      </c>
      <c r="H416" s="13">
        <f>IF(Data!$A409="","",IF(Data!G409=0,"",Data!G409))</f>
        <v>315000</v>
      </c>
      <c r="I416" s="13">
        <f>IF(Data!$A409="","",IF(Data!H409=0,"",Data!H409))</f>
        <v>315000</v>
      </c>
      <c r="J416" s="13">
        <f>IF(Data!$A409="","",IF(Data!I409=0,"",Data!I409))</f>
        <v>315000</v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>
        <f>IF(Data!$A409="","",IF(Data!M409=0,"",Data!M409))</f>
        <v>3617.5</v>
      </c>
    </row>
    <row r="417" spans="2:14" x14ac:dyDescent="0.25">
      <c r="B417" s="8" t="str">
        <f>IF(Data!$A410="","",Data!A410)</f>
        <v>Elmore</v>
      </c>
      <c r="C417" s="8" t="str">
        <f>IF(Data!$A410="","",IF(COUNTIF('GrandList Categories'!$A$2:$A$19,Data!B410)&gt;0,VLOOKUP(Data!B410,'GrandList Categories'!$A$2:$B$19,2),Data!B410))</f>
        <v>Commercial</v>
      </c>
      <c r="D417" s="13">
        <f>IF(Data!$A410="","",IF(Data!C410=0,"",Data!C410))</f>
        <v>1</v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>
        <f>IF(Data!$A410="","",IF(Data!F410=0,"",Data!F410))</f>
        <v>1</v>
      </c>
      <c r="H417" s="13">
        <f>IF(Data!$A410="","",IF(Data!G410=0,"",Data!G410))</f>
        <v>376000</v>
      </c>
      <c r="I417" s="13">
        <f>IF(Data!$A410="","",IF(Data!H410=0,"",Data!H410))</f>
        <v>376000</v>
      </c>
      <c r="J417" s="13">
        <f>IF(Data!$A410="","",IF(Data!I410=0,"",Data!I410))</f>
        <v>376000</v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>
        <f>IF(Data!$A410="","",IF(Data!M410=0,"",Data!M410))</f>
        <v>5452</v>
      </c>
    </row>
    <row r="418" spans="2:14" x14ac:dyDescent="0.25">
      <c r="B418" s="8" t="str">
        <f>IF(Data!$A411="","",Data!A411)</f>
        <v>Elmore</v>
      </c>
      <c r="C418" s="8" t="str">
        <f>IF(Data!$A411="","",IF(COUNTIF('GrandList Categories'!$A$2:$A$19,Data!B411)&gt;0,VLOOKUP(Data!B411,'GrandList Categories'!$A$2:$B$19,2),Data!B411))</f>
        <v>Woodland</v>
      </c>
      <c r="D418" s="13">
        <f>IF(Data!$A411="","",IF(Data!C411=0,"",Data!C411))</f>
        <v>6</v>
      </c>
      <c r="E418" s="13" t="str">
        <f>IF(Data!$A411="","",IF(Data!D411=0,"",Data!D411))</f>
        <v/>
      </c>
      <c r="F418" s="13">
        <f>IF(Data!$A411="","",IF(Data!E411=0,"",Data!E411))</f>
        <v>2</v>
      </c>
      <c r="G418" s="13">
        <f>IF(Data!$A411="","",IF(Data!F411=0,"",Data!F411))</f>
        <v>4</v>
      </c>
      <c r="H418" s="13">
        <f>IF(Data!$A411="","",IF(Data!G411=0,"",Data!G411))</f>
        <v>1555000</v>
      </c>
      <c r="I418" s="13">
        <f>IF(Data!$A411="","",IF(Data!H411=0,"",Data!H411))</f>
        <v>388750</v>
      </c>
      <c r="J418" s="13">
        <f>IF(Data!$A411="","",IF(Data!I411=0,"",Data!I411))</f>
        <v>400000</v>
      </c>
      <c r="K418" s="13">
        <f>IF(Data!$A411="","",IF(Data!J411=0,"",Data!J411))</f>
        <v>1182.33</v>
      </c>
      <c r="L418" s="13">
        <f>IF(Data!$A411="","",IF(Data!K411=0,"",Data!K411))</f>
        <v>2245.3200000000002</v>
      </c>
      <c r="M418" s="13">
        <f>IF(Data!$A411="","",IF(Data!L411=0,"",Data!L411))</f>
        <v>280.8</v>
      </c>
      <c r="N418" s="13">
        <f>IF(Data!$A411="","",IF(Data!M411=0,"",Data!M411))</f>
        <v>4270</v>
      </c>
    </row>
    <row r="419" spans="2:14" x14ac:dyDescent="0.25">
      <c r="B419" s="8" t="str">
        <f>IF(Data!$A412="","",Data!A412)</f>
        <v>Elmore</v>
      </c>
      <c r="C419" s="8" t="str">
        <f>IF(Data!$A412="","",IF(COUNTIF('GrandList Categories'!$A$2:$A$19,Data!B412)&gt;0,VLOOKUP(Data!B412,'GrandList Categories'!$A$2:$B$19,2),Data!B412))</f>
        <v>Elmore: Summary</v>
      </c>
      <c r="D419" s="13">
        <f>IF(Data!$A412="","",IF(Data!C412=0,"",Data!C412))</f>
        <v>19</v>
      </c>
      <c r="E419" s="13" t="str">
        <f>IF(Data!$A412="","",IF(Data!D412=0,"",Data!D412))</f>
        <v/>
      </c>
      <c r="F419" s="13">
        <f>IF(Data!$A412="","",IF(Data!E412=0,"",Data!E412))</f>
        <v>7</v>
      </c>
      <c r="G419" s="13">
        <f>IF(Data!$A412="","",IF(Data!F412=0,"",Data!F412))</f>
        <v>12</v>
      </c>
      <c r="H419" s="13">
        <f>IF(Data!$A412="","",IF(Data!G412=0,"",Data!G412))</f>
        <v>4815285</v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>
        <f>IF(Data!$A412="","",IF(Data!M412=0,"",Data!M412))</f>
        <v>47744.13</v>
      </c>
    </row>
    <row r="420" spans="2:14" x14ac:dyDescent="0.25">
      <c r="B420" s="8" t="str">
        <f>IF(Data!$A413="","",Data!A413)</f>
        <v>Enosburg</v>
      </c>
      <c r="C420" s="8" t="str">
        <f>IF(Data!$A413="","",IF(COUNTIF('GrandList Categories'!$A$2:$A$19,Data!B413)&gt;0,VLOOKUP(Data!B413,'GrandList Categories'!$A$2:$B$19,2),Data!B413))</f>
        <v>Residential under 6 acres</v>
      </c>
      <c r="D420" s="13">
        <f>IF(Data!$A413="","",IF(Data!C413=0,"",Data!C413))</f>
        <v>6</v>
      </c>
      <c r="E420" s="13" t="str">
        <f>IF(Data!$A413="","",IF(Data!D413=0,"",Data!D413))</f>
        <v/>
      </c>
      <c r="F420" s="13">
        <f>IF(Data!$A413="","",IF(Data!E413=0,"",Data!E413))</f>
        <v>1</v>
      </c>
      <c r="G420" s="13">
        <f>IF(Data!$A413="","",IF(Data!F413=0,"",Data!F413))</f>
        <v>5</v>
      </c>
      <c r="H420" s="13">
        <f>IF(Data!$A413="","",IF(Data!G413=0,"",Data!G413))</f>
        <v>907284.98</v>
      </c>
      <c r="I420" s="13">
        <f>IF(Data!$A413="","",IF(Data!H413=0,"",Data!H413))</f>
        <v>181457</v>
      </c>
      <c r="J420" s="13">
        <f>IF(Data!$A413="","",IF(Data!I413=0,"",Data!I413))</f>
        <v>232500</v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>
        <f>IF(Data!$A413="","",IF(Data!M413=0,"",Data!M413))</f>
        <v>11255.63</v>
      </c>
    </row>
    <row r="421" spans="2:14" x14ac:dyDescent="0.25">
      <c r="B421" s="8" t="str">
        <f>IF(Data!$A414="","",Data!A414)</f>
        <v>Enosburg</v>
      </c>
      <c r="C421" s="8" t="str">
        <f>IF(Data!$A414="","",IF(COUNTIF('GrandList Categories'!$A$2:$A$19,Data!B414)&gt;0,VLOOKUP(Data!B414,'GrandList Categories'!$A$2:$B$19,2),Data!B414))</f>
        <v>Residential 6 or more acres</v>
      </c>
      <c r="D421" s="13">
        <f>IF(Data!$A414="","",IF(Data!C414=0,"",Data!C414))</f>
        <v>2</v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>
        <f>IF(Data!$A414="","",IF(Data!F414=0,"",Data!F414))</f>
        <v>2</v>
      </c>
      <c r="H421" s="13">
        <f>IF(Data!$A414="","",IF(Data!G414=0,"",Data!G414))</f>
        <v>475336</v>
      </c>
      <c r="I421" s="13">
        <f>IF(Data!$A414="","",IF(Data!H414=0,"",Data!H414))</f>
        <v>237668</v>
      </c>
      <c r="J421" s="13">
        <f>IF(Data!$A414="","",IF(Data!I414=0,"",Data!I414))</f>
        <v>237668</v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>
        <f>IF(Data!$A414="","",IF(Data!M414=0,"",Data!M414))</f>
        <v>1302.3699999999999</v>
      </c>
    </row>
    <row r="422" spans="2:14" x14ac:dyDescent="0.25">
      <c r="B422" s="8" t="str">
        <f>IF(Data!$A415="","",Data!A415)</f>
        <v>Enosburg</v>
      </c>
      <c r="C422" s="8" t="str">
        <f>IF(Data!$A415="","",IF(COUNTIF('GrandList Categories'!$A$2:$A$19,Data!B415)&gt;0,VLOOKUP(Data!B415,'GrandList Categories'!$A$2:$B$19,2),Data!B415))</f>
        <v>Mobile Home with land</v>
      </c>
      <c r="D422" s="13">
        <f>IF(Data!$A415="","",IF(Data!C415=0,"",Data!C415))</f>
        <v>1</v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>
        <f>IF(Data!$A415="","",IF(Data!F415=0,"",Data!F415))</f>
        <v>1</v>
      </c>
      <c r="H422" s="13">
        <f>IF(Data!$A415="","",IF(Data!G415=0,"",Data!G415))</f>
        <v>157193</v>
      </c>
      <c r="I422" s="13">
        <f>IF(Data!$A415="","",IF(Data!H415=0,"",Data!H415))</f>
        <v>157193</v>
      </c>
      <c r="J422" s="13">
        <f>IF(Data!$A415="","",IF(Data!I415=0,"",Data!I415))</f>
        <v>157193</v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>Enosburg</v>
      </c>
      <c r="C423" s="8" t="str">
        <f>IF(Data!$A416="","",IF(COUNTIF('GrandList Categories'!$A$2:$A$19,Data!B416)&gt;0,VLOOKUP(Data!B416,'GrandList Categories'!$A$2:$B$19,2),Data!B416))</f>
        <v>Commercial</v>
      </c>
      <c r="D423" s="13">
        <f>IF(Data!$A416="","",IF(Data!C416=0,"",Data!C416))</f>
        <v>1</v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>
        <f>IF(Data!$A416="","",IF(Data!F416=0,"",Data!F416))</f>
        <v>1</v>
      </c>
      <c r="H423" s="13">
        <f>IF(Data!$A416="","",IF(Data!G416=0,"",Data!G416))</f>
        <v>3228000</v>
      </c>
      <c r="I423" s="13">
        <f>IF(Data!$A416="","",IF(Data!H416=0,"",Data!H416))</f>
        <v>3228000</v>
      </c>
      <c r="J423" s="13">
        <f>IF(Data!$A416="","",IF(Data!I416=0,"",Data!I416))</f>
        <v>3228000</v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>
        <f>IF(Data!$A416="","",IF(Data!M416=0,"",Data!M416))</f>
        <v>46806</v>
      </c>
    </row>
    <row r="424" spans="2:14" x14ac:dyDescent="0.25">
      <c r="B424" s="8" t="str">
        <f>IF(Data!$A417="","",Data!A417)</f>
        <v>Enosburg</v>
      </c>
      <c r="C424" s="8" t="str">
        <f>IF(Data!$A417="","",IF(COUNTIF('GrandList Categories'!$A$2:$A$19,Data!B417)&gt;0,VLOOKUP(Data!B417,'GrandList Categories'!$A$2:$B$19,2),Data!B417))</f>
        <v>Industrial</v>
      </c>
      <c r="D424" s="13">
        <f>IF(Data!$A417="","",IF(Data!C417=0,"",Data!C417))</f>
        <v>1</v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>
        <f>IF(Data!$A417="","",IF(Data!F417=0,"",Data!F417))</f>
        <v>1</v>
      </c>
      <c r="H424" s="13">
        <f>IF(Data!$A417="","",IF(Data!G417=0,"",Data!G417))</f>
        <v>137500</v>
      </c>
      <c r="I424" s="13">
        <f>IF(Data!$A417="","",IF(Data!H417=0,"",Data!H417))</f>
        <v>137500</v>
      </c>
      <c r="J424" s="13">
        <f>IF(Data!$A417="","",IF(Data!I417=0,"",Data!I417))</f>
        <v>137500</v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>Enosburg</v>
      </c>
      <c r="C425" s="8" t="str">
        <f>IF(Data!$A418="","",IF(COUNTIF('GrandList Categories'!$A$2:$A$19,Data!B418)&gt;0,VLOOKUP(Data!B418,'GrandList Categories'!$A$2:$B$19,2),Data!B418))</f>
        <v>Woodland</v>
      </c>
      <c r="D425" s="13">
        <f>IF(Data!$A418="","",IF(Data!C418=0,"",Data!C418))</f>
        <v>1</v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>
        <f>IF(Data!$A418="","",IF(Data!F418=0,"",Data!F418))</f>
        <v>1</v>
      </c>
      <c r="H425" s="13">
        <f>IF(Data!$A418="","",IF(Data!G418=0,"",Data!G418))</f>
        <v>55000</v>
      </c>
      <c r="I425" s="13">
        <f>IF(Data!$A418="","",IF(Data!H418=0,"",Data!H418))</f>
        <v>55000</v>
      </c>
      <c r="J425" s="13">
        <f>IF(Data!$A418="","",IF(Data!I418=0,"",Data!I418))</f>
        <v>55000</v>
      </c>
      <c r="K425" s="13">
        <f>IF(Data!$A418="","",IF(Data!J418=0,"",Data!J418))</f>
        <v>12500</v>
      </c>
      <c r="L425" s="13">
        <f>IF(Data!$A418="","",IF(Data!K418=0,"",Data!K418))</f>
        <v>12500</v>
      </c>
      <c r="M425" s="13">
        <f>IF(Data!$A418="","",IF(Data!L418=0,"",Data!L418))</f>
        <v>4.4000000000000004</v>
      </c>
      <c r="N425" s="13">
        <f>IF(Data!$A418="","",IF(Data!M418=0,"",Data!M418))</f>
        <v>275</v>
      </c>
    </row>
    <row r="426" spans="2:14" x14ac:dyDescent="0.25">
      <c r="B426" s="8" t="str">
        <f>IF(Data!$A419="","",Data!A419)</f>
        <v>Enosburg</v>
      </c>
      <c r="C426" s="8" t="str">
        <f>IF(Data!$A419="","",IF(COUNTIF('GrandList Categories'!$A$2:$A$19,Data!B419)&gt;0,VLOOKUP(Data!B419,'GrandList Categories'!$A$2:$B$19,2),Data!B419))</f>
        <v>Miscellaneous</v>
      </c>
      <c r="D426" s="13">
        <f>IF(Data!$A419="","",IF(Data!C419=0,"",Data!C419))</f>
        <v>4</v>
      </c>
      <c r="E426" s="13" t="str">
        <f>IF(Data!$A419="","",IF(Data!D419=0,"",Data!D419))</f>
        <v/>
      </c>
      <c r="F426" s="13">
        <f>IF(Data!$A419="","",IF(Data!E419=0,"",Data!E419))</f>
        <v>1</v>
      </c>
      <c r="G426" s="13">
        <f>IF(Data!$A419="","",IF(Data!F419=0,"",Data!F419))</f>
        <v>3</v>
      </c>
      <c r="H426" s="13">
        <f>IF(Data!$A419="","",IF(Data!G419=0,"",Data!G419))</f>
        <v>361258.83</v>
      </c>
      <c r="I426" s="13">
        <f>IF(Data!$A419="","",IF(Data!H419=0,"",Data!H419))</f>
        <v>120419.61</v>
      </c>
      <c r="J426" s="13">
        <f>IF(Data!$A419="","",IF(Data!I419=0,"",Data!I419))</f>
        <v>55000</v>
      </c>
      <c r="K426" s="13">
        <f>IF(Data!$A419="","",IF(Data!J419=0,"",Data!J419))</f>
        <v>44544.86</v>
      </c>
      <c r="L426" s="13">
        <f>IF(Data!$A419="","",IF(Data!K419=0,"",Data!K419))</f>
        <v>24336.283200000002</v>
      </c>
      <c r="M426" s="13">
        <f>IF(Data!$A419="","",IF(Data!L419=0,"",Data!L419))</f>
        <v>2.2599999999999998</v>
      </c>
      <c r="N426" s="13">
        <f>IF(Data!$A419="","",IF(Data!M419=0,"",Data!M419))</f>
        <v>4234.1099999999997</v>
      </c>
    </row>
    <row r="427" spans="2:14" x14ac:dyDescent="0.25">
      <c r="B427" s="8" t="str">
        <f>IF(Data!$A420="","",Data!A420)</f>
        <v>Enosburg</v>
      </c>
      <c r="C427" s="8" t="str">
        <f>IF(Data!$A420="","",IF(COUNTIF('GrandList Categories'!$A$2:$A$19,Data!B420)&gt;0,VLOOKUP(Data!B420,'GrandList Categories'!$A$2:$B$19,2),Data!B420))</f>
        <v>Enosburg: Summary</v>
      </c>
      <c r="D427" s="13">
        <f>IF(Data!$A420="","",IF(Data!C420=0,"",Data!C420))</f>
        <v>16</v>
      </c>
      <c r="E427" s="13" t="str">
        <f>IF(Data!$A420="","",IF(Data!D420=0,"",Data!D420))</f>
        <v/>
      </c>
      <c r="F427" s="13">
        <f>IF(Data!$A420="","",IF(Data!E420=0,"",Data!E420))</f>
        <v>2</v>
      </c>
      <c r="G427" s="13">
        <f>IF(Data!$A420="","",IF(Data!F420=0,"",Data!F420))</f>
        <v>14</v>
      </c>
      <c r="H427" s="13">
        <f>IF(Data!$A420="","",IF(Data!G420=0,"",Data!G420))</f>
        <v>5321572.8099999996</v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>
        <f>IF(Data!$A420="","",IF(Data!M420=0,"",Data!M420))</f>
        <v>63873.11</v>
      </c>
    </row>
    <row r="428" spans="2:14" x14ac:dyDescent="0.25">
      <c r="B428" s="8" t="str">
        <f>IF(Data!$A421="","",Data!A421)</f>
        <v>Essex Jct.</v>
      </c>
      <c r="C428" s="8" t="str">
        <f>IF(Data!$A421="","",IF(COUNTIF('GrandList Categories'!$A$2:$A$19,Data!B421)&gt;0,VLOOKUP(Data!B421,'GrandList Categories'!$A$2:$B$19,2),Data!B421))</f>
        <v>Residential under 6 acres</v>
      </c>
      <c r="D428" s="13">
        <f>IF(Data!$A421="","",IF(Data!C421=0,"",Data!C421))</f>
        <v>28</v>
      </c>
      <c r="E428" s="13" t="str">
        <f>IF(Data!$A421="","",IF(Data!D421=0,"",Data!D421))</f>
        <v/>
      </c>
      <c r="F428" s="13">
        <f>IF(Data!$A421="","",IF(Data!E421=0,"",Data!E421))</f>
        <v>12</v>
      </c>
      <c r="G428" s="13">
        <f>IF(Data!$A421="","",IF(Data!F421=0,"",Data!F421))</f>
        <v>16</v>
      </c>
      <c r="H428" s="13">
        <f>IF(Data!$A421="","",IF(Data!G421=0,"",Data!G421))</f>
        <v>5579150</v>
      </c>
      <c r="I428" s="13">
        <f>IF(Data!$A421="","",IF(Data!H421=0,"",Data!H421))</f>
        <v>348696.88</v>
      </c>
      <c r="J428" s="13">
        <f>IF(Data!$A421="","",IF(Data!I421=0,"",Data!I421))</f>
        <v>333000</v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>
        <f>IF(Data!$A421="","",IF(Data!M421=0,"",Data!M421))</f>
        <v>67597.679999999993</v>
      </c>
    </row>
    <row r="429" spans="2:14" x14ac:dyDescent="0.25">
      <c r="B429" s="8" t="str">
        <f>IF(Data!$A422="","",Data!A422)</f>
        <v>Essex Jct.</v>
      </c>
      <c r="C429" s="8" t="str">
        <f>IF(Data!$A422="","",IF(COUNTIF('GrandList Categories'!$A$2:$A$19,Data!B422)&gt;0,VLOOKUP(Data!B422,'GrandList Categories'!$A$2:$B$19,2),Data!B422))</f>
        <v>Mobile Home with land</v>
      </c>
      <c r="D429" s="13">
        <f>IF(Data!$A422="","",IF(Data!C422=0,"",Data!C422))</f>
        <v>1</v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>
        <f>IF(Data!$A422="","",IF(Data!F422=0,"",Data!F422))</f>
        <v>1</v>
      </c>
      <c r="H429" s="13">
        <f>IF(Data!$A422="","",IF(Data!G422=0,"",Data!G422))</f>
        <v>228000</v>
      </c>
      <c r="I429" s="13">
        <f>IF(Data!$A422="","",IF(Data!H422=0,"",Data!H422))</f>
        <v>228000</v>
      </c>
      <c r="J429" s="13">
        <f>IF(Data!$A422="","",IF(Data!I422=0,"",Data!I422))</f>
        <v>228000</v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>
        <f>IF(Data!$A422="","",IF(Data!M422=0,"",Data!M422))</f>
        <v>3306</v>
      </c>
    </row>
    <row r="430" spans="2:14" x14ac:dyDescent="0.25">
      <c r="B430" s="8" t="str">
        <f>IF(Data!$A423="","",Data!A423)</f>
        <v>Essex Jct.</v>
      </c>
      <c r="C430" s="8" t="str">
        <f>IF(Data!$A423="","",IF(COUNTIF('GrandList Categories'!$A$2:$A$19,Data!B423)&gt;0,VLOOKUP(Data!B423,'GrandList Categories'!$A$2:$B$19,2),Data!B423))</f>
        <v>Commercial</v>
      </c>
      <c r="D430" s="13">
        <f>IF(Data!$A423="","",IF(Data!C423=0,"",Data!C423))</f>
        <v>4</v>
      </c>
      <c r="E430" s="13" t="str">
        <f>IF(Data!$A423="","",IF(Data!D423=0,"",Data!D423))</f>
        <v/>
      </c>
      <c r="F430" s="13">
        <f>IF(Data!$A423="","",IF(Data!E423=0,"",Data!E423))</f>
        <v>3</v>
      </c>
      <c r="G430" s="13">
        <f>IF(Data!$A423="","",IF(Data!F423=0,"",Data!F423))</f>
        <v>1</v>
      </c>
      <c r="H430" s="13">
        <f>IF(Data!$A423="","",IF(Data!G423=0,"",Data!G423))</f>
        <v>1062000</v>
      </c>
      <c r="I430" s="13">
        <f>IF(Data!$A423="","",IF(Data!H423=0,"",Data!H423))</f>
        <v>1062000</v>
      </c>
      <c r="J430" s="13">
        <f>IF(Data!$A423="","",IF(Data!I423=0,"",Data!I423))</f>
        <v>1062000</v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>
        <f>IF(Data!$A423="","",IF(Data!M423=0,"",Data!M423))</f>
        <v>15476.58</v>
      </c>
    </row>
    <row r="431" spans="2:14" x14ac:dyDescent="0.25">
      <c r="B431" s="8" t="str">
        <f>IF(Data!$A424="","",Data!A424)</f>
        <v>Essex Jct.</v>
      </c>
      <c r="C431" s="8" t="str">
        <f>IF(Data!$A424="","",IF(COUNTIF('GrandList Categories'!$A$2:$A$19,Data!B424)&gt;0,VLOOKUP(Data!B424,'GrandList Categories'!$A$2:$B$19,2),Data!B424))</f>
        <v>Commercial Apartment</v>
      </c>
      <c r="D431" s="13">
        <f>IF(Data!$A424="","",IF(Data!C424=0,"",Data!C424))</f>
        <v>1</v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>
        <f>IF(Data!$A424="","",IF(Data!F424=0,"",Data!F424))</f>
        <v>1</v>
      </c>
      <c r="H431" s="13">
        <f>IF(Data!$A424="","",IF(Data!G424=0,"",Data!G424))</f>
        <v>1360000</v>
      </c>
      <c r="I431" s="13">
        <f>IF(Data!$A424="","",IF(Data!H424=0,"",Data!H424))</f>
        <v>1360000</v>
      </c>
      <c r="J431" s="13">
        <f>IF(Data!$A424="","",IF(Data!I424=0,"",Data!I424))</f>
        <v>1360000</v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>
        <f>IF(Data!$A424="","",IF(Data!M424=0,"",Data!M424))</f>
        <v>19720</v>
      </c>
    </row>
    <row r="432" spans="2:14" x14ac:dyDescent="0.25">
      <c r="B432" s="8" t="str">
        <f>IF(Data!$A425="","",Data!A425)</f>
        <v>Essex Jct.</v>
      </c>
      <c r="C432" s="8" t="str">
        <f>IF(Data!$A425="","",IF(COUNTIF('GrandList Categories'!$A$2:$A$19,Data!B425)&gt;0,VLOOKUP(Data!B425,'GrandList Categories'!$A$2:$B$19,2),Data!B425))</f>
        <v>Other (Usually Condos)</v>
      </c>
      <c r="D432" s="13">
        <f>IF(Data!$A425="","",IF(Data!C425=0,"",Data!C425))</f>
        <v>15</v>
      </c>
      <c r="E432" s="13" t="str">
        <f>IF(Data!$A425="","",IF(Data!D425=0,"",Data!D425))</f>
        <v/>
      </c>
      <c r="F432" s="13">
        <f>IF(Data!$A425="","",IF(Data!E425=0,"",Data!E425))</f>
        <v>4</v>
      </c>
      <c r="G432" s="13">
        <f>IF(Data!$A425="","",IF(Data!F425=0,"",Data!F425))</f>
        <v>11</v>
      </c>
      <c r="H432" s="13">
        <f>IF(Data!$A425="","",IF(Data!G425=0,"",Data!G425))</f>
        <v>2766150</v>
      </c>
      <c r="I432" s="13">
        <f>IF(Data!$A425="","",IF(Data!H425=0,"",Data!H425))</f>
        <v>251468.18</v>
      </c>
      <c r="J432" s="13">
        <f>IF(Data!$A425="","",IF(Data!I425=0,"",Data!I425))</f>
        <v>245000</v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>
        <f>IF(Data!$A425="","",IF(Data!M425=0,"",Data!M425))</f>
        <v>28720.799999999999</v>
      </c>
    </row>
    <row r="433" spans="2:14" x14ac:dyDescent="0.25">
      <c r="B433" s="8" t="str">
        <f>IF(Data!$A426="","",Data!A426)</f>
        <v>Essex Jct.</v>
      </c>
      <c r="C433" s="8" t="str">
        <f>IF(Data!$A426="","",IF(COUNTIF('GrandList Categories'!$A$2:$A$19,Data!B426)&gt;0,VLOOKUP(Data!B426,'GrandList Categories'!$A$2:$B$19,2),Data!B426))</f>
        <v>Miscellaneous</v>
      </c>
      <c r="D433" s="13">
        <f>IF(Data!$A426="","",IF(Data!C426=0,"",Data!C426))</f>
        <v>2</v>
      </c>
      <c r="E433" s="13" t="str">
        <f>IF(Data!$A426="","",IF(Data!D426=0,"",Data!D426))</f>
        <v/>
      </c>
      <c r="F433" s="13">
        <f>IF(Data!$A426="","",IF(Data!E426=0,"",Data!E426))</f>
        <v>1</v>
      </c>
      <c r="G433" s="13">
        <f>IF(Data!$A426="","",IF(Data!F426=0,"",Data!F426))</f>
        <v>1</v>
      </c>
      <c r="H433" s="13">
        <f>IF(Data!$A426="","",IF(Data!G426=0,"",Data!G426))</f>
        <v>150000</v>
      </c>
      <c r="I433" s="13">
        <f>IF(Data!$A426="","",IF(Data!H426=0,"",Data!H426))</f>
        <v>150000</v>
      </c>
      <c r="J433" s="13">
        <f>IF(Data!$A426="","",IF(Data!I426=0,"",Data!I426))</f>
        <v>150000</v>
      </c>
      <c r="K433" s="13">
        <f>IF(Data!$A426="","",IF(Data!J426=0,"",Data!J426))</f>
        <v>150000</v>
      </c>
      <c r="L433" s="13">
        <f>IF(Data!$A426="","",IF(Data!K426=0,"",Data!K426))</f>
        <v>150000</v>
      </c>
      <c r="M433" s="13">
        <f>IF(Data!$A426="","",IF(Data!L426=0,"",Data!L426))</f>
        <v>1</v>
      </c>
      <c r="N433" s="13">
        <f>IF(Data!$A426="","",IF(Data!M426=0,"",Data!M426))</f>
        <v>2175</v>
      </c>
    </row>
    <row r="434" spans="2:14" x14ac:dyDescent="0.25">
      <c r="B434" s="8" t="str">
        <f>IF(Data!$A427="","",Data!A427)</f>
        <v>Essex Jct.</v>
      </c>
      <c r="C434" s="8" t="str">
        <f>IF(Data!$A427="","",IF(COUNTIF('GrandList Categories'!$A$2:$A$19,Data!B427)&gt;0,VLOOKUP(Data!B427,'GrandList Categories'!$A$2:$B$19,2),Data!B427))</f>
        <v>Essex Jct.: Summary</v>
      </c>
      <c r="D434" s="13">
        <f>IF(Data!$A427="","",IF(Data!C427=0,"",Data!C427))</f>
        <v>51</v>
      </c>
      <c r="E434" s="13" t="str">
        <f>IF(Data!$A427="","",IF(Data!D427=0,"",Data!D427))</f>
        <v/>
      </c>
      <c r="F434" s="13">
        <f>IF(Data!$A427="","",IF(Data!E427=0,"",Data!E427))</f>
        <v>20</v>
      </c>
      <c r="G434" s="13">
        <f>IF(Data!$A427="","",IF(Data!F427=0,"",Data!F427))</f>
        <v>31</v>
      </c>
      <c r="H434" s="13">
        <f>IF(Data!$A427="","",IF(Data!G427=0,"",Data!G427))</f>
        <v>11145300</v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>
        <f>IF(Data!$A427="","",IF(Data!M427=0,"",Data!M427))</f>
        <v>136996.06</v>
      </c>
    </row>
    <row r="435" spans="2:14" x14ac:dyDescent="0.25">
      <c r="B435" s="8" t="str">
        <f>IF(Data!$A428="","",Data!A428)</f>
        <v>Essex Town</v>
      </c>
      <c r="C435" s="8" t="str">
        <f>IF(Data!$A428="","",IF(COUNTIF('GrandList Categories'!$A$2:$A$19,Data!B428)&gt;0,VLOOKUP(Data!B428,'GrandList Categories'!$A$2:$B$19,2),Data!B428))</f>
        <v>Residential under 6 acres</v>
      </c>
      <c r="D435" s="13">
        <f>IF(Data!$A428="","",IF(Data!C428=0,"",Data!C428))</f>
        <v>27</v>
      </c>
      <c r="E435" s="13" t="str">
        <f>IF(Data!$A428="","",IF(Data!D428=0,"",Data!D428))</f>
        <v/>
      </c>
      <c r="F435" s="13">
        <f>IF(Data!$A428="","",IF(Data!E428=0,"",Data!E428))</f>
        <v>15</v>
      </c>
      <c r="G435" s="13">
        <f>IF(Data!$A428="","",IF(Data!F428=0,"",Data!F428))</f>
        <v>12</v>
      </c>
      <c r="H435" s="13">
        <f>IF(Data!$A428="","",IF(Data!G428=0,"",Data!G428))</f>
        <v>6425100</v>
      </c>
      <c r="I435" s="13">
        <f>IF(Data!$A428="","",IF(Data!H428=0,"",Data!H428))</f>
        <v>535425</v>
      </c>
      <c r="J435" s="13">
        <f>IF(Data!$A428="","",IF(Data!I428=0,"",Data!I428))</f>
        <v>478000</v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>
        <f>IF(Data!$A428="","",IF(Data!M428=0,"",Data!M428))</f>
        <v>84613.95</v>
      </c>
    </row>
    <row r="436" spans="2:14" x14ac:dyDescent="0.25">
      <c r="B436" s="8" t="str">
        <f>IF(Data!$A429="","",Data!A429)</f>
        <v>Essex Town</v>
      </c>
      <c r="C436" s="8" t="str">
        <f>IF(Data!$A429="","",IF(COUNTIF('GrandList Categories'!$A$2:$A$19,Data!B429)&gt;0,VLOOKUP(Data!B429,'GrandList Categories'!$A$2:$B$19,2),Data!B429))</f>
        <v>Residential 6 or more acres</v>
      </c>
      <c r="D436" s="13">
        <f>IF(Data!$A429="","",IF(Data!C429=0,"",Data!C429))</f>
        <v>11</v>
      </c>
      <c r="E436" s="13" t="str">
        <f>IF(Data!$A429="","",IF(Data!D429=0,"",Data!D429))</f>
        <v/>
      </c>
      <c r="F436" s="13">
        <f>IF(Data!$A429="","",IF(Data!E429=0,"",Data!E429))</f>
        <v>7</v>
      </c>
      <c r="G436" s="13">
        <f>IF(Data!$A429="","",IF(Data!F429=0,"",Data!F429))</f>
        <v>4</v>
      </c>
      <c r="H436" s="13">
        <f>IF(Data!$A429="","",IF(Data!G429=0,"",Data!G429))</f>
        <v>2260000</v>
      </c>
      <c r="I436" s="13">
        <f>IF(Data!$A429="","",IF(Data!H429=0,"",Data!H429))</f>
        <v>565000</v>
      </c>
      <c r="J436" s="13">
        <f>IF(Data!$A429="","",IF(Data!I429=0,"",Data!I429))</f>
        <v>577500</v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>
        <f>IF(Data!$A429="","",IF(Data!M429=0,"",Data!M429))</f>
        <v>29920</v>
      </c>
    </row>
    <row r="437" spans="2:14" x14ac:dyDescent="0.25">
      <c r="B437" s="8" t="str">
        <f>IF(Data!$A430="","",Data!A430)</f>
        <v>Essex Town</v>
      </c>
      <c r="C437" s="8" t="str">
        <f>IF(Data!$A430="","",IF(COUNTIF('GrandList Categories'!$A$2:$A$19,Data!B430)&gt;0,VLOOKUP(Data!B430,'GrandList Categories'!$A$2:$B$19,2),Data!B430))</f>
        <v>Other (Usually Condos)</v>
      </c>
      <c r="D437" s="13">
        <f>IF(Data!$A430="","",IF(Data!C430=0,"",Data!C430))</f>
        <v>19</v>
      </c>
      <c r="E437" s="13" t="str">
        <f>IF(Data!$A430="","",IF(Data!D430=0,"",Data!D430))</f>
        <v/>
      </c>
      <c r="F437" s="13">
        <f>IF(Data!$A430="","",IF(Data!E430=0,"",Data!E430))</f>
        <v>10</v>
      </c>
      <c r="G437" s="13">
        <f>IF(Data!$A430="","",IF(Data!F430=0,"",Data!F430))</f>
        <v>9</v>
      </c>
      <c r="H437" s="13">
        <f>IF(Data!$A430="","",IF(Data!G430=0,"",Data!G430))</f>
        <v>2934500</v>
      </c>
      <c r="I437" s="13">
        <f>IF(Data!$A430="","",IF(Data!H430=0,"",Data!H430))</f>
        <v>326055.56</v>
      </c>
      <c r="J437" s="13">
        <f>IF(Data!$A430="","",IF(Data!I430=0,"",Data!I430))</f>
        <v>325000</v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>
        <f>IF(Data!$A430="","",IF(Data!M430=0,"",Data!M430))</f>
        <v>35900.26</v>
      </c>
    </row>
    <row r="438" spans="2:14" x14ac:dyDescent="0.25">
      <c r="B438" s="8" t="str">
        <f>IF(Data!$A431="","",Data!A431)</f>
        <v>Essex Town</v>
      </c>
      <c r="C438" s="8" t="str">
        <f>IF(Data!$A431="","",IF(COUNTIF('GrandList Categories'!$A$2:$A$19,Data!B431)&gt;0,VLOOKUP(Data!B431,'GrandList Categories'!$A$2:$B$19,2),Data!B431))</f>
        <v>Miscellaneous</v>
      </c>
      <c r="D438" s="13">
        <f>IF(Data!$A431="","",IF(Data!C431=0,"",Data!C431))</f>
        <v>4</v>
      </c>
      <c r="E438" s="13" t="str">
        <f>IF(Data!$A431="","",IF(Data!D431=0,"",Data!D431))</f>
        <v/>
      </c>
      <c r="F438" s="13">
        <f>IF(Data!$A431="","",IF(Data!E431=0,"",Data!E431))</f>
        <v>3</v>
      </c>
      <c r="G438" s="13">
        <f>IF(Data!$A431="","",IF(Data!F431=0,"",Data!F431))</f>
        <v>1</v>
      </c>
      <c r="H438" s="13">
        <f>IF(Data!$A431="","",IF(Data!G431=0,"",Data!G431))</f>
        <v>203150</v>
      </c>
      <c r="I438" s="13">
        <f>IF(Data!$A431="","",IF(Data!H431=0,"",Data!H431))</f>
        <v>203150</v>
      </c>
      <c r="J438" s="13">
        <f>IF(Data!$A431="","",IF(Data!I431=0,"",Data!I431))</f>
        <v>203150</v>
      </c>
      <c r="K438" s="13">
        <f>IF(Data!$A431="","",IF(Data!J431=0,"",Data!J431))</f>
        <v>85000</v>
      </c>
      <c r="L438" s="13">
        <f>IF(Data!$A431="","",IF(Data!K431=0,"",Data!K431))</f>
        <v>85000</v>
      </c>
      <c r="M438" s="13">
        <f>IF(Data!$A431="","",IF(Data!L431=0,"",Data!L431))</f>
        <v>2.39</v>
      </c>
      <c r="N438" s="13">
        <f>IF(Data!$A431="","",IF(Data!M431=0,"",Data!M431))</f>
        <v>2945.68</v>
      </c>
    </row>
    <row r="439" spans="2:14" x14ac:dyDescent="0.25">
      <c r="B439" s="8" t="str">
        <f>IF(Data!$A432="","",Data!A432)</f>
        <v>Essex Town</v>
      </c>
      <c r="C439" s="8" t="str">
        <f>IF(Data!$A432="","",IF(COUNTIF('GrandList Categories'!$A$2:$A$19,Data!B432)&gt;0,VLOOKUP(Data!B432,'GrandList Categories'!$A$2:$B$19,2),Data!B432))</f>
        <v>Essex Town: Summary</v>
      </c>
      <c r="D439" s="13">
        <f>IF(Data!$A432="","",IF(Data!C432=0,"",Data!C432))</f>
        <v>61</v>
      </c>
      <c r="E439" s="13" t="str">
        <f>IF(Data!$A432="","",IF(Data!D432=0,"",Data!D432))</f>
        <v/>
      </c>
      <c r="F439" s="13">
        <f>IF(Data!$A432="","",IF(Data!E432=0,"",Data!E432))</f>
        <v>35</v>
      </c>
      <c r="G439" s="13">
        <f>IF(Data!$A432="","",IF(Data!F432=0,"",Data!F432))</f>
        <v>26</v>
      </c>
      <c r="H439" s="13">
        <f>IF(Data!$A432="","",IF(Data!G432=0,"",Data!G432))</f>
        <v>11822750</v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>
        <f>IF(Data!$A432="","",IF(Data!M432=0,"",Data!M432))</f>
        <v>153379.89000000001</v>
      </c>
    </row>
    <row r="440" spans="2:14" x14ac:dyDescent="0.25">
      <c r="B440" s="8" t="str">
        <f>IF(Data!$A433="","",Data!A433)</f>
        <v>Fair Haven</v>
      </c>
      <c r="C440" s="8" t="str">
        <f>IF(Data!$A433="","",IF(COUNTIF('GrandList Categories'!$A$2:$A$19,Data!B433)&gt;0,VLOOKUP(Data!B433,'GrandList Categories'!$A$2:$B$19,2),Data!B433))</f>
        <v>Residential under 6 acres</v>
      </c>
      <c r="D440" s="13">
        <f>IF(Data!$A433="","",IF(Data!C433=0,"",Data!C433))</f>
        <v>7</v>
      </c>
      <c r="E440" s="13" t="str">
        <f>IF(Data!$A433="","",IF(Data!D433=0,"",Data!D433))</f>
        <v/>
      </c>
      <c r="F440" s="13">
        <f>IF(Data!$A433="","",IF(Data!E433=0,"",Data!E433))</f>
        <v>2</v>
      </c>
      <c r="G440" s="13">
        <f>IF(Data!$A433="","",IF(Data!F433=0,"",Data!F433))</f>
        <v>5</v>
      </c>
      <c r="H440" s="13">
        <f>IF(Data!$A433="","",IF(Data!G433=0,"",Data!G433))</f>
        <v>775000</v>
      </c>
      <c r="I440" s="13">
        <f>IF(Data!$A433="","",IF(Data!H433=0,"",Data!H433))</f>
        <v>155000</v>
      </c>
      <c r="J440" s="13">
        <f>IF(Data!$A433="","",IF(Data!I433=0,"",Data!I433))</f>
        <v>156000</v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>
        <f>IF(Data!$A433="","",IF(Data!M433=0,"",Data!M433))</f>
        <v>8387.5</v>
      </c>
    </row>
    <row r="441" spans="2:14" x14ac:dyDescent="0.25">
      <c r="B441" s="8" t="str">
        <f>IF(Data!$A434="","",Data!A434)</f>
        <v>Fair Haven</v>
      </c>
      <c r="C441" s="8" t="str">
        <f>IF(Data!$A434="","",IF(COUNTIF('GrandList Categories'!$A$2:$A$19,Data!B434)&gt;0,VLOOKUP(Data!B434,'GrandList Categories'!$A$2:$B$19,2),Data!B434))</f>
        <v>Residential 6 or more acres</v>
      </c>
      <c r="D441" s="13">
        <f>IF(Data!$A434="","",IF(Data!C434=0,"",Data!C434))</f>
        <v>3</v>
      </c>
      <c r="E441" s="13" t="str">
        <f>IF(Data!$A434="","",IF(Data!D434=0,"",Data!D434))</f>
        <v/>
      </c>
      <c r="F441" s="13">
        <f>IF(Data!$A434="","",IF(Data!E434=0,"",Data!E434))</f>
        <v>2</v>
      </c>
      <c r="G441" s="13">
        <f>IF(Data!$A434="","",IF(Data!F434=0,"",Data!F434))</f>
        <v>1</v>
      </c>
      <c r="H441" s="13">
        <f>IF(Data!$A434="","",IF(Data!G434=0,"",Data!G434))</f>
        <v>580000</v>
      </c>
      <c r="I441" s="13">
        <f>IF(Data!$A434="","",IF(Data!H434=0,"",Data!H434))</f>
        <v>580000</v>
      </c>
      <c r="J441" s="13">
        <f>IF(Data!$A434="","",IF(Data!I434=0,"",Data!I434))</f>
        <v>580000</v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>
        <f>IF(Data!$A434="","",IF(Data!M434=0,"",Data!M434))</f>
        <v>7460</v>
      </c>
    </row>
    <row r="442" spans="2:14" x14ac:dyDescent="0.25">
      <c r="B442" s="8" t="str">
        <f>IF(Data!$A435="","",Data!A435)</f>
        <v>Fair Haven</v>
      </c>
      <c r="C442" s="8" t="str">
        <f>IF(Data!$A435="","",IF(COUNTIF('GrandList Categories'!$A$2:$A$19,Data!B435)&gt;0,VLOOKUP(Data!B435,'GrandList Categories'!$A$2:$B$19,2),Data!B435))</f>
        <v>Commercial</v>
      </c>
      <c r="D442" s="13">
        <f>IF(Data!$A435="","",IF(Data!C435=0,"",Data!C435))</f>
        <v>3</v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>
        <f>IF(Data!$A435="","",IF(Data!F435=0,"",Data!F435))</f>
        <v>3</v>
      </c>
      <c r="H442" s="13">
        <f>IF(Data!$A435="","",IF(Data!G435=0,"",Data!G435))</f>
        <v>1929000</v>
      </c>
      <c r="I442" s="13">
        <f>IF(Data!$A435="","",IF(Data!H435=0,"",Data!H435))</f>
        <v>643000</v>
      </c>
      <c r="J442" s="13">
        <f>IF(Data!$A435="","",IF(Data!I435=0,"",Data!I435))</f>
        <v>499000</v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>
        <f>IF(Data!$A435="","",IF(Data!M435=0,"",Data!M435))</f>
        <v>27970.5</v>
      </c>
    </row>
    <row r="443" spans="2:14" x14ac:dyDescent="0.25">
      <c r="B443" s="8" t="str">
        <f>IF(Data!$A436="","",Data!A436)</f>
        <v>Fair Haven</v>
      </c>
      <c r="C443" s="8" t="str">
        <f>IF(Data!$A436="","",IF(COUNTIF('GrandList Categories'!$A$2:$A$19,Data!B436)&gt;0,VLOOKUP(Data!B436,'GrandList Categories'!$A$2:$B$19,2),Data!B436))</f>
        <v>Farms</v>
      </c>
      <c r="D443" s="13">
        <f>IF(Data!$A436="","",IF(Data!C436=0,"",Data!C436))</f>
        <v>2</v>
      </c>
      <c r="E443" s="13" t="str">
        <f>IF(Data!$A436="","",IF(Data!D436=0,"",Data!D436))</f>
        <v/>
      </c>
      <c r="F443" s="13">
        <f>IF(Data!$A436="","",IF(Data!E436=0,"",Data!E436))</f>
        <v>2</v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>Fair Haven</v>
      </c>
      <c r="C444" s="8" t="str">
        <f>IF(Data!$A437="","",IF(COUNTIF('GrandList Categories'!$A$2:$A$19,Data!B437)&gt;0,VLOOKUP(Data!B437,'GrandList Categories'!$A$2:$B$19,2),Data!B437))</f>
        <v>Miscellaneous</v>
      </c>
      <c r="D444" s="13">
        <f>IF(Data!$A437="","",IF(Data!C437=0,"",Data!C437))</f>
        <v>2</v>
      </c>
      <c r="E444" s="13" t="str">
        <f>IF(Data!$A437="","",IF(Data!D437=0,"",Data!D437))</f>
        <v/>
      </c>
      <c r="F444" s="13">
        <f>IF(Data!$A437="","",IF(Data!E437=0,"",Data!E437))</f>
        <v>1</v>
      </c>
      <c r="G444" s="13">
        <f>IF(Data!$A437="","",IF(Data!F437=0,"",Data!F437))</f>
        <v>1</v>
      </c>
      <c r="H444" s="13">
        <f>IF(Data!$A437="","",IF(Data!G437=0,"",Data!G437))</f>
        <v>10000</v>
      </c>
      <c r="I444" s="13">
        <f>IF(Data!$A437="","",IF(Data!H437=0,"",Data!H437))</f>
        <v>10000</v>
      </c>
      <c r="J444" s="13">
        <f>IF(Data!$A437="","",IF(Data!I437=0,"",Data!I437))</f>
        <v>10000</v>
      </c>
      <c r="K444" s="13">
        <f>IF(Data!$A437="","",IF(Data!J437=0,"",Data!J437))</f>
        <v>1052.6300000000001</v>
      </c>
      <c r="L444" s="13">
        <f>IF(Data!$A437="","",IF(Data!K437=0,"",Data!K437))</f>
        <v>1052.6315999999999</v>
      </c>
      <c r="M444" s="13">
        <f>IF(Data!$A437="","",IF(Data!L437=0,"",Data!L437))</f>
        <v>9.5</v>
      </c>
      <c r="N444" s="13">
        <f>IF(Data!$A437="","",IF(Data!M437=0,"",Data!M437))</f>
        <v>145</v>
      </c>
    </row>
    <row r="445" spans="2:14" x14ac:dyDescent="0.25">
      <c r="B445" s="8" t="str">
        <f>IF(Data!$A438="","",Data!A438)</f>
        <v>Fair Haven</v>
      </c>
      <c r="C445" s="8" t="str">
        <f>IF(Data!$A438="","",IF(COUNTIF('GrandList Categories'!$A$2:$A$19,Data!B438)&gt;0,VLOOKUP(Data!B438,'GrandList Categories'!$A$2:$B$19,2),Data!B438))</f>
        <v>Fair Haven: Summary</v>
      </c>
      <c r="D445" s="13">
        <f>IF(Data!$A438="","",IF(Data!C438=0,"",Data!C438))</f>
        <v>17</v>
      </c>
      <c r="E445" s="13" t="str">
        <f>IF(Data!$A438="","",IF(Data!D438=0,"",Data!D438))</f>
        <v/>
      </c>
      <c r="F445" s="13">
        <f>IF(Data!$A438="","",IF(Data!E438=0,"",Data!E438))</f>
        <v>7</v>
      </c>
      <c r="G445" s="13">
        <f>IF(Data!$A438="","",IF(Data!F438=0,"",Data!F438))</f>
        <v>10</v>
      </c>
      <c r="H445" s="13">
        <f>IF(Data!$A438="","",IF(Data!G438=0,"",Data!G438))</f>
        <v>3294000</v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>
        <f>IF(Data!$A438="","",IF(Data!M438=0,"",Data!M438))</f>
        <v>43963</v>
      </c>
    </row>
    <row r="446" spans="2:14" x14ac:dyDescent="0.25">
      <c r="B446" s="8" t="str">
        <f>IF(Data!$A439="","",Data!A439)</f>
        <v>Fairfax</v>
      </c>
      <c r="C446" s="8" t="str">
        <f>IF(Data!$A439="","",IF(COUNTIF('GrandList Categories'!$A$2:$A$19,Data!B439)&gt;0,VLOOKUP(Data!B439,'GrandList Categories'!$A$2:$B$19,2),Data!B439))</f>
        <v>Residential under 6 acres</v>
      </c>
      <c r="D446" s="13">
        <f>IF(Data!$A439="","",IF(Data!C439=0,"",Data!C439))</f>
        <v>13</v>
      </c>
      <c r="E446" s="13" t="str">
        <f>IF(Data!$A439="","",IF(Data!D439=0,"",Data!D439))</f>
        <v/>
      </c>
      <c r="F446" s="13">
        <f>IF(Data!$A439="","",IF(Data!E439=0,"",Data!E439))</f>
        <v>4</v>
      </c>
      <c r="G446" s="13">
        <f>IF(Data!$A439="","",IF(Data!F439=0,"",Data!F439))</f>
        <v>9</v>
      </c>
      <c r="H446" s="13">
        <f>IF(Data!$A439="","",IF(Data!G439=0,"",Data!G439))</f>
        <v>2145465</v>
      </c>
      <c r="I446" s="13">
        <f>IF(Data!$A439="","",IF(Data!H439=0,"",Data!H439))</f>
        <v>238385</v>
      </c>
      <c r="J446" s="13">
        <f>IF(Data!$A439="","",IF(Data!I439=0,"",Data!I439))</f>
        <v>258000</v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>
        <f>IF(Data!$A439="","",IF(Data!M439=0,"",Data!M439))</f>
        <v>21243.4</v>
      </c>
    </row>
    <row r="447" spans="2:14" x14ac:dyDescent="0.25">
      <c r="B447" s="8" t="str">
        <f>IF(Data!$A440="","",Data!A440)</f>
        <v>Fairfax</v>
      </c>
      <c r="C447" s="8" t="str">
        <f>IF(Data!$A440="","",IF(COUNTIF('GrandList Categories'!$A$2:$A$19,Data!B440)&gt;0,VLOOKUP(Data!B440,'GrandList Categories'!$A$2:$B$19,2),Data!B440))</f>
        <v>Residential 6 or more acres</v>
      </c>
      <c r="D447" s="13">
        <f>IF(Data!$A440="","",IF(Data!C440=0,"",Data!C440))</f>
        <v>9</v>
      </c>
      <c r="E447" s="13" t="str">
        <f>IF(Data!$A440="","",IF(Data!D440=0,"",Data!D440))</f>
        <v/>
      </c>
      <c r="F447" s="13">
        <f>IF(Data!$A440="","",IF(Data!E440=0,"",Data!E440))</f>
        <v>3</v>
      </c>
      <c r="G447" s="13">
        <f>IF(Data!$A440="","",IF(Data!F440=0,"",Data!F440))</f>
        <v>6</v>
      </c>
      <c r="H447" s="13">
        <f>IF(Data!$A440="","",IF(Data!G440=0,"",Data!G440))</f>
        <v>2139875</v>
      </c>
      <c r="I447" s="13">
        <f>IF(Data!$A440="","",IF(Data!H440=0,"",Data!H440))</f>
        <v>356645.83</v>
      </c>
      <c r="J447" s="13">
        <f>IF(Data!$A440="","",IF(Data!I440=0,"",Data!I440))</f>
        <v>315687.5</v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>
        <f>IF(Data!$A440="","",IF(Data!M440=0,"",Data!M440))</f>
        <v>27228.19</v>
      </c>
    </row>
    <row r="448" spans="2:14" x14ac:dyDescent="0.25">
      <c r="B448" s="8" t="str">
        <f>IF(Data!$A441="","",Data!A441)</f>
        <v>Fairfax</v>
      </c>
      <c r="C448" s="8" t="str">
        <f>IF(Data!$A441="","",IF(COUNTIF('GrandList Categories'!$A$2:$A$19,Data!B441)&gt;0,VLOOKUP(Data!B441,'GrandList Categories'!$A$2:$B$19,2),Data!B441))</f>
        <v>Commercial</v>
      </c>
      <c r="D448" s="13">
        <f>IF(Data!$A441="","",IF(Data!C441=0,"",Data!C441))</f>
        <v>1</v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>
        <f>IF(Data!$A441="","",IF(Data!F441=0,"",Data!F441))</f>
        <v>1</v>
      </c>
      <c r="H448" s="13">
        <f>IF(Data!$A441="","",IF(Data!G441=0,"",Data!G441))</f>
        <v>260000</v>
      </c>
      <c r="I448" s="13">
        <f>IF(Data!$A441="","",IF(Data!H441=0,"",Data!H441))</f>
        <v>260000</v>
      </c>
      <c r="J448" s="13">
        <f>IF(Data!$A441="","",IF(Data!I441=0,"",Data!I441))</f>
        <v>260000</v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>
        <f>IF(Data!$A441="","",IF(Data!M441=0,"",Data!M441))</f>
        <v>3770</v>
      </c>
    </row>
    <row r="449" spans="2:14" x14ac:dyDescent="0.25">
      <c r="B449" s="8" t="str">
        <f>IF(Data!$A442="","",Data!A442)</f>
        <v>Fairfax</v>
      </c>
      <c r="C449" s="8" t="str">
        <f>IF(Data!$A442="","",IF(COUNTIF('GrandList Categories'!$A$2:$A$19,Data!B442)&gt;0,VLOOKUP(Data!B442,'GrandList Categories'!$A$2:$B$19,2),Data!B442))</f>
        <v>Farms</v>
      </c>
      <c r="D449" s="13">
        <f>IF(Data!$A442="","",IF(Data!C442=0,"",Data!C442))</f>
        <v>1</v>
      </c>
      <c r="E449" s="13" t="str">
        <f>IF(Data!$A442="","",IF(Data!D442=0,"",Data!D442))</f>
        <v/>
      </c>
      <c r="F449" s="13">
        <f>IF(Data!$A442="","",IF(Data!E442=0,"",Data!E442))</f>
        <v>1</v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>
        <f>IF(Data!$A442="","",IF(Data!M442=0,"",Data!M442))</f>
        <v>1450</v>
      </c>
    </row>
    <row r="450" spans="2:14" x14ac:dyDescent="0.25">
      <c r="B450" s="8" t="str">
        <f>IF(Data!$A443="","",Data!A443)</f>
        <v>Fairfax</v>
      </c>
      <c r="C450" s="8" t="str">
        <f>IF(Data!$A443="","",IF(COUNTIF('GrandList Categories'!$A$2:$A$19,Data!B443)&gt;0,VLOOKUP(Data!B443,'GrandList Categories'!$A$2:$B$19,2),Data!B443))</f>
        <v>Other (Usually Condos)</v>
      </c>
      <c r="D450" s="13">
        <f>IF(Data!$A443="","",IF(Data!C443=0,"",Data!C443))</f>
        <v>2</v>
      </c>
      <c r="E450" s="13" t="str">
        <f>IF(Data!$A443="","",IF(Data!D443=0,"",Data!D443))</f>
        <v/>
      </c>
      <c r="F450" s="13">
        <f>IF(Data!$A443="","",IF(Data!E443=0,"",Data!E443))</f>
        <v>2</v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>Fairfax</v>
      </c>
      <c r="C451" s="8" t="str">
        <f>IF(Data!$A444="","",IF(COUNTIF('GrandList Categories'!$A$2:$A$19,Data!B444)&gt;0,VLOOKUP(Data!B444,'GrandList Categories'!$A$2:$B$19,2),Data!B444))</f>
        <v>Miscellaneous</v>
      </c>
      <c r="D451" s="13">
        <f>IF(Data!$A444="","",IF(Data!C444=0,"",Data!C444))</f>
        <v>9</v>
      </c>
      <c r="E451" s="13" t="str">
        <f>IF(Data!$A444="","",IF(Data!D444=0,"",Data!D444))</f>
        <v/>
      </c>
      <c r="F451" s="13">
        <f>IF(Data!$A444="","",IF(Data!E444=0,"",Data!E444))</f>
        <v>4</v>
      </c>
      <c r="G451" s="13">
        <f>IF(Data!$A444="","",IF(Data!F444=0,"",Data!F444))</f>
        <v>5</v>
      </c>
      <c r="H451" s="13">
        <f>IF(Data!$A444="","",IF(Data!G444=0,"",Data!G444))</f>
        <v>1220150</v>
      </c>
      <c r="I451" s="13">
        <f>IF(Data!$A444="","",IF(Data!H444=0,"",Data!H444))</f>
        <v>244030</v>
      </c>
      <c r="J451" s="13">
        <f>IF(Data!$A444="","",IF(Data!I444=0,"",Data!I444))</f>
        <v>180000</v>
      </c>
      <c r="K451" s="13">
        <f>IF(Data!$A444="","",IF(Data!J444=0,"",Data!J444))</f>
        <v>7134.13</v>
      </c>
      <c r="L451" s="13">
        <f>IF(Data!$A444="","",IF(Data!K444=0,"",Data!K444))</f>
        <v>14707.3171</v>
      </c>
      <c r="M451" s="13">
        <f>IF(Data!$A444="","",IF(Data!L444=0,"",Data!L444))</f>
        <v>8.43</v>
      </c>
      <c r="N451" s="13">
        <f>IF(Data!$A444="","",IF(Data!M444=0,"",Data!M444))</f>
        <v>17692.18</v>
      </c>
    </row>
    <row r="452" spans="2:14" x14ac:dyDescent="0.25">
      <c r="B452" s="8" t="str">
        <f>IF(Data!$A445="","",Data!A445)</f>
        <v>Fairfax</v>
      </c>
      <c r="C452" s="8" t="str">
        <f>IF(Data!$A445="","",IF(COUNTIF('GrandList Categories'!$A$2:$A$19,Data!B445)&gt;0,VLOOKUP(Data!B445,'GrandList Categories'!$A$2:$B$19,2),Data!B445))</f>
        <v>Fairfax: Summary</v>
      </c>
      <c r="D452" s="13">
        <f>IF(Data!$A445="","",IF(Data!C445=0,"",Data!C445))</f>
        <v>35</v>
      </c>
      <c r="E452" s="13" t="str">
        <f>IF(Data!$A445="","",IF(Data!D445=0,"",Data!D445))</f>
        <v/>
      </c>
      <c r="F452" s="13">
        <f>IF(Data!$A445="","",IF(Data!E445=0,"",Data!E445))</f>
        <v>14</v>
      </c>
      <c r="G452" s="13">
        <f>IF(Data!$A445="","",IF(Data!F445=0,"",Data!F445))</f>
        <v>21</v>
      </c>
      <c r="H452" s="13">
        <f>IF(Data!$A445="","",IF(Data!G445=0,"",Data!G445))</f>
        <v>5765490</v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>
        <f>IF(Data!$A445="","",IF(Data!M445=0,"",Data!M445))</f>
        <v>71383.77</v>
      </c>
    </row>
    <row r="453" spans="2:14" x14ac:dyDescent="0.25">
      <c r="B453" s="8" t="str">
        <f>IF(Data!$A446="","",Data!A446)</f>
        <v>Fairfield</v>
      </c>
      <c r="C453" s="8" t="str">
        <f>IF(Data!$A446="","",IF(COUNTIF('GrandList Categories'!$A$2:$A$19,Data!B446)&gt;0,VLOOKUP(Data!B446,'GrandList Categories'!$A$2:$B$19,2),Data!B446))</f>
        <v>Residential under 6 acres</v>
      </c>
      <c r="D453" s="13">
        <f>IF(Data!$A446="","",IF(Data!C446=0,"",Data!C446))</f>
        <v>4</v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>
        <f>IF(Data!$A446="","",IF(Data!F446=0,"",Data!F446))</f>
        <v>4</v>
      </c>
      <c r="H453" s="13">
        <f>IF(Data!$A446="","",IF(Data!G446=0,"",Data!G446))</f>
        <v>864000</v>
      </c>
      <c r="I453" s="13">
        <f>IF(Data!$A446="","",IF(Data!H446=0,"",Data!H446))</f>
        <v>216000</v>
      </c>
      <c r="J453" s="13">
        <f>IF(Data!$A446="","",IF(Data!I446=0,"",Data!I446))</f>
        <v>212500</v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>
        <f>IF(Data!$A446="","",IF(Data!M446=0,"",Data!M446))</f>
        <v>9678</v>
      </c>
    </row>
    <row r="454" spans="2:14" x14ac:dyDescent="0.25">
      <c r="B454" s="8" t="str">
        <f>IF(Data!$A447="","",Data!A447)</f>
        <v>Fairfield</v>
      </c>
      <c r="C454" s="8" t="str">
        <f>IF(Data!$A447="","",IF(COUNTIF('GrandList Categories'!$A$2:$A$19,Data!B447)&gt;0,VLOOKUP(Data!B447,'GrandList Categories'!$A$2:$B$19,2),Data!B447))</f>
        <v>Residential 6 or more acres</v>
      </c>
      <c r="D454" s="13">
        <f>IF(Data!$A447="","",IF(Data!C447=0,"",Data!C447))</f>
        <v>2</v>
      </c>
      <c r="E454" s="13" t="str">
        <f>IF(Data!$A447="","",IF(Data!D447=0,"",Data!D447))</f>
        <v/>
      </c>
      <c r="F454" s="13">
        <f>IF(Data!$A447="","",IF(Data!E447=0,"",Data!E447))</f>
        <v>2</v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>Fairfield</v>
      </c>
      <c r="C455" s="8" t="str">
        <f>IF(Data!$A448="","",IF(COUNTIF('GrandList Categories'!$A$2:$A$19,Data!B448)&gt;0,VLOOKUP(Data!B448,'GrandList Categories'!$A$2:$B$19,2),Data!B448))</f>
        <v>Seasonal 6 or more acres</v>
      </c>
      <c r="D455" s="13">
        <f>IF(Data!$A448="","",IF(Data!C448=0,"",Data!C448))</f>
        <v>1</v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>
        <f>IF(Data!$A448="","",IF(Data!F448=0,"",Data!F448))</f>
        <v>1</v>
      </c>
      <c r="H455" s="13">
        <f>IF(Data!$A448="","",IF(Data!G448=0,"",Data!G448))</f>
        <v>565000</v>
      </c>
      <c r="I455" s="13">
        <f>IF(Data!$A448="","",IF(Data!H448=0,"",Data!H448))</f>
        <v>565000</v>
      </c>
      <c r="J455" s="13">
        <f>IF(Data!$A448="","",IF(Data!I448=0,"",Data!I448))</f>
        <v>565000</v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>
        <f>IF(Data!$A448="","",IF(Data!M448=0,"",Data!M448))</f>
        <v>8192.5</v>
      </c>
    </row>
    <row r="456" spans="2:14" x14ac:dyDescent="0.25">
      <c r="B456" s="8" t="str">
        <f>IF(Data!$A449="","",Data!A449)</f>
        <v>Fairfield</v>
      </c>
      <c r="C456" s="8" t="str">
        <f>IF(Data!$A449="","",IF(COUNTIF('GrandList Categories'!$A$2:$A$19,Data!B449)&gt;0,VLOOKUP(Data!B449,'GrandList Categories'!$A$2:$B$19,2),Data!B449))</f>
        <v>Fairfield: Summary</v>
      </c>
      <c r="D456" s="13">
        <f>IF(Data!$A449="","",IF(Data!C449=0,"",Data!C449))</f>
        <v>7</v>
      </c>
      <c r="E456" s="13" t="str">
        <f>IF(Data!$A449="","",IF(Data!D449=0,"",Data!D449))</f>
        <v/>
      </c>
      <c r="F456" s="13">
        <f>IF(Data!$A449="","",IF(Data!E449=0,"",Data!E449))</f>
        <v>2</v>
      </c>
      <c r="G456" s="13">
        <f>IF(Data!$A449="","",IF(Data!F449=0,"",Data!F449))</f>
        <v>5</v>
      </c>
      <c r="H456" s="13">
        <f>IF(Data!$A449="","",IF(Data!G449=0,"",Data!G449))</f>
        <v>1429000</v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>
        <f>IF(Data!$A449="","",IF(Data!M449=0,"",Data!M449))</f>
        <v>17870.5</v>
      </c>
    </row>
    <row r="457" spans="2:14" x14ac:dyDescent="0.25">
      <c r="B457" s="8" t="str">
        <f>IF(Data!$A450="","",Data!A450)</f>
        <v>Fairlee</v>
      </c>
      <c r="C457" s="8" t="str">
        <f>IF(Data!$A450="","",IF(COUNTIF('GrandList Categories'!$A$2:$A$19,Data!B450)&gt;0,VLOOKUP(Data!B450,'GrandList Categories'!$A$2:$B$19,2),Data!B450))</f>
        <v>Residential under 6 acres</v>
      </c>
      <c r="D457" s="13">
        <f>IF(Data!$A450="","",IF(Data!C450=0,"",Data!C450))</f>
        <v>2</v>
      </c>
      <c r="E457" s="13" t="str">
        <f>IF(Data!$A450="","",IF(Data!D450=0,"",Data!D450))</f>
        <v/>
      </c>
      <c r="F457" s="13">
        <f>IF(Data!$A450="","",IF(Data!E450=0,"",Data!E450))</f>
        <v>1</v>
      </c>
      <c r="G457" s="13">
        <f>IF(Data!$A450="","",IF(Data!F450=0,"",Data!F450))</f>
        <v>1</v>
      </c>
      <c r="H457" s="13">
        <f>IF(Data!$A450="","",IF(Data!G450=0,"",Data!G450))</f>
        <v>30000</v>
      </c>
      <c r="I457" s="13">
        <f>IF(Data!$A450="","",IF(Data!H450=0,"",Data!H450))</f>
        <v>30000</v>
      </c>
      <c r="J457" s="13">
        <f>IF(Data!$A450="","",IF(Data!I450=0,"",Data!I450))</f>
        <v>30000</v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>
        <f>IF(Data!$A450="","",IF(Data!M450=0,"",Data!M450))</f>
        <v>435</v>
      </c>
    </row>
    <row r="458" spans="2:14" x14ac:dyDescent="0.25">
      <c r="B458" s="8" t="str">
        <f>IF(Data!$A451="","",Data!A451)</f>
        <v>Fairlee</v>
      </c>
      <c r="C458" s="8" t="str">
        <f>IF(Data!$A451="","",IF(COUNTIF('GrandList Categories'!$A$2:$A$19,Data!B451)&gt;0,VLOOKUP(Data!B451,'GrandList Categories'!$A$2:$B$19,2),Data!B451))</f>
        <v>Residential 6 or more acres</v>
      </c>
      <c r="D458" s="13">
        <f>IF(Data!$A451="","",IF(Data!C451=0,"",Data!C451))</f>
        <v>3</v>
      </c>
      <c r="E458" s="13" t="str">
        <f>IF(Data!$A451="","",IF(Data!D451=0,"",Data!D451))</f>
        <v/>
      </c>
      <c r="F458" s="13">
        <f>IF(Data!$A451="","",IF(Data!E451=0,"",Data!E451))</f>
        <v>3</v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>Fairlee</v>
      </c>
      <c r="C459" s="8" t="str">
        <f>IF(Data!$A452="","",IF(COUNTIF('GrandList Categories'!$A$2:$A$19,Data!B452)&gt;0,VLOOKUP(Data!B452,'GrandList Categories'!$A$2:$B$19,2),Data!B452))</f>
        <v>Farms</v>
      </c>
      <c r="D459" s="13">
        <f>IF(Data!$A452="","",IF(Data!C452=0,"",Data!C452))</f>
        <v>1</v>
      </c>
      <c r="E459" s="13" t="str">
        <f>IF(Data!$A452="","",IF(Data!D452=0,"",Data!D452))</f>
        <v/>
      </c>
      <c r="F459" s="13">
        <f>IF(Data!$A452="","",IF(Data!E452=0,"",Data!E452))</f>
        <v>1</v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>Fairlee</v>
      </c>
      <c r="C460" s="8" t="str">
        <f>IF(Data!$A453="","",IF(COUNTIF('GrandList Categories'!$A$2:$A$19,Data!B453)&gt;0,VLOOKUP(Data!B453,'GrandList Categories'!$A$2:$B$19,2),Data!B453))</f>
        <v>Other (Usually Condos)</v>
      </c>
      <c r="D460" s="13">
        <f>IF(Data!$A453="","",IF(Data!C453=0,"",Data!C453))</f>
        <v>2</v>
      </c>
      <c r="E460" s="13" t="str">
        <f>IF(Data!$A453="","",IF(Data!D453=0,"",Data!D453))</f>
        <v/>
      </c>
      <c r="F460" s="13">
        <f>IF(Data!$A453="","",IF(Data!E453=0,"",Data!E453))</f>
        <v>1</v>
      </c>
      <c r="G460" s="13">
        <f>IF(Data!$A453="","",IF(Data!F453=0,"",Data!F453))</f>
        <v>1</v>
      </c>
      <c r="H460" s="13">
        <f>IF(Data!$A453="","",IF(Data!G453=0,"",Data!G453))</f>
        <v>900000</v>
      </c>
      <c r="I460" s="13">
        <f>IF(Data!$A453="","",IF(Data!H453=0,"",Data!H453))</f>
        <v>900000</v>
      </c>
      <c r="J460" s="13">
        <f>IF(Data!$A453="","",IF(Data!I453=0,"",Data!I453))</f>
        <v>900000</v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>
        <f>IF(Data!$A453="","",IF(Data!M453=0,"",Data!M453))</f>
        <v>13050</v>
      </c>
    </row>
    <row r="461" spans="2:14" x14ac:dyDescent="0.25">
      <c r="B461" s="8" t="str">
        <f>IF(Data!$A454="","",Data!A454)</f>
        <v>Fairlee</v>
      </c>
      <c r="C461" s="8" t="str">
        <f>IF(Data!$A454="","",IF(COUNTIF('GrandList Categories'!$A$2:$A$19,Data!B454)&gt;0,VLOOKUP(Data!B454,'GrandList Categories'!$A$2:$B$19,2),Data!B454))</f>
        <v>Miscellaneous</v>
      </c>
      <c r="D461" s="13">
        <f>IF(Data!$A454="","",IF(Data!C454=0,"",Data!C454))</f>
        <v>1</v>
      </c>
      <c r="E461" s="13" t="str">
        <f>IF(Data!$A454="","",IF(Data!D454=0,"",Data!D454))</f>
        <v/>
      </c>
      <c r="F461" s="13">
        <f>IF(Data!$A454="","",IF(Data!E454=0,"",Data!E454))</f>
        <v>1</v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>Fairlee</v>
      </c>
      <c r="C462" s="8" t="str">
        <f>IF(Data!$A455="","",IF(COUNTIF('GrandList Categories'!$A$2:$A$19,Data!B455)&gt;0,VLOOKUP(Data!B455,'GrandList Categories'!$A$2:$B$19,2),Data!B455))</f>
        <v>Fairlee: Summary</v>
      </c>
      <c r="D462" s="13">
        <f>IF(Data!$A455="","",IF(Data!C455=0,"",Data!C455))</f>
        <v>9</v>
      </c>
      <c r="E462" s="13" t="str">
        <f>IF(Data!$A455="","",IF(Data!D455=0,"",Data!D455))</f>
        <v/>
      </c>
      <c r="F462" s="13">
        <f>IF(Data!$A455="","",IF(Data!E455=0,"",Data!E455))</f>
        <v>7</v>
      </c>
      <c r="G462" s="13">
        <f>IF(Data!$A455="","",IF(Data!F455=0,"",Data!F455))</f>
        <v>2</v>
      </c>
      <c r="H462" s="13">
        <f>IF(Data!$A455="","",IF(Data!G455=0,"",Data!G455))</f>
        <v>930000</v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>
        <f>IF(Data!$A455="","",IF(Data!M455=0,"",Data!M455))</f>
        <v>13485</v>
      </c>
    </row>
    <row r="463" spans="2:14" x14ac:dyDescent="0.25">
      <c r="B463" s="8" t="str">
        <f>IF(Data!$A456="","",Data!A456)</f>
        <v>Fayston</v>
      </c>
      <c r="C463" s="8" t="str">
        <f>IF(Data!$A456="","",IF(COUNTIF('GrandList Categories'!$A$2:$A$19,Data!B456)&gt;0,VLOOKUP(Data!B456,'GrandList Categories'!$A$2:$B$19,2),Data!B456))</f>
        <v>Residential under 6 acres</v>
      </c>
      <c r="D463" s="13">
        <f>IF(Data!$A456="","",IF(Data!C456=0,"",Data!C456))</f>
        <v>8</v>
      </c>
      <c r="E463" s="13" t="str">
        <f>IF(Data!$A456="","",IF(Data!D456=0,"",Data!D456))</f>
        <v/>
      </c>
      <c r="F463" s="13">
        <f>IF(Data!$A456="","",IF(Data!E456=0,"",Data!E456))</f>
        <v>4</v>
      </c>
      <c r="G463" s="13">
        <f>IF(Data!$A456="","",IF(Data!F456=0,"",Data!F456))</f>
        <v>4</v>
      </c>
      <c r="H463" s="13">
        <f>IF(Data!$A456="","",IF(Data!G456=0,"",Data!G456))</f>
        <v>2303000</v>
      </c>
      <c r="I463" s="13">
        <f>IF(Data!$A456="","",IF(Data!H456=0,"",Data!H456))</f>
        <v>575750</v>
      </c>
      <c r="J463" s="13">
        <f>IF(Data!$A456="","",IF(Data!I456=0,"",Data!I456))</f>
        <v>613000</v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>
        <f>IF(Data!$A456="","",IF(Data!M456=0,"",Data!M456))</f>
        <v>33393.5</v>
      </c>
    </row>
    <row r="464" spans="2:14" x14ac:dyDescent="0.25">
      <c r="B464" s="8" t="str">
        <f>IF(Data!$A457="","",Data!A457)</f>
        <v>Fayston</v>
      </c>
      <c r="C464" s="8" t="str">
        <f>IF(Data!$A457="","",IF(COUNTIF('GrandList Categories'!$A$2:$A$19,Data!B457)&gt;0,VLOOKUP(Data!B457,'GrandList Categories'!$A$2:$B$19,2),Data!B457))</f>
        <v>Residential 6 or more acres</v>
      </c>
      <c r="D464" s="13">
        <f>IF(Data!$A457="","",IF(Data!C457=0,"",Data!C457))</f>
        <v>5</v>
      </c>
      <c r="E464" s="13" t="str">
        <f>IF(Data!$A457="","",IF(Data!D457=0,"",Data!D457))</f>
        <v/>
      </c>
      <c r="F464" s="13">
        <f>IF(Data!$A457="","",IF(Data!E457=0,"",Data!E457))</f>
        <v>3</v>
      </c>
      <c r="G464" s="13">
        <f>IF(Data!$A457="","",IF(Data!F457=0,"",Data!F457))</f>
        <v>2</v>
      </c>
      <c r="H464" s="13">
        <f>IF(Data!$A457="","",IF(Data!G457=0,"",Data!G457))</f>
        <v>1240000</v>
      </c>
      <c r="I464" s="13">
        <f>IF(Data!$A457="","",IF(Data!H457=0,"",Data!H457))</f>
        <v>620000</v>
      </c>
      <c r="J464" s="13">
        <f>IF(Data!$A457="","",IF(Data!I457=0,"",Data!I457))</f>
        <v>620000</v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>
        <f>IF(Data!$A457="","",IF(Data!M457=0,"",Data!M457))</f>
        <v>17980</v>
      </c>
    </row>
    <row r="465" spans="2:14" x14ac:dyDescent="0.25">
      <c r="B465" s="8" t="str">
        <f>IF(Data!$A458="","",Data!A458)</f>
        <v>Fayston</v>
      </c>
      <c r="C465" s="8" t="str">
        <f>IF(Data!$A458="","",IF(COUNTIF('GrandList Categories'!$A$2:$A$19,Data!B458)&gt;0,VLOOKUP(Data!B458,'GrandList Categories'!$A$2:$B$19,2),Data!B458))</f>
        <v>Seasonal under 6 acres</v>
      </c>
      <c r="D465" s="13">
        <f>IF(Data!$A458="","",IF(Data!C458=0,"",Data!C458))</f>
        <v>3</v>
      </c>
      <c r="E465" s="13" t="str">
        <f>IF(Data!$A458="","",IF(Data!D458=0,"",Data!D458))</f>
        <v/>
      </c>
      <c r="F465" s="13">
        <f>IF(Data!$A458="","",IF(Data!E458=0,"",Data!E458))</f>
        <v>2</v>
      </c>
      <c r="G465" s="13">
        <f>IF(Data!$A458="","",IF(Data!F458=0,"",Data!F458))</f>
        <v>1</v>
      </c>
      <c r="H465" s="13">
        <f>IF(Data!$A458="","",IF(Data!G458=0,"",Data!G458))</f>
        <v>55000</v>
      </c>
      <c r="I465" s="13">
        <f>IF(Data!$A458="","",IF(Data!H458=0,"",Data!H458))</f>
        <v>55000</v>
      </c>
      <c r="J465" s="13">
        <f>IF(Data!$A458="","",IF(Data!I458=0,"",Data!I458))</f>
        <v>55000</v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>
        <f>IF(Data!$A458="","",IF(Data!M458=0,"",Data!M458))</f>
        <v>1197.7</v>
      </c>
    </row>
    <row r="466" spans="2:14" x14ac:dyDescent="0.25">
      <c r="B466" s="8" t="str">
        <f>IF(Data!$A459="","",Data!A459)</f>
        <v>Fayston</v>
      </c>
      <c r="C466" s="8" t="str">
        <f>IF(Data!$A459="","",IF(COUNTIF('GrandList Categories'!$A$2:$A$19,Data!B459)&gt;0,VLOOKUP(Data!B459,'GrandList Categories'!$A$2:$B$19,2),Data!B459))</f>
        <v>Commercial</v>
      </c>
      <c r="D466" s="13">
        <f>IF(Data!$A459="","",IF(Data!C459=0,"",Data!C459))</f>
        <v>1</v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>
        <f>IF(Data!$A459="","",IF(Data!F459=0,"",Data!F459))</f>
        <v>1</v>
      </c>
      <c r="H466" s="13">
        <f>IF(Data!$A459="","",IF(Data!G459=0,"",Data!G459))</f>
        <v>425000</v>
      </c>
      <c r="I466" s="13">
        <f>IF(Data!$A459="","",IF(Data!H459=0,"",Data!H459))</f>
        <v>425000</v>
      </c>
      <c r="J466" s="13">
        <f>IF(Data!$A459="","",IF(Data!I459=0,"",Data!I459))</f>
        <v>425000</v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>
        <f>IF(Data!$A459="","",IF(Data!M459=0,"",Data!M459))</f>
        <v>6162.5</v>
      </c>
    </row>
    <row r="467" spans="2:14" x14ac:dyDescent="0.25">
      <c r="B467" s="8" t="str">
        <f>IF(Data!$A460="","",Data!A460)</f>
        <v>Fayston</v>
      </c>
      <c r="C467" s="8" t="str">
        <f>IF(Data!$A460="","",IF(COUNTIF('GrandList Categories'!$A$2:$A$19,Data!B460)&gt;0,VLOOKUP(Data!B460,'GrandList Categories'!$A$2:$B$19,2),Data!B460))</f>
        <v>Other (Usually Condos)</v>
      </c>
      <c r="D467" s="13">
        <f>IF(Data!$A460="","",IF(Data!C460=0,"",Data!C460))</f>
        <v>3</v>
      </c>
      <c r="E467" s="13" t="str">
        <f>IF(Data!$A460="","",IF(Data!D460=0,"",Data!D460))</f>
        <v/>
      </c>
      <c r="F467" s="13">
        <f>IF(Data!$A460="","",IF(Data!E460=0,"",Data!E460))</f>
        <v>2</v>
      </c>
      <c r="G467" s="13">
        <f>IF(Data!$A460="","",IF(Data!F460=0,"",Data!F460))</f>
        <v>1</v>
      </c>
      <c r="H467" s="13">
        <f>IF(Data!$A460="","",IF(Data!G460=0,"",Data!G460))</f>
        <v>285000</v>
      </c>
      <c r="I467" s="13">
        <f>IF(Data!$A460="","",IF(Data!H460=0,"",Data!H460))</f>
        <v>285000</v>
      </c>
      <c r="J467" s="13">
        <f>IF(Data!$A460="","",IF(Data!I460=0,"",Data!I460))</f>
        <v>285000</v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>
        <f>IF(Data!$A460="","",IF(Data!M460=0,"",Data!M460))</f>
        <v>4132.5</v>
      </c>
    </row>
    <row r="468" spans="2:14" x14ac:dyDescent="0.25">
      <c r="B468" s="8" t="str">
        <f>IF(Data!$A461="","",Data!A461)</f>
        <v>Fayston</v>
      </c>
      <c r="C468" s="8" t="str">
        <f>IF(Data!$A461="","",IF(COUNTIF('GrandList Categories'!$A$2:$A$19,Data!B461)&gt;0,VLOOKUP(Data!B461,'GrandList Categories'!$A$2:$B$19,2),Data!B461))</f>
        <v>Miscellaneous</v>
      </c>
      <c r="D468" s="13">
        <f>IF(Data!$A461="","",IF(Data!C461=0,"",Data!C461))</f>
        <v>4</v>
      </c>
      <c r="E468" s="13" t="str">
        <f>IF(Data!$A461="","",IF(Data!D461=0,"",Data!D461))</f>
        <v/>
      </c>
      <c r="F468" s="13">
        <f>IF(Data!$A461="","",IF(Data!E461=0,"",Data!E461))</f>
        <v>1</v>
      </c>
      <c r="G468" s="13">
        <f>IF(Data!$A461="","",IF(Data!F461=0,"",Data!F461))</f>
        <v>3</v>
      </c>
      <c r="H468" s="13">
        <f>IF(Data!$A461="","",IF(Data!G461=0,"",Data!G461))</f>
        <v>517000</v>
      </c>
      <c r="I468" s="13">
        <f>IF(Data!$A461="","",IF(Data!H461=0,"",Data!H461))</f>
        <v>172333.33</v>
      </c>
      <c r="J468" s="13">
        <f>IF(Data!$A461="","",IF(Data!I461=0,"",Data!I461))</f>
        <v>111000</v>
      </c>
      <c r="K468" s="13">
        <f>IF(Data!$A461="","",IF(Data!J461=0,"",Data!J461))</f>
        <v>1367.72</v>
      </c>
      <c r="L468" s="13">
        <f>IF(Data!$A461="","",IF(Data!K461=0,"",Data!K461))</f>
        <v>56000</v>
      </c>
      <c r="M468" s="13">
        <f>IF(Data!$A461="","",IF(Data!L461=0,"",Data!L461))</f>
        <v>1</v>
      </c>
      <c r="N468" s="13">
        <f>IF(Data!$A461="","",IF(Data!M461=0,"",Data!M461))</f>
        <v>7496.5</v>
      </c>
    </row>
    <row r="469" spans="2:14" x14ac:dyDescent="0.25">
      <c r="B469" s="8" t="str">
        <f>IF(Data!$A462="","",Data!A462)</f>
        <v>Fayston</v>
      </c>
      <c r="C469" s="8" t="str">
        <f>IF(Data!$A462="","",IF(COUNTIF('GrandList Categories'!$A$2:$A$19,Data!B462)&gt;0,VLOOKUP(Data!B462,'GrandList Categories'!$A$2:$B$19,2),Data!B462))</f>
        <v>Fayston: Summary</v>
      </c>
      <c r="D469" s="13">
        <f>IF(Data!$A462="","",IF(Data!C462=0,"",Data!C462))</f>
        <v>24</v>
      </c>
      <c r="E469" s="13" t="str">
        <f>IF(Data!$A462="","",IF(Data!D462=0,"",Data!D462))</f>
        <v/>
      </c>
      <c r="F469" s="13">
        <f>IF(Data!$A462="","",IF(Data!E462=0,"",Data!E462))</f>
        <v>12</v>
      </c>
      <c r="G469" s="13">
        <f>IF(Data!$A462="","",IF(Data!F462=0,"",Data!F462))</f>
        <v>12</v>
      </c>
      <c r="H469" s="13">
        <f>IF(Data!$A462="","",IF(Data!G462=0,"",Data!G462))</f>
        <v>4825000</v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>
        <f>IF(Data!$A462="","",IF(Data!M462=0,"",Data!M462))</f>
        <v>70362.7</v>
      </c>
    </row>
    <row r="470" spans="2:14" x14ac:dyDescent="0.25">
      <c r="B470" s="8" t="str">
        <f>IF(Data!$A463="","",Data!A463)</f>
        <v>Ferrisburgh</v>
      </c>
      <c r="C470" s="8" t="str">
        <f>IF(Data!$A463="","",IF(COUNTIF('GrandList Categories'!$A$2:$A$19,Data!B463)&gt;0,VLOOKUP(Data!B463,'GrandList Categories'!$A$2:$B$19,2),Data!B463))</f>
        <v>Residential under 6 acres</v>
      </c>
      <c r="D470" s="13">
        <f>IF(Data!$A463="","",IF(Data!C463=0,"",Data!C463))</f>
        <v>5</v>
      </c>
      <c r="E470" s="13" t="str">
        <f>IF(Data!$A463="","",IF(Data!D463=0,"",Data!D463))</f>
        <v/>
      </c>
      <c r="F470" s="13">
        <f>IF(Data!$A463="","",IF(Data!E463=0,"",Data!E463))</f>
        <v>2</v>
      </c>
      <c r="G470" s="13">
        <f>IF(Data!$A463="","",IF(Data!F463=0,"",Data!F463))</f>
        <v>3</v>
      </c>
      <c r="H470" s="13">
        <f>IF(Data!$A463="","",IF(Data!G463=0,"",Data!G463))</f>
        <v>1190000</v>
      </c>
      <c r="I470" s="13">
        <f>IF(Data!$A463="","",IF(Data!H463=0,"",Data!H463))</f>
        <v>396666.67</v>
      </c>
      <c r="J470" s="13">
        <f>IF(Data!$A463="","",IF(Data!I463=0,"",Data!I463))</f>
        <v>411000</v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>
        <f>IF(Data!$A463="","",IF(Data!M463=0,"",Data!M463))</f>
        <v>14405</v>
      </c>
    </row>
    <row r="471" spans="2:14" x14ac:dyDescent="0.25">
      <c r="B471" s="8" t="str">
        <f>IF(Data!$A464="","",Data!A464)</f>
        <v>Ferrisburgh</v>
      </c>
      <c r="C471" s="8" t="str">
        <f>IF(Data!$A464="","",IF(COUNTIF('GrandList Categories'!$A$2:$A$19,Data!B464)&gt;0,VLOOKUP(Data!B464,'GrandList Categories'!$A$2:$B$19,2),Data!B464))</f>
        <v>Residential 6 or more acres</v>
      </c>
      <c r="D471" s="13">
        <f>IF(Data!$A464="","",IF(Data!C464=0,"",Data!C464))</f>
        <v>14</v>
      </c>
      <c r="E471" s="13" t="str">
        <f>IF(Data!$A464="","",IF(Data!D464=0,"",Data!D464))</f>
        <v/>
      </c>
      <c r="F471" s="13">
        <f>IF(Data!$A464="","",IF(Data!E464=0,"",Data!E464))</f>
        <v>8</v>
      </c>
      <c r="G471" s="13">
        <f>IF(Data!$A464="","",IF(Data!F464=0,"",Data!F464))</f>
        <v>6</v>
      </c>
      <c r="H471" s="13">
        <f>IF(Data!$A464="","",IF(Data!G464=0,"",Data!G464))</f>
        <v>2101633</v>
      </c>
      <c r="I471" s="13">
        <f>IF(Data!$A464="","",IF(Data!H464=0,"",Data!H464))</f>
        <v>350272.17</v>
      </c>
      <c r="J471" s="13">
        <f>IF(Data!$A464="","",IF(Data!I464=0,"",Data!I464))</f>
        <v>364700</v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>
        <f>IF(Data!$A464="","",IF(Data!M464=0,"",Data!M464))</f>
        <v>28364.68</v>
      </c>
    </row>
    <row r="472" spans="2:14" x14ac:dyDescent="0.25">
      <c r="B472" s="8" t="str">
        <f>IF(Data!$A465="","",Data!A465)</f>
        <v>Ferrisburgh</v>
      </c>
      <c r="C472" s="8" t="str">
        <f>IF(Data!$A465="","",IF(COUNTIF('GrandList Categories'!$A$2:$A$19,Data!B465)&gt;0,VLOOKUP(Data!B465,'GrandList Categories'!$A$2:$B$19,2),Data!B465))</f>
        <v>Mobile Home with land</v>
      </c>
      <c r="D472" s="13">
        <f>IF(Data!$A465="","",IF(Data!C465=0,"",Data!C465))</f>
        <v>1</v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>
        <f>IF(Data!$A465="","",IF(Data!F465=0,"",Data!F465))</f>
        <v>1</v>
      </c>
      <c r="H472" s="13">
        <f>IF(Data!$A465="","",IF(Data!G465=0,"",Data!G465))</f>
        <v>28000</v>
      </c>
      <c r="I472" s="13">
        <f>IF(Data!$A465="","",IF(Data!H465=0,"",Data!H465))</f>
        <v>28000</v>
      </c>
      <c r="J472" s="13">
        <f>IF(Data!$A465="","",IF(Data!I465=0,"",Data!I465))</f>
        <v>28000</v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>
        <f>IF(Data!$A465="","",IF(Data!M465=0,"",Data!M465))</f>
        <v>406</v>
      </c>
    </row>
    <row r="473" spans="2:14" x14ac:dyDescent="0.25">
      <c r="B473" s="8" t="str">
        <f>IF(Data!$A466="","",Data!A466)</f>
        <v>Ferrisburgh</v>
      </c>
      <c r="C473" s="8" t="str">
        <f>IF(Data!$A466="","",IF(COUNTIF('GrandList Categories'!$A$2:$A$19,Data!B466)&gt;0,VLOOKUP(Data!B466,'GrandList Categories'!$A$2:$B$19,2),Data!B466))</f>
        <v>Farms</v>
      </c>
      <c r="D473" s="13">
        <f>IF(Data!$A466="","",IF(Data!C466=0,"",Data!C466))</f>
        <v>1</v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>
        <f>IF(Data!$A466="","",IF(Data!F466=0,"",Data!F466))</f>
        <v>1</v>
      </c>
      <c r="H473" s="13">
        <f>IF(Data!$A466="","",IF(Data!G466=0,"",Data!G466))</f>
        <v>120000</v>
      </c>
      <c r="I473" s="13">
        <f>IF(Data!$A466="","",IF(Data!H466=0,"",Data!H466))</f>
        <v>120000</v>
      </c>
      <c r="J473" s="13">
        <f>IF(Data!$A466="","",IF(Data!I466=0,"",Data!I466))</f>
        <v>120000</v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>
        <f>IF(Data!$A466="","",IF(Data!M466=0,"",Data!M466))</f>
        <v>1740</v>
      </c>
    </row>
    <row r="474" spans="2:14" x14ac:dyDescent="0.25">
      <c r="B474" s="8" t="str">
        <f>IF(Data!$A467="","",Data!A467)</f>
        <v>Ferrisburgh</v>
      </c>
      <c r="C474" s="8" t="str">
        <f>IF(Data!$A467="","",IF(COUNTIF('GrandList Categories'!$A$2:$A$19,Data!B467)&gt;0,VLOOKUP(Data!B467,'GrandList Categories'!$A$2:$B$19,2),Data!B467))</f>
        <v>Other (Usually Condos)</v>
      </c>
      <c r="D474" s="13">
        <f>IF(Data!$A467="","",IF(Data!C467=0,"",Data!C467))</f>
        <v>5</v>
      </c>
      <c r="E474" s="13" t="str">
        <f>IF(Data!$A467="","",IF(Data!D467=0,"",Data!D467))</f>
        <v/>
      </c>
      <c r="F474" s="13">
        <f>IF(Data!$A467="","",IF(Data!E467=0,"",Data!E467))</f>
        <v>4</v>
      </c>
      <c r="G474" s="13">
        <f>IF(Data!$A467="","",IF(Data!F467=0,"",Data!F467))</f>
        <v>1</v>
      </c>
      <c r="H474" s="13">
        <f>IF(Data!$A467="","",IF(Data!G467=0,"",Data!G467))</f>
        <v>250000</v>
      </c>
      <c r="I474" s="13">
        <f>IF(Data!$A467="","",IF(Data!H467=0,"",Data!H467))</f>
        <v>250000</v>
      </c>
      <c r="J474" s="13">
        <f>IF(Data!$A467="","",IF(Data!I467=0,"",Data!I467))</f>
        <v>250000</v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>
        <f>IF(Data!$A467="","",IF(Data!M467=0,"",Data!M467))</f>
        <v>8853.7000000000007</v>
      </c>
    </row>
    <row r="475" spans="2:14" x14ac:dyDescent="0.25">
      <c r="B475" s="8" t="str">
        <f>IF(Data!$A468="","",Data!A468)</f>
        <v>Ferrisburgh</v>
      </c>
      <c r="C475" s="8" t="str">
        <f>IF(Data!$A468="","",IF(COUNTIF('GrandList Categories'!$A$2:$A$19,Data!B468)&gt;0,VLOOKUP(Data!B468,'GrandList Categories'!$A$2:$B$19,2),Data!B468))</f>
        <v>Miscellaneous</v>
      </c>
      <c r="D475" s="13">
        <f>IF(Data!$A468="","",IF(Data!C468=0,"",Data!C468))</f>
        <v>2</v>
      </c>
      <c r="E475" s="13" t="str">
        <f>IF(Data!$A468="","",IF(Data!D468=0,"",Data!D468))</f>
        <v/>
      </c>
      <c r="F475" s="13">
        <f>IF(Data!$A468="","",IF(Data!E468=0,"",Data!E468))</f>
        <v>2</v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>Ferrisburgh</v>
      </c>
      <c r="C476" s="8" t="str">
        <f>IF(Data!$A469="","",IF(COUNTIF('GrandList Categories'!$A$2:$A$19,Data!B469)&gt;0,VLOOKUP(Data!B469,'GrandList Categories'!$A$2:$B$19,2),Data!B469))</f>
        <v>Ferrisburgh: Summary</v>
      </c>
      <c r="D476" s="13">
        <f>IF(Data!$A469="","",IF(Data!C469=0,"",Data!C469))</f>
        <v>28</v>
      </c>
      <c r="E476" s="13" t="str">
        <f>IF(Data!$A469="","",IF(Data!D469=0,"",Data!D469))</f>
        <v/>
      </c>
      <c r="F476" s="13">
        <f>IF(Data!$A469="","",IF(Data!E469=0,"",Data!E469))</f>
        <v>16</v>
      </c>
      <c r="G476" s="13">
        <f>IF(Data!$A469="","",IF(Data!F469=0,"",Data!F469))</f>
        <v>12</v>
      </c>
      <c r="H476" s="13">
        <f>IF(Data!$A469="","",IF(Data!G469=0,"",Data!G469))</f>
        <v>3689633</v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>
        <f>IF(Data!$A469="","",IF(Data!M469=0,"",Data!M469))</f>
        <v>53769.38</v>
      </c>
    </row>
    <row r="477" spans="2:14" x14ac:dyDescent="0.25">
      <c r="B477" s="8" t="str">
        <f>IF(Data!$A470="","",Data!A470)</f>
        <v>Fletcher</v>
      </c>
      <c r="C477" s="8" t="str">
        <f>IF(Data!$A470="","",IF(COUNTIF('GrandList Categories'!$A$2:$A$19,Data!B470)&gt;0,VLOOKUP(Data!B470,'GrandList Categories'!$A$2:$B$19,2),Data!B470))</f>
        <v>Residential under 6 acres</v>
      </c>
      <c r="D477" s="13">
        <f>IF(Data!$A470="","",IF(Data!C470=0,"",Data!C470))</f>
        <v>1</v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>
        <f>IF(Data!$A470="","",IF(Data!F470=0,"",Data!F470))</f>
        <v>1</v>
      </c>
      <c r="H477" s="13">
        <f>IF(Data!$A470="","",IF(Data!G470=0,"",Data!G470))</f>
        <v>50000</v>
      </c>
      <c r="I477" s="13">
        <f>IF(Data!$A470="","",IF(Data!H470=0,"",Data!H470))</f>
        <v>50000</v>
      </c>
      <c r="J477" s="13">
        <f>IF(Data!$A470="","",IF(Data!I470=0,"",Data!I470))</f>
        <v>50000</v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>
        <f>IF(Data!$A470="","",IF(Data!M470=0,"",Data!M470))</f>
        <v>725</v>
      </c>
    </row>
    <row r="478" spans="2:14" x14ac:dyDescent="0.25">
      <c r="B478" s="8" t="str">
        <f>IF(Data!$A471="","",Data!A471)</f>
        <v>Fletcher</v>
      </c>
      <c r="C478" s="8" t="str">
        <f>IF(Data!$A471="","",IF(COUNTIF('GrandList Categories'!$A$2:$A$19,Data!B471)&gt;0,VLOOKUP(Data!B471,'GrandList Categories'!$A$2:$B$19,2),Data!B471))</f>
        <v>Residential 6 or more acres</v>
      </c>
      <c r="D478" s="13">
        <f>IF(Data!$A471="","",IF(Data!C471=0,"",Data!C471))</f>
        <v>2</v>
      </c>
      <c r="E478" s="13" t="str">
        <f>IF(Data!$A471="","",IF(Data!D471=0,"",Data!D471))</f>
        <v/>
      </c>
      <c r="F478" s="13">
        <f>IF(Data!$A471="","",IF(Data!E471=0,"",Data!E471))</f>
        <v>1</v>
      </c>
      <c r="G478" s="13">
        <f>IF(Data!$A471="","",IF(Data!F471=0,"",Data!F471))</f>
        <v>1</v>
      </c>
      <c r="H478" s="13">
        <f>IF(Data!$A471="","",IF(Data!G471=0,"",Data!G471))</f>
        <v>63000</v>
      </c>
      <c r="I478" s="13">
        <f>IF(Data!$A471="","",IF(Data!H471=0,"",Data!H471))</f>
        <v>63000</v>
      </c>
      <c r="J478" s="13">
        <f>IF(Data!$A471="","",IF(Data!I471=0,"",Data!I471))</f>
        <v>63000</v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>
        <f>IF(Data!$A471="","",IF(Data!M471=0,"",Data!M471))</f>
        <v>315</v>
      </c>
    </row>
    <row r="479" spans="2:14" x14ac:dyDescent="0.25">
      <c r="B479" s="8" t="str">
        <f>IF(Data!$A472="","",Data!A472)</f>
        <v>Fletcher</v>
      </c>
      <c r="C479" s="8" t="str">
        <f>IF(Data!$A472="","",IF(COUNTIF('GrandList Categories'!$A$2:$A$19,Data!B472)&gt;0,VLOOKUP(Data!B472,'GrandList Categories'!$A$2:$B$19,2),Data!B472))</f>
        <v>Mobile Home with land</v>
      </c>
      <c r="D479" s="13">
        <f>IF(Data!$A472="","",IF(Data!C472=0,"",Data!C472))</f>
        <v>1</v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>
        <f>IF(Data!$A472="","",IF(Data!F472=0,"",Data!F472))</f>
        <v>1</v>
      </c>
      <c r="H479" s="13">
        <f>IF(Data!$A472="","",IF(Data!G472=0,"",Data!G472))</f>
        <v>60000</v>
      </c>
      <c r="I479" s="13">
        <f>IF(Data!$A472="","",IF(Data!H472=0,"",Data!H472))</f>
        <v>60000</v>
      </c>
      <c r="J479" s="13">
        <f>IF(Data!$A472="","",IF(Data!I472=0,"",Data!I472))</f>
        <v>60000</v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>
        <f>IF(Data!$A472="","",IF(Data!M472=0,"",Data!M472))</f>
        <v>870</v>
      </c>
    </row>
    <row r="480" spans="2:14" x14ac:dyDescent="0.25">
      <c r="B480" s="8" t="str">
        <f>IF(Data!$A473="","",Data!A473)</f>
        <v>Fletcher</v>
      </c>
      <c r="C480" s="8" t="str">
        <f>IF(Data!$A473="","",IF(COUNTIF('GrandList Categories'!$A$2:$A$19,Data!B473)&gt;0,VLOOKUP(Data!B473,'GrandList Categories'!$A$2:$B$19,2),Data!B473))</f>
        <v>Woodland</v>
      </c>
      <c r="D480" s="13">
        <f>IF(Data!$A473="","",IF(Data!C473=0,"",Data!C473))</f>
        <v>1</v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>
        <f>IF(Data!$A473="","",IF(Data!F473=0,"",Data!F473))</f>
        <v>1</v>
      </c>
      <c r="H480" s="13">
        <f>IF(Data!$A473="","",IF(Data!G473=0,"",Data!G473))</f>
        <v>200000</v>
      </c>
      <c r="I480" s="13">
        <f>IF(Data!$A473="","",IF(Data!H473=0,"",Data!H473))</f>
        <v>200000</v>
      </c>
      <c r="J480" s="13">
        <f>IF(Data!$A473="","",IF(Data!I473=0,"",Data!I473))</f>
        <v>200000</v>
      </c>
      <c r="K480" s="13">
        <f>IF(Data!$A473="","",IF(Data!J473=0,"",Data!J473))</f>
        <v>17316.02</v>
      </c>
      <c r="L480" s="13">
        <f>IF(Data!$A473="","",IF(Data!K473=0,"",Data!K473))</f>
        <v>17316.0173</v>
      </c>
      <c r="M480" s="13">
        <f>IF(Data!$A473="","",IF(Data!L473=0,"",Data!L473))</f>
        <v>11.55</v>
      </c>
      <c r="N480" s="13">
        <f>IF(Data!$A473="","",IF(Data!M473=0,"",Data!M473))</f>
        <v>2900</v>
      </c>
    </row>
    <row r="481" spans="2:14" x14ac:dyDescent="0.25">
      <c r="B481" s="8" t="str">
        <f>IF(Data!$A474="","",Data!A474)</f>
        <v>Fletcher</v>
      </c>
      <c r="C481" s="8" t="str">
        <f>IF(Data!$A474="","",IF(COUNTIF('GrandList Categories'!$A$2:$A$19,Data!B474)&gt;0,VLOOKUP(Data!B474,'GrandList Categories'!$A$2:$B$19,2),Data!B474))</f>
        <v>Miscellaneous</v>
      </c>
      <c r="D481" s="13">
        <f>IF(Data!$A474="","",IF(Data!C474=0,"",Data!C474))</f>
        <v>5</v>
      </c>
      <c r="E481" s="13" t="str">
        <f>IF(Data!$A474="","",IF(Data!D474=0,"",Data!D474))</f>
        <v/>
      </c>
      <c r="F481" s="13">
        <f>IF(Data!$A474="","",IF(Data!E474=0,"",Data!E474))</f>
        <v>1</v>
      </c>
      <c r="G481" s="13">
        <f>IF(Data!$A474="","",IF(Data!F474=0,"",Data!F474))</f>
        <v>4</v>
      </c>
      <c r="H481" s="13">
        <f>IF(Data!$A474="","",IF(Data!G474=0,"",Data!G474))</f>
        <v>837000</v>
      </c>
      <c r="I481" s="13">
        <f>IF(Data!$A474="","",IF(Data!H474=0,"",Data!H474))</f>
        <v>209250</v>
      </c>
      <c r="J481" s="13">
        <f>IF(Data!$A474="","",IF(Data!I474=0,"",Data!I474))</f>
        <v>185000</v>
      </c>
      <c r="K481" s="13">
        <f>IF(Data!$A474="","",IF(Data!J474=0,"",Data!J474))</f>
        <v>5130.25</v>
      </c>
      <c r="L481" s="13">
        <f>IF(Data!$A474="","",IF(Data!K474=0,"",Data!K474))</f>
        <v>5290</v>
      </c>
      <c r="M481" s="13">
        <f>IF(Data!$A474="","",IF(Data!L474=0,"",Data!L474))</f>
        <v>19.079999999999998</v>
      </c>
      <c r="N481" s="13">
        <f>IF(Data!$A474="","",IF(Data!M474=0,"",Data!M474))</f>
        <v>2059</v>
      </c>
    </row>
    <row r="482" spans="2:14" x14ac:dyDescent="0.25">
      <c r="B482" s="8" t="str">
        <f>IF(Data!$A475="","",Data!A475)</f>
        <v>Fletcher</v>
      </c>
      <c r="C482" s="8" t="str">
        <f>IF(Data!$A475="","",IF(COUNTIF('GrandList Categories'!$A$2:$A$19,Data!B475)&gt;0,VLOOKUP(Data!B475,'GrandList Categories'!$A$2:$B$19,2),Data!B475))</f>
        <v>Fletcher: Summary</v>
      </c>
      <c r="D482" s="13">
        <f>IF(Data!$A475="","",IF(Data!C475=0,"",Data!C475))</f>
        <v>10</v>
      </c>
      <c r="E482" s="13" t="str">
        <f>IF(Data!$A475="","",IF(Data!D475=0,"",Data!D475))</f>
        <v/>
      </c>
      <c r="F482" s="13">
        <f>IF(Data!$A475="","",IF(Data!E475=0,"",Data!E475))</f>
        <v>2</v>
      </c>
      <c r="G482" s="13">
        <f>IF(Data!$A475="","",IF(Data!F475=0,"",Data!F475))</f>
        <v>8</v>
      </c>
      <c r="H482" s="13">
        <f>IF(Data!$A475="","",IF(Data!G475=0,"",Data!G475))</f>
        <v>1210000</v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>
        <f>IF(Data!$A475="","",IF(Data!M475=0,"",Data!M475))</f>
        <v>6869</v>
      </c>
    </row>
    <row r="483" spans="2:14" x14ac:dyDescent="0.25">
      <c r="B483" s="8" t="str">
        <f>IF(Data!$A476="","",Data!A476)</f>
        <v>Franklin</v>
      </c>
      <c r="C483" s="8" t="str">
        <f>IF(Data!$A476="","",IF(COUNTIF('GrandList Categories'!$A$2:$A$19,Data!B476)&gt;0,VLOOKUP(Data!B476,'GrandList Categories'!$A$2:$B$19,2),Data!B476))</f>
        <v>Residential under 6 acres</v>
      </c>
      <c r="D483" s="13">
        <f>IF(Data!$A476="","",IF(Data!C476=0,"",Data!C476))</f>
        <v>6</v>
      </c>
      <c r="E483" s="13" t="str">
        <f>IF(Data!$A476="","",IF(Data!D476=0,"",Data!D476))</f>
        <v/>
      </c>
      <c r="F483" s="13">
        <f>IF(Data!$A476="","",IF(Data!E476=0,"",Data!E476))</f>
        <v>3</v>
      </c>
      <c r="G483" s="13">
        <f>IF(Data!$A476="","",IF(Data!F476=0,"",Data!F476))</f>
        <v>3</v>
      </c>
      <c r="H483" s="13">
        <f>IF(Data!$A476="","",IF(Data!G476=0,"",Data!G476))</f>
        <v>703200</v>
      </c>
      <c r="I483" s="13">
        <f>IF(Data!$A476="","",IF(Data!H476=0,"",Data!H476))</f>
        <v>234400</v>
      </c>
      <c r="J483" s="13">
        <f>IF(Data!$A476="","",IF(Data!I476=0,"",Data!I476))</f>
        <v>240000</v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>
        <f>IF(Data!$A476="","",IF(Data!M476=0,"",Data!M476))</f>
        <v>6521.4</v>
      </c>
    </row>
    <row r="484" spans="2:14" x14ac:dyDescent="0.25">
      <c r="B484" s="8" t="str">
        <f>IF(Data!$A477="","",Data!A477)</f>
        <v>Franklin</v>
      </c>
      <c r="C484" s="8" t="str">
        <f>IF(Data!$A477="","",IF(COUNTIF('GrandList Categories'!$A$2:$A$19,Data!B477)&gt;0,VLOOKUP(Data!B477,'GrandList Categories'!$A$2:$B$19,2),Data!B477))</f>
        <v>Residential 6 or more acres</v>
      </c>
      <c r="D484" s="13">
        <f>IF(Data!$A477="","",IF(Data!C477=0,"",Data!C477))</f>
        <v>7</v>
      </c>
      <c r="E484" s="13" t="str">
        <f>IF(Data!$A477="","",IF(Data!D477=0,"",Data!D477))</f>
        <v/>
      </c>
      <c r="F484" s="13">
        <f>IF(Data!$A477="","",IF(Data!E477=0,"",Data!E477))</f>
        <v>4</v>
      </c>
      <c r="G484" s="13">
        <f>IF(Data!$A477="","",IF(Data!F477=0,"",Data!F477))</f>
        <v>3</v>
      </c>
      <c r="H484" s="13">
        <f>IF(Data!$A477="","",IF(Data!G477=0,"",Data!G477))</f>
        <v>357000</v>
      </c>
      <c r="I484" s="13">
        <f>IF(Data!$A477="","",IF(Data!H477=0,"",Data!H477))</f>
        <v>119000</v>
      </c>
      <c r="J484" s="13">
        <f>IF(Data!$A477="","",IF(Data!I477=0,"",Data!I477))</f>
        <v>42000</v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>
        <f>IF(Data!$A477="","",IF(Data!M477=0,"",Data!M477))</f>
        <v>3590</v>
      </c>
    </row>
    <row r="485" spans="2:14" x14ac:dyDescent="0.25">
      <c r="B485" s="8" t="str">
        <f>IF(Data!$A478="","",Data!A478)</f>
        <v>Franklin</v>
      </c>
      <c r="C485" s="8" t="str">
        <f>IF(Data!$A478="","",IF(COUNTIF('GrandList Categories'!$A$2:$A$19,Data!B478)&gt;0,VLOOKUP(Data!B478,'GrandList Categories'!$A$2:$B$19,2),Data!B478))</f>
        <v>Mobile Home with land</v>
      </c>
      <c r="D485" s="13">
        <f>IF(Data!$A478="","",IF(Data!C478=0,"",Data!C478))</f>
        <v>1</v>
      </c>
      <c r="E485" s="13" t="str">
        <f>IF(Data!$A478="","",IF(Data!D478=0,"",Data!D478))</f>
        <v/>
      </c>
      <c r="F485" s="13">
        <f>IF(Data!$A478="","",IF(Data!E478=0,"",Data!E478))</f>
        <v>1</v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>Franklin</v>
      </c>
      <c r="C486" s="8" t="str">
        <f>IF(Data!$A479="","",IF(COUNTIF('GrandList Categories'!$A$2:$A$19,Data!B479)&gt;0,VLOOKUP(Data!B479,'GrandList Categories'!$A$2:$B$19,2),Data!B479))</f>
        <v>Seasonal under 6 acres</v>
      </c>
      <c r="D486" s="13">
        <f>IF(Data!$A479="","",IF(Data!C479=0,"",Data!C479))</f>
        <v>7</v>
      </c>
      <c r="E486" s="13" t="str">
        <f>IF(Data!$A479="","",IF(Data!D479=0,"",Data!D479))</f>
        <v/>
      </c>
      <c r="F486" s="13">
        <f>IF(Data!$A479="","",IF(Data!E479=0,"",Data!E479))</f>
        <v>3</v>
      </c>
      <c r="G486" s="13">
        <f>IF(Data!$A479="","",IF(Data!F479=0,"",Data!F479))</f>
        <v>4</v>
      </c>
      <c r="H486" s="13">
        <f>IF(Data!$A479="","",IF(Data!G479=0,"",Data!G479))</f>
        <v>670000</v>
      </c>
      <c r="I486" s="13">
        <f>IF(Data!$A479="","",IF(Data!H479=0,"",Data!H479))</f>
        <v>167500</v>
      </c>
      <c r="J486" s="13">
        <f>IF(Data!$A479="","",IF(Data!I479=0,"",Data!I479))</f>
        <v>160000</v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>
        <f>IF(Data!$A479="","",IF(Data!M479=0,"",Data!M479))</f>
        <v>9625.83</v>
      </c>
    </row>
    <row r="487" spans="2:14" x14ac:dyDescent="0.25">
      <c r="B487" s="8" t="str">
        <f>IF(Data!$A480="","",Data!A480)</f>
        <v>Franklin</v>
      </c>
      <c r="C487" s="8" t="str">
        <f>IF(Data!$A480="","",IF(COUNTIF('GrandList Categories'!$A$2:$A$19,Data!B480)&gt;0,VLOOKUP(Data!B480,'GrandList Categories'!$A$2:$B$19,2),Data!B480))</f>
        <v>Farms</v>
      </c>
      <c r="D487" s="13">
        <f>IF(Data!$A480="","",IF(Data!C480=0,"",Data!C480))</f>
        <v>1</v>
      </c>
      <c r="E487" s="13" t="str">
        <f>IF(Data!$A480="","",IF(Data!D480=0,"",Data!D480))</f>
        <v/>
      </c>
      <c r="F487" s="13">
        <f>IF(Data!$A480="","",IF(Data!E480=0,"",Data!E480))</f>
        <v>1</v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>Franklin</v>
      </c>
      <c r="C488" s="8" t="str">
        <f>IF(Data!$A481="","",IF(COUNTIF('GrandList Categories'!$A$2:$A$19,Data!B481)&gt;0,VLOOKUP(Data!B481,'GrandList Categories'!$A$2:$B$19,2),Data!B481))</f>
        <v>Other (Usually Condos)</v>
      </c>
      <c r="D488" s="13">
        <f>IF(Data!$A481="","",IF(Data!C481=0,"",Data!C481))</f>
        <v>1</v>
      </c>
      <c r="E488" s="13" t="str">
        <f>IF(Data!$A481="","",IF(Data!D481=0,"",Data!D481))</f>
        <v/>
      </c>
      <c r="F488" s="13">
        <f>IF(Data!$A481="","",IF(Data!E481=0,"",Data!E481))</f>
        <v>1</v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>Franklin</v>
      </c>
      <c r="C489" s="8" t="str">
        <f>IF(Data!$A482="","",IF(COUNTIF('GrandList Categories'!$A$2:$A$19,Data!B482)&gt;0,VLOOKUP(Data!B482,'GrandList Categories'!$A$2:$B$19,2),Data!B482))</f>
        <v>Woodland</v>
      </c>
      <c r="D489" s="13">
        <f>IF(Data!$A482="","",IF(Data!C482=0,"",Data!C482))</f>
        <v>1</v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>
        <f>IF(Data!$A482="","",IF(Data!F482=0,"",Data!F482))</f>
        <v>1</v>
      </c>
      <c r="H489" s="13">
        <f>IF(Data!$A482="","",IF(Data!G482=0,"",Data!G482))</f>
        <v>22700</v>
      </c>
      <c r="I489" s="13">
        <f>IF(Data!$A482="","",IF(Data!H482=0,"",Data!H482))</f>
        <v>22700</v>
      </c>
      <c r="J489" s="13">
        <f>IF(Data!$A482="","",IF(Data!I482=0,"",Data!I482))</f>
        <v>22700</v>
      </c>
      <c r="K489" s="13">
        <f>IF(Data!$A482="","",IF(Data!J482=0,"",Data!J482))</f>
        <v>908</v>
      </c>
      <c r="L489" s="13">
        <f>IF(Data!$A482="","",IF(Data!K482=0,"",Data!K482))</f>
        <v>908</v>
      </c>
      <c r="M489" s="13">
        <f>IF(Data!$A482="","",IF(Data!L482=0,"",Data!L482))</f>
        <v>25</v>
      </c>
      <c r="N489" s="13">
        <f>IF(Data!$A482="","",IF(Data!M482=0,"",Data!M482))</f>
        <v>329.15</v>
      </c>
    </row>
    <row r="490" spans="2:14" x14ac:dyDescent="0.25">
      <c r="B490" s="8" t="str">
        <f>IF(Data!$A483="","",Data!A483)</f>
        <v>Franklin</v>
      </c>
      <c r="C490" s="8" t="str">
        <f>IF(Data!$A483="","",IF(COUNTIF('GrandList Categories'!$A$2:$A$19,Data!B483)&gt;0,VLOOKUP(Data!B483,'GrandList Categories'!$A$2:$B$19,2),Data!B483))</f>
        <v>Miscellaneous</v>
      </c>
      <c r="D490" s="13">
        <f>IF(Data!$A483="","",IF(Data!C483=0,"",Data!C483))</f>
        <v>1</v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>
        <f>IF(Data!$A483="","",IF(Data!F483=0,"",Data!F483))</f>
        <v>1</v>
      </c>
      <c r="H490" s="13">
        <f>IF(Data!$A483="","",IF(Data!G483=0,"",Data!G483))</f>
        <v>415000</v>
      </c>
      <c r="I490" s="13">
        <f>IF(Data!$A483="","",IF(Data!H483=0,"",Data!H483))</f>
        <v>415000</v>
      </c>
      <c r="J490" s="13">
        <f>IF(Data!$A483="","",IF(Data!I483=0,"",Data!I483))</f>
        <v>415000</v>
      </c>
      <c r="K490" s="13">
        <f>IF(Data!$A483="","",IF(Data!J483=0,"",Data!J483))</f>
        <v>2470.2399999999998</v>
      </c>
      <c r="L490" s="13">
        <f>IF(Data!$A483="","",IF(Data!K483=0,"",Data!K483))</f>
        <v>2470.2381</v>
      </c>
      <c r="M490" s="13">
        <f>IF(Data!$A483="","",IF(Data!L483=0,"",Data!L483))</f>
        <v>168</v>
      </c>
      <c r="N490" s="13">
        <f>IF(Data!$A483="","",IF(Data!M483=0,"",Data!M483))</f>
        <v>6017.5</v>
      </c>
    </row>
    <row r="491" spans="2:14" x14ac:dyDescent="0.25">
      <c r="B491" s="8" t="str">
        <f>IF(Data!$A484="","",Data!A484)</f>
        <v>Franklin</v>
      </c>
      <c r="C491" s="8" t="str">
        <f>IF(Data!$A484="","",IF(COUNTIF('GrandList Categories'!$A$2:$A$19,Data!B484)&gt;0,VLOOKUP(Data!B484,'GrandList Categories'!$A$2:$B$19,2),Data!B484))</f>
        <v>Franklin: Summary</v>
      </c>
      <c r="D491" s="13">
        <f>IF(Data!$A484="","",IF(Data!C484=0,"",Data!C484))</f>
        <v>25</v>
      </c>
      <c r="E491" s="13" t="str">
        <f>IF(Data!$A484="","",IF(Data!D484=0,"",Data!D484))</f>
        <v/>
      </c>
      <c r="F491" s="13">
        <f>IF(Data!$A484="","",IF(Data!E484=0,"",Data!E484))</f>
        <v>13</v>
      </c>
      <c r="G491" s="13">
        <f>IF(Data!$A484="","",IF(Data!F484=0,"",Data!F484))</f>
        <v>12</v>
      </c>
      <c r="H491" s="13">
        <f>IF(Data!$A484="","",IF(Data!G484=0,"",Data!G484))</f>
        <v>2167900</v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>
        <f>IF(Data!$A484="","",IF(Data!M484=0,"",Data!M484))</f>
        <v>26083.88</v>
      </c>
    </row>
    <row r="492" spans="2:14" x14ac:dyDescent="0.25">
      <c r="B492" s="8" t="str">
        <f>IF(Data!$A485="","",Data!A485)</f>
        <v>Georgia</v>
      </c>
      <c r="C492" s="8" t="str">
        <f>IF(Data!$A485="","",IF(COUNTIF('GrandList Categories'!$A$2:$A$19,Data!B485)&gt;0,VLOOKUP(Data!B485,'GrandList Categories'!$A$2:$B$19,2),Data!B485))</f>
        <v>Residential under 6 acres</v>
      </c>
      <c r="D492" s="13">
        <f>IF(Data!$A485="","",IF(Data!C485=0,"",Data!C485))</f>
        <v>22</v>
      </c>
      <c r="E492" s="13" t="str">
        <f>IF(Data!$A485="","",IF(Data!D485=0,"",Data!D485))</f>
        <v/>
      </c>
      <c r="F492" s="13">
        <f>IF(Data!$A485="","",IF(Data!E485=0,"",Data!E485))</f>
        <v>9</v>
      </c>
      <c r="G492" s="13">
        <f>IF(Data!$A485="","",IF(Data!F485=0,"",Data!F485))</f>
        <v>13</v>
      </c>
      <c r="H492" s="13">
        <f>IF(Data!$A485="","",IF(Data!G485=0,"",Data!G485))</f>
        <v>4227500</v>
      </c>
      <c r="I492" s="13">
        <f>IF(Data!$A485="","",IF(Data!H485=0,"",Data!H485))</f>
        <v>325192.31</v>
      </c>
      <c r="J492" s="13">
        <f>IF(Data!$A485="","",IF(Data!I485=0,"",Data!I485))</f>
        <v>315000</v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>
        <f>IF(Data!$A485="","",IF(Data!M485=0,"",Data!M485))</f>
        <v>52908.7</v>
      </c>
    </row>
    <row r="493" spans="2:14" x14ac:dyDescent="0.25">
      <c r="B493" s="8" t="str">
        <f>IF(Data!$A486="","",Data!A486)</f>
        <v>Georgia</v>
      </c>
      <c r="C493" s="8" t="str">
        <f>IF(Data!$A486="","",IF(COUNTIF('GrandList Categories'!$A$2:$A$19,Data!B486)&gt;0,VLOOKUP(Data!B486,'GrandList Categories'!$A$2:$B$19,2),Data!B486))</f>
        <v>Residential 6 or more acres</v>
      </c>
      <c r="D493" s="13">
        <f>IF(Data!$A486="","",IF(Data!C486=0,"",Data!C486))</f>
        <v>11</v>
      </c>
      <c r="E493" s="13" t="str">
        <f>IF(Data!$A486="","",IF(Data!D486=0,"",Data!D486))</f>
        <v/>
      </c>
      <c r="F493" s="13">
        <f>IF(Data!$A486="","",IF(Data!E486=0,"",Data!E486))</f>
        <v>10</v>
      </c>
      <c r="G493" s="13">
        <f>IF(Data!$A486="","",IF(Data!F486=0,"",Data!F486))</f>
        <v>1</v>
      </c>
      <c r="H493" s="13">
        <f>IF(Data!$A486="","",IF(Data!G486=0,"",Data!G486))</f>
        <v>1150000</v>
      </c>
      <c r="I493" s="13">
        <f>IF(Data!$A486="","",IF(Data!H486=0,"",Data!H486))</f>
        <v>1150000</v>
      </c>
      <c r="J493" s="13">
        <f>IF(Data!$A486="","",IF(Data!I486=0,"",Data!I486))</f>
        <v>1150000</v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>
        <f>IF(Data!$A486="","",IF(Data!M486=0,"",Data!M486))</f>
        <v>16675</v>
      </c>
    </row>
    <row r="494" spans="2:14" x14ac:dyDescent="0.25">
      <c r="B494" s="8" t="str">
        <f>IF(Data!$A487="","",Data!A487)</f>
        <v>Georgia</v>
      </c>
      <c r="C494" s="8" t="str">
        <f>IF(Data!$A487="","",IF(COUNTIF('GrandList Categories'!$A$2:$A$19,Data!B487)&gt;0,VLOOKUP(Data!B487,'GrandList Categories'!$A$2:$B$19,2),Data!B487))</f>
        <v>Mobile Home no land</v>
      </c>
      <c r="D494" s="13">
        <f>IF(Data!$A487="","",IF(Data!C487=0,"",Data!C487))</f>
        <v>1</v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>
        <f>IF(Data!$A487="","",IF(Data!F487=0,"",Data!F487))</f>
        <v>1</v>
      </c>
      <c r="H494" s="13">
        <f>IF(Data!$A487="","",IF(Data!G487=0,"",Data!G487))</f>
        <v>31500</v>
      </c>
      <c r="I494" s="13">
        <f>IF(Data!$A487="","",IF(Data!H487=0,"",Data!H487))</f>
        <v>31500</v>
      </c>
      <c r="J494" s="13">
        <f>IF(Data!$A487="","",IF(Data!I487=0,"",Data!I487))</f>
        <v>31500</v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>
        <f>IF(Data!$A487="","",IF(Data!M487=0,"",Data!M487))</f>
        <v>157.5</v>
      </c>
    </row>
    <row r="495" spans="2:14" x14ac:dyDescent="0.25">
      <c r="B495" s="8" t="str">
        <f>IF(Data!$A488="","",Data!A488)</f>
        <v>Georgia</v>
      </c>
      <c r="C495" s="8" t="str">
        <f>IF(Data!$A488="","",IF(COUNTIF('GrandList Categories'!$A$2:$A$19,Data!B488)&gt;0,VLOOKUP(Data!B488,'GrandList Categories'!$A$2:$B$19,2),Data!B488))</f>
        <v>Other (Usually Condos)</v>
      </c>
      <c r="D495" s="13">
        <f>IF(Data!$A488="","",IF(Data!C488=0,"",Data!C488))</f>
        <v>2</v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>
        <f>IF(Data!$A488="","",IF(Data!F488=0,"",Data!F488))</f>
        <v>2</v>
      </c>
      <c r="H495" s="13">
        <f>IF(Data!$A488="","",IF(Data!G488=0,"",Data!G488))</f>
        <v>302458.59000000003</v>
      </c>
      <c r="I495" s="13">
        <f>IF(Data!$A488="","",IF(Data!H488=0,"",Data!H488))</f>
        <v>151229.29999999999</v>
      </c>
      <c r="J495" s="13">
        <f>IF(Data!$A488="","",IF(Data!I488=0,"",Data!I488))</f>
        <v>151229.29999999999</v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>
        <f>IF(Data!$A488="","",IF(Data!M488=0,"",Data!M488))</f>
        <v>2485.65</v>
      </c>
    </row>
    <row r="496" spans="2:14" x14ac:dyDescent="0.25">
      <c r="B496" s="8" t="str">
        <f>IF(Data!$A489="","",Data!A489)</f>
        <v>Georgia</v>
      </c>
      <c r="C496" s="8" t="str">
        <f>IF(Data!$A489="","",IF(COUNTIF('GrandList Categories'!$A$2:$A$19,Data!B489)&gt;0,VLOOKUP(Data!B489,'GrandList Categories'!$A$2:$B$19,2),Data!B489))</f>
        <v>Miscellaneous</v>
      </c>
      <c r="D496" s="13">
        <f>IF(Data!$A489="","",IF(Data!C489=0,"",Data!C489))</f>
        <v>10</v>
      </c>
      <c r="E496" s="13" t="str">
        <f>IF(Data!$A489="","",IF(Data!D489=0,"",Data!D489))</f>
        <v/>
      </c>
      <c r="F496" s="13">
        <f>IF(Data!$A489="","",IF(Data!E489=0,"",Data!E489))</f>
        <v>4</v>
      </c>
      <c r="G496" s="13">
        <f>IF(Data!$A489="","",IF(Data!F489=0,"",Data!F489))</f>
        <v>6</v>
      </c>
      <c r="H496" s="13">
        <f>IF(Data!$A489="","",IF(Data!G489=0,"",Data!G489))</f>
        <v>1191586.67</v>
      </c>
      <c r="I496" s="13">
        <f>IF(Data!$A489="","",IF(Data!H489=0,"",Data!H489))</f>
        <v>198597.78</v>
      </c>
      <c r="J496" s="13">
        <f>IF(Data!$A489="","",IF(Data!I489=0,"",Data!I489))</f>
        <v>174639.84</v>
      </c>
      <c r="K496" s="13">
        <f>IF(Data!$A489="","",IF(Data!J489=0,"",Data!J489))</f>
        <v>18969.27</v>
      </c>
      <c r="L496" s="13">
        <f>IF(Data!$A489="","",IF(Data!K489=0,"",Data!K489))</f>
        <v>15327.47</v>
      </c>
      <c r="M496" s="13">
        <f>IF(Data!$A489="","",IF(Data!L489=0,"",Data!L489))</f>
        <v>7.79</v>
      </c>
      <c r="N496" s="13">
        <f>IF(Data!$A489="","",IF(Data!M489=0,"",Data!M489))</f>
        <v>15378.01</v>
      </c>
    </row>
    <row r="497" spans="2:14" x14ac:dyDescent="0.25">
      <c r="B497" s="8" t="str">
        <f>IF(Data!$A490="","",Data!A490)</f>
        <v>Georgia</v>
      </c>
      <c r="C497" s="8" t="str">
        <f>IF(Data!$A490="","",IF(COUNTIF('GrandList Categories'!$A$2:$A$19,Data!B490)&gt;0,VLOOKUP(Data!B490,'GrandList Categories'!$A$2:$B$19,2),Data!B490))</f>
        <v>Georgia: Summary</v>
      </c>
      <c r="D497" s="13">
        <f>IF(Data!$A490="","",IF(Data!C490=0,"",Data!C490))</f>
        <v>46</v>
      </c>
      <c r="E497" s="13" t="str">
        <f>IF(Data!$A490="","",IF(Data!D490=0,"",Data!D490))</f>
        <v/>
      </c>
      <c r="F497" s="13">
        <f>IF(Data!$A490="","",IF(Data!E490=0,"",Data!E490))</f>
        <v>23</v>
      </c>
      <c r="G497" s="13">
        <f>IF(Data!$A490="","",IF(Data!F490=0,"",Data!F490))</f>
        <v>23</v>
      </c>
      <c r="H497" s="13">
        <f>IF(Data!$A490="","",IF(Data!G490=0,"",Data!G490))</f>
        <v>6903045.2599999998</v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>
        <f>IF(Data!$A490="","",IF(Data!M490=0,"",Data!M490))</f>
        <v>87604.86</v>
      </c>
    </row>
    <row r="498" spans="2:14" x14ac:dyDescent="0.25">
      <c r="B498" s="8" t="str">
        <f>IF(Data!$A491="","",Data!A491)</f>
        <v>Glover</v>
      </c>
      <c r="C498" s="8" t="str">
        <f>IF(Data!$A491="","",IF(COUNTIF('GrandList Categories'!$A$2:$A$19,Data!B491)&gt;0,VLOOKUP(Data!B491,'GrandList Categories'!$A$2:$B$19,2),Data!B491))</f>
        <v>Residential under 6 acres</v>
      </c>
      <c r="D498" s="13">
        <f>IF(Data!$A491="","",IF(Data!C491=0,"",Data!C491))</f>
        <v>8</v>
      </c>
      <c r="E498" s="13" t="str">
        <f>IF(Data!$A491="","",IF(Data!D491=0,"",Data!D491))</f>
        <v/>
      </c>
      <c r="F498" s="13">
        <f>IF(Data!$A491="","",IF(Data!E491=0,"",Data!E491))</f>
        <v>4</v>
      </c>
      <c r="G498" s="13">
        <f>IF(Data!$A491="","",IF(Data!F491=0,"",Data!F491))</f>
        <v>4</v>
      </c>
      <c r="H498" s="13">
        <f>IF(Data!$A491="","",IF(Data!G491=0,"",Data!G491))</f>
        <v>1239500</v>
      </c>
      <c r="I498" s="13">
        <f>IF(Data!$A491="","",IF(Data!H491=0,"",Data!H491))</f>
        <v>309875</v>
      </c>
      <c r="J498" s="13">
        <f>IF(Data!$A491="","",IF(Data!I491=0,"",Data!I491))</f>
        <v>302750</v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>
        <f>IF(Data!$A491="","",IF(Data!M491=0,"",Data!M491))</f>
        <v>16072.75</v>
      </c>
    </row>
    <row r="499" spans="2:14" x14ac:dyDescent="0.25">
      <c r="B499" s="8" t="str">
        <f>IF(Data!$A492="","",Data!A492)</f>
        <v>Glover</v>
      </c>
      <c r="C499" s="8" t="str">
        <f>IF(Data!$A492="","",IF(COUNTIF('GrandList Categories'!$A$2:$A$19,Data!B492)&gt;0,VLOOKUP(Data!B492,'GrandList Categories'!$A$2:$B$19,2),Data!B492))</f>
        <v>Residential 6 or more acres</v>
      </c>
      <c r="D499" s="13">
        <f>IF(Data!$A492="","",IF(Data!C492=0,"",Data!C492))</f>
        <v>5</v>
      </c>
      <c r="E499" s="13" t="str">
        <f>IF(Data!$A492="","",IF(Data!D492=0,"",Data!D492))</f>
        <v/>
      </c>
      <c r="F499" s="13">
        <f>IF(Data!$A492="","",IF(Data!E492=0,"",Data!E492))</f>
        <v>2</v>
      </c>
      <c r="G499" s="13">
        <f>IF(Data!$A492="","",IF(Data!F492=0,"",Data!F492))</f>
        <v>3</v>
      </c>
      <c r="H499" s="13">
        <f>IF(Data!$A492="","",IF(Data!G492=0,"",Data!G492))</f>
        <v>745000</v>
      </c>
      <c r="I499" s="13">
        <f>IF(Data!$A492="","",IF(Data!H492=0,"",Data!H492))</f>
        <v>248333.33</v>
      </c>
      <c r="J499" s="13">
        <f>IF(Data!$A492="","",IF(Data!I492=0,"",Data!I492))</f>
        <v>200000</v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>
        <f>IF(Data!$A492="","",IF(Data!M492=0,"",Data!M492))</f>
        <v>7952.5</v>
      </c>
    </row>
    <row r="500" spans="2:14" x14ac:dyDescent="0.25">
      <c r="B500" s="8" t="str">
        <f>IF(Data!$A493="","",Data!A493)</f>
        <v>Glover</v>
      </c>
      <c r="C500" s="8" t="str">
        <f>IF(Data!$A493="","",IF(COUNTIF('GrandList Categories'!$A$2:$A$19,Data!B493)&gt;0,VLOOKUP(Data!B493,'GrandList Categories'!$A$2:$B$19,2),Data!B493))</f>
        <v>Mobile Home with land</v>
      </c>
      <c r="D500" s="13">
        <f>IF(Data!$A493="","",IF(Data!C493=0,"",Data!C493))</f>
        <v>1</v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>
        <f>IF(Data!$A493="","",IF(Data!F493=0,"",Data!F493))</f>
        <v>1</v>
      </c>
      <c r="H500" s="13">
        <f>IF(Data!$A493="","",IF(Data!G493=0,"",Data!G493))</f>
        <v>163727.72</v>
      </c>
      <c r="I500" s="13">
        <f>IF(Data!$A493="","",IF(Data!H493=0,"",Data!H493))</f>
        <v>163727.72</v>
      </c>
      <c r="J500" s="13">
        <f>IF(Data!$A493="","",IF(Data!I493=0,"",Data!I493))</f>
        <v>163727.72</v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>Glover</v>
      </c>
      <c r="C501" s="8" t="str">
        <f>IF(Data!$A494="","",IF(COUNTIF('GrandList Categories'!$A$2:$A$19,Data!B494)&gt;0,VLOOKUP(Data!B494,'GrandList Categories'!$A$2:$B$19,2),Data!B494))</f>
        <v>Seasonal under 6 acres</v>
      </c>
      <c r="D501" s="13">
        <f>IF(Data!$A494="","",IF(Data!C494=0,"",Data!C494))</f>
        <v>5</v>
      </c>
      <c r="E501" s="13" t="str">
        <f>IF(Data!$A494="","",IF(Data!D494=0,"",Data!D494))</f>
        <v/>
      </c>
      <c r="F501" s="13">
        <f>IF(Data!$A494="","",IF(Data!E494=0,"",Data!E494))</f>
        <v>4</v>
      </c>
      <c r="G501" s="13">
        <f>IF(Data!$A494="","",IF(Data!F494=0,"",Data!F494))</f>
        <v>1</v>
      </c>
      <c r="H501" s="13">
        <f>IF(Data!$A494="","",IF(Data!G494=0,"",Data!G494))</f>
        <v>165000</v>
      </c>
      <c r="I501" s="13">
        <f>IF(Data!$A494="","",IF(Data!H494=0,"",Data!H494))</f>
        <v>165000</v>
      </c>
      <c r="J501" s="13">
        <f>IF(Data!$A494="","",IF(Data!I494=0,"",Data!I494))</f>
        <v>165000</v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>
        <f>IF(Data!$A494="","",IF(Data!M494=0,"",Data!M494))</f>
        <v>2392.5</v>
      </c>
    </row>
    <row r="502" spans="2:14" x14ac:dyDescent="0.25">
      <c r="B502" s="8" t="str">
        <f>IF(Data!$A495="","",Data!A495)</f>
        <v>Glover</v>
      </c>
      <c r="C502" s="8" t="str">
        <f>IF(Data!$A495="","",IF(COUNTIF('GrandList Categories'!$A$2:$A$19,Data!B495)&gt;0,VLOOKUP(Data!B495,'GrandList Categories'!$A$2:$B$19,2),Data!B495))</f>
        <v>Commercial</v>
      </c>
      <c r="D502" s="13">
        <f>IF(Data!$A495="","",IF(Data!C495=0,"",Data!C495))</f>
        <v>1</v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>
        <f>IF(Data!$A495="","",IF(Data!F495=0,"",Data!F495))</f>
        <v>1</v>
      </c>
      <c r="H502" s="13">
        <f>IF(Data!$A495="","",IF(Data!G495=0,"",Data!G495))</f>
        <v>190000</v>
      </c>
      <c r="I502" s="13">
        <f>IF(Data!$A495="","",IF(Data!H495=0,"",Data!H495))</f>
        <v>190000</v>
      </c>
      <c r="J502" s="13">
        <f>IF(Data!$A495="","",IF(Data!I495=0,"",Data!I495))</f>
        <v>190000</v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>
        <f>IF(Data!$A495="","",IF(Data!M495=0,"",Data!M495))</f>
        <v>2755</v>
      </c>
    </row>
    <row r="503" spans="2:14" x14ac:dyDescent="0.25">
      <c r="B503" s="8" t="str">
        <f>IF(Data!$A496="","",Data!A496)</f>
        <v>Glover</v>
      </c>
      <c r="C503" s="8" t="str">
        <f>IF(Data!$A496="","",IF(COUNTIF('GrandList Categories'!$A$2:$A$19,Data!B496)&gt;0,VLOOKUP(Data!B496,'GrandList Categories'!$A$2:$B$19,2),Data!B496))</f>
        <v>Woodland</v>
      </c>
      <c r="D503" s="13">
        <f>IF(Data!$A496="","",IF(Data!C496=0,"",Data!C496))</f>
        <v>1</v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>
        <f>IF(Data!$A496="","",IF(Data!F496=0,"",Data!F496))</f>
        <v>1</v>
      </c>
      <c r="H503" s="13">
        <f>IF(Data!$A496="","",IF(Data!G496=0,"",Data!G496))</f>
        <v>125000</v>
      </c>
      <c r="I503" s="13">
        <f>IF(Data!$A496="","",IF(Data!H496=0,"",Data!H496))</f>
        <v>125000</v>
      </c>
      <c r="J503" s="13">
        <f>IF(Data!$A496="","",IF(Data!I496=0,"",Data!I496))</f>
        <v>125000</v>
      </c>
      <c r="K503" s="13">
        <f>IF(Data!$A496="","",IF(Data!J496=0,"",Data!J496))</f>
        <v>2777.78</v>
      </c>
      <c r="L503" s="13">
        <f>IF(Data!$A496="","",IF(Data!K496=0,"",Data!K496))</f>
        <v>2777.7777999999998</v>
      </c>
      <c r="M503" s="13">
        <f>IF(Data!$A496="","",IF(Data!L496=0,"",Data!L496))</f>
        <v>45</v>
      </c>
      <c r="N503" s="13">
        <f>IF(Data!$A496="","",IF(Data!M496=0,"",Data!M496))</f>
        <v>1812.5</v>
      </c>
    </row>
    <row r="504" spans="2:14" x14ac:dyDescent="0.25">
      <c r="B504" s="8" t="str">
        <f>IF(Data!$A497="","",Data!A497)</f>
        <v>Glover</v>
      </c>
      <c r="C504" s="8" t="str">
        <f>IF(Data!$A497="","",IF(COUNTIF('GrandList Categories'!$A$2:$A$19,Data!B497)&gt;0,VLOOKUP(Data!B497,'GrandList Categories'!$A$2:$B$19,2),Data!B497))</f>
        <v>Miscellaneous</v>
      </c>
      <c r="D504" s="13">
        <f>IF(Data!$A497="","",IF(Data!C497=0,"",Data!C497))</f>
        <v>6</v>
      </c>
      <c r="E504" s="13" t="str">
        <f>IF(Data!$A497="","",IF(Data!D497=0,"",Data!D497))</f>
        <v/>
      </c>
      <c r="F504" s="13">
        <f>IF(Data!$A497="","",IF(Data!E497=0,"",Data!E497))</f>
        <v>3</v>
      </c>
      <c r="G504" s="13">
        <f>IF(Data!$A497="","",IF(Data!F497=0,"",Data!F497))</f>
        <v>3</v>
      </c>
      <c r="H504" s="13">
        <f>IF(Data!$A497="","",IF(Data!G497=0,"",Data!G497))</f>
        <v>89500</v>
      </c>
      <c r="I504" s="13">
        <f>IF(Data!$A497="","",IF(Data!H497=0,"",Data!H497))</f>
        <v>29833.33</v>
      </c>
      <c r="J504" s="13">
        <f>IF(Data!$A497="","",IF(Data!I497=0,"",Data!I497))</f>
        <v>25000</v>
      </c>
      <c r="K504" s="13">
        <f>IF(Data!$A497="","",IF(Data!J497=0,"",Data!J497))</f>
        <v>2263.16</v>
      </c>
      <c r="L504" s="13">
        <f>IF(Data!$A497="","",IF(Data!K497=0,"",Data!K497))</f>
        <v>5080.3599999999997</v>
      </c>
      <c r="M504" s="13">
        <f>IF(Data!$A497="","",IF(Data!L497=0,"",Data!L497))</f>
        <v>14.25</v>
      </c>
      <c r="N504" s="13">
        <f>IF(Data!$A497="","",IF(Data!M497=0,"",Data!M497))</f>
        <v>1297.75</v>
      </c>
    </row>
    <row r="505" spans="2:14" x14ac:dyDescent="0.25">
      <c r="B505" s="8" t="str">
        <f>IF(Data!$A498="","",Data!A498)</f>
        <v>Glover</v>
      </c>
      <c r="C505" s="8" t="str">
        <f>IF(Data!$A498="","",IF(COUNTIF('GrandList Categories'!$A$2:$A$19,Data!B498)&gt;0,VLOOKUP(Data!B498,'GrandList Categories'!$A$2:$B$19,2),Data!B498))</f>
        <v>Glover: Summary</v>
      </c>
      <c r="D505" s="13">
        <f>IF(Data!$A498="","",IF(Data!C498=0,"",Data!C498))</f>
        <v>27</v>
      </c>
      <c r="E505" s="13" t="str">
        <f>IF(Data!$A498="","",IF(Data!D498=0,"",Data!D498))</f>
        <v/>
      </c>
      <c r="F505" s="13">
        <f>IF(Data!$A498="","",IF(Data!E498=0,"",Data!E498))</f>
        <v>13</v>
      </c>
      <c r="G505" s="13">
        <f>IF(Data!$A498="","",IF(Data!F498=0,"",Data!F498))</f>
        <v>14</v>
      </c>
      <c r="H505" s="13">
        <f>IF(Data!$A498="","",IF(Data!G498=0,"",Data!G498))</f>
        <v>2717727.72</v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>
        <f>IF(Data!$A498="","",IF(Data!M498=0,"",Data!M498))</f>
        <v>32283</v>
      </c>
    </row>
    <row r="506" spans="2:14" x14ac:dyDescent="0.25">
      <c r="B506" s="8" t="str">
        <f>IF(Data!$A499="","",Data!A499)</f>
        <v>Goshen</v>
      </c>
      <c r="C506" s="8" t="str">
        <f>IF(Data!$A499="","",IF(COUNTIF('GrandList Categories'!$A$2:$A$19,Data!B499)&gt;0,VLOOKUP(Data!B499,'GrandList Categories'!$A$2:$B$19,2),Data!B499))</f>
        <v>Residential under 6 acres</v>
      </c>
      <c r="D506" s="13">
        <f>IF(Data!$A499="","",IF(Data!C499=0,"",Data!C499))</f>
        <v>2</v>
      </c>
      <c r="E506" s="13" t="str">
        <f>IF(Data!$A499="","",IF(Data!D499=0,"",Data!D499))</f>
        <v/>
      </c>
      <c r="F506" s="13">
        <f>IF(Data!$A499="","",IF(Data!E499=0,"",Data!E499))</f>
        <v>2</v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>
        <f>IF(Data!$A499="","",IF(Data!M499=0,"",Data!M499))</f>
        <v>146.94</v>
      </c>
    </row>
    <row r="507" spans="2:14" x14ac:dyDescent="0.25">
      <c r="B507" s="8" t="str">
        <f>IF(Data!$A500="","",Data!A500)</f>
        <v>Goshen</v>
      </c>
      <c r="C507" s="8" t="str">
        <f>IF(Data!$A500="","",IF(COUNTIF('GrandList Categories'!$A$2:$A$19,Data!B500)&gt;0,VLOOKUP(Data!B500,'GrandList Categories'!$A$2:$B$19,2),Data!B500))</f>
        <v>Residential 6 or more acres</v>
      </c>
      <c r="D507" s="13">
        <f>IF(Data!$A500="","",IF(Data!C500=0,"",Data!C500))</f>
        <v>1</v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>
        <f>IF(Data!$A500="","",IF(Data!F500=0,"",Data!F500))</f>
        <v>1</v>
      </c>
      <c r="H507" s="13">
        <f>IF(Data!$A500="","",IF(Data!G500=0,"",Data!G500))</f>
        <v>245000</v>
      </c>
      <c r="I507" s="13">
        <f>IF(Data!$A500="","",IF(Data!H500=0,"",Data!H500))</f>
        <v>245000</v>
      </c>
      <c r="J507" s="13">
        <f>IF(Data!$A500="","",IF(Data!I500=0,"",Data!I500))</f>
        <v>245000</v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>
        <f>IF(Data!$A500="","",IF(Data!M500=0,"",Data!M500))</f>
        <v>3552.5</v>
      </c>
    </row>
    <row r="508" spans="2:14" x14ac:dyDescent="0.25">
      <c r="B508" s="8" t="str">
        <f>IF(Data!$A501="","",Data!A501)</f>
        <v>Goshen</v>
      </c>
      <c r="C508" s="8" t="str">
        <f>IF(Data!$A501="","",IF(COUNTIF('GrandList Categories'!$A$2:$A$19,Data!B501)&gt;0,VLOOKUP(Data!B501,'GrandList Categories'!$A$2:$B$19,2),Data!B501))</f>
        <v>Seasonal 6 or more acres</v>
      </c>
      <c r="D508" s="13">
        <f>IF(Data!$A501="","",IF(Data!C501=0,"",Data!C501))</f>
        <v>1</v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>
        <f>IF(Data!$A501="","",IF(Data!F501=0,"",Data!F501))</f>
        <v>1</v>
      </c>
      <c r="H508" s="13">
        <f>IF(Data!$A501="","",IF(Data!G501=0,"",Data!G501))</f>
        <v>320000</v>
      </c>
      <c r="I508" s="13">
        <f>IF(Data!$A501="","",IF(Data!H501=0,"",Data!H501))</f>
        <v>320000</v>
      </c>
      <c r="J508" s="13">
        <f>IF(Data!$A501="","",IF(Data!I501=0,"",Data!I501))</f>
        <v>320000</v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>
        <f>IF(Data!$A501="","",IF(Data!M501=0,"",Data!M501))</f>
        <v>4640</v>
      </c>
    </row>
    <row r="509" spans="2:14" x14ac:dyDescent="0.25">
      <c r="B509" s="8" t="str">
        <f>IF(Data!$A502="","",Data!A502)</f>
        <v>Goshen</v>
      </c>
      <c r="C509" s="8" t="str">
        <f>IF(Data!$A502="","",IF(COUNTIF('GrandList Categories'!$A$2:$A$19,Data!B502)&gt;0,VLOOKUP(Data!B502,'GrandList Categories'!$A$2:$B$19,2),Data!B502))</f>
        <v>Goshen: Summary</v>
      </c>
      <c r="D509" s="13">
        <f>IF(Data!$A502="","",IF(Data!C502=0,"",Data!C502))</f>
        <v>4</v>
      </c>
      <c r="E509" s="13" t="str">
        <f>IF(Data!$A502="","",IF(Data!D502=0,"",Data!D502))</f>
        <v/>
      </c>
      <c r="F509" s="13">
        <f>IF(Data!$A502="","",IF(Data!E502=0,"",Data!E502))</f>
        <v>2</v>
      </c>
      <c r="G509" s="13">
        <f>IF(Data!$A502="","",IF(Data!F502=0,"",Data!F502))</f>
        <v>2</v>
      </c>
      <c r="H509" s="13">
        <f>IF(Data!$A502="","",IF(Data!G502=0,"",Data!G502))</f>
        <v>565000</v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>
        <f>IF(Data!$A502="","",IF(Data!M502=0,"",Data!M502))</f>
        <v>8339.44</v>
      </c>
    </row>
    <row r="510" spans="2:14" x14ac:dyDescent="0.25">
      <c r="B510" s="8" t="str">
        <f>IF(Data!$A503="","",Data!A503)</f>
        <v>Grafton</v>
      </c>
      <c r="C510" s="8" t="str">
        <f>IF(Data!$A503="","",IF(COUNTIF('GrandList Categories'!$A$2:$A$19,Data!B503)&gt;0,VLOOKUP(Data!B503,'GrandList Categories'!$A$2:$B$19,2),Data!B503))</f>
        <v>Residential under 6 acres</v>
      </c>
      <c r="D510" s="13">
        <f>IF(Data!$A503="","",IF(Data!C503=0,"",Data!C503))</f>
        <v>1</v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>
        <f>IF(Data!$A503="","",IF(Data!F503=0,"",Data!F503))</f>
        <v>1</v>
      </c>
      <c r="H510" s="13">
        <f>IF(Data!$A503="","",IF(Data!G503=0,"",Data!G503))</f>
        <v>432000</v>
      </c>
      <c r="I510" s="13">
        <f>IF(Data!$A503="","",IF(Data!H503=0,"",Data!H503))</f>
        <v>432000</v>
      </c>
      <c r="J510" s="13">
        <f>IF(Data!$A503="","",IF(Data!I503=0,"",Data!I503))</f>
        <v>432000</v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>
        <f>IF(Data!$A503="","",IF(Data!M503=0,"",Data!M503))</f>
        <v>6264</v>
      </c>
    </row>
    <row r="511" spans="2:14" x14ac:dyDescent="0.25">
      <c r="B511" s="8" t="str">
        <f>IF(Data!$A504="","",Data!A504)</f>
        <v>Grafton</v>
      </c>
      <c r="C511" s="8" t="str">
        <f>IF(Data!$A504="","",IF(COUNTIF('GrandList Categories'!$A$2:$A$19,Data!B504)&gt;0,VLOOKUP(Data!B504,'GrandList Categories'!$A$2:$B$19,2),Data!B504))</f>
        <v>Residential 6 or more acres</v>
      </c>
      <c r="D511" s="13">
        <f>IF(Data!$A504="","",IF(Data!C504=0,"",Data!C504))</f>
        <v>2</v>
      </c>
      <c r="E511" s="13" t="str">
        <f>IF(Data!$A504="","",IF(Data!D504=0,"",Data!D504))</f>
        <v/>
      </c>
      <c r="F511" s="13">
        <f>IF(Data!$A504="","",IF(Data!E504=0,"",Data!E504))</f>
        <v>2</v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>Grafton</v>
      </c>
      <c r="C512" s="8" t="str">
        <f>IF(Data!$A505="","",IF(COUNTIF('GrandList Categories'!$A$2:$A$19,Data!B505)&gt;0,VLOOKUP(Data!B505,'GrandList Categories'!$A$2:$B$19,2),Data!B505))</f>
        <v>Seasonal 6 or more acres</v>
      </c>
      <c r="D512" s="13">
        <f>IF(Data!$A505="","",IF(Data!C505=0,"",Data!C505))</f>
        <v>3</v>
      </c>
      <c r="E512" s="13" t="str">
        <f>IF(Data!$A505="","",IF(Data!D505=0,"",Data!D505))</f>
        <v/>
      </c>
      <c r="F512" s="13">
        <f>IF(Data!$A505="","",IF(Data!E505=0,"",Data!E505))</f>
        <v>1</v>
      </c>
      <c r="G512" s="13">
        <f>IF(Data!$A505="","",IF(Data!F505=0,"",Data!F505))</f>
        <v>2</v>
      </c>
      <c r="H512" s="13">
        <f>IF(Data!$A505="","",IF(Data!G505=0,"",Data!G505))</f>
        <v>422000</v>
      </c>
      <c r="I512" s="13">
        <f>IF(Data!$A505="","",IF(Data!H505=0,"",Data!H505))</f>
        <v>211000</v>
      </c>
      <c r="J512" s="13">
        <f>IF(Data!$A505="","",IF(Data!I505=0,"",Data!I505))</f>
        <v>211000</v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>
        <f>IF(Data!$A505="","",IF(Data!M505=0,"",Data!M505))</f>
        <v>5169</v>
      </c>
    </row>
    <row r="513" spans="2:14" x14ac:dyDescent="0.25">
      <c r="B513" s="8" t="str">
        <f>IF(Data!$A506="","",Data!A506)</f>
        <v>Grafton</v>
      </c>
      <c r="C513" s="8" t="str">
        <f>IF(Data!$A506="","",IF(COUNTIF('GrandList Categories'!$A$2:$A$19,Data!B506)&gt;0,VLOOKUP(Data!B506,'GrandList Categories'!$A$2:$B$19,2),Data!B506))</f>
        <v>Commercial</v>
      </c>
      <c r="D513" s="13">
        <f>IF(Data!$A506="","",IF(Data!C506=0,"",Data!C506))</f>
        <v>1</v>
      </c>
      <c r="E513" s="13" t="str">
        <f>IF(Data!$A506="","",IF(Data!D506=0,"",Data!D506))</f>
        <v/>
      </c>
      <c r="F513" s="13">
        <f>IF(Data!$A506="","",IF(Data!E506=0,"",Data!E506))</f>
        <v>1</v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>Grafton</v>
      </c>
      <c r="C514" s="8" t="str">
        <f>IF(Data!$A507="","",IF(COUNTIF('GrandList Categories'!$A$2:$A$19,Data!B507)&gt;0,VLOOKUP(Data!B507,'GrandList Categories'!$A$2:$B$19,2),Data!B507))</f>
        <v>Grafton: Summary</v>
      </c>
      <c r="D514" s="13">
        <f>IF(Data!$A507="","",IF(Data!C507=0,"",Data!C507))</f>
        <v>7</v>
      </c>
      <c r="E514" s="13" t="str">
        <f>IF(Data!$A507="","",IF(Data!D507=0,"",Data!D507))</f>
        <v/>
      </c>
      <c r="F514" s="13">
        <f>IF(Data!$A507="","",IF(Data!E507=0,"",Data!E507))</f>
        <v>4</v>
      </c>
      <c r="G514" s="13">
        <f>IF(Data!$A507="","",IF(Data!F507=0,"",Data!F507))</f>
        <v>3</v>
      </c>
      <c r="H514" s="13">
        <f>IF(Data!$A507="","",IF(Data!G507=0,"",Data!G507))</f>
        <v>854000</v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>
        <f>IF(Data!$A507="","",IF(Data!M507=0,"",Data!M507))</f>
        <v>11433</v>
      </c>
    </row>
    <row r="515" spans="2:14" x14ac:dyDescent="0.25">
      <c r="B515" s="8" t="str">
        <f>IF(Data!$A508="","",Data!A508)</f>
        <v>Grand Isle</v>
      </c>
      <c r="C515" s="8" t="str">
        <f>IF(Data!$A508="","",IF(COUNTIF('GrandList Categories'!$A$2:$A$19,Data!B508)&gt;0,VLOOKUP(Data!B508,'GrandList Categories'!$A$2:$B$19,2),Data!B508))</f>
        <v>Residential under 6 acres</v>
      </c>
      <c r="D515" s="13">
        <f>IF(Data!$A508="","",IF(Data!C508=0,"",Data!C508))</f>
        <v>21</v>
      </c>
      <c r="E515" s="13" t="str">
        <f>IF(Data!$A508="","",IF(Data!D508=0,"",Data!D508))</f>
        <v/>
      </c>
      <c r="F515" s="13">
        <f>IF(Data!$A508="","",IF(Data!E508=0,"",Data!E508))</f>
        <v>15</v>
      </c>
      <c r="G515" s="13">
        <f>IF(Data!$A508="","",IF(Data!F508=0,"",Data!F508))</f>
        <v>6</v>
      </c>
      <c r="H515" s="13">
        <f>IF(Data!$A508="","",IF(Data!G508=0,"",Data!G508))</f>
        <v>2176850</v>
      </c>
      <c r="I515" s="13">
        <f>IF(Data!$A508="","",IF(Data!H508=0,"",Data!H508))</f>
        <v>362808.33</v>
      </c>
      <c r="J515" s="13">
        <f>IF(Data!$A508="","",IF(Data!I508=0,"",Data!I508))</f>
        <v>387500</v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>
        <f>IF(Data!$A508="","",IF(Data!M508=0,"",Data!M508))</f>
        <v>32903.550000000003</v>
      </c>
    </row>
    <row r="516" spans="2:14" x14ac:dyDescent="0.25">
      <c r="B516" s="8" t="str">
        <f>IF(Data!$A509="","",Data!A509)</f>
        <v>Grand Isle</v>
      </c>
      <c r="C516" s="8" t="str">
        <f>IF(Data!$A509="","",IF(COUNTIF('GrandList Categories'!$A$2:$A$19,Data!B509)&gt;0,VLOOKUP(Data!B509,'GrandList Categories'!$A$2:$B$19,2),Data!B509))</f>
        <v>Residential 6 or more acres</v>
      </c>
      <c r="D516" s="13">
        <f>IF(Data!$A509="","",IF(Data!C509=0,"",Data!C509))</f>
        <v>5</v>
      </c>
      <c r="E516" s="13" t="str">
        <f>IF(Data!$A509="","",IF(Data!D509=0,"",Data!D509))</f>
        <v/>
      </c>
      <c r="F516" s="13">
        <f>IF(Data!$A509="","",IF(Data!E509=0,"",Data!E509))</f>
        <v>3</v>
      </c>
      <c r="G516" s="13">
        <f>IF(Data!$A509="","",IF(Data!F509=0,"",Data!F509))</f>
        <v>2</v>
      </c>
      <c r="H516" s="13">
        <f>IF(Data!$A509="","",IF(Data!G509=0,"",Data!G509))</f>
        <v>705000</v>
      </c>
      <c r="I516" s="13">
        <f>IF(Data!$A509="","",IF(Data!H509=0,"",Data!H509))</f>
        <v>352500</v>
      </c>
      <c r="J516" s="13">
        <f>IF(Data!$A509="","",IF(Data!I509=0,"",Data!I509))</f>
        <v>352500</v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>
        <f>IF(Data!$A509="","",IF(Data!M509=0,"",Data!M509))</f>
        <v>9272.5</v>
      </c>
    </row>
    <row r="517" spans="2:14" x14ac:dyDescent="0.25">
      <c r="B517" s="8" t="str">
        <f>IF(Data!$A510="","",Data!A510)</f>
        <v>Grand Isle</v>
      </c>
      <c r="C517" s="8" t="str">
        <f>IF(Data!$A510="","",IF(COUNTIF('GrandList Categories'!$A$2:$A$19,Data!B510)&gt;0,VLOOKUP(Data!B510,'GrandList Categories'!$A$2:$B$19,2),Data!B510))</f>
        <v>Mobile Home no land</v>
      </c>
      <c r="D517" s="13">
        <f>IF(Data!$A510="","",IF(Data!C510=0,"",Data!C510))</f>
        <v>1</v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>
        <f>IF(Data!$A510="","",IF(Data!F510=0,"",Data!F510))</f>
        <v>1</v>
      </c>
      <c r="H517" s="13">
        <f>IF(Data!$A510="","",IF(Data!G510=0,"",Data!G510))</f>
        <v>75500</v>
      </c>
      <c r="I517" s="13">
        <f>IF(Data!$A510="","",IF(Data!H510=0,"",Data!H510))</f>
        <v>75500</v>
      </c>
      <c r="J517" s="13">
        <f>IF(Data!$A510="","",IF(Data!I510=0,"",Data!I510))</f>
        <v>75500</v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>
        <f>IF(Data!$A510="","",IF(Data!M510=0,"",Data!M510))</f>
        <v>377.5</v>
      </c>
    </row>
    <row r="518" spans="2:14" x14ac:dyDescent="0.25">
      <c r="B518" s="8" t="str">
        <f>IF(Data!$A511="","",Data!A511)</f>
        <v>Grand Isle</v>
      </c>
      <c r="C518" s="8" t="str">
        <f>IF(Data!$A511="","",IF(COUNTIF('GrandList Categories'!$A$2:$A$19,Data!B511)&gt;0,VLOOKUP(Data!B511,'GrandList Categories'!$A$2:$B$19,2),Data!B511))</f>
        <v>Mobile Home with land</v>
      </c>
      <c r="D518" s="13">
        <f>IF(Data!$A511="","",IF(Data!C511=0,"",Data!C511))</f>
        <v>3</v>
      </c>
      <c r="E518" s="13" t="str">
        <f>IF(Data!$A511="","",IF(Data!D511=0,"",Data!D511))</f>
        <v/>
      </c>
      <c r="F518" s="13">
        <f>IF(Data!$A511="","",IF(Data!E511=0,"",Data!E511))</f>
        <v>2</v>
      </c>
      <c r="G518" s="13">
        <f>IF(Data!$A511="","",IF(Data!F511=0,"",Data!F511))</f>
        <v>1</v>
      </c>
      <c r="H518" s="13">
        <f>IF(Data!$A511="","",IF(Data!G511=0,"",Data!G511))</f>
        <v>21000</v>
      </c>
      <c r="I518" s="13">
        <f>IF(Data!$A511="","",IF(Data!H511=0,"",Data!H511))</f>
        <v>21000</v>
      </c>
      <c r="J518" s="13">
        <f>IF(Data!$A511="","",IF(Data!I511=0,"",Data!I511))</f>
        <v>21000</v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>
        <f>IF(Data!$A511="","",IF(Data!M511=0,"",Data!M511))</f>
        <v>305.95</v>
      </c>
    </row>
    <row r="519" spans="2:14" x14ac:dyDescent="0.25">
      <c r="B519" s="8" t="str">
        <f>IF(Data!$A512="","",Data!A512)</f>
        <v>Grand Isle</v>
      </c>
      <c r="C519" s="8" t="str">
        <f>IF(Data!$A512="","",IF(COUNTIF('GrandList Categories'!$A$2:$A$19,Data!B512)&gt;0,VLOOKUP(Data!B512,'GrandList Categories'!$A$2:$B$19,2),Data!B512))</f>
        <v>Seasonal under 6 acres</v>
      </c>
      <c r="D519" s="13">
        <f>IF(Data!$A512="","",IF(Data!C512=0,"",Data!C512))</f>
        <v>2</v>
      </c>
      <c r="E519" s="13" t="str">
        <f>IF(Data!$A512="","",IF(Data!D512=0,"",Data!D512))</f>
        <v/>
      </c>
      <c r="F519" s="13">
        <f>IF(Data!$A512="","",IF(Data!E512=0,"",Data!E512))</f>
        <v>2</v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>Grand Isle</v>
      </c>
      <c r="C520" s="8" t="str">
        <f>IF(Data!$A513="","",IF(COUNTIF('GrandList Categories'!$A$2:$A$19,Data!B513)&gt;0,VLOOKUP(Data!B513,'GrandList Categories'!$A$2:$B$19,2),Data!B513))</f>
        <v>Commercial</v>
      </c>
      <c r="D520" s="13">
        <f>IF(Data!$A513="","",IF(Data!C513=0,"",Data!C513))</f>
        <v>2</v>
      </c>
      <c r="E520" s="13" t="str">
        <f>IF(Data!$A513="","",IF(Data!D513=0,"",Data!D513))</f>
        <v/>
      </c>
      <c r="F520" s="13">
        <f>IF(Data!$A513="","",IF(Data!E513=0,"",Data!E513))</f>
        <v>1</v>
      </c>
      <c r="G520" s="13">
        <f>IF(Data!$A513="","",IF(Data!F513=0,"",Data!F513))</f>
        <v>1</v>
      </c>
      <c r="H520" s="13">
        <f>IF(Data!$A513="","",IF(Data!G513=0,"",Data!G513))</f>
        <v>362500</v>
      </c>
      <c r="I520" s="13">
        <f>IF(Data!$A513="","",IF(Data!H513=0,"",Data!H513))</f>
        <v>362500</v>
      </c>
      <c r="J520" s="13">
        <f>IF(Data!$A513="","",IF(Data!I513=0,"",Data!I513))</f>
        <v>362500</v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>
        <f>IF(Data!$A513="","",IF(Data!M513=0,"",Data!M513))</f>
        <v>5256.25</v>
      </c>
    </row>
    <row r="521" spans="2:14" x14ac:dyDescent="0.25">
      <c r="B521" s="8" t="str">
        <f>IF(Data!$A514="","",Data!A514)</f>
        <v>Grand Isle</v>
      </c>
      <c r="C521" s="8" t="str">
        <f>IF(Data!$A514="","",IF(COUNTIF('GrandList Categories'!$A$2:$A$19,Data!B514)&gt;0,VLOOKUP(Data!B514,'GrandList Categories'!$A$2:$B$19,2),Data!B514))</f>
        <v>Farms</v>
      </c>
      <c r="D521" s="13">
        <f>IF(Data!$A514="","",IF(Data!C514=0,"",Data!C514))</f>
        <v>4</v>
      </c>
      <c r="E521" s="13" t="str">
        <f>IF(Data!$A514="","",IF(Data!D514=0,"",Data!D514))</f>
        <v/>
      </c>
      <c r="F521" s="13">
        <f>IF(Data!$A514="","",IF(Data!E514=0,"",Data!E514))</f>
        <v>2</v>
      </c>
      <c r="G521" s="13">
        <f>IF(Data!$A514="","",IF(Data!F514=0,"",Data!F514))</f>
        <v>2</v>
      </c>
      <c r="H521" s="13">
        <f>IF(Data!$A514="","",IF(Data!G514=0,"",Data!G514))</f>
        <v>199999.63</v>
      </c>
      <c r="I521" s="13">
        <f>IF(Data!$A514="","",IF(Data!H514=0,"",Data!H514))</f>
        <v>99999.82</v>
      </c>
      <c r="J521" s="13">
        <f>IF(Data!$A514="","",IF(Data!I514=0,"",Data!I514))</f>
        <v>99999.82</v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>
        <f>IF(Data!$A514="","",IF(Data!M514=0,"",Data!M514))</f>
        <v>2899.99</v>
      </c>
    </row>
    <row r="522" spans="2:14" x14ac:dyDescent="0.25">
      <c r="B522" s="8" t="str">
        <f>IF(Data!$A515="","",Data!A515)</f>
        <v>Grand Isle</v>
      </c>
      <c r="C522" s="8" t="str">
        <f>IF(Data!$A515="","",IF(COUNTIF('GrandList Categories'!$A$2:$A$19,Data!B515)&gt;0,VLOOKUP(Data!B515,'GrandList Categories'!$A$2:$B$19,2),Data!B515))</f>
        <v>Miscellaneous</v>
      </c>
      <c r="D522" s="13">
        <f>IF(Data!$A515="","",IF(Data!C515=0,"",Data!C515))</f>
        <v>5</v>
      </c>
      <c r="E522" s="13" t="str">
        <f>IF(Data!$A515="","",IF(Data!D515=0,"",Data!D515))</f>
        <v/>
      </c>
      <c r="F522" s="13">
        <f>IF(Data!$A515="","",IF(Data!E515=0,"",Data!E515))</f>
        <v>3</v>
      </c>
      <c r="G522" s="13">
        <f>IF(Data!$A515="","",IF(Data!F515=0,"",Data!F515))</f>
        <v>2</v>
      </c>
      <c r="H522" s="13">
        <f>IF(Data!$A515="","",IF(Data!G515=0,"",Data!G515))</f>
        <v>61700</v>
      </c>
      <c r="I522" s="13">
        <f>IF(Data!$A515="","",IF(Data!H515=0,"",Data!H515))</f>
        <v>30850</v>
      </c>
      <c r="J522" s="13">
        <f>IF(Data!$A515="","",IF(Data!I515=0,"",Data!I515))</f>
        <v>30850</v>
      </c>
      <c r="K522" s="13">
        <f>IF(Data!$A515="","",IF(Data!J515=0,"",Data!J515))</f>
        <v>12389.56</v>
      </c>
      <c r="L522" s="13">
        <f>IF(Data!$A515="","",IF(Data!K515=0,"",Data!K515))</f>
        <v>31753.8</v>
      </c>
      <c r="M522" s="13">
        <f>IF(Data!$A515="","",IF(Data!L515=0,"",Data!L515))</f>
        <v>2.4900000000000002</v>
      </c>
      <c r="N522" s="13">
        <f>IF(Data!$A515="","",IF(Data!M515=0,"",Data!M515))</f>
        <v>1039.6500000000001</v>
      </c>
    </row>
    <row r="523" spans="2:14" x14ac:dyDescent="0.25">
      <c r="B523" s="8" t="str">
        <f>IF(Data!$A516="","",Data!A516)</f>
        <v>Grand Isle</v>
      </c>
      <c r="C523" s="8" t="str">
        <f>IF(Data!$A516="","",IF(COUNTIF('GrandList Categories'!$A$2:$A$19,Data!B516)&gt;0,VLOOKUP(Data!B516,'GrandList Categories'!$A$2:$B$19,2),Data!B516))</f>
        <v>Grand Isle: Summary</v>
      </c>
      <c r="D523" s="13">
        <f>IF(Data!$A516="","",IF(Data!C516=0,"",Data!C516))</f>
        <v>43</v>
      </c>
      <c r="E523" s="13" t="str">
        <f>IF(Data!$A516="","",IF(Data!D516=0,"",Data!D516))</f>
        <v/>
      </c>
      <c r="F523" s="13">
        <f>IF(Data!$A516="","",IF(Data!E516=0,"",Data!E516))</f>
        <v>28</v>
      </c>
      <c r="G523" s="13">
        <f>IF(Data!$A516="","",IF(Data!F516=0,"",Data!F516))</f>
        <v>15</v>
      </c>
      <c r="H523" s="13">
        <f>IF(Data!$A516="","",IF(Data!G516=0,"",Data!G516))</f>
        <v>3602549.63</v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>
        <f>IF(Data!$A516="","",IF(Data!M516=0,"",Data!M516))</f>
        <v>52055.39</v>
      </c>
    </row>
    <row r="524" spans="2:14" x14ac:dyDescent="0.25">
      <c r="B524" s="8" t="str">
        <f>IF(Data!$A517="","",Data!A517)</f>
        <v>Granville</v>
      </c>
      <c r="C524" s="8" t="str">
        <f>IF(Data!$A517="","",IF(COUNTIF('GrandList Categories'!$A$2:$A$19,Data!B517)&gt;0,VLOOKUP(Data!B517,'GrandList Categories'!$A$2:$B$19,2),Data!B517))</f>
        <v>Residential under 6 acres</v>
      </c>
      <c r="D524" s="13">
        <f>IF(Data!$A517="","",IF(Data!C517=0,"",Data!C517))</f>
        <v>2</v>
      </c>
      <c r="E524" s="13" t="str">
        <f>IF(Data!$A517="","",IF(Data!D517=0,"",Data!D517))</f>
        <v/>
      </c>
      <c r="F524" s="13">
        <f>IF(Data!$A517="","",IF(Data!E517=0,"",Data!E517))</f>
        <v>1</v>
      </c>
      <c r="G524" s="13">
        <f>IF(Data!$A517="","",IF(Data!F517=0,"",Data!F517))</f>
        <v>1</v>
      </c>
      <c r="H524" s="13">
        <f>IF(Data!$A517="","",IF(Data!G517=0,"",Data!G517))</f>
        <v>40900</v>
      </c>
      <c r="I524" s="13">
        <f>IF(Data!$A517="","",IF(Data!H517=0,"",Data!H517))</f>
        <v>40900</v>
      </c>
      <c r="J524" s="13">
        <f>IF(Data!$A517="","",IF(Data!I517=0,"",Data!I517))</f>
        <v>40900</v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>
        <f>IF(Data!$A517="","",IF(Data!M517=0,"",Data!M517))</f>
        <v>593.04999999999995</v>
      </c>
    </row>
    <row r="525" spans="2:14" x14ac:dyDescent="0.25">
      <c r="B525" s="8" t="str">
        <f>IF(Data!$A518="","",Data!A518)</f>
        <v>Granville</v>
      </c>
      <c r="C525" s="8" t="str">
        <f>IF(Data!$A518="","",IF(COUNTIF('GrandList Categories'!$A$2:$A$19,Data!B518)&gt;0,VLOOKUP(Data!B518,'GrandList Categories'!$A$2:$B$19,2),Data!B518))</f>
        <v>Residential 6 or more acres</v>
      </c>
      <c r="D525" s="13">
        <f>IF(Data!$A518="","",IF(Data!C518=0,"",Data!C518))</f>
        <v>3</v>
      </c>
      <c r="E525" s="13" t="str">
        <f>IF(Data!$A518="","",IF(Data!D518=0,"",Data!D518))</f>
        <v/>
      </c>
      <c r="F525" s="13">
        <f>IF(Data!$A518="","",IF(Data!E518=0,"",Data!E518))</f>
        <v>1</v>
      </c>
      <c r="G525" s="13">
        <f>IF(Data!$A518="","",IF(Data!F518=0,"",Data!F518))</f>
        <v>2</v>
      </c>
      <c r="H525" s="13">
        <f>IF(Data!$A518="","",IF(Data!G518=0,"",Data!G518))</f>
        <v>424200</v>
      </c>
      <c r="I525" s="13">
        <f>IF(Data!$A518="","",IF(Data!H518=0,"",Data!H518))</f>
        <v>212100</v>
      </c>
      <c r="J525" s="13">
        <f>IF(Data!$A518="","",IF(Data!I518=0,"",Data!I518))</f>
        <v>212100</v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>
        <f>IF(Data!$A518="","",IF(Data!M518=0,"",Data!M518))</f>
        <v>5200.8999999999996</v>
      </c>
    </row>
    <row r="526" spans="2:14" x14ac:dyDescent="0.25">
      <c r="B526" s="8" t="str">
        <f>IF(Data!$A519="","",Data!A519)</f>
        <v>Granville</v>
      </c>
      <c r="C526" s="8" t="str">
        <f>IF(Data!$A519="","",IF(COUNTIF('GrandList Categories'!$A$2:$A$19,Data!B519)&gt;0,VLOOKUP(Data!B519,'GrandList Categories'!$A$2:$B$19,2),Data!B519))</f>
        <v>Seasonal 6 or more acres</v>
      </c>
      <c r="D526" s="13">
        <f>IF(Data!$A519="","",IF(Data!C519=0,"",Data!C519))</f>
        <v>1</v>
      </c>
      <c r="E526" s="13" t="str">
        <f>IF(Data!$A519="","",IF(Data!D519=0,"",Data!D519))</f>
        <v/>
      </c>
      <c r="F526" s="13">
        <f>IF(Data!$A519="","",IF(Data!E519=0,"",Data!E519))</f>
        <v>1</v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>Granville</v>
      </c>
      <c r="C527" s="8" t="str">
        <f>IF(Data!$A520="","",IF(COUNTIF('GrandList Categories'!$A$2:$A$19,Data!B520)&gt;0,VLOOKUP(Data!B520,'GrandList Categories'!$A$2:$B$19,2),Data!B520))</f>
        <v>Other (Usually Condos)</v>
      </c>
      <c r="D527" s="13">
        <f>IF(Data!$A520="","",IF(Data!C520=0,"",Data!C520))</f>
        <v>2</v>
      </c>
      <c r="E527" s="13" t="str">
        <f>IF(Data!$A520="","",IF(Data!D520=0,"",Data!D520))</f>
        <v/>
      </c>
      <c r="F527" s="13">
        <f>IF(Data!$A520="","",IF(Data!E520=0,"",Data!E520))</f>
        <v>2</v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>Granville</v>
      </c>
      <c r="C528" s="8" t="str">
        <f>IF(Data!$A521="","",IF(COUNTIF('GrandList Categories'!$A$2:$A$19,Data!B521)&gt;0,VLOOKUP(Data!B521,'GrandList Categories'!$A$2:$B$19,2),Data!B521))</f>
        <v>Woodland</v>
      </c>
      <c r="D528" s="13">
        <f>IF(Data!$A521="","",IF(Data!C521=0,"",Data!C521))</f>
        <v>2</v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>
        <f>IF(Data!$A521="","",IF(Data!F521=0,"",Data!F521))</f>
        <v>2</v>
      </c>
      <c r="H528" s="13">
        <f>IF(Data!$A521="","",IF(Data!G521=0,"",Data!G521))</f>
        <v>533550</v>
      </c>
      <c r="I528" s="13">
        <f>IF(Data!$A521="","",IF(Data!H521=0,"",Data!H521))</f>
        <v>266775</v>
      </c>
      <c r="J528" s="13">
        <f>IF(Data!$A521="","",IF(Data!I521=0,"",Data!I521))</f>
        <v>266775</v>
      </c>
      <c r="K528" s="13">
        <f>IF(Data!$A521="","",IF(Data!J521=0,"",Data!J521))</f>
        <v>1419.02</v>
      </c>
      <c r="L528" s="13">
        <f>IF(Data!$A521="","",IF(Data!K521=0,"",Data!K521))</f>
        <v>1103.18</v>
      </c>
      <c r="M528" s="13">
        <f>IF(Data!$A521="","",IF(Data!L521=0,"",Data!L521))</f>
        <v>188</v>
      </c>
      <c r="N528" s="13">
        <f>IF(Data!$A521="","",IF(Data!M521=0,"",Data!M521))</f>
        <v>7736.48</v>
      </c>
    </row>
    <row r="529" spans="2:14" x14ac:dyDescent="0.25">
      <c r="B529" s="8" t="str">
        <f>IF(Data!$A522="","",Data!A522)</f>
        <v>Granville</v>
      </c>
      <c r="C529" s="8" t="str">
        <f>IF(Data!$A522="","",IF(COUNTIF('GrandList Categories'!$A$2:$A$19,Data!B522)&gt;0,VLOOKUP(Data!B522,'GrandList Categories'!$A$2:$B$19,2),Data!B522))</f>
        <v>Miscellaneous</v>
      </c>
      <c r="D529" s="13">
        <f>IF(Data!$A522="","",IF(Data!C522=0,"",Data!C522))</f>
        <v>3</v>
      </c>
      <c r="E529" s="13" t="str">
        <f>IF(Data!$A522="","",IF(Data!D522=0,"",Data!D522))</f>
        <v/>
      </c>
      <c r="F529" s="13">
        <f>IF(Data!$A522="","",IF(Data!E522=0,"",Data!E522))</f>
        <v>1</v>
      </c>
      <c r="G529" s="13">
        <f>IF(Data!$A522="","",IF(Data!F522=0,"",Data!F522))</f>
        <v>2</v>
      </c>
      <c r="H529" s="13">
        <f>IF(Data!$A522="","",IF(Data!G522=0,"",Data!G522))</f>
        <v>72800</v>
      </c>
      <c r="I529" s="13">
        <f>IF(Data!$A522="","",IF(Data!H522=0,"",Data!H522))</f>
        <v>36400</v>
      </c>
      <c r="J529" s="13">
        <f>IF(Data!$A522="","",IF(Data!I522=0,"",Data!I522))</f>
        <v>36400</v>
      </c>
      <c r="K529" s="13">
        <f>IF(Data!$A522="","",IF(Data!J522=0,"",Data!J522))</f>
        <v>3962.98</v>
      </c>
      <c r="L529" s="13">
        <f>IF(Data!$A522="","",IF(Data!K522=0,"",Data!K522))</f>
        <v>5076.63</v>
      </c>
      <c r="M529" s="13">
        <f>IF(Data!$A522="","",IF(Data!L522=0,"",Data!L522))</f>
        <v>9.18</v>
      </c>
      <c r="N529" s="13">
        <f>IF(Data!$A522="","",IF(Data!M522=0,"",Data!M522))</f>
        <v>1055.5999999999999</v>
      </c>
    </row>
    <row r="530" spans="2:14" x14ac:dyDescent="0.25">
      <c r="B530" s="8" t="str">
        <f>IF(Data!$A523="","",Data!A523)</f>
        <v>Granville</v>
      </c>
      <c r="C530" s="8" t="str">
        <f>IF(Data!$A523="","",IF(COUNTIF('GrandList Categories'!$A$2:$A$19,Data!B523)&gt;0,VLOOKUP(Data!B523,'GrandList Categories'!$A$2:$B$19,2),Data!B523))</f>
        <v>Granville: Summary</v>
      </c>
      <c r="D530" s="13">
        <f>IF(Data!$A523="","",IF(Data!C523=0,"",Data!C523))</f>
        <v>13</v>
      </c>
      <c r="E530" s="13" t="str">
        <f>IF(Data!$A523="","",IF(Data!D523=0,"",Data!D523))</f>
        <v/>
      </c>
      <c r="F530" s="13">
        <f>IF(Data!$A523="","",IF(Data!E523=0,"",Data!E523))</f>
        <v>6</v>
      </c>
      <c r="G530" s="13">
        <f>IF(Data!$A523="","",IF(Data!F523=0,"",Data!F523))</f>
        <v>7</v>
      </c>
      <c r="H530" s="13">
        <f>IF(Data!$A523="","",IF(Data!G523=0,"",Data!G523))</f>
        <v>1071450</v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>
        <f>IF(Data!$A523="","",IF(Data!M523=0,"",Data!M523))</f>
        <v>14586.03</v>
      </c>
    </row>
    <row r="531" spans="2:14" x14ac:dyDescent="0.25">
      <c r="B531" s="8" t="str">
        <f>IF(Data!$A524="","",Data!A524)</f>
        <v>Greensboro</v>
      </c>
      <c r="C531" s="8" t="str">
        <f>IF(Data!$A524="","",IF(COUNTIF('GrandList Categories'!$A$2:$A$19,Data!B524)&gt;0,VLOOKUP(Data!B524,'GrandList Categories'!$A$2:$B$19,2),Data!B524))</f>
        <v>Residential under 6 acres</v>
      </c>
      <c r="D531" s="13">
        <f>IF(Data!$A524="","",IF(Data!C524=0,"",Data!C524))</f>
        <v>10</v>
      </c>
      <c r="E531" s="13" t="str">
        <f>IF(Data!$A524="","",IF(Data!D524=0,"",Data!D524))</f>
        <v/>
      </c>
      <c r="F531" s="13">
        <f>IF(Data!$A524="","",IF(Data!E524=0,"",Data!E524))</f>
        <v>8</v>
      </c>
      <c r="G531" s="13">
        <f>IF(Data!$A524="","",IF(Data!F524=0,"",Data!F524))</f>
        <v>2</v>
      </c>
      <c r="H531" s="13">
        <f>IF(Data!$A524="","",IF(Data!G524=0,"",Data!G524))</f>
        <v>900000</v>
      </c>
      <c r="I531" s="13">
        <f>IF(Data!$A524="","",IF(Data!H524=0,"",Data!H524))</f>
        <v>450000</v>
      </c>
      <c r="J531" s="13">
        <f>IF(Data!$A524="","",IF(Data!I524=0,"",Data!I524))</f>
        <v>450000</v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>
        <f>IF(Data!$A524="","",IF(Data!M524=0,"",Data!M524))</f>
        <v>12100.01</v>
      </c>
    </row>
    <row r="532" spans="2:14" x14ac:dyDescent="0.25">
      <c r="B532" s="8" t="str">
        <f>IF(Data!$A525="","",Data!A525)</f>
        <v>Greensboro</v>
      </c>
      <c r="C532" s="8" t="str">
        <f>IF(Data!$A525="","",IF(COUNTIF('GrandList Categories'!$A$2:$A$19,Data!B525)&gt;0,VLOOKUP(Data!B525,'GrandList Categories'!$A$2:$B$19,2),Data!B525))</f>
        <v>Residential 6 or more acres</v>
      </c>
      <c r="D532" s="13">
        <f>IF(Data!$A525="","",IF(Data!C525=0,"",Data!C525))</f>
        <v>11</v>
      </c>
      <c r="E532" s="13" t="str">
        <f>IF(Data!$A525="","",IF(Data!D525=0,"",Data!D525))</f>
        <v/>
      </c>
      <c r="F532" s="13">
        <f>IF(Data!$A525="","",IF(Data!E525=0,"",Data!E525))</f>
        <v>4</v>
      </c>
      <c r="G532" s="13">
        <f>IF(Data!$A525="","",IF(Data!F525=0,"",Data!F525))</f>
        <v>7</v>
      </c>
      <c r="H532" s="13">
        <f>IF(Data!$A525="","",IF(Data!G525=0,"",Data!G525))</f>
        <v>3305000</v>
      </c>
      <c r="I532" s="13">
        <f>IF(Data!$A525="","",IF(Data!H525=0,"",Data!H525))</f>
        <v>472142.86</v>
      </c>
      <c r="J532" s="13">
        <f>IF(Data!$A525="","",IF(Data!I525=0,"",Data!I525))</f>
        <v>240000</v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>
        <f>IF(Data!$A525="","",IF(Data!M525=0,"",Data!M525))</f>
        <v>46972.51</v>
      </c>
    </row>
    <row r="533" spans="2:14" x14ac:dyDescent="0.25">
      <c r="B533" s="8" t="str">
        <f>IF(Data!$A526="","",Data!A526)</f>
        <v>Greensboro</v>
      </c>
      <c r="C533" s="8" t="str">
        <f>IF(Data!$A526="","",IF(COUNTIF('GrandList Categories'!$A$2:$A$19,Data!B526)&gt;0,VLOOKUP(Data!B526,'GrandList Categories'!$A$2:$B$19,2),Data!B526))</f>
        <v>Mobile Home no land</v>
      </c>
      <c r="D533" s="13">
        <f>IF(Data!$A526="","",IF(Data!C526=0,"",Data!C526))</f>
        <v>1</v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>
        <f>IF(Data!$A526="","",IF(Data!F526=0,"",Data!F526))</f>
        <v>1</v>
      </c>
      <c r="H533" s="13">
        <f>IF(Data!$A526="","",IF(Data!G526=0,"",Data!G526))</f>
        <v>3650</v>
      </c>
      <c r="I533" s="13">
        <f>IF(Data!$A526="","",IF(Data!H526=0,"",Data!H526))</f>
        <v>3650</v>
      </c>
      <c r="J533" s="13">
        <f>IF(Data!$A526="","",IF(Data!I526=0,"",Data!I526))</f>
        <v>3650</v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>
        <f>IF(Data!$A526="","",IF(Data!M526=0,"",Data!M526))</f>
        <v>18.25</v>
      </c>
    </row>
    <row r="534" spans="2:14" x14ac:dyDescent="0.25">
      <c r="B534" s="8" t="str">
        <f>IF(Data!$A527="","",Data!A527)</f>
        <v>Greensboro</v>
      </c>
      <c r="C534" s="8" t="str">
        <f>IF(Data!$A527="","",IF(COUNTIF('GrandList Categories'!$A$2:$A$19,Data!B527)&gt;0,VLOOKUP(Data!B527,'GrandList Categories'!$A$2:$B$19,2),Data!B527))</f>
        <v>Seasonal under 6 acres</v>
      </c>
      <c r="D534" s="13">
        <f>IF(Data!$A527="","",IF(Data!C527=0,"",Data!C527))</f>
        <v>3</v>
      </c>
      <c r="E534" s="13" t="str">
        <f>IF(Data!$A527="","",IF(Data!D527=0,"",Data!D527))</f>
        <v/>
      </c>
      <c r="F534" s="13">
        <f>IF(Data!$A527="","",IF(Data!E527=0,"",Data!E527))</f>
        <v>3</v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>Greensboro</v>
      </c>
      <c r="C535" s="8" t="str">
        <f>IF(Data!$A528="","",IF(COUNTIF('GrandList Categories'!$A$2:$A$19,Data!B528)&gt;0,VLOOKUP(Data!B528,'GrandList Categories'!$A$2:$B$19,2),Data!B528))</f>
        <v>Seasonal 6 or more acres</v>
      </c>
      <c r="D535" s="13">
        <f>IF(Data!$A528="","",IF(Data!C528=0,"",Data!C528))</f>
        <v>1</v>
      </c>
      <c r="E535" s="13" t="str">
        <f>IF(Data!$A528="","",IF(Data!D528=0,"",Data!D528))</f>
        <v/>
      </c>
      <c r="F535" s="13">
        <f>IF(Data!$A528="","",IF(Data!E528=0,"",Data!E528))</f>
        <v>1</v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>
        <f>IF(Data!$A528="","",IF(Data!M528=0,"",Data!M528))</f>
        <v>1875.94</v>
      </c>
    </row>
    <row r="536" spans="2:14" x14ac:dyDescent="0.25">
      <c r="B536" s="8" t="str">
        <f>IF(Data!$A529="","",Data!A529)</f>
        <v>Greensboro</v>
      </c>
      <c r="C536" s="8" t="str">
        <f>IF(Data!$A529="","",IF(COUNTIF('GrandList Categories'!$A$2:$A$19,Data!B529)&gt;0,VLOOKUP(Data!B529,'GrandList Categories'!$A$2:$B$19,2),Data!B529))</f>
        <v>Greensboro: Summary</v>
      </c>
      <c r="D536" s="13">
        <f>IF(Data!$A529="","",IF(Data!C529=0,"",Data!C529))</f>
        <v>26</v>
      </c>
      <c r="E536" s="13" t="str">
        <f>IF(Data!$A529="","",IF(Data!D529=0,"",Data!D529))</f>
        <v/>
      </c>
      <c r="F536" s="13">
        <f>IF(Data!$A529="","",IF(Data!E529=0,"",Data!E529))</f>
        <v>16</v>
      </c>
      <c r="G536" s="13">
        <f>IF(Data!$A529="","",IF(Data!F529=0,"",Data!F529))</f>
        <v>10</v>
      </c>
      <c r="H536" s="13">
        <f>IF(Data!$A529="","",IF(Data!G529=0,"",Data!G529))</f>
        <v>4208650</v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>
        <f>IF(Data!$A529="","",IF(Data!M529=0,"",Data!M529))</f>
        <v>60966.71</v>
      </c>
    </row>
    <row r="537" spans="2:14" x14ac:dyDescent="0.25">
      <c r="B537" s="8" t="str">
        <f>IF(Data!$A530="","",Data!A530)</f>
        <v>Groton</v>
      </c>
      <c r="C537" s="8" t="str">
        <f>IF(Data!$A530="","",IF(COUNTIF('GrandList Categories'!$A$2:$A$19,Data!B530)&gt;0,VLOOKUP(Data!B530,'GrandList Categories'!$A$2:$B$19,2),Data!B530))</f>
        <v>Residential under 6 acres</v>
      </c>
      <c r="D537" s="13">
        <f>IF(Data!$A530="","",IF(Data!C530=0,"",Data!C530))</f>
        <v>4</v>
      </c>
      <c r="E537" s="13" t="str">
        <f>IF(Data!$A530="","",IF(Data!D530=0,"",Data!D530))</f>
        <v/>
      </c>
      <c r="F537" s="13">
        <f>IF(Data!$A530="","",IF(Data!E530=0,"",Data!E530))</f>
        <v>2</v>
      </c>
      <c r="G537" s="13">
        <f>IF(Data!$A530="","",IF(Data!F530=0,"",Data!F530))</f>
        <v>2</v>
      </c>
      <c r="H537" s="13">
        <f>IF(Data!$A530="","",IF(Data!G530=0,"",Data!G530))</f>
        <v>149000</v>
      </c>
      <c r="I537" s="13">
        <f>IF(Data!$A530="","",IF(Data!H530=0,"",Data!H530))</f>
        <v>74500</v>
      </c>
      <c r="J537" s="13">
        <f>IF(Data!$A530="","",IF(Data!I530=0,"",Data!I530))</f>
        <v>74500</v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>
        <f>IF(Data!$A530="","",IF(Data!M530=0,"",Data!M530))</f>
        <v>745</v>
      </c>
    </row>
    <row r="538" spans="2:14" x14ac:dyDescent="0.25">
      <c r="B538" s="8" t="str">
        <f>IF(Data!$A531="","",Data!A531)</f>
        <v>Groton</v>
      </c>
      <c r="C538" s="8" t="str">
        <f>IF(Data!$A531="","",IF(COUNTIF('GrandList Categories'!$A$2:$A$19,Data!B531)&gt;0,VLOOKUP(Data!B531,'GrandList Categories'!$A$2:$B$19,2),Data!B531))</f>
        <v>Residential 6 or more acres</v>
      </c>
      <c r="D538" s="13">
        <f>IF(Data!$A531="","",IF(Data!C531=0,"",Data!C531))</f>
        <v>2</v>
      </c>
      <c r="E538" s="13" t="str">
        <f>IF(Data!$A531="","",IF(Data!D531=0,"",Data!D531))</f>
        <v/>
      </c>
      <c r="F538" s="13">
        <f>IF(Data!$A531="","",IF(Data!E531=0,"",Data!E531))</f>
        <v>1</v>
      </c>
      <c r="G538" s="13">
        <f>IF(Data!$A531="","",IF(Data!F531=0,"",Data!F531))</f>
        <v>1</v>
      </c>
      <c r="H538" s="13">
        <f>IF(Data!$A531="","",IF(Data!G531=0,"",Data!G531))</f>
        <v>550000</v>
      </c>
      <c r="I538" s="13">
        <f>IF(Data!$A531="","",IF(Data!H531=0,"",Data!H531))</f>
        <v>550000</v>
      </c>
      <c r="J538" s="13">
        <f>IF(Data!$A531="","",IF(Data!I531=0,"",Data!I531))</f>
        <v>550000</v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>
        <f>IF(Data!$A531="","",IF(Data!M531=0,"",Data!M531))</f>
        <v>7025</v>
      </c>
    </row>
    <row r="539" spans="2:14" x14ac:dyDescent="0.25">
      <c r="B539" s="8" t="str">
        <f>IF(Data!$A532="","",Data!A532)</f>
        <v>Groton</v>
      </c>
      <c r="C539" s="8" t="str">
        <f>IF(Data!$A532="","",IF(COUNTIF('GrandList Categories'!$A$2:$A$19,Data!B532)&gt;0,VLOOKUP(Data!B532,'GrandList Categories'!$A$2:$B$19,2),Data!B532))</f>
        <v>Seasonal under 6 acres</v>
      </c>
      <c r="D539" s="13">
        <f>IF(Data!$A532="","",IF(Data!C532=0,"",Data!C532))</f>
        <v>3</v>
      </c>
      <c r="E539" s="13" t="str">
        <f>IF(Data!$A532="","",IF(Data!D532=0,"",Data!D532))</f>
        <v/>
      </c>
      <c r="F539" s="13">
        <f>IF(Data!$A532="","",IF(Data!E532=0,"",Data!E532))</f>
        <v>2</v>
      </c>
      <c r="G539" s="13">
        <f>IF(Data!$A532="","",IF(Data!F532=0,"",Data!F532))</f>
        <v>1</v>
      </c>
      <c r="H539" s="13">
        <f>IF(Data!$A532="","",IF(Data!G532=0,"",Data!G532))</f>
        <v>79900</v>
      </c>
      <c r="I539" s="13">
        <f>IF(Data!$A532="","",IF(Data!H532=0,"",Data!H532))</f>
        <v>79900</v>
      </c>
      <c r="J539" s="13">
        <f>IF(Data!$A532="","",IF(Data!I532=0,"",Data!I532))</f>
        <v>79900</v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>
        <f>IF(Data!$A532="","",IF(Data!M532=0,"",Data!M532))</f>
        <v>1158.55</v>
      </c>
    </row>
    <row r="540" spans="2:14" x14ac:dyDescent="0.25">
      <c r="B540" s="8" t="str">
        <f>IF(Data!$A533="","",Data!A533)</f>
        <v>Groton</v>
      </c>
      <c r="C540" s="8" t="str">
        <f>IF(Data!$A533="","",IF(COUNTIF('GrandList Categories'!$A$2:$A$19,Data!B533)&gt;0,VLOOKUP(Data!B533,'GrandList Categories'!$A$2:$B$19,2),Data!B533))</f>
        <v>Other (Usually Condos)</v>
      </c>
      <c r="D540" s="13">
        <f>IF(Data!$A533="","",IF(Data!C533=0,"",Data!C533))</f>
        <v>2</v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>
        <f>IF(Data!$A533="","",IF(Data!F533=0,"",Data!F533))</f>
        <v>2</v>
      </c>
      <c r="H540" s="13">
        <f>IF(Data!$A533="","",IF(Data!G533=0,"",Data!G533))</f>
        <v>402</v>
      </c>
      <c r="I540" s="13">
        <f>IF(Data!$A533="","",IF(Data!H533=0,"",Data!H533))</f>
        <v>201</v>
      </c>
      <c r="J540" s="13">
        <f>IF(Data!$A533="","",IF(Data!I533=0,"",Data!I533))</f>
        <v>201</v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>
        <f>IF(Data!$A533="","",IF(Data!M533=0,"",Data!M533))</f>
        <v>5.83</v>
      </c>
    </row>
    <row r="541" spans="2:14" x14ac:dyDescent="0.25">
      <c r="B541" s="8" t="str">
        <f>IF(Data!$A534="","",Data!A534)</f>
        <v>Groton</v>
      </c>
      <c r="C541" s="8" t="str">
        <f>IF(Data!$A534="","",IF(COUNTIF('GrandList Categories'!$A$2:$A$19,Data!B534)&gt;0,VLOOKUP(Data!B534,'GrandList Categories'!$A$2:$B$19,2),Data!B534))</f>
        <v>Woodland</v>
      </c>
      <c r="D541" s="13">
        <f>IF(Data!$A534="","",IF(Data!C534=0,"",Data!C534))</f>
        <v>9</v>
      </c>
      <c r="E541" s="13" t="str">
        <f>IF(Data!$A534="","",IF(Data!D534=0,"",Data!D534))</f>
        <v/>
      </c>
      <c r="F541" s="13">
        <f>IF(Data!$A534="","",IF(Data!E534=0,"",Data!E534))</f>
        <v>2</v>
      </c>
      <c r="G541" s="13">
        <f>IF(Data!$A534="","",IF(Data!F534=0,"",Data!F534))</f>
        <v>7</v>
      </c>
      <c r="H541" s="13">
        <f>IF(Data!$A534="","",IF(Data!G534=0,"",Data!G534))</f>
        <v>310900</v>
      </c>
      <c r="I541" s="13">
        <f>IF(Data!$A534="","",IF(Data!H534=0,"",Data!H534))</f>
        <v>44414.29</v>
      </c>
      <c r="J541" s="13">
        <f>IF(Data!$A534="","",IF(Data!I534=0,"",Data!I534))</f>
        <v>26001.5</v>
      </c>
      <c r="K541" s="13">
        <f>IF(Data!$A534="","",IF(Data!J534=0,"",Data!J534))</f>
        <v>1216.83</v>
      </c>
      <c r="L541" s="13">
        <f>IF(Data!$A534="","",IF(Data!K534=0,"",Data!K534))</f>
        <v>1121.1111000000001</v>
      </c>
      <c r="M541" s="13">
        <f>IF(Data!$A534="","",IF(Data!L534=0,"",Data!L534))</f>
        <v>22.7</v>
      </c>
      <c r="N541" s="13">
        <f>IF(Data!$A534="","",IF(Data!M534=0,"",Data!M534))</f>
        <v>4508.04</v>
      </c>
    </row>
    <row r="542" spans="2:14" x14ac:dyDescent="0.25">
      <c r="B542" s="8" t="str">
        <f>IF(Data!$A535="","",Data!A535)</f>
        <v>Groton</v>
      </c>
      <c r="C542" s="8" t="str">
        <f>IF(Data!$A535="","",IF(COUNTIF('GrandList Categories'!$A$2:$A$19,Data!B535)&gt;0,VLOOKUP(Data!B535,'GrandList Categories'!$A$2:$B$19,2),Data!B535))</f>
        <v>Groton: Summary</v>
      </c>
      <c r="D542" s="13">
        <f>IF(Data!$A535="","",IF(Data!C535=0,"",Data!C535))</f>
        <v>20</v>
      </c>
      <c r="E542" s="13" t="str">
        <f>IF(Data!$A535="","",IF(Data!D535=0,"",Data!D535))</f>
        <v/>
      </c>
      <c r="F542" s="13">
        <f>IF(Data!$A535="","",IF(Data!E535=0,"",Data!E535))</f>
        <v>7</v>
      </c>
      <c r="G542" s="13">
        <f>IF(Data!$A535="","",IF(Data!F535=0,"",Data!F535))</f>
        <v>13</v>
      </c>
      <c r="H542" s="13">
        <f>IF(Data!$A535="","",IF(Data!G535=0,"",Data!G535))</f>
        <v>1090202</v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>
        <f>IF(Data!$A535="","",IF(Data!M535=0,"",Data!M535))</f>
        <v>13442.42</v>
      </c>
    </row>
    <row r="543" spans="2:14" x14ac:dyDescent="0.25">
      <c r="B543" s="8" t="str">
        <f>IF(Data!$A536="","",Data!A536)</f>
        <v>Guildhall</v>
      </c>
      <c r="C543" s="8" t="str">
        <f>IF(Data!$A536="","",IF(COUNTIF('GrandList Categories'!$A$2:$A$19,Data!B536)&gt;0,VLOOKUP(Data!B536,'GrandList Categories'!$A$2:$B$19,2),Data!B536))</f>
        <v>Seasonal under 6 acres</v>
      </c>
      <c r="D543" s="13">
        <f>IF(Data!$A536="","",IF(Data!C536=0,"",Data!C536))</f>
        <v>2</v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>
        <f>IF(Data!$A536="","",IF(Data!F536=0,"",Data!F536))</f>
        <v>2</v>
      </c>
      <c r="H543" s="13">
        <f>IF(Data!$A536="","",IF(Data!G536=0,"",Data!G536))</f>
        <v>203000</v>
      </c>
      <c r="I543" s="13">
        <f>IF(Data!$A536="","",IF(Data!H536=0,"",Data!H536))</f>
        <v>101500</v>
      </c>
      <c r="J543" s="13">
        <f>IF(Data!$A536="","",IF(Data!I536=0,"",Data!I536))</f>
        <v>101500</v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>
        <f>IF(Data!$A536="","",IF(Data!M536=0,"",Data!M536))</f>
        <v>2943.5</v>
      </c>
    </row>
    <row r="544" spans="2:14" x14ac:dyDescent="0.25">
      <c r="B544" s="8" t="str">
        <f>IF(Data!$A537="","",Data!A537)</f>
        <v>Guildhall</v>
      </c>
      <c r="C544" s="8" t="str">
        <f>IF(Data!$A537="","",IF(COUNTIF('GrandList Categories'!$A$2:$A$19,Data!B537)&gt;0,VLOOKUP(Data!B537,'GrandList Categories'!$A$2:$B$19,2),Data!B537))</f>
        <v>Woodland</v>
      </c>
      <c r="D544" s="13">
        <f>IF(Data!$A537="","",IF(Data!C537=0,"",Data!C537))</f>
        <v>2</v>
      </c>
      <c r="E544" s="13" t="str">
        <f>IF(Data!$A537="","",IF(Data!D537=0,"",Data!D537))</f>
        <v/>
      </c>
      <c r="F544" s="13">
        <f>IF(Data!$A537="","",IF(Data!E537=0,"",Data!E537))</f>
        <v>1</v>
      </c>
      <c r="G544" s="13">
        <f>IF(Data!$A537="","",IF(Data!F537=0,"",Data!F537))</f>
        <v>1</v>
      </c>
      <c r="H544" s="13">
        <f>IF(Data!$A537="","",IF(Data!G537=0,"",Data!G537))</f>
        <v>94000</v>
      </c>
      <c r="I544" s="13">
        <f>IF(Data!$A537="","",IF(Data!H537=0,"",Data!H537))</f>
        <v>94000</v>
      </c>
      <c r="J544" s="13">
        <f>IF(Data!$A537="","",IF(Data!I537=0,"",Data!I537))</f>
        <v>94000</v>
      </c>
      <c r="K544" s="13">
        <f>IF(Data!$A537="","",IF(Data!J537=0,"",Data!J537))</f>
        <v>1773.58</v>
      </c>
      <c r="L544" s="13">
        <f>IF(Data!$A537="","",IF(Data!K537=0,"",Data!K537))</f>
        <v>1773.5849000000001</v>
      </c>
      <c r="M544" s="13">
        <f>IF(Data!$A537="","",IF(Data!L537=0,"",Data!L537))</f>
        <v>53</v>
      </c>
      <c r="N544" s="13">
        <f>IF(Data!$A537="","",IF(Data!M537=0,"",Data!M537))</f>
        <v>1363</v>
      </c>
    </row>
    <row r="545" spans="2:14" x14ac:dyDescent="0.25">
      <c r="B545" s="8" t="str">
        <f>IF(Data!$A538="","",Data!A538)</f>
        <v>Guildhall</v>
      </c>
      <c r="C545" s="8" t="str">
        <f>IF(Data!$A538="","",IF(COUNTIF('GrandList Categories'!$A$2:$A$19,Data!B538)&gt;0,VLOOKUP(Data!B538,'GrandList Categories'!$A$2:$B$19,2),Data!B538))</f>
        <v>Miscellaneous</v>
      </c>
      <c r="D545" s="13">
        <f>IF(Data!$A538="","",IF(Data!C538=0,"",Data!C538))</f>
        <v>1</v>
      </c>
      <c r="E545" s="13" t="str">
        <f>IF(Data!$A538="","",IF(Data!D538=0,"",Data!D538))</f>
        <v/>
      </c>
      <c r="F545" s="13">
        <f>IF(Data!$A538="","",IF(Data!E538=0,"",Data!E538))</f>
        <v>1</v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>Guildhall</v>
      </c>
      <c r="C546" s="8" t="str">
        <f>IF(Data!$A539="","",IF(COUNTIF('GrandList Categories'!$A$2:$A$19,Data!B539)&gt;0,VLOOKUP(Data!B539,'GrandList Categories'!$A$2:$B$19,2),Data!B539))</f>
        <v>Guildhall: Summary</v>
      </c>
      <c r="D546" s="13">
        <f>IF(Data!$A539="","",IF(Data!C539=0,"",Data!C539))</f>
        <v>5</v>
      </c>
      <c r="E546" s="13" t="str">
        <f>IF(Data!$A539="","",IF(Data!D539=0,"",Data!D539))</f>
        <v/>
      </c>
      <c r="F546" s="13">
        <f>IF(Data!$A539="","",IF(Data!E539=0,"",Data!E539))</f>
        <v>2</v>
      </c>
      <c r="G546" s="13">
        <f>IF(Data!$A539="","",IF(Data!F539=0,"",Data!F539))</f>
        <v>3</v>
      </c>
      <c r="H546" s="13">
        <f>IF(Data!$A539="","",IF(Data!G539=0,"",Data!G539))</f>
        <v>297000</v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>
        <f>IF(Data!$A539="","",IF(Data!M539=0,"",Data!M539))</f>
        <v>4306.5</v>
      </c>
    </row>
    <row r="547" spans="2:14" x14ac:dyDescent="0.25">
      <c r="B547" s="8" t="str">
        <f>IF(Data!$A540="","",Data!A540)</f>
        <v>Guilford</v>
      </c>
      <c r="C547" s="8" t="str">
        <f>IF(Data!$A540="","",IF(COUNTIF('GrandList Categories'!$A$2:$A$19,Data!B540)&gt;0,VLOOKUP(Data!B540,'GrandList Categories'!$A$2:$B$19,2),Data!B540))</f>
        <v>Residential under 6 acres</v>
      </c>
      <c r="D547" s="13">
        <f>IF(Data!$A540="","",IF(Data!C540=0,"",Data!C540))</f>
        <v>15</v>
      </c>
      <c r="E547" s="13" t="str">
        <f>IF(Data!$A540="","",IF(Data!D540=0,"",Data!D540))</f>
        <v/>
      </c>
      <c r="F547" s="13">
        <f>IF(Data!$A540="","",IF(Data!E540=0,"",Data!E540))</f>
        <v>8</v>
      </c>
      <c r="G547" s="13">
        <f>IF(Data!$A540="","",IF(Data!F540=0,"",Data!F540))</f>
        <v>7</v>
      </c>
      <c r="H547" s="13">
        <f>IF(Data!$A540="","",IF(Data!G540=0,"",Data!G540))</f>
        <v>2075374</v>
      </c>
      <c r="I547" s="13">
        <f>IF(Data!$A540="","",IF(Data!H540=0,"",Data!H540))</f>
        <v>296482</v>
      </c>
      <c r="J547" s="13">
        <f>IF(Data!$A540="","",IF(Data!I540=0,"",Data!I540))</f>
        <v>200000</v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>
        <f>IF(Data!$A540="","",IF(Data!M540=0,"",Data!M540))</f>
        <v>25467.919999999998</v>
      </c>
    </row>
    <row r="548" spans="2:14" x14ac:dyDescent="0.25">
      <c r="B548" s="8" t="str">
        <f>IF(Data!$A541="","",Data!A541)</f>
        <v>Guilford</v>
      </c>
      <c r="C548" s="8" t="str">
        <f>IF(Data!$A541="","",IF(COUNTIF('GrandList Categories'!$A$2:$A$19,Data!B541)&gt;0,VLOOKUP(Data!B541,'GrandList Categories'!$A$2:$B$19,2),Data!B541))</f>
        <v>Residential 6 or more acres</v>
      </c>
      <c r="D548" s="13">
        <f>IF(Data!$A541="","",IF(Data!C541=0,"",Data!C541))</f>
        <v>7</v>
      </c>
      <c r="E548" s="13" t="str">
        <f>IF(Data!$A541="","",IF(Data!D541=0,"",Data!D541))</f>
        <v/>
      </c>
      <c r="F548" s="13">
        <f>IF(Data!$A541="","",IF(Data!E541=0,"",Data!E541))</f>
        <v>4</v>
      </c>
      <c r="G548" s="13">
        <f>IF(Data!$A541="","",IF(Data!F541=0,"",Data!F541))</f>
        <v>3</v>
      </c>
      <c r="H548" s="13">
        <f>IF(Data!$A541="","",IF(Data!G541=0,"",Data!G541))</f>
        <v>468500</v>
      </c>
      <c r="I548" s="13">
        <f>IF(Data!$A541="","",IF(Data!H541=0,"",Data!H541))</f>
        <v>156166.67000000001</v>
      </c>
      <c r="J548" s="13">
        <f>IF(Data!$A541="","",IF(Data!I541=0,"",Data!I541))</f>
        <v>180000</v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>
        <f>IF(Data!$A541="","",IF(Data!M541=0,"",Data!M541))</f>
        <v>4893.25</v>
      </c>
    </row>
    <row r="549" spans="2:14" x14ac:dyDescent="0.25">
      <c r="B549" s="8" t="str">
        <f>IF(Data!$A542="","",Data!A542)</f>
        <v>Guilford</v>
      </c>
      <c r="C549" s="8" t="str">
        <f>IF(Data!$A542="","",IF(COUNTIF('GrandList Categories'!$A$2:$A$19,Data!B542)&gt;0,VLOOKUP(Data!B542,'GrandList Categories'!$A$2:$B$19,2),Data!B542))</f>
        <v>Commercial</v>
      </c>
      <c r="D549" s="13">
        <f>IF(Data!$A542="","",IF(Data!C542=0,"",Data!C542))</f>
        <v>1</v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>
        <f>IF(Data!$A542="","",IF(Data!F542=0,"",Data!F542))</f>
        <v>1</v>
      </c>
      <c r="H549" s="13">
        <f>IF(Data!$A542="","",IF(Data!G542=0,"",Data!G542))</f>
        <v>150000</v>
      </c>
      <c r="I549" s="13">
        <f>IF(Data!$A542="","",IF(Data!H542=0,"",Data!H542))</f>
        <v>150000</v>
      </c>
      <c r="J549" s="13">
        <f>IF(Data!$A542="","",IF(Data!I542=0,"",Data!I542))</f>
        <v>150000</v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>
        <f>IF(Data!$A542="","",IF(Data!M542=0,"",Data!M542))</f>
        <v>2175</v>
      </c>
    </row>
    <row r="550" spans="2:14" x14ac:dyDescent="0.25">
      <c r="B550" s="8" t="str">
        <f>IF(Data!$A543="","",Data!A543)</f>
        <v>Guilford</v>
      </c>
      <c r="C550" s="8" t="str">
        <f>IF(Data!$A543="","",IF(COUNTIF('GrandList Categories'!$A$2:$A$19,Data!B543)&gt;0,VLOOKUP(Data!B543,'GrandList Categories'!$A$2:$B$19,2),Data!B543))</f>
        <v>Woodland</v>
      </c>
      <c r="D550" s="13">
        <f>IF(Data!$A543="","",IF(Data!C543=0,"",Data!C543))</f>
        <v>1</v>
      </c>
      <c r="E550" s="13" t="str">
        <f>IF(Data!$A543="","",IF(Data!D543=0,"",Data!D543))</f>
        <v/>
      </c>
      <c r="F550" s="13">
        <f>IF(Data!$A543="","",IF(Data!E543=0,"",Data!E543))</f>
        <v>1</v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>Guilford</v>
      </c>
      <c r="C551" s="8" t="str">
        <f>IF(Data!$A544="","",IF(COUNTIF('GrandList Categories'!$A$2:$A$19,Data!B544)&gt;0,VLOOKUP(Data!B544,'GrandList Categories'!$A$2:$B$19,2),Data!B544))</f>
        <v>Guilford: Summary</v>
      </c>
      <c r="D551" s="13">
        <f>IF(Data!$A544="","",IF(Data!C544=0,"",Data!C544))</f>
        <v>24</v>
      </c>
      <c r="E551" s="13" t="str">
        <f>IF(Data!$A544="","",IF(Data!D544=0,"",Data!D544))</f>
        <v/>
      </c>
      <c r="F551" s="13">
        <f>IF(Data!$A544="","",IF(Data!E544=0,"",Data!E544))</f>
        <v>13</v>
      </c>
      <c r="G551" s="13">
        <f>IF(Data!$A544="","",IF(Data!F544=0,"",Data!F544))</f>
        <v>11</v>
      </c>
      <c r="H551" s="13">
        <f>IF(Data!$A544="","",IF(Data!G544=0,"",Data!G544))</f>
        <v>2693874</v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>
        <f>IF(Data!$A544="","",IF(Data!M544=0,"",Data!M544))</f>
        <v>32536.17</v>
      </c>
    </row>
    <row r="552" spans="2:14" x14ac:dyDescent="0.25">
      <c r="B552" s="8" t="str">
        <f>IF(Data!$A545="","",Data!A545)</f>
        <v>Halifax</v>
      </c>
      <c r="C552" s="8" t="str">
        <f>IF(Data!$A545="","",IF(COUNTIF('GrandList Categories'!$A$2:$A$19,Data!B545)&gt;0,VLOOKUP(Data!B545,'GrandList Categories'!$A$2:$B$19,2),Data!B545))</f>
        <v>Residential under 6 acres</v>
      </c>
      <c r="D552" s="13">
        <f>IF(Data!$A545="","",IF(Data!C545=0,"",Data!C545))</f>
        <v>4</v>
      </c>
      <c r="E552" s="13" t="str">
        <f>IF(Data!$A545="","",IF(Data!D545=0,"",Data!D545))</f>
        <v/>
      </c>
      <c r="F552" s="13">
        <f>IF(Data!$A545="","",IF(Data!E545=0,"",Data!E545))</f>
        <v>1</v>
      </c>
      <c r="G552" s="13">
        <f>IF(Data!$A545="","",IF(Data!F545=0,"",Data!F545))</f>
        <v>3</v>
      </c>
      <c r="H552" s="13">
        <f>IF(Data!$A545="","",IF(Data!G545=0,"",Data!G545))</f>
        <v>530000</v>
      </c>
      <c r="I552" s="13">
        <f>IF(Data!$A545="","",IF(Data!H545=0,"",Data!H545))</f>
        <v>176666.67</v>
      </c>
      <c r="J552" s="13">
        <f>IF(Data!$A545="","",IF(Data!I545=0,"",Data!I545))</f>
        <v>170000</v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>
        <f>IF(Data!$A545="","",IF(Data!M545=0,"",Data!M545))</f>
        <v>5310</v>
      </c>
    </row>
    <row r="553" spans="2:14" x14ac:dyDescent="0.25">
      <c r="B553" s="8" t="str">
        <f>IF(Data!$A546="","",Data!A546)</f>
        <v>Halifax</v>
      </c>
      <c r="C553" s="8" t="str">
        <f>IF(Data!$A546="","",IF(COUNTIF('GrandList Categories'!$A$2:$A$19,Data!B546)&gt;0,VLOOKUP(Data!B546,'GrandList Categories'!$A$2:$B$19,2),Data!B546))</f>
        <v>Residential 6 or more acres</v>
      </c>
      <c r="D553" s="13">
        <f>IF(Data!$A546="","",IF(Data!C546=0,"",Data!C546))</f>
        <v>10</v>
      </c>
      <c r="E553" s="13" t="str">
        <f>IF(Data!$A546="","",IF(Data!D546=0,"",Data!D546))</f>
        <v/>
      </c>
      <c r="F553" s="13">
        <f>IF(Data!$A546="","",IF(Data!E546=0,"",Data!E546))</f>
        <v>5</v>
      </c>
      <c r="G553" s="13">
        <f>IF(Data!$A546="","",IF(Data!F546=0,"",Data!F546))</f>
        <v>5</v>
      </c>
      <c r="H553" s="13">
        <f>IF(Data!$A546="","",IF(Data!G546=0,"",Data!G546))</f>
        <v>1279500</v>
      </c>
      <c r="I553" s="13">
        <f>IF(Data!$A546="","",IF(Data!H546=0,"",Data!H546))</f>
        <v>255900</v>
      </c>
      <c r="J553" s="13">
        <f>IF(Data!$A546="","",IF(Data!I546=0,"",Data!I546))</f>
        <v>200000</v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>
        <f>IF(Data!$A546="","",IF(Data!M546=0,"",Data!M546))</f>
        <v>14752.75</v>
      </c>
    </row>
    <row r="554" spans="2:14" x14ac:dyDescent="0.25">
      <c r="B554" s="8" t="str">
        <f>IF(Data!$A547="","",Data!A547)</f>
        <v>Halifax</v>
      </c>
      <c r="C554" s="8" t="str">
        <f>IF(Data!$A547="","",IF(COUNTIF('GrandList Categories'!$A$2:$A$19,Data!B547)&gt;0,VLOOKUP(Data!B547,'GrandList Categories'!$A$2:$B$19,2),Data!B547))</f>
        <v>Mobile Home with land</v>
      </c>
      <c r="D554" s="13">
        <f>IF(Data!$A547="","",IF(Data!C547=0,"",Data!C547))</f>
        <v>1</v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>
        <f>IF(Data!$A547="","",IF(Data!F547=0,"",Data!F547))</f>
        <v>1</v>
      </c>
      <c r="H554" s="13">
        <f>IF(Data!$A547="","",IF(Data!G547=0,"",Data!G547))</f>
        <v>130000</v>
      </c>
      <c r="I554" s="13">
        <f>IF(Data!$A547="","",IF(Data!H547=0,"",Data!H547))</f>
        <v>130000</v>
      </c>
      <c r="J554" s="13">
        <f>IF(Data!$A547="","",IF(Data!I547=0,"",Data!I547))</f>
        <v>130000</v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>
        <f>IF(Data!$A547="","",IF(Data!M547=0,"",Data!M547))</f>
        <v>935</v>
      </c>
    </row>
    <row r="555" spans="2:14" x14ac:dyDescent="0.25">
      <c r="B555" s="8" t="str">
        <f>IF(Data!$A548="","",Data!A548)</f>
        <v>Halifax</v>
      </c>
      <c r="C555" s="8" t="str">
        <f>IF(Data!$A548="","",IF(COUNTIF('GrandList Categories'!$A$2:$A$19,Data!B548)&gt;0,VLOOKUP(Data!B548,'GrandList Categories'!$A$2:$B$19,2),Data!B548))</f>
        <v>Woodland</v>
      </c>
      <c r="D555" s="13">
        <f>IF(Data!$A548="","",IF(Data!C548=0,"",Data!C548))</f>
        <v>2</v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>
        <f>IF(Data!$A548="","",IF(Data!F548=0,"",Data!F548))</f>
        <v>2</v>
      </c>
      <c r="H555" s="13">
        <f>IF(Data!$A548="","",IF(Data!G548=0,"",Data!G548))</f>
        <v>120000</v>
      </c>
      <c r="I555" s="13">
        <f>IF(Data!$A548="","",IF(Data!H548=0,"",Data!H548))</f>
        <v>60000</v>
      </c>
      <c r="J555" s="13">
        <f>IF(Data!$A548="","",IF(Data!I548=0,"",Data!I548))</f>
        <v>60000</v>
      </c>
      <c r="K555" s="13">
        <f>IF(Data!$A548="","",IF(Data!J548=0,"",Data!J548))</f>
        <v>6486.49</v>
      </c>
      <c r="L555" s="13">
        <f>IF(Data!$A548="","",IF(Data!K548=0,"",Data!K548))</f>
        <v>6738.1</v>
      </c>
      <c r="M555" s="13">
        <f>IF(Data!$A548="","",IF(Data!L548=0,"",Data!L548))</f>
        <v>9.25</v>
      </c>
      <c r="N555" s="13">
        <f>IF(Data!$A548="","",IF(Data!M548=0,"",Data!M548))</f>
        <v>1740</v>
      </c>
    </row>
    <row r="556" spans="2:14" x14ac:dyDescent="0.25">
      <c r="B556" s="8" t="str">
        <f>IF(Data!$A549="","",Data!A549)</f>
        <v>Halifax</v>
      </c>
      <c r="C556" s="8" t="str">
        <f>IF(Data!$A549="","",IF(COUNTIF('GrandList Categories'!$A$2:$A$19,Data!B549)&gt;0,VLOOKUP(Data!B549,'GrandList Categories'!$A$2:$B$19,2),Data!B549))</f>
        <v>Halifax: Summary</v>
      </c>
      <c r="D556" s="13">
        <f>IF(Data!$A549="","",IF(Data!C549=0,"",Data!C549))</f>
        <v>17</v>
      </c>
      <c r="E556" s="13" t="str">
        <f>IF(Data!$A549="","",IF(Data!D549=0,"",Data!D549))</f>
        <v/>
      </c>
      <c r="F556" s="13">
        <f>IF(Data!$A549="","",IF(Data!E549=0,"",Data!E549))</f>
        <v>6</v>
      </c>
      <c r="G556" s="13">
        <f>IF(Data!$A549="","",IF(Data!F549=0,"",Data!F549))</f>
        <v>11</v>
      </c>
      <c r="H556" s="13">
        <f>IF(Data!$A549="","",IF(Data!G549=0,"",Data!G549))</f>
        <v>2059500</v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>
        <f>IF(Data!$A549="","",IF(Data!M549=0,"",Data!M549))</f>
        <v>22737.75</v>
      </c>
    </row>
    <row r="557" spans="2:14" x14ac:dyDescent="0.25">
      <c r="B557" s="8" t="str">
        <f>IF(Data!$A550="","",Data!A550)</f>
        <v>Hancock</v>
      </c>
      <c r="C557" s="8" t="str">
        <f>IF(Data!$A550="","",IF(COUNTIF('GrandList Categories'!$A$2:$A$19,Data!B550)&gt;0,VLOOKUP(Data!B550,'GrandList Categories'!$A$2:$B$19,2),Data!B550))</f>
        <v>Residential under 6 acres</v>
      </c>
      <c r="D557" s="13">
        <f>IF(Data!$A550="","",IF(Data!C550=0,"",Data!C550))</f>
        <v>2</v>
      </c>
      <c r="E557" s="13" t="str">
        <f>IF(Data!$A550="","",IF(Data!D550=0,"",Data!D550))</f>
        <v/>
      </c>
      <c r="F557" s="13">
        <f>IF(Data!$A550="","",IF(Data!E550=0,"",Data!E550))</f>
        <v>1</v>
      </c>
      <c r="G557" s="13">
        <f>IF(Data!$A550="","",IF(Data!F550=0,"",Data!F550))</f>
        <v>1</v>
      </c>
      <c r="H557" s="13">
        <f>IF(Data!$A550="","",IF(Data!G550=0,"",Data!G550))</f>
        <v>156000</v>
      </c>
      <c r="I557" s="13">
        <f>IF(Data!$A550="","",IF(Data!H550=0,"",Data!H550))</f>
        <v>156000</v>
      </c>
      <c r="J557" s="13">
        <f>IF(Data!$A550="","",IF(Data!I550=0,"",Data!I550))</f>
        <v>156000</v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>
        <f>IF(Data!$A550="","",IF(Data!M550=0,"",Data!M550))</f>
        <v>575</v>
      </c>
    </row>
    <row r="558" spans="2:14" x14ac:dyDescent="0.25">
      <c r="B558" s="8" t="str">
        <f>IF(Data!$A551="","",Data!A551)</f>
        <v>Hancock</v>
      </c>
      <c r="C558" s="8" t="str">
        <f>IF(Data!$A551="","",IF(COUNTIF('GrandList Categories'!$A$2:$A$19,Data!B551)&gt;0,VLOOKUP(Data!B551,'GrandList Categories'!$A$2:$B$19,2),Data!B551))</f>
        <v>Commercial</v>
      </c>
      <c r="D558" s="13">
        <f>IF(Data!$A551="","",IF(Data!C551=0,"",Data!C551))</f>
        <v>1</v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>
        <f>IF(Data!$A551="","",IF(Data!F551=0,"",Data!F551))</f>
        <v>1</v>
      </c>
      <c r="H558" s="13">
        <f>IF(Data!$A551="","",IF(Data!G551=0,"",Data!G551))</f>
        <v>212500</v>
      </c>
      <c r="I558" s="13">
        <f>IF(Data!$A551="","",IF(Data!H551=0,"",Data!H551))</f>
        <v>212500</v>
      </c>
      <c r="J558" s="13">
        <f>IF(Data!$A551="","",IF(Data!I551=0,"",Data!I551))</f>
        <v>212500</v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>
        <f>IF(Data!$A551="","",IF(Data!M551=0,"",Data!M551))</f>
        <v>3081.25</v>
      </c>
    </row>
    <row r="559" spans="2:14" x14ac:dyDescent="0.25">
      <c r="B559" s="8" t="str">
        <f>IF(Data!$A552="","",Data!A552)</f>
        <v>Hancock</v>
      </c>
      <c r="C559" s="8" t="str">
        <f>IF(Data!$A552="","",IF(COUNTIF('GrandList Categories'!$A$2:$A$19,Data!B552)&gt;0,VLOOKUP(Data!B552,'GrandList Categories'!$A$2:$B$19,2),Data!B552))</f>
        <v>Woodland</v>
      </c>
      <c r="D559" s="13">
        <f>IF(Data!$A552="","",IF(Data!C552=0,"",Data!C552))</f>
        <v>1</v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>
        <f>IF(Data!$A552="","",IF(Data!F552=0,"",Data!F552))</f>
        <v>1</v>
      </c>
      <c r="H559" s="13">
        <f>IF(Data!$A552="","",IF(Data!G552=0,"",Data!G552))</f>
        <v>65000</v>
      </c>
      <c r="I559" s="13">
        <f>IF(Data!$A552="","",IF(Data!H552=0,"",Data!H552))</f>
        <v>65000</v>
      </c>
      <c r="J559" s="13">
        <f>IF(Data!$A552="","",IF(Data!I552=0,"",Data!I552))</f>
        <v>65000</v>
      </c>
      <c r="K559" s="13">
        <f>IF(Data!$A552="","",IF(Data!J552=0,"",Data!J552))</f>
        <v>2708.33</v>
      </c>
      <c r="L559" s="13">
        <f>IF(Data!$A552="","",IF(Data!K552=0,"",Data!K552))</f>
        <v>2708.3332999999998</v>
      </c>
      <c r="M559" s="13">
        <f>IF(Data!$A552="","",IF(Data!L552=0,"",Data!L552))</f>
        <v>24</v>
      </c>
      <c r="N559" s="13">
        <f>IF(Data!$A552="","",IF(Data!M552=0,"",Data!M552))</f>
        <v>942.5</v>
      </c>
    </row>
    <row r="560" spans="2:14" x14ac:dyDescent="0.25">
      <c r="B560" s="8" t="str">
        <f>IF(Data!$A553="","",Data!A553)</f>
        <v>Hancock</v>
      </c>
      <c r="C560" s="8" t="str">
        <f>IF(Data!$A553="","",IF(COUNTIF('GrandList Categories'!$A$2:$A$19,Data!B553)&gt;0,VLOOKUP(Data!B553,'GrandList Categories'!$A$2:$B$19,2),Data!B553))</f>
        <v>Miscellaneous</v>
      </c>
      <c r="D560" s="13">
        <f>IF(Data!$A553="","",IF(Data!C553=0,"",Data!C553))</f>
        <v>1</v>
      </c>
      <c r="E560" s="13" t="str">
        <f>IF(Data!$A553="","",IF(Data!D553=0,"",Data!D553))</f>
        <v/>
      </c>
      <c r="F560" s="13">
        <f>IF(Data!$A553="","",IF(Data!E553=0,"",Data!E553))</f>
        <v>1</v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>Hancock</v>
      </c>
      <c r="C561" s="8" t="str">
        <f>IF(Data!$A554="","",IF(COUNTIF('GrandList Categories'!$A$2:$A$19,Data!B554)&gt;0,VLOOKUP(Data!B554,'GrandList Categories'!$A$2:$B$19,2),Data!B554))</f>
        <v>Hancock: Summary</v>
      </c>
      <c r="D561" s="13">
        <f>IF(Data!$A554="","",IF(Data!C554=0,"",Data!C554))</f>
        <v>5</v>
      </c>
      <c r="E561" s="13" t="str">
        <f>IF(Data!$A554="","",IF(Data!D554=0,"",Data!D554))</f>
        <v/>
      </c>
      <c r="F561" s="13">
        <f>IF(Data!$A554="","",IF(Data!E554=0,"",Data!E554))</f>
        <v>2</v>
      </c>
      <c r="G561" s="13">
        <f>IF(Data!$A554="","",IF(Data!F554=0,"",Data!F554))</f>
        <v>3</v>
      </c>
      <c r="H561" s="13">
        <f>IF(Data!$A554="","",IF(Data!G554=0,"",Data!G554))</f>
        <v>433500</v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>
        <f>IF(Data!$A554="","",IF(Data!M554=0,"",Data!M554))</f>
        <v>4598.75</v>
      </c>
    </row>
    <row r="562" spans="2:14" x14ac:dyDescent="0.25">
      <c r="B562" s="8" t="str">
        <f>IF(Data!$A555="","",Data!A555)</f>
        <v>Hardwick</v>
      </c>
      <c r="C562" s="8" t="str">
        <f>IF(Data!$A555="","",IF(COUNTIF('GrandList Categories'!$A$2:$A$19,Data!B555)&gt;0,VLOOKUP(Data!B555,'GrandList Categories'!$A$2:$B$19,2),Data!B555))</f>
        <v>Residential under 6 acres</v>
      </c>
      <c r="D562" s="13">
        <f>IF(Data!$A555="","",IF(Data!C555=0,"",Data!C555))</f>
        <v>5</v>
      </c>
      <c r="E562" s="13" t="str">
        <f>IF(Data!$A555="","",IF(Data!D555=0,"",Data!D555))</f>
        <v/>
      </c>
      <c r="F562" s="13">
        <f>IF(Data!$A555="","",IF(Data!E555=0,"",Data!E555))</f>
        <v>3</v>
      </c>
      <c r="G562" s="13">
        <f>IF(Data!$A555="","",IF(Data!F555=0,"",Data!F555))</f>
        <v>2</v>
      </c>
      <c r="H562" s="13">
        <f>IF(Data!$A555="","",IF(Data!G555=0,"",Data!G555))</f>
        <v>496000</v>
      </c>
      <c r="I562" s="13">
        <f>IF(Data!$A555="","",IF(Data!H555=0,"",Data!H555))</f>
        <v>248000</v>
      </c>
      <c r="J562" s="13">
        <f>IF(Data!$A555="","",IF(Data!I555=0,"",Data!I555))</f>
        <v>248000</v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>
        <f>IF(Data!$A555="","",IF(Data!M555=0,"",Data!M555))</f>
        <v>5293.09</v>
      </c>
    </row>
    <row r="563" spans="2:14" x14ac:dyDescent="0.25">
      <c r="B563" s="8" t="str">
        <f>IF(Data!$A556="","",Data!A556)</f>
        <v>Hardwick</v>
      </c>
      <c r="C563" s="8" t="str">
        <f>IF(Data!$A556="","",IF(COUNTIF('GrandList Categories'!$A$2:$A$19,Data!B556)&gt;0,VLOOKUP(Data!B556,'GrandList Categories'!$A$2:$B$19,2),Data!B556))</f>
        <v>Residential 6 or more acres</v>
      </c>
      <c r="D563" s="13">
        <f>IF(Data!$A556="","",IF(Data!C556=0,"",Data!C556))</f>
        <v>6</v>
      </c>
      <c r="E563" s="13" t="str">
        <f>IF(Data!$A556="","",IF(Data!D556=0,"",Data!D556))</f>
        <v/>
      </c>
      <c r="F563" s="13">
        <f>IF(Data!$A556="","",IF(Data!E556=0,"",Data!E556))</f>
        <v>4</v>
      </c>
      <c r="G563" s="13">
        <f>IF(Data!$A556="","",IF(Data!F556=0,"",Data!F556))</f>
        <v>2</v>
      </c>
      <c r="H563" s="13">
        <f>IF(Data!$A556="","",IF(Data!G556=0,"",Data!G556))</f>
        <v>525000</v>
      </c>
      <c r="I563" s="13">
        <f>IF(Data!$A556="","",IF(Data!H556=0,"",Data!H556))</f>
        <v>262500</v>
      </c>
      <c r="J563" s="13">
        <f>IF(Data!$A556="","",IF(Data!I556=0,"",Data!I556))</f>
        <v>262500</v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>
        <f>IF(Data!$A556="","",IF(Data!M556=0,"",Data!M556))</f>
        <v>6087.5</v>
      </c>
    </row>
    <row r="564" spans="2:14" x14ac:dyDescent="0.25">
      <c r="B564" s="8" t="str">
        <f>IF(Data!$A557="","",Data!A557)</f>
        <v>Hardwick</v>
      </c>
      <c r="C564" s="8" t="str">
        <f>IF(Data!$A557="","",IF(COUNTIF('GrandList Categories'!$A$2:$A$19,Data!B557)&gt;0,VLOOKUP(Data!B557,'GrandList Categories'!$A$2:$B$19,2),Data!B557))</f>
        <v>Mobile Home no land</v>
      </c>
      <c r="D564" s="13">
        <f>IF(Data!$A557="","",IF(Data!C557=0,"",Data!C557))</f>
        <v>2</v>
      </c>
      <c r="E564" s="13">
        <f>IF(Data!$A557="","",IF(Data!D557=0,"",Data!D557))</f>
        <v>1</v>
      </c>
      <c r="F564" s="13" t="str">
        <f>IF(Data!$A557="","",IF(Data!E557=0,"",Data!E557))</f>
        <v/>
      </c>
      <c r="G564" s="13">
        <f>IF(Data!$A557="","",IF(Data!F557=0,"",Data!F557))</f>
        <v>1</v>
      </c>
      <c r="H564" s="13">
        <f>IF(Data!$A557="","",IF(Data!G557=0,"",Data!G557))</f>
        <v>16000</v>
      </c>
      <c r="I564" s="13">
        <f>IF(Data!$A557="","",IF(Data!H557=0,"",Data!H557))</f>
        <v>16000</v>
      </c>
      <c r="J564" s="13">
        <f>IF(Data!$A557="","",IF(Data!I557=0,"",Data!I557))</f>
        <v>16000</v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>
        <f>IF(Data!$A557="","",IF(Data!M557=0,"",Data!M557))</f>
        <v>249.95</v>
      </c>
    </row>
    <row r="565" spans="2:14" x14ac:dyDescent="0.25">
      <c r="B565" s="8" t="str">
        <f>IF(Data!$A558="","",Data!A558)</f>
        <v>Hardwick</v>
      </c>
      <c r="C565" s="8" t="str">
        <f>IF(Data!$A558="","",IF(COUNTIF('GrandList Categories'!$A$2:$A$19,Data!B558)&gt;0,VLOOKUP(Data!B558,'GrandList Categories'!$A$2:$B$19,2),Data!B558))</f>
        <v>Mobile Home with land</v>
      </c>
      <c r="D565" s="13">
        <f>IF(Data!$A558="","",IF(Data!C558=0,"",Data!C558))</f>
        <v>1</v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>
        <f>IF(Data!$A558="","",IF(Data!F558=0,"",Data!F558))</f>
        <v>1</v>
      </c>
      <c r="H565" s="13">
        <f>IF(Data!$A558="","",IF(Data!G558=0,"",Data!G558))</f>
        <v>179900</v>
      </c>
      <c r="I565" s="13">
        <f>IF(Data!$A558="","",IF(Data!H558=0,"",Data!H558))</f>
        <v>179900</v>
      </c>
      <c r="J565" s="13">
        <f>IF(Data!$A558="","",IF(Data!I558=0,"",Data!I558))</f>
        <v>179900</v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>
        <f>IF(Data!$A558="","",IF(Data!M558=0,"",Data!M558))</f>
        <v>1658.55</v>
      </c>
    </row>
    <row r="566" spans="2:14" x14ac:dyDescent="0.25">
      <c r="B566" s="8" t="str">
        <f>IF(Data!$A559="","",Data!A559)</f>
        <v>Hardwick</v>
      </c>
      <c r="C566" s="8" t="str">
        <f>IF(Data!$A559="","",IF(COUNTIF('GrandList Categories'!$A$2:$A$19,Data!B559)&gt;0,VLOOKUP(Data!B559,'GrandList Categories'!$A$2:$B$19,2),Data!B559))</f>
        <v>Seasonal 6 or more acres</v>
      </c>
      <c r="D566" s="13">
        <f>IF(Data!$A559="","",IF(Data!C559=0,"",Data!C559))</f>
        <v>1</v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>
        <f>IF(Data!$A559="","",IF(Data!F559=0,"",Data!F559))</f>
        <v>1</v>
      </c>
      <c r="H566" s="13">
        <f>IF(Data!$A559="","",IF(Data!G559=0,"",Data!G559))</f>
        <v>61501</v>
      </c>
      <c r="I566" s="13">
        <f>IF(Data!$A559="","",IF(Data!H559=0,"",Data!H559))</f>
        <v>61501</v>
      </c>
      <c r="J566" s="13">
        <f>IF(Data!$A559="","",IF(Data!I559=0,"",Data!I559))</f>
        <v>61501</v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>
        <f>IF(Data!$A559="","",IF(Data!M559=0,"",Data!M559))</f>
        <v>891.76</v>
      </c>
    </row>
    <row r="567" spans="2:14" x14ac:dyDescent="0.25">
      <c r="B567" s="8" t="str">
        <f>IF(Data!$A560="","",Data!A560)</f>
        <v>Hardwick</v>
      </c>
      <c r="C567" s="8" t="str">
        <f>IF(Data!$A560="","",IF(COUNTIF('GrandList Categories'!$A$2:$A$19,Data!B560)&gt;0,VLOOKUP(Data!B560,'GrandList Categories'!$A$2:$B$19,2),Data!B560))</f>
        <v>Commercial</v>
      </c>
      <c r="D567" s="13">
        <f>IF(Data!$A560="","",IF(Data!C560=0,"",Data!C560))</f>
        <v>1</v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>
        <f>IF(Data!$A560="","",IF(Data!F560=0,"",Data!F560))</f>
        <v>1</v>
      </c>
      <c r="H567" s="13">
        <f>IF(Data!$A560="","",IF(Data!G560=0,"",Data!G560))</f>
        <v>450000</v>
      </c>
      <c r="I567" s="13">
        <f>IF(Data!$A560="","",IF(Data!H560=0,"",Data!H560))</f>
        <v>450000</v>
      </c>
      <c r="J567" s="13">
        <f>IF(Data!$A560="","",IF(Data!I560=0,"",Data!I560))</f>
        <v>450000</v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>
        <f>IF(Data!$A560="","",IF(Data!M560=0,"",Data!M560))</f>
        <v>6525</v>
      </c>
    </row>
    <row r="568" spans="2:14" x14ac:dyDescent="0.25">
      <c r="B568" s="8" t="str">
        <f>IF(Data!$A561="","",Data!A561)</f>
        <v>Hardwick</v>
      </c>
      <c r="C568" s="8" t="str">
        <f>IF(Data!$A561="","",IF(COUNTIF('GrandList Categories'!$A$2:$A$19,Data!B561)&gt;0,VLOOKUP(Data!B561,'GrandList Categories'!$A$2:$B$19,2),Data!B561))</f>
        <v>Commercial Apartment</v>
      </c>
      <c r="D568" s="13">
        <f>IF(Data!$A561="","",IF(Data!C561=0,"",Data!C561))</f>
        <v>3</v>
      </c>
      <c r="E568" s="13" t="str">
        <f>IF(Data!$A561="","",IF(Data!D561=0,"",Data!D561))</f>
        <v/>
      </c>
      <c r="F568" s="13">
        <f>IF(Data!$A561="","",IF(Data!E561=0,"",Data!E561))</f>
        <v>1</v>
      </c>
      <c r="G568" s="13">
        <f>IF(Data!$A561="","",IF(Data!F561=0,"",Data!F561))</f>
        <v>2</v>
      </c>
      <c r="H568" s="13">
        <f>IF(Data!$A561="","",IF(Data!G561=0,"",Data!G561))</f>
        <v>407320</v>
      </c>
      <c r="I568" s="13">
        <f>IF(Data!$A561="","",IF(Data!H561=0,"",Data!H561))</f>
        <v>203660</v>
      </c>
      <c r="J568" s="13">
        <f>IF(Data!$A561="","",IF(Data!I561=0,"",Data!I561))</f>
        <v>203660</v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>
        <f>IF(Data!$A561="","",IF(Data!M561=0,"",Data!M561))</f>
        <v>5906.14</v>
      </c>
    </row>
    <row r="569" spans="2:14" x14ac:dyDescent="0.25">
      <c r="B569" s="8" t="str">
        <f>IF(Data!$A562="","",Data!A562)</f>
        <v>Hardwick</v>
      </c>
      <c r="C569" s="8" t="str">
        <f>IF(Data!$A562="","",IF(COUNTIF('GrandList Categories'!$A$2:$A$19,Data!B562)&gt;0,VLOOKUP(Data!B562,'GrandList Categories'!$A$2:$B$19,2),Data!B562))</f>
        <v>Farms</v>
      </c>
      <c r="D569" s="13">
        <f>IF(Data!$A562="","",IF(Data!C562=0,"",Data!C562))</f>
        <v>1</v>
      </c>
      <c r="E569" s="13" t="str">
        <f>IF(Data!$A562="","",IF(Data!D562=0,"",Data!D562))</f>
        <v/>
      </c>
      <c r="F569" s="13">
        <f>IF(Data!$A562="","",IF(Data!E562=0,"",Data!E562))</f>
        <v>1</v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>Hardwick</v>
      </c>
      <c r="C570" s="8" t="str">
        <f>IF(Data!$A563="","",IF(COUNTIF('GrandList Categories'!$A$2:$A$19,Data!B563)&gt;0,VLOOKUP(Data!B563,'GrandList Categories'!$A$2:$B$19,2),Data!B563))</f>
        <v>Other (Usually Condos)</v>
      </c>
      <c r="D570" s="13">
        <f>IF(Data!$A563="","",IF(Data!C563=0,"",Data!C563))</f>
        <v>1</v>
      </c>
      <c r="E570" s="13" t="str">
        <f>IF(Data!$A563="","",IF(Data!D563=0,"",Data!D563))</f>
        <v/>
      </c>
      <c r="F570" s="13">
        <f>IF(Data!$A563="","",IF(Data!E563=0,"",Data!E563))</f>
        <v>1</v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>
        <f>IF(Data!$A563="","",IF(Data!M563=0,"",Data!M563))</f>
        <v>1.0900000000000001</v>
      </c>
    </row>
    <row r="571" spans="2:14" x14ac:dyDescent="0.25">
      <c r="B571" s="8" t="str">
        <f>IF(Data!$A564="","",Data!A564)</f>
        <v>Hardwick</v>
      </c>
      <c r="C571" s="8" t="str">
        <f>IF(Data!$A564="","",IF(COUNTIF('GrandList Categories'!$A$2:$A$19,Data!B564)&gt;0,VLOOKUP(Data!B564,'GrandList Categories'!$A$2:$B$19,2),Data!B564))</f>
        <v>Miscellaneous</v>
      </c>
      <c r="D571" s="13">
        <f>IF(Data!$A564="","",IF(Data!C564=0,"",Data!C564))</f>
        <v>3</v>
      </c>
      <c r="E571" s="13" t="str">
        <f>IF(Data!$A564="","",IF(Data!D564=0,"",Data!D564))</f>
        <v/>
      </c>
      <c r="F571" s="13">
        <f>IF(Data!$A564="","",IF(Data!E564=0,"",Data!E564))</f>
        <v>1</v>
      </c>
      <c r="G571" s="13">
        <f>IF(Data!$A564="","",IF(Data!F564=0,"",Data!F564))</f>
        <v>2</v>
      </c>
      <c r="H571" s="13">
        <f>IF(Data!$A564="","",IF(Data!G564=0,"",Data!G564))</f>
        <v>112500</v>
      </c>
      <c r="I571" s="13">
        <f>IF(Data!$A564="","",IF(Data!H564=0,"",Data!H564))</f>
        <v>56250</v>
      </c>
      <c r="J571" s="13">
        <f>IF(Data!$A564="","",IF(Data!I564=0,"",Data!I564))</f>
        <v>56250</v>
      </c>
      <c r="K571" s="13">
        <f>IF(Data!$A564="","",IF(Data!J564=0,"",Data!J564))</f>
        <v>8587.7900000000009</v>
      </c>
      <c r="L571" s="13">
        <f>IF(Data!$A564="","",IF(Data!K564=0,"",Data!K564))</f>
        <v>64960.63</v>
      </c>
      <c r="M571" s="13">
        <f>IF(Data!$A564="","",IF(Data!L564=0,"",Data!L564))</f>
        <v>6.55</v>
      </c>
      <c r="N571" s="13">
        <f>IF(Data!$A564="","",IF(Data!M564=0,"",Data!M564))</f>
        <v>1631.25</v>
      </c>
    </row>
    <row r="572" spans="2:14" x14ac:dyDescent="0.25">
      <c r="B572" s="8" t="str">
        <f>IF(Data!$A565="","",Data!A565)</f>
        <v>Hardwick</v>
      </c>
      <c r="C572" s="8" t="str">
        <f>IF(Data!$A565="","",IF(COUNTIF('GrandList Categories'!$A$2:$A$19,Data!B565)&gt;0,VLOOKUP(Data!B565,'GrandList Categories'!$A$2:$B$19,2),Data!B565))</f>
        <v>Hardwick: Summary</v>
      </c>
      <c r="D572" s="13">
        <f>IF(Data!$A565="","",IF(Data!C565=0,"",Data!C565))</f>
        <v>24</v>
      </c>
      <c r="E572" s="13">
        <f>IF(Data!$A565="","",IF(Data!D565=0,"",Data!D565))</f>
        <v>1</v>
      </c>
      <c r="F572" s="13">
        <f>IF(Data!$A565="","",IF(Data!E565=0,"",Data!E565))</f>
        <v>11</v>
      </c>
      <c r="G572" s="13">
        <f>IF(Data!$A565="","",IF(Data!F565=0,"",Data!F565))</f>
        <v>12</v>
      </c>
      <c r="H572" s="13">
        <f>IF(Data!$A565="","",IF(Data!G565=0,"",Data!G565))</f>
        <v>2248221</v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>
        <f>IF(Data!$A565="","",IF(Data!M565=0,"",Data!M565))</f>
        <v>28244.33</v>
      </c>
    </row>
    <row r="573" spans="2:14" x14ac:dyDescent="0.25">
      <c r="B573" s="8" t="str">
        <f>IF(Data!$A566="","",Data!A566)</f>
        <v>Hartford</v>
      </c>
      <c r="C573" s="8" t="str">
        <f>IF(Data!$A566="","",IF(COUNTIF('GrandList Categories'!$A$2:$A$19,Data!B566)&gt;0,VLOOKUP(Data!B566,'GrandList Categories'!$A$2:$B$19,2),Data!B566))</f>
        <v>Residential under 6 acres</v>
      </c>
      <c r="D573" s="13">
        <f>IF(Data!$A566="","",IF(Data!C566=0,"",Data!C566))</f>
        <v>39</v>
      </c>
      <c r="E573" s="13" t="str">
        <f>IF(Data!$A566="","",IF(Data!D566=0,"",Data!D566))</f>
        <v/>
      </c>
      <c r="F573" s="13">
        <f>IF(Data!$A566="","",IF(Data!E566=0,"",Data!E566))</f>
        <v>13</v>
      </c>
      <c r="G573" s="13">
        <f>IF(Data!$A566="","",IF(Data!F566=0,"",Data!F566))</f>
        <v>26</v>
      </c>
      <c r="H573" s="13">
        <f>IF(Data!$A566="","",IF(Data!G566=0,"",Data!G566))</f>
        <v>9153831.3800000008</v>
      </c>
      <c r="I573" s="13">
        <f>IF(Data!$A566="","",IF(Data!H566=0,"",Data!H566))</f>
        <v>352070.44</v>
      </c>
      <c r="J573" s="13">
        <f>IF(Data!$A566="","",IF(Data!I566=0,"",Data!I566))</f>
        <v>330500</v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>
        <f>IF(Data!$A566="","",IF(Data!M566=0,"",Data!M566))</f>
        <v>121643.92</v>
      </c>
    </row>
    <row r="574" spans="2:14" x14ac:dyDescent="0.25">
      <c r="B574" s="8" t="str">
        <f>IF(Data!$A567="","",Data!A567)</f>
        <v>Hartford</v>
      </c>
      <c r="C574" s="8" t="str">
        <f>IF(Data!$A567="","",IF(COUNTIF('GrandList Categories'!$A$2:$A$19,Data!B567)&gt;0,VLOOKUP(Data!B567,'GrandList Categories'!$A$2:$B$19,2),Data!B567))</f>
        <v>Residential 6 or more acres</v>
      </c>
      <c r="D574" s="13">
        <f>IF(Data!$A567="","",IF(Data!C567=0,"",Data!C567))</f>
        <v>5</v>
      </c>
      <c r="E574" s="13" t="str">
        <f>IF(Data!$A567="","",IF(Data!D567=0,"",Data!D567))</f>
        <v/>
      </c>
      <c r="F574" s="13">
        <f>IF(Data!$A567="","",IF(Data!E567=0,"",Data!E567))</f>
        <v>3</v>
      </c>
      <c r="G574" s="13">
        <f>IF(Data!$A567="","",IF(Data!F567=0,"",Data!F567))</f>
        <v>2</v>
      </c>
      <c r="H574" s="13">
        <f>IF(Data!$A567="","",IF(Data!G567=0,"",Data!G567))</f>
        <v>500000</v>
      </c>
      <c r="I574" s="13">
        <f>IF(Data!$A567="","",IF(Data!H567=0,"",Data!H567))</f>
        <v>250000</v>
      </c>
      <c r="J574" s="13">
        <f>IF(Data!$A567="","",IF(Data!I567=0,"",Data!I567))</f>
        <v>250000</v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>
        <f>IF(Data!$A567="","",IF(Data!M567=0,"",Data!M567))</f>
        <v>6300</v>
      </c>
    </row>
    <row r="575" spans="2:14" x14ac:dyDescent="0.25">
      <c r="B575" s="8" t="str">
        <f>IF(Data!$A568="","",Data!A568)</f>
        <v>Hartford</v>
      </c>
      <c r="C575" s="8" t="str">
        <f>IF(Data!$A568="","",IF(COUNTIF('GrandList Categories'!$A$2:$A$19,Data!B568)&gt;0,VLOOKUP(Data!B568,'GrandList Categories'!$A$2:$B$19,2),Data!B568))</f>
        <v>Mobile Home no land</v>
      </c>
      <c r="D575" s="13">
        <f>IF(Data!$A568="","",IF(Data!C568=0,"",Data!C568))</f>
        <v>2</v>
      </c>
      <c r="E575" s="13" t="str">
        <f>IF(Data!$A568="","",IF(Data!D568=0,"",Data!D568))</f>
        <v/>
      </c>
      <c r="F575" s="13">
        <f>IF(Data!$A568="","",IF(Data!E568=0,"",Data!E568))</f>
        <v>2</v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>Hartford</v>
      </c>
      <c r="C576" s="8" t="str">
        <f>IF(Data!$A569="","",IF(COUNTIF('GrandList Categories'!$A$2:$A$19,Data!B569)&gt;0,VLOOKUP(Data!B569,'GrandList Categories'!$A$2:$B$19,2),Data!B569))</f>
        <v>Mobile Home with land</v>
      </c>
      <c r="D576" s="13">
        <f>IF(Data!$A569="","",IF(Data!C569=0,"",Data!C569))</f>
        <v>4</v>
      </c>
      <c r="E576" s="13" t="str">
        <f>IF(Data!$A569="","",IF(Data!D569=0,"",Data!D569))</f>
        <v/>
      </c>
      <c r="F576" s="13">
        <f>IF(Data!$A569="","",IF(Data!E569=0,"",Data!E569))</f>
        <v>1</v>
      </c>
      <c r="G576" s="13">
        <f>IF(Data!$A569="","",IF(Data!F569=0,"",Data!F569))</f>
        <v>3</v>
      </c>
      <c r="H576" s="13">
        <f>IF(Data!$A569="","",IF(Data!G569=0,"",Data!G569))</f>
        <v>162300</v>
      </c>
      <c r="I576" s="13">
        <f>IF(Data!$A569="","",IF(Data!H569=0,"",Data!H569))</f>
        <v>54100</v>
      </c>
      <c r="J576" s="13">
        <f>IF(Data!$A569="","",IF(Data!I569=0,"",Data!I569))</f>
        <v>52000</v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>
        <f>IF(Data!$A569="","",IF(Data!M569=0,"",Data!M569))</f>
        <v>2353.35</v>
      </c>
    </row>
    <row r="577" spans="2:14" x14ac:dyDescent="0.25">
      <c r="B577" s="8" t="str">
        <f>IF(Data!$A570="","",Data!A570)</f>
        <v>Hartford</v>
      </c>
      <c r="C577" s="8" t="str">
        <f>IF(Data!$A570="","",IF(COUNTIF('GrandList Categories'!$A$2:$A$19,Data!B570)&gt;0,VLOOKUP(Data!B570,'GrandList Categories'!$A$2:$B$19,2),Data!B570))</f>
        <v>Commercial</v>
      </c>
      <c r="D577" s="13">
        <f>IF(Data!$A570="","",IF(Data!C570=0,"",Data!C570))</f>
        <v>8</v>
      </c>
      <c r="E577" s="13" t="str">
        <f>IF(Data!$A570="","",IF(Data!D570=0,"",Data!D570))</f>
        <v/>
      </c>
      <c r="F577" s="13">
        <f>IF(Data!$A570="","",IF(Data!E570=0,"",Data!E570))</f>
        <v>3</v>
      </c>
      <c r="G577" s="13">
        <f>IF(Data!$A570="","",IF(Data!F570=0,"",Data!F570))</f>
        <v>5</v>
      </c>
      <c r="H577" s="13">
        <f>IF(Data!$A570="","",IF(Data!G570=0,"",Data!G570))</f>
        <v>957500</v>
      </c>
      <c r="I577" s="13">
        <f>IF(Data!$A570="","",IF(Data!H570=0,"",Data!H570))</f>
        <v>191500</v>
      </c>
      <c r="J577" s="13">
        <f>IF(Data!$A570="","",IF(Data!I570=0,"",Data!I570))</f>
        <v>94000</v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>
        <f>IF(Data!$A570="","",IF(Data!M570=0,"",Data!M570))</f>
        <v>13883.75</v>
      </c>
    </row>
    <row r="578" spans="2:14" x14ac:dyDescent="0.25">
      <c r="B578" s="8" t="str">
        <f>IF(Data!$A571="","",Data!A571)</f>
        <v>Hartford</v>
      </c>
      <c r="C578" s="8" t="str">
        <f>IF(Data!$A571="","",IF(COUNTIF('GrandList Categories'!$A$2:$A$19,Data!B571)&gt;0,VLOOKUP(Data!B571,'GrandList Categories'!$A$2:$B$19,2),Data!B571))</f>
        <v>Commercial Apartment</v>
      </c>
      <c r="D578" s="13">
        <f>IF(Data!$A571="","",IF(Data!C571=0,"",Data!C571))</f>
        <v>2</v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>
        <f>IF(Data!$A571="","",IF(Data!F571=0,"",Data!F571))</f>
        <v>2</v>
      </c>
      <c r="H578" s="13">
        <f>IF(Data!$A571="","",IF(Data!G571=0,"",Data!G571))</f>
        <v>1125000</v>
      </c>
      <c r="I578" s="13">
        <f>IF(Data!$A571="","",IF(Data!H571=0,"",Data!H571))</f>
        <v>562500</v>
      </c>
      <c r="J578" s="13">
        <f>IF(Data!$A571="","",IF(Data!I571=0,"",Data!I571))</f>
        <v>562500</v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>
        <f>IF(Data!$A571="","",IF(Data!M571=0,"",Data!M571))</f>
        <v>16312.5</v>
      </c>
    </row>
    <row r="579" spans="2:14" x14ac:dyDescent="0.25">
      <c r="B579" s="8" t="str">
        <f>IF(Data!$A572="","",Data!A572)</f>
        <v>Hartford</v>
      </c>
      <c r="C579" s="8" t="str">
        <f>IF(Data!$A572="","",IF(COUNTIF('GrandList Categories'!$A$2:$A$19,Data!B572)&gt;0,VLOOKUP(Data!B572,'GrandList Categories'!$A$2:$B$19,2),Data!B572))</f>
        <v>Farms</v>
      </c>
      <c r="D579" s="13">
        <f>IF(Data!$A572="","",IF(Data!C572=0,"",Data!C572))</f>
        <v>1</v>
      </c>
      <c r="E579" s="13" t="str">
        <f>IF(Data!$A572="","",IF(Data!D572=0,"",Data!D572))</f>
        <v/>
      </c>
      <c r="F579" s="13">
        <f>IF(Data!$A572="","",IF(Data!E572=0,"",Data!E572))</f>
        <v>1</v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>Hartford</v>
      </c>
      <c r="C580" s="8" t="str">
        <f>IF(Data!$A573="","",IF(COUNTIF('GrandList Categories'!$A$2:$A$19,Data!B573)&gt;0,VLOOKUP(Data!B573,'GrandList Categories'!$A$2:$B$19,2),Data!B573))</f>
        <v>Other (Usually Condos)</v>
      </c>
      <c r="D580" s="13">
        <f>IF(Data!$A573="","",IF(Data!C573=0,"",Data!C573))</f>
        <v>25</v>
      </c>
      <c r="E580" s="13" t="str">
        <f>IF(Data!$A573="","",IF(Data!D573=0,"",Data!D573))</f>
        <v/>
      </c>
      <c r="F580" s="13">
        <f>IF(Data!$A573="","",IF(Data!E573=0,"",Data!E573))</f>
        <v>10</v>
      </c>
      <c r="G580" s="13">
        <f>IF(Data!$A573="","",IF(Data!F573=0,"",Data!F573))</f>
        <v>15</v>
      </c>
      <c r="H580" s="13">
        <f>IF(Data!$A573="","",IF(Data!G573=0,"",Data!G573))</f>
        <v>3057850</v>
      </c>
      <c r="I580" s="13">
        <f>IF(Data!$A573="","",IF(Data!H573=0,"",Data!H573))</f>
        <v>203856.67</v>
      </c>
      <c r="J580" s="13">
        <f>IF(Data!$A573="","",IF(Data!I573=0,"",Data!I573))</f>
        <v>209000</v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>
        <f>IF(Data!$A573="","",IF(Data!M573=0,"",Data!M573))</f>
        <v>39588.83</v>
      </c>
    </row>
    <row r="581" spans="2:14" x14ac:dyDescent="0.25">
      <c r="B581" s="8" t="str">
        <f>IF(Data!$A574="","",Data!A574)</f>
        <v>Hartford</v>
      </c>
      <c r="C581" s="8" t="str">
        <f>IF(Data!$A574="","",IF(COUNTIF('GrandList Categories'!$A$2:$A$19,Data!B574)&gt;0,VLOOKUP(Data!B574,'GrandList Categories'!$A$2:$B$19,2),Data!B574))</f>
        <v>Miscellaneous</v>
      </c>
      <c r="D581" s="13">
        <f>IF(Data!$A574="","",IF(Data!C574=0,"",Data!C574))</f>
        <v>7</v>
      </c>
      <c r="E581" s="13" t="str">
        <f>IF(Data!$A574="","",IF(Data!D574=0,"",Data!D574))</f>
        <v/>
      </c>
      <c r="F581" s="13">
        <f>IF(Data!$A574="","",IF(Data!E574=0,"",Data!E574))</f>
        <v>1</v>
      </c>
      <c r="G581" s="13">
        <f>IF(Data!$A574="","",IF(Data!F574=0,"",Data!F574))</f>
        <v>6</v>
      </c>
      <c r="H581" s="13">
        <f>IF(Data!$A574="","",IF(Data!G574=0,"",Data!G574))</f>
        <v>625000</v>
      </c>
      <c r="I581" s="13">
        <f>IF(Data!$A574="","",IF(Data!H574=0,"",Data!H574))</f>
        <v>104166.67</v>
      </c>
      <c r="J581" s="13">
        <f>IF(Data!$A574="","",IF(Data!I574=0,"",Data!I574))</f>
        <v>62500</v>
      </c>
      <c r="K581" s="13">
        <f>IF(Data!$A574="","",IF(Data!J574=0,"",Data!J574))</f>
        <v>19512.96</v>
      </c>
      <c r="L581" s="13">
        <f>IF(Data!$A574="","",IF(Data!K574=0,"",Data!K574))</f>
        <v>24721.34</v>
      </c>
      <c r="M581" s="13">
        <f>IF(Data!$A574="","",IF(Data!L574=0,"",Data!L574))</f>
        <v>1.3</v>
      </c>
      <c r="N581" s="13">
        <f>IF(Data!$A574="","",IF(Data!M574=0,"",Data!M574))</f>
        <v>9062.5</v>
      </c>
    </row>
    <row r="582" spans="2:14" x14ac:dyDescent="0.25">
      <c r="B582" s="8" t="str">
        <f>IF(Data!$A575="","",Data!A575)</f>
        <v>Hartford</v>
      </c>
      <c r="C582" s="8" t="str">
        <f>IF(Data!$A575="","",IF(COUNTIF('GrandList Categories'!$A$2:$A$19,Data!B575)&gt;0,VLOOKUP(Data!B575,'GrandList Categories'!$A$2:$B$19,2),Data!B575))</f>
        <v>Hartford: Summary</v>
      </c>
      <c r="D582" s="13">
        <f>IF(Data!$A575="","",IF(Data!C575=0,"",Data!C575))</f>
        <v>93</v>
      </c>
      <c r="E582" s="13" t="str">
        <f>IF(Data!$A575="","",IF(Data!D575=0,"",Data!D575))</f>
        <v/>
      </c>
      <c r="F582" s="13">
        <f>IF(Data!$A575="","",IF(Data!E575=0,"",Data!E575))</f>
        <v>34</v>
      </c>
      <c r="G582" s="13">
        <f>IF(Data!$A575="","",IF(Data!F575=0,"",Data!F575))</f>
        <v>59</v>
      </c>
      <c r="H582" s="13">
        <f>IF(Data!$A575="","",IF(Data!G575=0,"",Data!G575))</f>
        <v>15581481.380000001</v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>
        <f>IF(Data!$A575="","",IF(Data!M575=0,"",Data!M575))</f>
        <v>209144.85</v>
      </c>
    </row>
    <row r="583" spans="2:14" x14ac:dyDescent="0.25">
      <c r="B583" s="8" t="str">
        <f>IF(Data!$A576="","",Data!A576)</f>
        <v>Hartland</v>
      </c>
      <c r="C583" s="8" t="str">
        <f>IF(Data!$A576="","",IF(COUNTIF('GrandList Categories'!$A$2:$A$19,Data!B576)&gt;0,VLOOKUP(Data!B576,'GrandList Categories'!$A$2:$B$19,2),Data!B576))</f>
        <v>Residential under 6 acres</v>
      </c>
      <c r="D583" s="13">
        <f>IF(Data!$A576="","",IF(Data!C576=0,"",Data!C576))</f>
        <v>8</v>
      </c>
      <c r="E583" s="13" t="str">
        <f>IF(Data!$A576="","",IF(Data!D576=0,"",Data!D576))</f>
        <v/>
      </c>
      <c r="F583" s="13">
        <f>IF(Data!$A576="","",IF(Data!E576=0,"",Data!E576))</f>
        <v>4</v>
      </c>
      <c r="G583" s="13">
        <f>IF(Data!$A576="","",IF(Data!F576=0,"",Data!F576))</f>
        <v>4</v>
      </c>
      <c r="H583" s="13">
        <f>IF(Data!$A576="","",IF(Data!G576=0,"",Data!G576))</f>
        <v>1735000</v>
      </c>
      <c r="I583" s="13">
        <f>IF(Data!$A576="","",IF(Data!H576=0,"",Data!H576))</f>
        <v>433750</v>
      </c>
      <c r="J583" s="13">
        <f>IF(Data!$A576="","",IF(Data!I576=0,"",Data!I576))</f>
        <v>379500</v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>
        <f>IF(Data!$A576="","",IF(Data!M576=0,"",Data!M576))</f>
        <v>21357.5</v>
      </c>
    </row>
    <row r="584" spans="2:14" x14ac:dyDescent="0.25">
      <c r="B584" s="8" t="str">
        <f>IF(Data!$A577="","",Data!A577)</f>
        <v>Hartland</v>
      </c>
      <c r="C584" s="8" t="str">
        <f>IF(Data!$A577="","",IF(COUNTIF('GrandList Categories'!$A$2:$A$19,Data!B577)&gt;0,VLOOKUP(Data!B577,'GrandList Categories'!$A$2:$B$19,2),Data!B577))</f>
        <v>Residential 6 or more acres</v>
      </c>
      <c r="D584" s="13">
        <f>IF(Data!$A577="","",IF(Data!C577=0,"",Data!C577))</f>
        <v>7</v>
      </c>
      <c r="E584" s="13" t="str">
        <f>IF(Data!$A577="","",IF(Data!D577=0,"",Data!D577))</f>
        <v/>
      </c>
      <c r="F584" s="13">
        <f>IF(Data!$A577="","",IF(Data!E577=0,"",Data!E577))</f>
        <v>6</v>
      </c>
      <c r="G584" s="13">
        <f>IF(Data!$A577="","",IF(Data!F577=0,"",Data!F577))</f>
        <v>1</v>
      </c>
      <c r="H584" s="13">
        <f>IF(Data!$A577="","",IF(Data!G577=0,"",Data!G577))</f>
        <v>479000</v>
      </c>
      <c r="I584" s="13">
        <f>IF(Data!$A577="","",IF(Data!H577=0,"",Data!H577))</f>
        <v>479000</v>
      </c>
      <c r="J584" s="13">
        <f>IF(Data!$A577="","",IF(Data!I577=0,"",Data!I577))</f>
        <v>479000</v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>
        <f>IF(Data!$A577="","",IF(Data!M577=0,"",Data!M577))</f>
        <v>16464.5</v>
      </c>
    </row>
    <row r="585" spans="2:14" x14ac:dyDescent="0.25">
      <c r="B585" s="8" t="str">
        <f>IF(Data!$A578="","",Data!A578)</f>
        <v>Hartland</v>
      </c>
      <c r="C585" s="8" t="str">
        <f>IF(Data!$A578="","",IF(COUNTIF('GrandList Categories'!$A$2:$A$19,Data!B578)&gt;0,VLOOKUP(Data!B578,'GrandList Categories'!$A$2:$B$19,2),Data!B578))</f>
        <v>Mobile Home no land</v>
      </c>
      <c r="D585" s="13">
        <f>IF(Data!$A578="","",IF(Data!C578=0,"",Data!C578))</f>
        <v>1</v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>
        <f>IF(Data!$A578="","",IF(Data!F578=0,"",Data!F578))</f>
        <v>1</v>
      </c>
      <c r="H585" s="13">
        <f>IF(Data!$A578="","",IF(Data!G578=0,"",Data!G578))</f>
        <v>20000</v>
      </c>
      <c r="I585" s="13">
        <f>IF(Data!$A578="","",IF(Data!H578=0,"",Data!H578))</f>
        <v>20000</v>
      </c>
      <c r="J585" s="13">
        <f>IF(Data!$A578="","",IF(Data!I578=0,"",Data!I578))</f>
        <v>20000</v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>
        <f>IF(Data!$A578="","",IF(Data!M578=0,"",Data!M578))</f>
        <v>290</v>
      </c>
    </row>
    <row r="586" spans="2:14" x14ac:dyDescent="0.25">
      <c r="B586" s="8" t="str">
        <f>IF(Data!$A579="","",Data!A579)</f>
        <v>Hartland</v>
      </c>
      <c r="C586" s="8" t="str">
        <f>IF(Data!$A579="","",IF(COUNTIF('GrandList Categories'!$A$2:$A$19,Data!B579)&gt;0,VLOOKUP(Data!B579,'GrandList Categories'!$A$2:$B$19,2),Data!B579))</f>
        <v>Seasonal under 6 acres</v>
      </c>
      <c r="D586" s="13">
        <f>IF(Data!$A579="","",IF(Data!C579=0,"",Data!C579))</f>
        <v>1</v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>
        <f>IF(Data!$A579="","",IF(Data!F579=0,"",Data!F579))</f>
        <v>1</v>
      </c>
      <c r="H586" s="13">
        <f>IF(Data!$A579="","",IF(Data!G579=0,"",Data!G579))</f>
        <v>179000</v>
      </c>
      <c r="I586" s="13">
        <f>IF(Data!$A579="","",IF(Data!H579=0,"",Data!H579))</f>
        <v>179000</v>
      </c>
      <c r="J586" s="13">
        <f>IF(Data!$A579="","",IF(Data!I579=0,"",Data!I579))</f>
        <v>179000</v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>
        <f>IF(Data!$A579="","",IF(Data!M579=0,"",Data!M579))</f>
        <v>1645.5</v>
      </c>
    </row>
    <row r="587" spans="2:14" x14ac:dyDescent="0.25">
      <c r="B587" s="8" t="str">
        <f>IF(Data!$A580="","",Data!A580)</f>
        <v>Hartland</v>
      </c>
      <c r="C587" s="8" t="str">
        <f>IF(Data!$A580="","",IF(COUNTIF('GrandList Categories'!$A$2:$A$19,Data!B580)&gt;0,VLOOKUP(Data!B580,'GrandList Categories'!$A$2:$B$19,2),Data!B580))</f>
        <v>Seasonal 6 or more acres</v>
      </c>
      <c r="D587" s="13">
        <f>IF(Data!$A580="","",IF(Data!C580=0,"",Data!C580))</f>
        <v>3</v>
      </c>
      <c r="E587" s="13" t="str">
        <f>IF(Data!$A580="","",IF(Data!D580=0,"",Data!D580))</f>
        <v/>
      </c>
      <c r="F587" s="13">
        <f>IF(Data!$A580="","",IF(Data!E580=0,"",Data!E580))</f>
        <v>1</v>
      </c>
      <c r="G587" s="13">
        <f>IF(Data!$A580="","",IF(Data!F580=0,"",Data!F580))</f>
        <v>2</v>
      </c>
      <c r="H587" s="13">
        <f>IF(Data!$A580="","",IF(Data!G580=0,"",Data!G580))</f>
        <v>1505000</v>
      </c>
      <c r="I587" s="13">
        <f>IF(Data!$A580="","",IF(Data!H580=0,"",Data!H580))</f>
        <v>752500</v>
      </c>
      <c r="J587" s="13">
        <f>IF(Data!$A580="","",IF(Data!I580=0,"",Data!I580))</f>
        <v>752500</v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>
        <f>IF(Data!$A580="","",IF(Data!M580=0,"",Data!M580))</f>
        <v>19922.5</v>
      </c>
    </row>
    <row r="588" spans="2:14" x14ac:dyDescent="0.25">
      <c r="B588" s="8" t="str">
        <f>IF(Data!$A581="","",Data!A581)</f>
        <v>Hartland</v>
      </c>
      <c r="C588" s="8" t="str">
        <f>IF(Data!$A581="","",IF(COUNTIF('GrandList Categories'!$A$2:$A$19,Data!B581)&gt;0,VLOOKUP(Data!B581,'GrandList Categories'!$A$2:$B$19,2),Data!B581))</f>
        <v>Commercial</v>
      </c>
      <c r="D588" s="13">
        <f>IF(Data!$A581="","",IF(Data!C581=0,"",Data!C581))</f>
        <v>1</v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>
        <f>IF(Data!$A581="","",IF(Data!F581=0,"",Data!F581))</f>
        <v>1</v>
      </c>
      <c r="H588" s="13">
        <f>IF(Data!$A581="","",IF(Data!G581=0,"",Data!G581))</f>
        <v>115000</v>
      </c>
      <c r="I588" s="13">
        <f>IF(Data!$A581="","",IF(Data!H581=0,"",Data!H581))</f>
        <v>115000</v>
      </c>
      <c r="J588" s="13">
        <f>IF(Data!$A581="","",IF(Data!I581=0,"",Data!I581))</f>
        <v>115000</v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>
        <f>IF(Data!$A581="","",IF(Data!M581=0,"",Data!M581))</f>
        <v>1667.5</v>
      </c>
    </row>
    <row r="589" spans="2:14" x14ac:dyDescent="0.25">
      <c r="B589" s="8" t="str">
        <f>IF(Data!$A582="","",Data!A582)</f>
        <v>Hartland</v>
      </c>
      <c r="C589" s="8" t="str">
        <f>IF(Data!$A582="","",IF(COUNTIF('GrandList Categories'!$A$2:$A$19,Data!B582)&gt;0,VLOOKUP(Data!B582,'GrandList Categories'!$A$2:$B$19,2),Data!B582))</f>
        <v>Other (Usually Condos)</v>
      </c>
      <c r="D589" s="13">
        <f>IF(Data!$A582="","",IF(Data!C582=0,"",Data!C582))</f>
        <v>2</v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>
        <f>IF(Data!$A582="","",IF(Data!F582=0,"",Data!F582))</f>
        <v>2</v>
      </c>
      <c r="H589" s="13">
        <f>IF(Data!$A582="","",IF(Data!G582=0,"",Data!G582))</f>
        <v>800999</v>
      </c>
      <c r="I589" s="13">
        <f>IF(Data!$A582="","",IF(Data!H582=0,"",Data!H582))</f>
        <v>400499.5</v>
      </c>
      <c r="J589" s="13">
        <f>IF(Data!$A582="","",IF(Data!I582=0,"",Data!I582))</f>
        <v>400499.5</v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>
        <f>IF(Data!$A582="","",IF(Data!M582=0,"",Data!M582))</f>
        <v>10664.49</v>
      </c>
    </row>
    <row r="590" spans="2:14" x14ac:dyDescent="0.25">
      <c r="B590" s="8" t="str">
        <f>IF(Data!$A583="","",Data!A583)</f>
        <v>Hartland</v>
      </c>
      <c r="C590" s="8" t="str">
        <f>IF(Data!$A583="","",IF(COUNTIF('GrandList Categories'!$A$2:$A$19,Data!B583)&gt;0,VLOOKUP(Data!B583,'GrandList Categories'!$A$2:$B$19,2),Data!B583))</f>
        <v>Miscellaneous</v>
      </c>
      <c r="D590" s="13">
        <f>IF(Data!$A583="","",IF(Data!C583=0,"",Data!C583))</f>
        <v>4</v>
      </c>
      <c r="E590" s="13" t="str">
        <f>IF(Data!$A583="","",IF(Data!D583=0,"",Data!D583))</f>
        <v/>
      </c>
      <c r="F590" s="13">
        <f>IF(Data!$A583="","",IF(Data!E583=0,"",Data!E583))</f>
        <v>1</v>
      </c>
      <c r="G590" s="13">
        <f>IF(Data!$A583="","",IF(Data!F583=0,"",Data!F583))</f>
        <v>3</v>
      </c>
      <c r="H590" s="13">
        <f>IF(Data!$A583="","",IF(Data!G583=0,"",Data!G583))</f>
        <v>288200</v>
      </c>
      <c r="I590" s="13">
        <f>IF(Data!$A583="","",IF(Data!H583=0,"",Data!H583))</f>
        <v>96066.67</v>
      </c>
      <c r="J590" s="13">
        <f>IF(Data!$A583="","",IF(Data!I583=0,"",Data!I583))</f>
        <v>125000</v>
      </c>
      <c r="K590" s="13">
        <f>IF(Data!$A583="","",IF(Data!J583=0,"",Data!J583))</f>
        <v>5270.67</v>
      </c>
      <c r="L590" s="13">
        <f>IF(Data!$A583="","",IF(Data!K583=0,"",Data!K583))</f>
        <v>3818.1817999999998</v>
      </c>
      <c r="M590" s="13">
        <f>IF(Data!$A583="","",IF(Data!L583=0,"",Data!L583))</f>
        <v>12.58</v>
      </c>
      <c r="N590" s="13">
        <f>IF(Data!$A583="","",IF(Data!M583=0,"",Data!M583))</f>
        <v>4178.8999999999996</v>
      </c>
    </row>
    <row r="591" spans="2:14" x14ac:dyDescent="0.25">
      <c r="B591" s="8" t="str">
        <f>IF(Data!$A584="","",Data!A584)</f>
        <v>Hartland</v>
      </c>
      <c r="C591" s="8" t="str">
        <f>IF(Data!$A584="","",IF(COUNTIF('GrandList Categories'!$A$2:$A$19,Data!B584)&gt;0,VLOOKUP(Data!B584,'GrandList Categories'!$A$2:$B$19,2),Data!B584))</f>
        <v>Hartland: Summary</v>
      </c>
      <c r="D591" s="13">
        <f>IF(Data!$A584="","",IF(Data!C584=0,"",Data!C584))</f>
        <v>27</v>
      </c>
      <c r="E591" s="13" t="str">
        <f>IF(Data!$A584="","",IF(Data!D584=0,"",Data!D584))</f>
        <v/>
      </c>
      <c r="F591" s="13">
        <f>IF(Data!$A584="","",IF(Data!E584=0,"",Data!E584))</f>
        <v>12</v>
      </c>
      <c r="G591" s="13">
        <f>IF(Data!$A584="","",IF(Data!F584=0,"",Data!F584))</f>
        <v>15</v>
      </c>
      <c r="H591" s="13">
        <f>IF(Data!$A584="","",IF(Data!G584=0,"",Data!G584))</f>
        <v>5122199</v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>
        <f>IF(Data!$A584="","",IF(Data!M584=0,"",Data!M584))</f>
        <v>76190.89</v>
      </c>
    </row>
    <row r="592" spans="2:14" x14ac:dyDescent="0.25">
      <c r="B592" s="8" t="str">
        <f>IF(Data!$A585="","",Data!A585)</f>
        <v>Highgate</v>
      </c>
      <c r="C592" s="8" t="str">
        <f>IF(Data!$A585="","",IF(COUNTIF('GrandList Categories'!$A$2:$A$19,Data!B585)&gt;0,VLOOKUP(Data!B585,'GrandList Categories'!$A$2:$B$19,2),Data!B585))</f>
        <v>Residential under 6 acres</v>
      </c>
      <c r="D592" s="13">
        <f>IF(Data!$A585="","",IF(Data!C585=0,"",Data!C585))</f>
        <v>17</v>
      </c>
      <c r="E592" s="13" t="str">
        <f>IF(Data!$A585="","",IF(Data!D585=0,"",Data!D585))</f>
        <v/>
      </c>
      <c r="F592" s="13">
        <f>IF(Data!$A585="","",IF(Data!E585=0,"",Data!E585))</f>
        <v>8</v>
      </c>
      <c r="G592" s="13">
        <f>IF(Data!$A585="","",IF(Data!F585=0,"",Data!F585))</f>
        <v>9</v>
      </c>
      <c r="H592" s="13">
        <f>IF(Data!$A585="","",IF(Data!G585=0,"",Data!G585))</f>
        <v>2379300</v>
      </c>
      <c r="I592" s="13">
        <f>IF(Data!$A585="","",IF(Data!H585=0,"",Data!H585))</f>
        <v>264366.67</v>
      </c>
      <c r="J592" s="13">
        <f>IF(Data!$A585="","",IF(Data!I585=0,"",Data!I585))</f>
        <v>227300</v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>
        <f>IF(Data!$A585="","",IF(Data!M585=0,"",Data!M585))</f>
        <v>26899.85</v>
      </c>
    </row>
    <row r="593" spans="2:14" x14ac:dyDescent="0.25">
      <c r="B593" s="8" t="str">
        <f>IF(Data!$A586="","",Data!A586)</f>
        <v>Highgate</v>
      </c>
      <c r="C593" s="8" t="str">
        <f>IF(Data!$A586="","",IF(COUNTIF('GrandList Categories'!$A$2:$A$19,Data!B586)&gt;0,VLOOKUP(Data!B586,'GrandList Categories'!$A$2:$B$19,2),Data!B586))</f>
        <v>Residential 6 or more acres</v>
      </c>
      <c r="D593" s="13">
        <f>IF(Data!$A586="","",IF(Data!C586=0,"",Data!C586))</f>
        <v>4</v>
      </c>
      <c r="E593" s="13" t="str">
        <f>IF(Data!$A586="","",IF(Data!D586=0,"",Data!D586))</f>
        <v/>
      </c>
      <c r="F593" s="13">
        <f>IF(Data!$A586="","",IF(Data!E586=0,"",Data!E586))</f>
        <v>2</v>
      </c>
      <c r="G593" s="13">
        <f>IF(Data!$A586="","",IF(Data!F586=0,"",Data!F586))</f>
        <v>2</v>
      </c>
      <c r="H593" s="13">
        <f>IF(Data!$A586="","",IF(Data!G586=0,"",Data!G586))</f>
        <v>581000</v>
      </c>
      <c r="I593" s="13">
        <f>IF(Data!$A586="","",IF(Data!H586=0,"",Data!H586))</f>
        <v>290500</v>
      </c>
      <c r="J593" s="13">
        <f>IF(Data!$A586="","",IF(Data!I586=0,"",Data!I586))</f>
        <v>290500</v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>
        <f>IF(Data!$A586="","",IF(Data!M586=0,"",Data!M586))</f>
        <v>5699.5</v>
      </c>
    </row>
    <row r="594" spans="2:14" x14ac:dyDescent="0.25">
      <c r="B594" s="8" t="str">
        <f>IF(Data!$A587="","",Data!A587)</f>
        <v>Highgate</v>
      </c>
      <c r="C594" s="8" t="str">
        <f>IF(Data!$A587="","",IF(COUNTIF('GrandList Categories'!$A$2:$A$19,Data!B587)&gt;0,VLOOKUP(Data!B587,'GrandList Categories'!$A$2:$B$19,2),Data!B587))</f>
        <v>Mobile Home no land</v>
      </c>
      <c r="D594" s="13">
        <f>IF(Data!$A587="","",IF(Data!C587=0,"",Data!C587))</f>
        <v>1</v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>
        <f>IF(Data!$A587="","",IF(Data!F587=0,"",Data!F587))</f>
        <v>1</v>
      </c>
      <c r="H594" s="13">
        <f>IF(Data!$A587="","",IF(Data!G587=0,"",Data!G587))</f>
        <v>3000</v>
      </c>
      <c r="I594" s="13">
        <f>IF(Data!$A587="","",IF(Data!H587=0,"",Data!H587))</f>
        <v>3000</v>
      </c>
      <c r="J594" s="13">
        <f>IF(Data!$A587="","",IF(Data!I587=0,"",Data!I587))</f>
        <v>3000</v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>
        <f>IF(Data!$A587="","",IF(Data!M587=0,"",Data!M587))</f>
        <v>43.5</v>
      </c>
    </row>
    <row r="595" spans="2:14" x14ac:dyDescent="0.25">
      <c r="B595" s="8" t="str">
        <f>IF(Data!$A588="","",Data!A588)</f>
        <v>Highgate</v>
      </c>
      <c r="C595" s="8" t="str">
        <f>IF(Data!$A588="","",IF(COUNTIF('GrandList Categories'!$A$2:$A$19,Data!B588)&gt;0,VLOOKUP(Data!B588,'GrandList Categories'!$A$2:$B$19,2),Data!B588))</f>
        <v>Mobile Home with land</v>
      </c>
      <c r="D595" s="13">
        <f>IF(Data!$A588="","",IF(Data!C588=0,"",Data!C588))</f>
        <v>7</v>
      </c>
      <c r="E595" s="13" t="str">
        <f>IF(Data!$A588="","",IF(Data!D588=0,"",Data!D588))</f>
        <v/>
      </c>
      <c r="F595" s="13">
        <f>IF(Data!$A588="","",IF(Data!E588=0,"",Data!E588))</f>
        <v>5</v>
      </c>
      <c r="G595" s="13">
        <f>IF(Data!$A588="","",IF(Data!F588=0,"",Data!F588))</f>
        <v>2</v>
      </c>
      <c r="H595" s="13">
        <f>IF(Data!$A588="","",IF(Data!G588=0,"",Data!G588))</f>
        <v>355000</v>
      </c>
      <c r="I595" s="13">
        <f>IF(Data!$A588="","",IF(Data!H588=0,"",Data!H588))</f>
        <v>177500</v>
      </c>
      <c r="J595" s="13">
        <f>IF(Data!$A588="","",IF(Data!I588=0,"",Data!I588))</f>
        <v>177500</v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>
        <f>IF(Data!$A588="","",IF(Data!M588=0,"",Data!M588))</f>
        <v>4197.5</v>
      </c>
    </row>
    <row r="596" spans="2:14" x14ac:dyDescent="0.25">
      <c r="B596" s="8" t="str">
        <f>IF(Data!$A589="","",Data!A589)</f>
        <v>Highgate</v>
      </c>
      <c r="C596" s="8" t="str">
        <f>IF(Data!$A589="","",IF(COUNTIF('GrandList Categories'!$A$2:$A$19,Data!B589)&gt;0,VLOOKUP(Data!B589,'GrandList Categories'!$A$2:$B$19,2),Data!B589))</f>
        <v>Seasonal under 6 acres</v>
      </c>
      <c r="D596" s="13">
        <f>IF(Data!$A589="","",IF(Data!C589=0,"",Data!C589))</f>
        <v>1</v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>
        <f>IF(Data!$A589="","",IF(Data!F589=0,"",Data!F589))</f>
        <v>1</v>
      </c>
      <c r="H596" s="13">
        <f>IF(Data!$A589="","",IF(Data!G589=0,"",Data!G589))</f>
        <v>110000</v>
      </c>
      <c r="I596" s="13">
        <f>IF(Data!$A589="","",IF(Data!H589=0,"",Data!H589))</f>
        <v>110000</v>
      </c>
      <c r="J596" s="13">
        <f>IF(Data!$A589="","",IF(Data!I589=0,"",Data!I589))</f>
        <v>110000</v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>
        <f>IF(Data!$A589="","",IF(Data!M589=0,"",Data!M589))</f>
        <v>1595</v>
      </c>
    </row>
    <row r="597" spans="2:14" x14ac:dyDescent="0.25">
      <c r="B597" s="8" t="str">
        <f>IF(Data!$A590="","",Data!A590)</f>
        <v>Highgate</v>
      </c>
      <c r="C597" s="8" t="str">
        <f>IF(Data!$A590="","",IF(COUNTIF('GrandList Categories'!$A$2:$A$19,Data!B590)&gt;0,VLOOKUP(Data!B590,'GrandList Categories'!$A$2:$B$19,2),Data!B590))</f>
        <v>Farms</v>
      </c>
      <c r="D597" s="13">
        <f>IF(Data!$A590="","",IF(Data!C590=0,"",Data!C590))</f>
        <v>3</v>
      </c>
      <c r="E597" s="13" t="str">
        <f>IF(Data!$A590="","",IF(Data!D590=0,"",Data!D590))</f>
        <v/>
      </c>
      <c r="F597" s="13">
        <f>IF(Data!$A590="","",IF(Data!E590=0,"",Data!E590))</f>
        <v>3</v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>Highgate</v>
      </c>
      <c r="C598" s="8" t="str">
        <f>IF(Data!$A591="","",IF(COUNTIF('GrandList Categories'!$A$2:$A$19,Data!B591)&gt;0,VLOOKUP(Data!B591,'GrandList Categories'!$A$2:$B$19,2),Data!B591))</f>
        <v>Miscellaneous</v>
      </c>
      <c r="D598" s="13">
        <f>IF(Data!$A591="","",IF(Data!C591=0,"",Data!C591))</f>
        <v>1</v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>
        <f>IF(Data!$A591="","",IF(Data!F591=0,"",Data!F591))</f>
        <v>1</v>
      </c>
      <c r="H598" s="13">
        <f>IF(Data!$A591="","",IF(Data!G591=0,"",Data!G591))</f>
        <v>59000</v>
      </c>
      <c r="I598" s="13">
        <f>IF(Data!$A591="","",IF(Data!H591=0,"",Data!H591))</f>
        <v>59000</v>
      </c>
      <c r="J598" s="13">
        <f>IF(Data!$A591="","",IF(Data!I591=0,"",Data!I591))</f>
        <v>59000</v>
      </c>
      <c r="K598" s="13">
        <f>IF(Data!$A591="","",IF(Data!J591=0,"",Data!J591))</f>
        <v>50427.35</v>
      </c>
      <c r="L598" s="13">
        <f>IF(Data!$A591="","",IF(Data!K591=0,"",Data!K591))</f>
        <v>50427.350400000003</v>
      </c>
      <c r="M598" s="13">
        <f>IF(Data!$A591="","",IF(Data!L591=0,"",Data!L591))</f>
        <v>1.17</v>
      </c>
      <c r="N598" s="13">
        <f>IF(Data!$A591="","",IF(Data!M591=0,"",Data!M591))</f>
        <v>855.5</v>
      </c>
    </row>
    <row r="599" spans="2:14" x14ac:dyDescent="0.25">
      <c r="B599" s="8" t="str">
        <f>IF(Data!$A592="","",Data!A592)</f>
        <v>Highgate</v>
      </c>
      <c r="C599" s="8" t="str">
        <f>IF(Data!$A592="","",IF(COUNTIF('GrandList Categories'!$A$2:$A$19,Data!B592)&gt;0,VLOOKUP(Data!B592,'GrandList Categories'!$A$2:$B$19,2),Data!B592))</f>
        <v>Highgate: Summary</v>
      </c>
      <c r="D599" s="13">
        <f>IF(Data!$A592="","",IF(Data!C592=0,"",Data!C592))</f>
        <v>34</v>
      </c>
      <c r="E599" s="13" t="str">
        <f>IF(Data!$A592="","",IF(Data!D592=0,"",Data!D592))</f>
        <v/>
      </c>
      <c r="F599" s="13">
        <f>IF(Data!$A592="","",IF(Data!E592=0,"",Data!E592))</f>
        <v>18</v>
      </c>
      <c r="G599" s="13">
        <f>IF(Data!$A592="","",IF(Data!F592=0,"",Data!F592))</f>
        <v>16</v>
      </c>
      <c r="H599" s="13">
        <f>IF(Data!$A592="","",IF(Data!G592=0,"",Data!G592))</f>
        <v>3487300</v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>
        <f>IF(Data!$A592="","",IF(Data!M592=0,"",Data!M592))</f>
        <v>39290.85</v>
      </c>
    </row>
    <row r="600" spans="2:14" x14ac:dyDescent="0.25">
      <c r="B600" s="8" t="str">
        <f>IF(Data!$A593="","",Data!A593)</f>
        <v>Hinesburg</v>
      </c>
      <c r="C600" s="8" t="str">
        <f>IF(Data!$A593="","",IF(COUNTIF('GrandList Categories'!$A$2:$A$19,Data!B593)&gt;0,VLOOKUP(Data!B593,'GrandList Categories'!$A$2:$B$19,2),Data!B593))</f>
        <v>Residential under 6 acres</v>
      </c>
      <c r="D600" s="13">
        <f>IF(Data!$A593="","",IF(Data!C593=0,"",Data!C593))</f>
        <v>14</v>
      </c>
      <c r="E600" s="13" t="str">
        <f>IF(Data!$A593="","",IF(Data!D593=0,"",Data!D593))</f>
        <v/>
      </c>
      <c r="F600" s="13">
        <f>IF(Data!$A593="","",IF(Data!E593=0,"",Data!E593))</f>
        <v>10</v>
      </c>
      <c r="G600" s="13">
        <f>IF(Data!$A593="","",IF(Data!F593=0,"",Data!F593))</f>
        <v>4</v>
      </c>
      <c r="H600" s="13">
        <f>IF(Data!$A593="","",IF(Data!G593=0,"",Data!G593))</f>
        <v>805000</v>
      </c>
      <c r="I600" s="13">
        <f>IF(Data!$A593="","",IF(Data!H593=0,"",Data!H593))</f>
        <v>201250</v>
      </c>
      <c r="J600" s="13">
        <f>IF(Data!$A593="","",IF(Data!I593=0,"",Data!I593))</f>
        <v>212000</v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>
        <f>IF(Data!$A593="","",IF(Data!M593=0,"",Data!M593))</f>
        <v>9005.5</v>
      </c>
    </row>
    <row r="601" spans="2:14" x14ac:dyDescent="0.25">
      <c r="B601" s="8" t="str">
        <f>IF(Data!$A594="","",Data!A594)</f>
        <v>Hinesburg</v>
      </c>
      <c r="C601" s="8" t="str">
        <f>IF(Data!$A594="","",IF(COUNTIF('GrandList Categories'!$A$2:$A$19,Data!B594)&gt;0,VLOOKUP(Data!B594,'GrandList Categories'!$A$2:$B$19,2),Data!B594))</f>
        <v>Residential 6 or more acres</v>
      </c>
      <c r="D601" s="13">
        <f>IF(Data!$A594="","",IF(Data!C594=0,"",Data!C594))</f>
        <v>6</v>
      </c>
      <c r="E601" s="13" t="str">
        <f>IF(Data!$A594="","",IF(Data!D594=0,"",Data!D594))</f>
        <v/>
      </c>
      <c r="F601" s="13">
        <f>IF(Data!$A594="","",IF(Data!E594=0,"",Data!E594))</f>
        <v>4</v>
      </c>
      <c r="G601" s="13">
        <f>IF(Data!$A594="","",IF(Data!F594=0,"",Data!F594))</f>
        <v>2</v>
      </c>
      <c r="H601" s="13">
        <f>IF(Data!$A594="","",IF(Data!G594=0,"",Data!G594))</f>
        <v>1235000</v>
      </c>
      <c r="I601" s="13">
        <f>IF(Data!$A594="","",IF(Data!H594=0,"",Data!H594))</f>
        <v>617500</v>
      </c>
      <c r="J601" s="13">
        <f>IF(Data!$A594="","",IF(Data!I594=0,"",Data!I594))</f>
        <v>617500</v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>
        <f>IF(Data!$A594="","",IF(Data!M594=0,"",Data!M594))</f>
        <v>19153.75</v>
      </c>
    </row>
    <row r="602" spans="2:14" x14ac:dyDescent="0.25">
      <c r="B602" s="8" t="str">
        <f>IF(Data!$A595="","",Data!A595)</f>
        <v>Hinesburg</v>
      </c>
      <c r="C602" s="8" t="str">
        <f>IF(Data!$A595="","",IF(COUNTIF('GrandList Categories'!$A$2:$A$19,Data!B595)&gt;0,VLOOKUP(Data!B595,'GrandList Categories'!$A$2:$B$19,2),Data!B595))</f>
        <v>Mobile Home no land</v>
      </c>
      <c r="D602" s="13">
        <f>IF(Data!$A595="","",IF(Data!C595=0,"",Data!C595))</f>
        <v>5</v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>
        <f>IF(Data!$A595="","",IF(Data!F595=0,"",Data!F595))</f>
        <v>5</v>
      </c>
      <c r="H602" s="13">
        <f>IF(Data!$A595="","",IF(Data!G595=0,"",Data!G595))</f>
        <v>260549</v>
      </c>
      <c r="I602" s="13">
        <f>IF(Data!$A595="","",IF(Data!H595=0,"",Data!H595))</f>
        <v>52109.8</v>
      </c>
      <c r="J602" s="13">
        <f>IF(Data!$A595="","",IF(Data!I595=0,"",Data!I595))</f>
        <v>60000</v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>
        <f>IF(Data!$A595="","",IF(Data!M595=0,"",Data!M595))</f>
        <v>400</v>
      </c>
    </row>
    <row r="603" spans="2:14" x14ac:dyDescent="0.25">
      <c r="B603" s="8" t="str">
        <f>IF(Data!$A596="","",Data!A596)</f>
        <v>Hinesburg</v>
      </c>
      <c r="C603" s="8" t="str">
        <f>IF(Data!$A596="","",IF(COUNTIF('GrandList Categories'!$A$2:$A$19,Data!B596)&gt;0,VLOOKUP(Data!B596,'GrandList Categories'!$A$2:$B$19,2),Data!B596))</f>
        <v>Mobile Home with land</v>
      </c>
      <c r="D603" s="13">
        <f>IF(Data!$A596="","",IF(Data!C596=0,"",Data!C596))</f>
        <v>1</v>
      </c>
      <c r="E603" s="13" t="str">
        <f>IF(Data!$A596="","",IF(Data!D596=0,"",Data!D596))</f>
        <v/>
      </c>
      <c r="F603" s="13">
        <f>IF(Data!$A596="","",IF(Data!E596=0,"",Data!E596))</f>
        <v>1</v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>Hinesburg</v>
      </c>
      <c r="C604" s="8" t="str">
        <f>IF(Data!$A597="","",IF(COUNTIF('GrandList Categories'!$A$2:$A$19,Data!B597)&gt;0,VLOOKUP(Data!B597,'GrandList Categories'!$A$2:$B$19,2),Data!B597))</f>
        <v>Seasonal under 6 acres</v>
      </c>
      <c r="D604" s="13">
        <f>IF(Data!$A597="","",IF(Data!C597=0,"",Data!C597))</f>
        <v>2</v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>
        <f>IF(Data!$A597="","",IF(Data!F597=0,"",Data!F597))</f>
        <v>2</v>
      </c>
      <c r="H604" s="13">
        <f>IF(Data!$A597="","",IF(Data!G597=0,"",Data!G597))</f>
        <v>626100</v>
      </c>
      <c r="I604" s="13">
        <f>IF(Data!$A597="","",IF(Data!H597=0,"",Data!H597))</f>
        <v>313050</v>
      </c>
      <c r="J604" s="13">
        <f>IF(Data!$A597="","",IF(Data!I597=0,"",Data!I597))</f>
        <v>313050</v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>
        <f>IF(Data!$A597="","",IF(Data!M597=0,"",Data!M597))</f>
        <v>9078.4500000000007</v>
      </c>
    </row>
    <row r="605" spans="2:14" x14ac:dyDescent="0.25">
      <c r="B605" s="8" t="str">
        <f>IF(Data!$A598="","",Data!A598)</f>
        <v>Hinesburg</v>
      </c>
      <c r="C605" s="8" t="str">
        <f>IF(Data!$A598="","",IF(COUNTIF('GrandList Categories'!$A$2:$A$19,Data!B598)&gt;0,VLOOKUP(Data!B598,'GrandList Categories'!$A$2:$B$19,2),Data!B598))</f>
        <v>Seasonal 6 or more acres</v>
      </c>
      <c r="D605" s="13">
        <f>IF(Data!$A598="","",IF(Data!C598=0,"",Data!C598))</f>
        <v>2</v>
      </c>
      <c r="E605" s="13" t="str">
        <f>IF(Data!$A598="","",IF(Data!D598=0,"",Data!D598))</f>
        <v/>
      </c>
      <c r="F605" s="13">
        <f>IF(Data!$A598="","",IF(Data!E598=0,"",Data!E598))</f>
        <v>1</v>
      </c>
      <c r="G605" s="13">
        <f>IF(Data!$A598="","",IF(Data!F598=0,"",Data!F598))</f>
        <v>1</v>
      </c>
      <c r="H605" s="13">
        <f>IF(Data!$A598="","",IF(Data!G598=0,"",Data!G598))</f>
        <v>313600</v>
      </c>
      <c r="I605" s="13">
        <f>IF(Data!$A598="","",IF(Data!H598=0,"",Data!H598))</f>
        <v>313600</v>
      </c>
      <c r="J605" s="13">
        <f>IF(Data!$A598="","",IF(Data!I598=0,"",Data!I598))</f>
        <v>313600</v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>Hinesburg</v>
      </c>
      <c r="C606" s="8" t="str">
        <f>IF(Data!$A599="","",IF(COUNTIF('GrandList Categories'!$A$2:$A$19,Data!B599)&gt;0,VLOOKUP(Data!B599,'GrandList Categories'!$A$2:$B$19,2),Data!B599))</f>
        <v>Farms</v>
      </c>
      <c r="D606" s="13">
        <f>IF(Data!$A599="","",IF(Data!C599=0,"",Data!C599))</f>
        <v>1</v>
      </c>
      <c r="E606" s="13" t="str">
        <f>IF(Data!$A599="","",IF(Data!D599=0,"",Data!D599))</f>
        <v/>
      </c>
      <c r="F606" s="13">
        <f>IF(Data!$A599="","",IF(Data!E599=0,"",Data!E599))</f>
        <v>1</v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>Hinesburg</v>
      </c>
      <c r="C607" s="8" t="str">
        <f>IF(Data!$A600="","",IF(COUNTIF('GrandList Categories'!$A$2:$A$19,Data!B600)&gt;0,VLOOKUP(Data!B600,'GrandList Categories'!$A$2:$B$19,2),Data!B600))</f>
        <v>Other (Usually Condos)</v>
      </c>
      <c r="D607" s="13">
        <f>IF(Data!$A600="","",IF(Data!C600=0,"",Data!C600))</f>
        <v>10</v>
      </c>
      <c r="E607" s="13">
        <f>IF(Data!$A600="","",IF(Data!D600=0,"",Data!D600))</f>
        <v>1</v>
      </c>
      <c r="F607" s="13">
        <f>IF(Data!$A600="","",IF(Data!E600=0,"",Data!E600))</f>
        <v>5</v>
      </c>
      <c r="G607" s="13">
        <f>IF(Data!$A600="","",IF(Data!F600=0,"",Data!F600))</f>
        <v>4</v>
      </c>
      <c r="H607" s="13">
        <f>IF(Data!$A600="","",IF(Data!G600=0,"",Data!G600))</f>
        <v>406500</v>
      </c>
      <c r="I607" s="13">
        <f>IF(Data!$A600="","",IF(Data!H600=0,"",Data!H600))</f>
        <v>101625</v>
      </c>
      <c r="J607" s="13">
        <f>IF(Data!$A600="","",IF(Data!I600=0,"",Data!I600))</f>
        <v>53000</v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>
        <f>IF(Data!$A600="","",IF(Data!M600=0,"",Data!M600))</f>
        <v>5894.25</v>
      </c>
    </row>
    <row r="608" spans="2:14" x14ac:dyDescent="0.25">
      <c r="B608" s="8" t="str">
        <f>IF(Data!$A601="","",Data!A601)</f>
        <v>Hinesburg</v>
      </c>
      <c r="C608" s="8" t="str">
        <f>IF(Data!$A601="","",IF(COUNTIF('GrandList Categories'!$A$2:$A$19,Data!B601)&gt;0,VLOOKUP(Data!B601,'GrandList Categories'!$A$2:$B$19,2),Data!B601))</f>
        <v>Woodland</v>
      </c>
      <c r="D608" s="13">
        <f>IF(Data!$A601="","",IF(Data!C601=0,"",Data!C601))</f>
        <v>2</v>
      </c>
      <c r="E608" s="13" t="str">
        <f>IF(Data!$A601="","",IF(Data!D601=0,"",Data!D601))</f>
        <v/>
      </c>
      <c r="F608" s="13">
        <f>IF(Data!$A601="","",IF(Data!E601=0,"",Data!E601))</f>
        <v>1</v>
      </c>
      <c r="G608" s="13">
        <f>IF(Data!$A601="","",IF(Data!F601=0,"",Data!F601))</f>
        <v>1</v>
      </c>
      <c r="H608" s="13">
        <f>IF(Data!$A601="","",IF(Data!G601=0,"",Data!G601))</f>
        <v>305000</v>
      </c>
      <c r="I608" s="13">
        <f>IF(Data!$A601="","",IF(Data!H601=0,"",Data!H601))</f>
        <v>305000</v>
      </c>
      <c r="J608" s="13">
        <f>IF(Data!$A601="","",IF(Data!I601=0,"",Data!I601))</f>
        <v>305000</v>
      </c>
      <c r="K608" s="13">
        <f>IF(Data!$A601="","",IF(Data!J601=0,"",Data!J601))</f>
        <v>1048.1099999999999</v>
      </c>
      <c r="L608" s="13">
        <f>IF(Data!$A601="","",IF(Data!K601=0,"",Data!K601))</f>
        <v>1048.1099999999999</v>
      </c>
      <c r="M608" s="13">
        <f>IF(Data!$A601="","",IF(Data!L601=0,"",Data!L601))</f>
        <v>291</v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>Hinesburg</v>
      </c>
      <c r="C609" s="8" t="str">
        <f>IF(Data!$A602="","",IF(COUNTIF('GrandList Categories'!$A$2:$A$19,Data!B602)&gt;0,VLOOKUP(Data!B602,'GrandList Categories'!$A$2:$B$19,2),Data!B602))</f>
        <v>Hinesburg: Summary</v>
      </c>
      <c r="D609" s="13">
        <f>IF(Data!$A602="","",IF(Data!C602=0,"",Data!C602))</f>
        <v>43</v>
      </c>
      <c r="E609" s="13">
        <f>IF(Data!$A602="","",IF(Data!D602=0,"",Data!D602))</f>
        <v>1</v>
      </c>
      <c r="F609" s="13">
        <f>IF(Data!$A602="","",IF(Data!E602=0,"",Data!E602))</f>
        <v>23</v>
      </c>
      <c r="G609" s="13">
        <f>IF(Data!$A602="","",IF(Data!F602=0,"",Data!F602))</f>
        <v>19</v>
      </c>
      <c r="H609" s="13">
        <f>IF(Data!$A602="","",IF(Data!G602=0,"",Data!G602))</f>
        <v>3951749</v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>
        <f>IF(Data!$A602="","",IF(Data!M602=0,"",Data!M602))</f>
        <v>43531.95</v>
      </c>
    </row>
    <row r="610" spans="2:14" x14ac:dyDescent="0.25">
      <c r="B610" s="8" t="str">
        <f>IF(Data!$A603="","",Data!A603)</f>
        <v>Holland</v>
      </c>
      <c r="C610" s="8" t="str">
        <f>IF(Data!$A603="","",IF(COUNTIF('GrandList Categories'!$A$2:$A$19,Data!B603)&gt;0,VLOOKUP(Data!B603,'GrandList Categories'!$A$2:$B$19,2),Data!B603))</f>
        <v>Residential 6 or more acres</v>
      </c>
      <c r="D610" s="13">
        <f>IF(Data!$A603="","",IF(Data!C603=0,"",Data!C603))</f>
        <v>5</v>
      </c>
      <c r="E610" s="13" t="str">
        <f>IF(Data!$A603="","",IF(Data!D603=0,"",Data!D603))</f>
        <v/>
      </c>
      <c r="F610" s="13">
        <f>IF(Data!$A603="","",IF(Data!E603=0,"",Data!E603))</f>
        <v>3</v>
      </c>
      <c r="G610" s="13">
        <f>IF(Data!$A603="","",IF(Data!F603=0,"",Data!F603))</f>
        <v>2</v>
      </c>
      <c r="H610" s="13">
        <f>IF(Data!$A603="","",IF(Data!G603=0,"",Data!G603))</f>
        <v>336950</v>
      </c>
      <c r="I610" s="13">
        <f>IF(Data!$A603="","",IF(Data!H603=0,"",Data!H603))</f>
        <v>168475</v>
      </c>
      <c r="J610" s="13">
        <f>IF(Data!$A603="","",IF(Data!I603=0,"",Data!I603))</f>
        <v>168475</v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>
        <f>IF(Data!$A603="","",IF(Data!M603=0,"",Data!M603))</f>
        <v>3584.75</v>
      </c>
    </row>
    <row r="611" spans="2:14" x14ac:dyDescent="0.25">
      <c r="B611" s="8" t="str">
        <f>IF(Data!$A604="","",Data!A604)</f>
        <v>Holland</v>
      </c>
      <c r="C611" s="8" t="str">
        <f>IF(Data!$A604="","",IF(COUNTIF('GrandList Categories'!$A$2:$A$19,Data!B604)&gt;0,VLOOKUP(Data!B604,'GrandList Categories'!$A$2:$B$19,2),Data!B604))</f>
        <v>Farms</v>
      </c>
      <c r="D611" s="13">
        <f>IF(Data!$A604="","",IF(Data!C604=0,"",Data!C604))</f>
        <v>1</v>
      </c>
      <c r="E611" s="13" t="str">
        <f>IF(Data!$A604="","",IF(Data!D604=0,"",Data!D604))</f>
        <v/>
      </c>
      <c r="F611" s="13">
        <f>IF(Data!$A604="","",IF(Data!E604=0,"",Data!E604))</f>
        <v>1</v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>
        <f>IF(Data!$A604="","",IF(Data!M604=0,"",Data!M604))</f>
        <v>7250</v>
      </c>
    </row>
    <row r="612" spans="2:14" x14ac:dyDescent="0.25">
      <c r="B612" s="8" t="str">
        <f>IF(Data!$A605="","",Data!A605)</f>
        <v>Holland</v>
      </c>
      <c r="C612" s="8" t="str">
        <f>IF(Data!$A605="","",IF(COUNTIF('GrandList Categories'!$A$2:$A$19,Data!B605)&gt;0,VLOOKUP(Data!B605,'GrandList Categories'!$A$2:$B$19,2),Data!B605))</f>
        <v>Woodland</v>
      </c>
      <c r="D612" s="13">
        <f>IF(Data!$A605="","",IF(Data!C605=0,"",Data!C605))</f>
        <v>1</v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>
        <f>IF(Data!$A605="","",IF(Data!F605=0,"",Data!F605))</f>
        <v>1</v>
      </c>
      <c r="H612" s="13">
        <f>IF(Data!$A605="","",IF(Data!G605=0,"",Data!G605))</f>
        <v>33000</v>
      </c>
      <c r="I612" s="13">
        <f>IF(Data!$A605="","",IF(Data!H605=0,"",Data!H605))</f>
        <v>33000</v>
      </c>
      <c r="J612" s="13">
        <f>IF(Data!$A605="","",IF(Data!I605=0,"",Data!I605))</f>
        <v>33000</v>
      </c>
      <c r="K612" s="13">
        <f>IF(Data!$A605="","",IF(Data!J605=0,"",Data!J605))</f>
        <v>4520.55</v>
      </c>
      <c r="L612" s="13">
        <f>IF(Data!$A605="","",IF(Data!K605=0,"",Data!K605))</f>
        <v>4520.5478999999996</v>
      </c>
      <c r="M612" s="13">
        <f>IF(Data!$A605="","",IF(Data!L605=0,"",Data!L605))</f>
        <v>7.3</v>
      </c>
      <c r="N612" s="13">
        <f>IF(Data!$A605="","",IF(Data!M605=0,"",Data!M605))</f>
        <v>478.5</v>
      </c>
    </row>
    <row r="613" spans="2:14" x14ac:dyDescent="0.25">
      <c r="B613" s="8" t="str">
        <f>IF(Data!$A606="","",Data!A606)</f>
        <v>Holland</v>
      </c>
      <c r="C613" s="8" t="str">
        <f>IF(Data!$A606="","",IF(COUNTIF('GrandList Categories'!$A$2:$A$19,Data!B606)&gt;0,VLOOKUP(Data!B606,'GrandList Categories'!$A$2:$B$19,2),Data!B606))</f>
        <v>Miscellaneous</v>
      </c>
      <c r="D613" s="13">
        <f>IF(Data!$A606="","",IF(Data!C606=0,"",Data!C606))</f>
        <v>1</v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>
        <f>IF(Data!$A606="","",IF(Data!F606=0,"",Data!F606))</f>
        <v>1</v>
      </c>
      <c r="H613" s="13">
        <f>IF(Data!$A606="","",IF(Data!G606=0,"",Data!G606))</f>
        <v>100000</v>
      </c>
      <c r="I613" s="13">
        <f>IF(Data!$A606="","",IF(Data!H606=0,"",Data!H606))</f>
        <v>100000</v>
      </c>
      <c r="J613" s="13">
        <f>IF(Data!$A606="","",IF(Data!I606=0,"",Data!I606))</f>
        <v>100000</v>
      </c>
      <c r="K613" s="13">
        <f>IF(Data!$A606="","",IF(Data!J606=0,"",Data!J606))</f>
        <v>5970.15</v>
      </c>
      <c r="L613" s="13">
        <f>IF(Data!$A606="","",IF(Data!K606=0,"",Data!K606))</f>
        <v>5970.1493</v>
      </c>
      <c r="M613" s="13">
        <f>IF(Data!$A606="","",IF(Data!L606=0,"",Data!L606))</f>
        <v>16.75</v>
      </c>
      <c r="N613" s="13">
        <f>IF(Data!$A606="","",IF(Data!M606=0,"",Data!M606))</f>
        <v>870</v>
      </c>
    </row>
    <row r="614" spans="2:14" x14ac:dyDescent="0.25">
      <c r="B614" s="8" t="str">
        <f>IF(Data!$A607="","",Data!A607)</f>
        <v>Holland</v>
      </c>
      <c r="C614" s="8" t="str">
        <f>IF(Data!$A607="","",IF(COUNTIF('GrandList Categories'!$A$2:$A$19,Data!B607)&gt;0,VLOOKUP(Data!B607,'GrandList Categories'!$A$2:$B$19,2),Data!B607))</f>
        <v>Holland: Summary</v>
      </c>
      <c r="D614" s="13">
        <f>IF(Data!$A607="","",IF(Data!C607=0,"",Data!C607))</f>
        <v>8</v>
      </c>
      <c r="E614" s="13" t="str">
        <f>IF(Data!$A607="","",IF(Data!D607=0,"",Data!D607))</f>
        <v/>
      </c>
      <c r="F614" s="13">
        <f>IF(Data!$A607="","",IF(Data!E607=0,"",Data!E607))</f>
        <v>4</v>
      </c>
      <c r="G614" s="13">
        <f>IF(Data!$A607="","",IF(Data!F607=0,"",Data!F607))</f>
        <v>4</v>
      </c>
      <c r="H614" s="13">
        <f>IF(Data!$A607="","",IF(Data!G607=0,"",Data!G607))</f>
        <v>469950</v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>
        <f>IF(Data!$A607="","",IF(Data!M607=0,"",Data!M607))</f>
        <v>12183.25</v>
      </c>
    </row>
    <row r="615" spans="2:14" x14ac:dyDescent="0.25">
      <c r="B615" s="8" t="str">
        <f>IF(Data!$A608="","",Data!A608)</f>
        <v>Hubbardton</v>
      </c>
      <c r="C615" s="8" t="str">
        <f>IF(Data!$A608="","",IF(COUNTIF('GrandList Categories'!$A$2:$A$19,Data!B608)&gt;0,VLOOKUP(Data!B608,'GrandList Categories'!$A$2:$B$19,2),Data!B608))</f>
        <v>Residential under 6 acres</v>
      </c>
      <c r="D615" s="13">
        <f>IF(Data!$A608="","",IF(Data!C608=0,"",Data!C608))</f>
        <v>4</v>
      </c>
      <c r="E615" s="13" t="str">
        <f>IF(Data!$A608="","",IF(Data!D608=0,"",Data!D608))</f>
        <v/>
      </c>
      <c r="F615" s="13">
        <f>IF(Data!$A608="","",IF(Data!E608=0,"",Data!E608))</f>
        <v>1</v>
      </c>
      <c r="G615" s="13">
        <f>IF(Data!$A608="","",IF(Data!F608=0,"",Data!F608))</f>
        <v>3</v>
      </c>
      <c r="H615" s="13">
        <f>IF(Data!$A608="","",IF(Data!G608=0,"",Data!G608))</f>
        <v>1362500</v>
      </c>
      <c r="I615" s="13">
        <f>IF(Data!$A608="","",IF(Data!H608=0,"",Data!H608))</f>
        <v>454166.67</v>
      </c>
      <c r="J615" s="13">
        <f>IF(Data!$A608="","",IF(Data!I608=0,"",Data!I608))</f>
        <v>575000</v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>
        <f>IF(Data!$A608="","",IF(Data!M608=0,"",Data!M608))</f>
        <v>18656.330000000002</v>
      </c>
    </row>
    <row r="616" spans="2:14" x14ac:dyDescent="0.25">
      <c r="B616" s="8" t="str">
        <f>IF(Data!$A609="","",Data!A609)</f>
        <v>Hubbardton</v>
      </c>
      <c r="C616" s="8" t="str">
        <f>IF(Data!$A609="","",IF(COUNTIF('GrandList Categories'!$A$2:$A$19,Data!B609)&gt;0,VLOOKUP(Data!B609,'GrandList Categories'!$A$2:$B$19,2),Data!B609))</f>
        <v>Seasonal under 6 acres</v>
      </c>
      <c r="D616" s="13">
        <f>IF(Data!$A609="","",IF(Data!C609=0,"",Data!C609))</f>
        <v>4</v>
      </c>
      <c r="E616" s="13" t="str">
        <f>IF(Data!$A609="","",IF(Data!D609=0,"",Data!D609))</f>
        <v/>
      </c>
      <c r="F616" s="13">
        <f>IF(Data!$A609="","",IF(Data!E609=0,"",Data!E609))</f>
        <v>2</v>
      </c>
      <c r="G616" s="13">
        <f>IF(Data!$A609="","",IF(Data!F609=0,"",Data!F609))</f>
        <v>2</v>
      </c>
      <c r="H616" s="13">
        <f>IF(Data!$A609="","",IF(Data!G609=0,"",Data!G609))</f>
        <v>490000</v>
      </c>
      <c r="I616" s="13">
        <f>IF(Data!$A609="","",IF(Data!H609=0,"",Data!H609))</f>
        <v>245000</v>
      </c>
      <c r="J616" s="13">
        <f>IF(Data!$A609="","",IF(Data!I609=0,"",Data!I609))</f>
        <v>245000</v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>
        <f>IF(Data!$A609="","",IF(Data!M609=0,"",Data!M609))</f>
        <v>7105</v>
      </c>
    </row>
    <row r="617" spans="2:14" x14ac:dyDescent="0.25">
      <c r="B617" s="8" t="str">
        <f>IF(Data!$A610="","",Data!A610)</f>
        <v>Hubbardton</v>
      </c>
      <c r="C617" s="8" t="str">
        <f>IF(Data!$A610="","",IF(COUNTIF('GrandList Categories'!$A$2:$A$19,Data!B610)&gt;0,VLOOKUP(Data!B610,'GrandList Categories'!$A$2:$B$19,2),Data!B610))</f>
        <v>Miscellaneous</v>
      </c>
      <c r="D617" s="13">
        <f>IF(Data!$A610="","",IF(Data!C610=0,"",Data!C610))</f>
        <v>2</v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>
        <f>IF(Data!$A610="","",IF(Data!F610=0,"",Data!F610))</f>
        <v>2</v>
      </c>
      <c r="H617" s="13">
        <f>IF(Data!$A610="","",IF(Data!G610=0,"",Data!G610))</f>
        <v>49600</v>
      </c>
      <c r="I617" s="13">
        <f>IF(Data!$A610="","",IF(Data!H610=0,"",Data!H610))</f>
        <v>24800</v>
      </c>
      <c r="J617" s="13">
        <f>IF(Data!$A610="","",IF(Data!I610=0,"",Data!I610))</f>
        <v>24800</v>
      </c>
      <c r="K617" s="13">
        <f>IF(Data!$A610="","",IF(Data!J610=0,"",Data!J610))</f>
        <v>6367.14</v>
      </c>
      <c r="L617" s="13">
        <f>IF(Data!$A610="","",IF(Data!K610=0,"",Data!K610))</f>
        <v>5454.14</v>
      </c>
      <c r="M617" s="13">
        <f>IF(Data!$A610="","",IF(Data!L610=0,"",Data!L610))</f>
        <v>3.9</v>
      </c>
      <c r="N617" s="13">
        <f>IF(Data!$A610="","",IF(Data!M610=0,"",Data!M610))</f>
        <v>719.2</v>
      </c>
    </row>
    <row r="618" spans="2:14" x14ac:dyDescent="0.25">
      <c r="B618" s="8" t="str">
        <f>IF(Data!$A611="","",Data!A611)</f>
        <v>Hubbardton</v>
      </c>
      <c r="C618" s="8" t="str">
        <f>IF(Data!$A611="","",IF(COUNTIF('GrandList Categories'!$A$2:$A$19,Data!B611)&gt;0,VLOOKUP(Data!B611,'GrandList Categories'!$A$2:$B$19,2),Data!B611))</f>
        <v>Hubbardton: Summary</v>
      </c>
      <c r="D618" s="13">
        <f>IF(Data!$A611="","",IF(Data!C611=0,"",Data!C611))</f>
        <v>10</v>
      </c>
      <c r="E618" s="13" t="str">
        <f>IF(Data!$A611="","",IF(Data!D611=0,"",Data!D611))</f>
        <v/>
      </c>
      <c r="F618" s="13">
        <f>IF(Data!$A611="","",IF(Data!E611=0,"",Data!E611))</f>
        <v>3</v>
      </c>
      <c r="G618" s="13">
        <f>IF(Data!$A611="","",IF(Data!F611=0,"",Data!F611))</f>
        <v>7</v>
      </c>
      <c r="H618" s="13">
        <f>IF(Data!$A611="","",IF(Data!G611=0,"",Data!G611))</f>
        <v>1902100</v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>
        <f>IF(Data!$A611="","",IF(Data!M611=0,"",Data!M611))</f>
        <v>26480.53</v>
      </c>
    </row>
    <row r="619" spans="2:14" x14ac:dyDescent="0.25">
      <c r="B619" s="8" t="str">
        <f>IF(Data!$A612="","",Data!A612)</f>
        <v>Huntington</v>
      </c>
      <c r="C619" s="8" t="str">
        <f>IF(Data!$A612="","",IF(COUNTIF('GrandList Categories'!$A$2:$A$19,Data!B612)&gt;0,VLOOKUP(Data!B612,'GrandList Categories'!$A$2:$B$19,2),Data!B612))</f>
        <v>Residential under 6 acres</v>
      </c>
      <c r="D619" s="13">
        <f>IF(Data!$A612="","",IF(Data!C612=0,"",Data!C612))</f>
        <v>8</v>
      </c>
      <c r="E619" s="13" t="str">
        <f>IF(Data!$A612="","",IF(Data!D612=0,"",Data!D612))</f>
        <v/>
      </c>
      <c r="F619" s="13">
        <f>IF(Data!$A612="","",IF(Data!E612=0,"",Data!E612))</f>
        <v>3</v>
      </c>
      <c r="G619" s="13">
        <f>IF(Data!$A612="","",IF(Data!F612=0,"",Data!F612))</f>
        <v>5</v>
      </c>
      <c r="H619" s="13">
        <f>IF(Data!$A612="","",IF(Data!G612=0,"",Data!G612))</f>
        <v>1159200</v>
      </c>
      <c r="I619" s="13">
        <f>IF(Data!$A612="","",IF(Data!H612=0,"",Data!H612))</f>
        <v>231840</v>
      </c>
      <c r="J619" s="13">
        <f>IF(Data!$A612="","",IF(Data!I612=0,"",Data!I612))</f>
        <v>225000</v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>
        <f>IF(Data!$A612="","",IF(Data!M612=0,"",Data!M612))</f>
        <v>11968.5</v>
      </c>
    </row>
    <row r="620" spans="2:14" x14ac:dyDescent="0.25">
      <c r="B620" s="8" t="str">
        <f>IF(Data!$A613="","",Data!A613)</f>
        <v>Huntington</v>
      </c>
      <c r="C620" s="8" t="str">
        <f>IF(Data!$A613="","",IF(COUNTIF('GrandList Categories'!$A$2:$A$19,Data!B613)&gt;0,VLOOKUP(Data!B613,'GrandList Categories'!$A$2:$B$19,2),Data!B613))</f>
        <v>Residential 6 or more acres</v>
      </c>
      <c r="D620" s="13">
        <f>IF(Data!$A613="","",IF(Data!C613=0,"",Data!C613))</f>
        <v>4</v>
      </c>
      <c r="E620" s="13" t="str">
        <f>IF(Data!$A613="","",IF(Data!D613=0,"",Data!D613))</f>
        <v/>
      </c>
      <c r="F620" s="13">
        <f>IF(Data!$A613="","",IF(Data!E613=0,"",Data!E613))</f>
        <v>4</v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>Huntington</v>
      </c>
      <c r="C621" s="8" t="str">
        <f>IF(Data!$A614="","",IF(COUNTIF('GrandList Categories'!$A$2:$A$19,Data!B614)&gt;0,VLOOKUP(Data!B614,'GrandList Categories'!$A$2:$B$19,2),Data!B614))</f>
        <v>Mobile Home with land</v>
      </c>
      <c r="D621" s="13">
        <f>IF(Data!$A614="","",IF(Data!C614=0,"",Data!C614))</f>
        <v>3</v>
      </c>
      <c r="E621" s="13" t="str">
        <f>IF(Data!$A614="","",IF(Data!D614=0,"",Data!D614))</f>
        <v/>
      </c>
      <c r="F621" s="13">
        <f>IF(Data!$A614="","",IF(Data!E614=0,"",Data!E614))</f>
        <v>3</v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>Huntington</v>
      </c>
      <c r="C622" s="8" t="str">
        <f>IF(Data!$A615="","",IF(COUNTIF('GrandList Categories'!$A$2:$A$19,Data!B615)&gt;0,VLOOKUP(Data!B615,'GrandList Categories'!$A$2:$B$19,2),Data!B615))</f>
        <v>Seasonal 6 or more acres</v>
      </c>
      <c r="D622" s="13">
        <f>IF(Data!$A615="","",IF(Data!C615=0,"",Data!C615))</f>
        <v>1</v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>
        <f>IF(Data!$A615="","",IF(Data!F615=0,"",Data!F615))</f>
        <v>1</v>
      </c>
      <c r="H622" s="13">
        <f>IF(Data!$A615="","",IF(Data!G615=0,"",Data!G615))</f>
        <v>70000</v>
      </c>
      <c r="I622" s="13">
        <f>IF(Data!$A615="","",IF(Data!H615=0,"",Data!H615))</f>
        <v>70000</v>
      </c>
      <c r="J622" s="13">
        <f>IF(Data!$A615="","",IF(Data!I615=0,"",Data!I615))</f>
        <v>70000</v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>
        <f>IF(Data!$A615="","",IF(Data!M615=0,"",Data!M615))</f>
        <v>1015</v>
      </c>
    </row>
    <row r="623" spans="2:14" x14ac:dyDescent="0.25">
      <c r="B623" s="8" t="str">
        <f>IF(Data!$A616="","",Data!A616)</f>
        <v>Huntington</v>
      </c>
      <c r="C623" s="8" t="str">
        <f>IF(Data!$A616="","",IF(COUNTIF('GrandList Categories'!$A$2:$A$19,Data!B616)&gt;0,VLOOKUP(Data!B616,'GrandList Categories'!$A$2:$B$19,2),Data!B616))</f>
        <v>Farms</v>
      </c>
      <c r="D623" s="13">
        <f>IF(Data!$A616="","",IF(Data!C616=0,"",Data!C616))</f>
        <v>1</v>
      </c>
      <c r="E623" s="13" t="str">
        <f>IF(Data!$A616="","",IF(Data!D616=0,"",Data!D616))</f>
        <v/>
      </c>
      <c r="F623" s="13">
        <f>IF(Data!$A616="","",IF(Data!E616=0,"",Data!E616))</f>
        <v>1</v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>Huntington</v>
      </c>
      <c r="C624" s="8" t="str">
        <f>IF(Data!$A617="","",IF(COUNTIF('GrandList Categories'!$A$2:$A$19,Data!B617)&gt;0,VLOOKUP(Data!B617,'GrandList Categories'!$A$2:$B$19,2),Data!B617))</f>
        <v>Other (Usually Condos)</v>
      </c>
      <c r="D624" s="13">
        <f>IF(Data!$A617="","",IF(Data!C617=0,"",Data!C617))</f>
        <v>1</v>
      </c>
      <c r="E624" s="13" t="str">
        <f>IF(Data!$A617="","",IF(Data!D617=0,"",Data!D617))</f>
        <v/>
      </c>
      <c r="F624" s="13">
        <f>IF(Data!$A617="","",IF(Data!E617=0,"",Data!E617))</f>
        <v>1</v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>
        <f>IF(Data!$A617="","",IF(Data!M617=0,"",Data!M617))</f>
        <v>72.5</v>
      </c>
    </row>
    <row r="625" spans="2:14" x14ac:dyDescent="0.25">
      <c r="B625" s="8" t="str">
        <f>IF(Data!$A618="","",Data!A618)</f>
        <v>Huntington</v>
      </c>
      <c r="C625" s="8" t="str">
        <f>IF(Data!$A618="","",IF(COUNTIF('GrandList Categories'!$A$2:$A$19,Data!B618)&gt;0,VLOOKUP(Data!B618,'GrandList Categories'!$A$2:$B$19,2),Data!B618))</f>
        <v>Miscellaneous</v>
      </c>
      <c r="D625" s="13">
        <f>IF(Data!$A618="","",IF(Data!C618=0,"",Data!C618))</f>
        <v>3</v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>
        <f>IF(Data!$A618="","",IF(Data!F618=0,"",Data!F618))</f>
        <v>3</v>
      </c>
      <c r="H625" s="13">
        <f>IF(Data!$A618="","",IF(Data!G618=0,"",Data!G618))</f>
        <v>236750</v>
      </c>
      <c r="I625" s="13">
        <f>IF(Data!$A618="","",IF(Data!H618=0,"",Data!H618))</f>
        <v>78916.67</v>
      </c>
      <c r="J625" s="13">
        <f>IF(Data!$A618="","",IF(Data!I618=0,"",Data!I618))</f>
        <v>96350</v>
      </c>
      <c r="K625" s="13">
        <f>IF(Data!$A618="","",IF(Data!J618=0,"",Data!J618))</f>
        <v>106165.92</v>
      </c>
      <c r="L625" s="13">
        <f>IF(Data!$A618="","",IF(Data!K618=0,"",Data!K618))</f>
        <v>481750</v>
      </c>
      <c r="M625" s="13">
        <f>IF(Data!$A618="","",IF(Data!L618=0,"",Data!L618))</f>
        <v>0.2</v>
      </c>
      <c r="N625" s="13">
        <f>IF(Data!$A618="","",IF(Data!M618=0,"",Data!M618))</f>
        <v>3432.88</v>
      </c>
    </row>
    <row r="626" spans="2:14" x14ac:dyDescent="0.25">
      <c r="B626" s="8" t="str">
        <f>IF(Data!$A619="","",Data!A619)</f>
        <v>Huntington</v>
      </c>
      <c r="C626" s="8" t="str">
        <f>IF(Data!$A619="","",IF(COUNTIF('GrandList Categories'!$A$2:$A$19,Data!B619)&gt;0,VLOOKUP(Data!B619,'GrandList Categories'!$A$2:$B$19,2),Data!B619))</f>
        <v>Huntington: Summary</v>
      </c>
      <c r="D626" s="13">
        <f>IF(Data!$A619="","",IF(Data!C619=0,"",Data!C619))</f>
        <v>21</v>
      </c>
      <c r="E626" s="13" t="str">
        <f>IF(Data!$A619="","",IF(Data!D619=0,"",Data!D619))</f>
        <v/>
      </c>
      <c r="F626" s="13">
        <f>IF(Data!$A619="","",IF(Data!E619=0,"",Data!E619))</f>
        <v>12</v>
      </c>
      <c r="G626" s="13">
        <f>IF(Data!$A619="","",IF(Data!F619=0,"",Data!F619))</f>
        <v>9</v>
      </c>
      <c r="H626" s="13">
        <f>IF(Data!$A619="","",IF(Data!G619=0,"",Data!G619))</f>
        <v>1465950</v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>
        <f>IF(Data!$A619="","",IF(Data!M619=0,"",Data!M619))</f>
        <v>16488.88</v>
      </c>
    </row>
    <row r="627" spans="2:14" x14ac:dyDescent="0.25">
      <c r="B627" s="8" t="str">
        <f>IF(Data!$A620="","",Data!A620)</f>
        <v>Hyde Park</v>
      </c>
      <c r="C627" s="8" t="str">
        <f>IF(Data!$A620="","",IF(COUNTIF('GrandList Categories'!$A$2:$A$19,Data!B620)&gt;0,VLOOKUP(Data!B620,'GrandList Categories'!$A$2:$B$19,2),Data!B620))</f>
        <v>Residential under 6 acres</v>
      </c>
      <c r="D627" s="13">
        <f>IF(Data!$A620="","",IF(Data!C620=0,"",Data!C620))</f>
        <v>16</v>
      </c>
      <c r="E627" s="13" t="str">
        <f>IF(Data!$A620="","",IF(Data!D620=0,"",Data!D620))</f>
        <v/>
      </c>
      <c r="F627" s="13">
        <f>IF(Data!$A620="","",IF(Data!E620=0,"",Data!E620))</f>
        <v>7</v>
      </c>
      <c r="G627" s="13">
        <f>IF(Data!$A620="","",IF(Data!F620=0,"",Data!F620))</f>
        <v>9</v>
      </c>
      <c r="H627" s="13">
        <f>IF(Data!$A620="","",IF(Data!G620=0,"",Data!G620))</f>
        <v>2346699</v>
      </c>
      <c r="I627" s="13">
        <f>IF(Data!$A620="","",IF(Data!H620=0,"",Data!H620))</f>
        <v>260744.33</v>
      </c>
      <c r="J627" s="13">
        <f>IF(Data!$A620="","",IF(Data!I620=0,"",Data!I620))</f>
        <v>260000</v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>
        <f>IF(Data!$A620="","",IF(Data!M620=0,"",Data!M620))</f>
        <v>31093</v>
      </c>
    </row>
    <row r="628" spans="2:14" x14ac:dyDescent="0.25">
      <c r="B628" s="8" t="str">
        <f>IF(Data!$A621="","",Data!A621)</f>
        <v>Hyde Park</v>
      </c>
      <c r="C628" s="8" t="str">
        <f>IF(Data!$A621="","",IF(COUNTIF('GrandList Categories'!$A$2:$A$19,Data!B621)&gt;0,VLOOKUP(Data!B621,'GrandList Categories'!$A$2:$B$19,2),Data!B621))</f>
        <v>Residential 6 or more acres</v>
      </c>
      <c r="D628" s="13">
        <f>IF(Data!$A621="","",IF(Data!C621=0,"",Data!C621))</f>
        <v>7</v>
      </c>
      <c r="E628" s="13" t="str">
        <f>IF(Data!$A621="","",IF(Data!D621=0,"",Data!D621))</f>
        <v/>
      </c>
      <c r="F628" s="13">
        <f>IF(Data!$A621="","",IF(Data!E621=0,"",Data!E621))</f>
        <v>6</v>
      </c>
      <c r="G628" s="13">
        <f>IF(Data!$A621="","",IF(Data!F621=0,"",Data!F621))</f>
        <v>1</v>
      </c>
      <c r="H628" s="13">
        <f>IF(Data!$A621="","",IF(Data!G621=0,"",Data!G621))</f>
        <v>15000</v>
      </c>
      <c r="I628" s="13">
        <f>IF(Data!$A621="","",IF(Data!H621=0,"",Data!H621))</f>
        <v>15000</v>
      </c>
      <c r="J628" s="13">
        <f>IF(Data!$A621="","",IF(Data!I621=0,"",Data!I621))</f>
        <v>15000</v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>
        <f>IF(Data!$A621="","",IF(Data!M621=0,"",Data!M621))</f>
        <v>217.5</v>
      </c>
    </row>
    <row r="629" spans="2:14" x14ac:dyDescent="0.25">
      <c r="B629" s="8" t="str">
        <f>IF(Data!$A622="","",Data!A622)</f>
        <v>Hyde Park</v>
      </c>
      <c r="C629" s="8" t="str">
        <f>IF(Data!$A622="","",IF(COUNTIF('GrandList Categories'!$A$2:$A$19,Data!B622)&gt;0,VLOOKUP(Data!B622,'GrandList Categories'!$A$2:$B$19,2),Data!B622))</f>
        <v>Mobile Home no land</v>
      </c>
      <c r="D629" s="13">
        <f>IF(Data!$A622="","",IF(Data!C622=0,"",Data!C622))</f>
        <v>3</v>
      </c>
      <c r="E629" s="13" t="str">
        <f>IF(Data!$A622="","",IF(Data!D622=0,"",Data!D622))</f>
        <v/>
      </c>
      <c r="F629" s="13">
        <f>IF(Data!$A622="","",IF(Data!E622=0,"",Data!E622))</f>
        <v>2</v>
      </c>
      <c r="G629" s="13">
        <f>IF(Data!$A622="","",IF(Data!F622=0,"",Data!F622))</f>
        <v>1</v>
      </c>
      <c r="H629" s="13">
        <f>IF(Data!$A622="","",IF(Data!G622=0,"",Data!G622))</f>
        <v>101000</v>
      </c>
      <c r="I629" s="13">
        <f>IF(Data!$A622="","",IF(Data!H622=0,"",Data!H622))</f>
        <v>101000</v>
      </c>
      <c r="J629" s="13">
        <f>IF(Data!$A622="","",IF(Data!I622=0,"",Data!I622))</f>
        <v>101000</v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>
        <f>IF(Data!$A622="","",IF(Data!M622=0,"",Data!M622))</f>
        <v>514.5</v>
      </c>
    </row>
    <row r="630" spans="2:14" x14ac:dyDescent="0.25">
      <c r="B630" s="8" t="str">
        <f>IF(Data!$A623="","",Data!A623)</f>
        <v>Hyde Park</v>
      </c>
      <c r="C630" s="8" t="str">
        <f>IF(Data!$A623="","",IF(COUNTIF('GrandList Categories'!$A$2:$A$19,Data!B623)&gt;0,VLOOKUP(Data!B623,'GrandList Categories'!$A$2:$B$19,2),Data!B623))</f>
        <v>Mobile Home with land</v>
      </c>
      <c r="D630" s="13">
        <f>IF(Data!$A623="","",IF(Data!C623=0,"",Data!C623))</f>
        <v>5</v>
      </c>
      <c r="E630" s="13" t="str">
        <f>IF(Data!$A623="","",IF(Data!D623=0,"",Data!D623))</f>
        <v/>
      </c>
      <c r="F630" s="13">
        <f>IF(Data!$A623="","",IF(Data!E623=0,"",Data!E623))</f>
        <v>3</v>
      </c>
      <c r="G630" s="13">
        <f>IF(Data!$A623="","",IF(Data!F623=0,"",Data!F623))</f>
        <v>2</v>
      </c>
      <c r="H630" s="13">
        <f>IF(Data!$A623="","",IF(Data!G623=0,"",Data!G623))</f>
        <v>172150.77</v>
      </c>
      <c r="I630" s="13">
        <f>IF(Data!$A623="","",IF(Data!H623=0,"",Data!H623))</f>
        <v>86075.38</v>
      </c>
      <c r="J630" s="13">
        <f>IF(Data!$A623="","",IF(Data!I623=0,"",Data!I623))</f>
        <v>86075.38</v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>
        <f>IF(Data!$A623="","",IF(Data!M623=0,"",Data!M623))</f>
        <v>224.5</v>
      </c>
    </row>
    <row r="631" spans="2:14" x14ac:dyDescent="0.25">
      <c r="B631" s="8" t="str">
        <f>IF(Data!$A624="","",Data!A624)</f>
        <v>Hyde Park</v>
      </c>
      <c r="C631" s="8" t="str">
        <f>IF(Data!$A624="","",IF(COUNTIF('GrandList Categories'!$A$2:$A$19,Data!B624)&gt;0,VLOOKUP(Data!B624,'GrandList Categories'!$A$2:$B$19,2),Data!B624))</f>
        <v>Commercial</v>
      </c>
      <c r="D631" s="13">
        <f>IF(Data!$A624="","",IF(Data!C624=0,"",Data!C624))</f>
        <v>1</v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>
        <f>IF(Data!$A624="","",IF(Data!F624=0,"",Data!F624))</f>
        <v>1</v>
      </c>
      <c r="H631" s="13">
        <f>IF(Data!$A624="","",IF(Data!G624=0,"",Data!G624))</f>
        <v>500000</v>
      </c>
      <c r="I631" s="13">
        <f>IF(Data!$A624="","",IF(Data!H624=0,"",Data!H624))</f>
        <v>500000</v>
      </c>
      <c r="J631" s="13">
        <f>IF(Data!$A624="","",IF(Data!I624=0,"",Data!I624))</f>
        <v>500000</v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>
        <f>IF(Data!$A624="","",IF(Data!M624=0,"",Data!M624))</f>
        <v>7250</v>
      </c>
    </row>
    <row r="632" spans="2:14" x14ac:dyDescent="0.25">
      <c r="B632" s="8" t="str">
        <f>IF(Data!$A625="","",Data!A625)</f>
        <v>Hyde Park</v>
      </c>
      <c r="C632" s="8" t="str">
        <f>IF(Data!$A625="","",IF(COUNTIF('GrandList Categories'!$A$2:$A$19,Data!B625)&gt;0,VLOOKUP(Data!B625,'GrandList Categories'!$A$2:$B$19,2),Data!B625))</f>
        <v>Industrial</v>
      </c>
      <c r="D632" s="13">
        <f>IF(Data!$A625="","",IF(Data!C625=0,"",Data!C625))</f>
        <v>1</v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>
        <f>IF(Data!$A625="","",IF(Data!F625=0,"",Data!F625))</f>
        <v>1</v>
      </c>
      <c r="H632" s="13">
        <f>IF(Data!$A625="","",IF(Data!G625=0,"",Data!G625))</f>
        <v>400000</v>
      </c>
      <c r="I632" s="13">
        <f>IF(Data!$A625="","",IF(Data!H625=0,"",Data!H625))</f>
        <v>400000</v>
      </c>
      <c r="J632" s="13">
        <f>IF(Data!$A625="","",IF(Data!I625=0,"",Data!I625))</f>
        <v>400000</v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>
        <f>IF(Data!$A625="","",IF(Data!M625=0,"",Data!M625))</f>
        <v>5800</v>
      </c>
    </row>
    <row r="633" spans="2:14" x14ac:dyDescent="0.25">
      <c r="B633" s="8" t="str">
        <f>IF(Data!$A626="","",Data!A626)</f>
        <v>Hyde Park</v>
      </c>
      <c r="C633" s="8" t="str">
        <f>IF(Data!$A626="","",IF(COUNTIF('GrandList Categories'!$A$2:$A$19,Data!B626)&gt;0,VLOOKUP(Data!B626,'GrandList Categories'!$A$2:$B$19,2),Data!B626))</f>
        <v>Miscellaneous</v>
      </c>
      <c r="D633" s="13">
        <f>IF(Data!$A626="","",IF(Data!C626=0,"",Data!C626))</f>
        <v>5</v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>
        <f>IF(Data!$A626="","",IF(Data!F626=0,"",Data!F626))</f>
        <v>5</v>
      </c>
      <c r="H633" s="13">
        <f>IF(Data!$A626="","",IF(Data!G626=0,"",Data!G626))</f>
        <v>377000</v>
      </c>
      <c r="I633" s="13">
        <f>IF(Data!$A626="","",IF(Data!H626=0,"",Data!H626))</f>
        <v>75400</v>
      </c>
      <c r="J633" s="13">
        <f>IF(Data!$A626="","",IF(Data!I626=0,"",Data!I626))</f>
        <v>50000</v>
      </c>
      <c r="K633" s="13">
        <f>IF(Data!$A626="","",IF(Data!J626=0,"",Data!J626))</f>
        <v>40106.379999999997</v>
      </c>
      <c r="L633" s="13">
        <f>IF(Data!$A626="","",IF(Data!K626=0,"",Data!K626))</f>
        <v>43478.260900000001</v>
      </c>
      <c r="M633" s="13">
        <f>IF(Data!$A626="","",IF(Data!L626=0,"",Data!L626))</f>
        <v>2</v>
      </c>
      <c r="N633" s="13">
        <f>IF(Data!$A626="","",IF(Data!M626=0,"",Data!M626))</f>
        <v>2309</v>
      </c>
    </row>
    <row r="634" spans="2:14" x14ac:dyDescent="0.25">
      <c r="B634" s="8" t="str">
        <f>IF(Data!$A627="","",Data!A627)</f>
        <v>Hyde Park</v>
      </c>
      <c r="C634" s="8" t="str">
        <f>IF(Data!$A627="","",IF(COUNTIF('GrandList Categories'!$A$2:$A$19,Data!B627)&gt;0,VLOOKUP(Data!B627,'GrandList Categories'!$A$2:$B$19,2),Data!B627))</f>
        <v>Hyde Park: Summary</v>
      </c>
      <c r="D634" s="13">
        <f>IF(Data!$A627="","",IF(Data!C627=0,"",Data!C627))</f>
        <v>38</v>
      </c>
      <c r="E634" s="13" t="str">
        <f>IF(Data!$A627="","",IF(Data!D627=0,"",Data!D627))</f>
        <v/>
      </c>
      <c r="F634" s="13">
        <f>IF(Data!$A627="","",IF(Data!E627=0,"",Data!E627))</f>
        <v>18</v>
      </c>
      <c r="G634" s="13">
        <f>IF(Data!$A627="","",IF(Data!F627=0,"",Data!F627))</f>
        <v>20</v>
      </c>
      <c r="H634" s="13">
        <f>IF(Data!$A627="","",IF(Data!G627=0,"",Data!G627))</f>
        <v>3911849.77</v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>
        <f>IF(Data!$A627="","",IF(Data!M627=0,"",Data!M627))</f>
        <v>47408.5</v>
      </c>
    </row>
    <row r="635" spans="2:14" x14ac:dyDescent="0.25">
      <c r="B635" s="8" t="str">
        <f>IF(Data!$A628="","",Data!A628)</f>
        <v>Ira</v>
      </c>
      <c r="C635" s="8" t="str">
        <f>IF(Data!$A628="","",IF(COUNTIF('GrandList Categories'!$A$2:$A$19,Data!B628)&gt;0,VLOOKUP(Data!B628,'GrandList Categories'!$A$2:$B$19,2),Data!B628))</f>
        <v>Residential under 6 acres</v>
      </c>
      <c r="D635" s="13">
        <f>IF(Data!$A628="","",IF(Data!C628=0,"",Data!C628))</f>
        <v>5</v>
      </c>
      <c r="E635" s="13" t="str">
        <f>IF(Data!$A628="","",IF(Data!D628=0,"",Data!D628))</f>
        <v/>
      </c>
      <c r="F635" s="13">
        <f>IF(Data!$A628="","",IF(Data!E628=0,"",Data!E628))</f>
        <v>4</v>
      </c>
      <c r="G635" s="13">
        <f>IF(Data!$A628="","",IF(Data!F628=0,"",Data!F628))</f>
        <v>1</v>
      </c>
      <c r="H635" s="13">
        <f>IF(Data!$A628="","",IF(Data!G628=0,"",Data!G628))</f>
        <v>185000</v>
      </c>
      <c r="I635" s="13">
        <f>IF(Data!$A628="","",IF(Data!H628=0,"",Data!H628))</f>
        <v>185000</v>
      </c>
      <c r="J635" s="13">
        <f>IF(Data!$A628="","",IF(Data!I628=0,"",Data!I628))</f>
        <v>185000</v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>
        <f>IF(Data!$A628="","",IF(Data!M628=0,"",Data!M628))</f>
        <v>1732.5</v>
      </c>
    </row>
    <row r="636" spans="2:14" x14ac:dyDescent="0.25">
      <c r="B636" s="8" t="str">
        <f>IF(Data!$A629="","",Data!A629)</f>
        <v>Ira</v>
      </c>
      <c r="C636" s="8" t="str">
        <f>IF(Data!$A629="","",IF(COUNTIF('GrandList Categories'!$A$2:$A$19,Data!B629)&gt;0,VLOOKUP(Data!B629,'GrandList Categories'!$A$2:$B$19,2),Data!B629))</f>
        <v>Residential 6 or more acres</v>
      </c>
      <c r="D636" s="13">
        <f>IF(Data!$A629="","",IF(Data!C629=0,"",Data!C629))</f>
        <v>2</v>
      </c>
      <c r="E636" s="13" t="str">
        <f>IF(Data!$A629="","",IF(Data!D629=0,"",Data!D629))</f>
        <v/>
      </c>
      <c r="F636" s="13">
        <f>IF(Data!$A629="","",IF(Data!E629=0,"",Data!E629))</f>
        <v>2</v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>Ira</v>
      </c>
      <c r="C637" s="8" t="str">
        <f>IF(Data!$A630="","",IF(COUNTIF('GrandList Categories'!$A$2:$A$19,Data!B630)&gt;0,VLOOKUP(Data!B630,'GrandList Categories'!$A$2:$B$19,2),Data!B630))</f>
        <v>Woodland</v>
      </c>
      <c r="D637" s="13">
        <f>IF(Data!$A630="","",IF(Data!C630=0,"",Data!C630))</f>
        <v>1</v>
      </c>
      <c r="E637" s="13" t="str">
        <f>IF(Data!$A630="","",IF(Data!D630=0,"",Data!D630))</f>
        <v/>
      </c>
      <c r="F637" s="13">
        <f>IF(Data!$A630="","",IF(Data!E630=0,"",Data!E630))</f>
        <v>1</v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>Ira</v>
      </c>
      <c r="C638" s="8" t="str">
        <f>IF(Data!$A631="","",IF(COUNTIF('GrandList Categories'!$A$2:$A$19,Data!B631)&gt;0,VLOOKUP(Data!B631,'GrandList Categories'!$A$2:$B$19,2),Data!B631))</f>
        <v>Miscellaneous</v>
      </c>
      <c r="D638" s="13">
        <f>IF(Data!$A631="","",IF(Data!C631=0,"",Data!C631))</f>
        <v>1</v>
      </c>
      <c r="E638" s="13" t="str">
        <f>IF(Data!$A631="","",IF(Data!D631=0,"",Data!D631))</f>
        <v/>
      </c>
      <c r="F638" s="13">
        <f>IF(Data!$A631="","",IF(Data!E631=0,"",Data!E631))</f>
        <v>1</v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>Ira</v>
      </c>
      <c r="C639" s="8" t="str">
        <f>IF(Data!$A632="","",IF(COUNTIF('GrandList Categories'!$A$2:$A$19,Data!B632)&gt;0,VLOOKUP(Data!B632,'GrandList Categories'!$A$2:$B$19,2),Data!B632))</f>
        <v>Ira: Summary</v>
      </c>
      <c r="D639" s="13">
        <f>IF(Data!$A632="","",IF(Data!C632=0,"",Data!C632))</f>
        <v>9</v>
      </c>
      <c r="E639" s="13" t="str">
        <f>IF(Data!$A632="","",IF(Data!D632=0,"",Data!D632))</f>
        <v/>
      </c>
      <c r="F639" s="13">
        <f>IF(Data!$A632="","",IF(Data!E632=0,"",Data!E632))</f>
        <v>8</v>
      </c>
      <c r="G639" s="13">
        <f>IF(Data!$A632="","",IF(Data!F632=0,"",Data!F632))</f>
        <v>1</v>
      </c>
      <c r="H639" s="13">
        <f>IF(Data!$A632="","",IF(Data!G632=0,"",Data!G632))</f>
        <v>185000</v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>
        <f>IF(Data!$A632="","",IF(Data!M632=0,"",Data!M632))</f>
        <v>1732.5</v>
      </c>
    </row>
    <row r="640" spans="2:14" x14ac:dyDescent="0.25">
      <c r="B640" s="8" t="str">
        <f>IF(Data!$A633="","",Data!A633)</f>
        <v>Irasburg</v>
      </c>
      <c r="C640" s="8" t="str">
        <f>IF(Data!$A633="","",IF(COUNTIF('GrandList Categories'!$A$2:$A$19,Data!B633)&gt;0,VLOOKUP(Data!B633,'GrandList Categories'!$A$2:$B$19,2),Data!B633))</f>
        <v>Residential under 6 acres</v>
      </c>
      <c r="D640" s="13">
        <f>IF(Data!$A633="","",IF(Data!C633=0,"",Data!C633))</f>
        <v>3</v>
      </c>
      <c r="E640" s="13" t="str">
        <f>IF(Data!$A633="","",IF(Data!D633=0,"",Data!D633))</f>
        <v/>
      </c>
      <c r="F640" s="13">
        <f>IF(Data!$A633="","",IF(Data!E633=0,"",Data!E633))</f>
        <v>1</v>
      </c>
      <c r="G640" s="13">
        <f>IF(Data!$A633="","",IF(Data!F633=0,"",Data!F633))</f>
        <v>2</v>
      </c>
      <c r="H640" s="13">
        <f>IF(Data!$A633="","",IF(Data!G633=0,"",Data!G633))</f>
        <v>383000</v>
      </c>
      <c r="I640" s="13">
        <f>IF(Data!$A633="","",IF(Data!H633=0,"",Data!H633))</f>
        <v>191500</v>
      </c>
      <c r="J640" s="13">
        <f>IF(Data!$A633="","",IF(Data!I633=0,"",Data!I633))</f>
        <v>191500</v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>
        <f>IF(Data!$A633="","",IF(Data!M633=0,"",Data!M633))</f>
        <v>3653.5</v>
      </c>
    </row>
    <row r="641" spans="2:14" x14ac:dyDescent="0.25">
      <c r="B641" s="8" t="str">
        <f>IF(Data!$A634="","",Data!A634)</f>
        <v>Irasburg</v>
      </c>
      <c r="C641" s="8" t="str">
        <f>IF(Data!$A634="","",IF(COUNTIF('GrandList Categories'!$A$2:$A$19,Data!B634)&gt;0,VLOOKUP(Data!B634,'GrandList Categories'!$A$2:$B$19,2),Data!B634))</f>
        <v>Residential 6 or more acres</v>
      </c>
      <c r="D641" s="13">
        <f>IF(Data!$A634="","",IF(Data!C634=0,"",Data!C634))</f>
        <v>5</v>
      </c>
      <c r="E641" s="13" t="str">
        <f>IF(Data!$A634="","",IF(Data!D634=0,"",Data!D634))</f>
        <v/>
      </c>
      <c r="F641" s="13">
        <f>IF(Data!$A634="","",IF(Data!E634=0,"",Data!E634))</f>
        <v>3</v>
      </c>
      <c r="G641" s="13">
        <f>IF(Data!$A634="","",IF(Data!F634=0,"",Data!F634))</f>
        <v>2</v>
      </c>
      <c r="H641" s="13">
        <f>IF(Data!$A634="","",IF(Data!G634=0,"",Data!G634))</f>
        <v>40000</v>
      </c>
      <c r="I641" s="13">
        <f>IF(Data!$A634="","",IF(Data!H634=0,"",Data!H634))</f>
        <v>20000</v>
      </c>
      <c r="J641" s="13">
        <f>IF(Data!$A634="","",IF(Data!I634=0,"",Data!I634))</f>
        <v>20000</v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>
        <f>IF(Data!$A634="","",IF(Data!M634=0,"",Data!M634))</f>
        <v>200</v>
      </c>
    </row>
    <row r="642" spans="2:14" x14ac:dyDescent="0.25">
      <c r="B642" s="8" t="str">
        <f>IF(Data!$A635="","",Data!A635)</f>
        <v>Irasburg</v>
      </c>
      <c r="C642" s="8" t="str">
        <f>IF(Data!$A635="","",IF(COUNTIF('GrandList Categories'!$A$2:$A$19,Data!B635)&gt;0,VLOOKUP(Data!B635,'GrandList Categories'!$A$2:$B$19,2),Data!B635))</f>
        <v>Miscellaneous</v>
      </c>
      <c r="D642" s="13">
        <f>IF(Data!$A635="","",IF(Data!C635=0,"",Data!C635))</f>
        <v>1</v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>
        <f>IF(Data!$A635="","",IF(Data!F635=0,"",Data!F635))</f>
        <v>1</v>
      </c>
      <c r="H642" s="13">
        <f>IF(Data!$A635="","",IF(Data!G635=0,"",Data!G635))</f>
        <v>196000</v>
      </c>
      <c r="I642" s="13">
        <f>IF(Data!$A635="","",IF(Data!H635=0,"",Data!H635))</f>
        <v>196000</v>
      </c>
      <c r="J642" s="13">
        <f>IF(Data!$A635="","",IF(Data!I635=0,"",Data!I635))</f>
        <v>196000</v>
      </c>
      <c r="K642" s="13">
        <f>IF(Data!$A635="","",IF(Data!J635=0,"",Data!J635))</f>
        <v>1490.49</v>
      </c>
      <c r="L642" s="13">
        <f>IF(Data!$A635="","",IF(Data!K635=0,"",Data!K635))</f>
        <v>1490.4943000000001</v>
      </c>
      <c r="M642" s="13">
        <f>IF(Data!$A635="","",IF(Data!L635=0,"",Data!L635))</f>
        <v>131.5</v>
      </c>
      <c r="N642" s="13">
        <f>IF(Data!$A635="","",IF(Data!M635=0,"",Data!M635))</f>
        <v>1892</v>
      </c>
    </row>
    <row r="643" spans="2:14" x14ac:dyDescent="0.25">
      <c r="B643" s="8" t="str">
        <f>IF(Data!$A636="","",Data!A636)</f>
        <v>Irasburg</v>
      </c>
      <c r="C643" s="8" t="str">
        <f>IF(Data!$A636="","",IF(COUNTIF('GrandList Categories'!$A$2:$A$19,Data!B636)&gt;0,VLOOKUP(Data!B636,'GrandList Categories'!$A$2:$B$19,2),Data!B636))</f>
        <v>Irasburg: Summary</v>
      </c>
      <c r="D643" s="13">
        <f>IF(Data!$A636="","",IF(Data!C636=0,"",Data!C636))</f>
        <v>9</v>
      </c>
      <c r="E643" s="13" t="str">
        <f>IF(Data!$A636="","",IF(Data!D636=0,"",Data!D636))</f>
        <v/>
      </c>
      <c r="F643" s="13">
        <f>IF(Data!$A636="","",IF(Data!E636=0,"",Data!E636))</f>
        <v>4</v>
      </c>
      <c r="G643" s="13">
        <f>IF(Data!$A636="","",IF(Data!F636=0,"",Data!F636))</f>
        <v>5</v>
      </c>
      <c r="H643" s="13">
        <f>IF(Data!$A636="","",IF(Data!G636=0,"",Data!G636))</f>
        <v>619000</v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>
        <f>IF(Data!$A636="","",IF(Data!M636=0,"",Data!M636))</f>
        <v>5745.5</v>
      </c>
    </row>
    <row r="644" spans="2:14" x14ac:dyDescent="0.25">
      <c r="B644" s="8" t="str">
        <f>IF(Data!$A637="","",Data!A637)</f>
        <v>Isle LaMotte</v>
      </c>
      <c r="C644" s="8" t="str">
        <f>IF(Data!$A637="","",IF(COUNTIF('GrandList Categories'!$A$2:$A$19,Data!B637)&gt;0,VLOOKUP(Data!B637,'GrandList Categories'!$A$2:$B$19,2),Data!B637))</f>
        <v>Residential under 6 acres</v>
      </c>
      <c r="D644" s="13">
        <f>IF(Data!$A637="","",IF(Data!C637=0,"",Data!C637))</f>
        <v>9</v>
      </c>
      <c r="E644" s="13" t="str">
        <f>IF(Data!$A637="","",IF(Data!D637=0,"",Data!D637))</f>
        <v/>
      </c>
      <c r="F644" s="13">
        <f>IF(Data!$A637="","",IF(Data!E637=0,"",Data!E637))</f>
        <v>3</v>
      </c>
      <c r="G644" s="13">
        <f>IF(Data!$A637="","",IF(Data!F637=0,"",Data!F637))</f>
        <v>6</v>
      </c>
      <c r="H644" s="13">
        <f>IF(Data!$A637="","",IF(Data!G637=0,"",Data!G637))</f>
        <v>1989900</v>
      </c>
      <c r="I644" s="13">
        <f>IF(Data!$A637="","",IF(Data!H637=0,"",Data!H637))</f>
        <v>331650</v>
      </c>
      <c r="J644" s="13">
        <f>IF(Data!$A637="","",IF(Data!I637=0,"",Data!I637))</f>
        <v>342450</v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>
        <f>IF(Data!$A637="","",IF(Data!M637=0,"",Data!M637))</f>
        <v>27191.05</v>
      </c>
    </row>
    <row r="645" spans="2:14" x14ac:dyDescent="0.25">
      <c r="B645" s="8" t="str">
        <f>IF(Data!$A638="","",Data!A638)</f>
        <v>Isle LaMotte</v>
      </c>
      <c r="C645" s="8" t="str">
        <f>IF(Data!$A638="","",IF(COUNTIF('GrandList Categories'!$A$2:$A$19,Data!B638)&gt;0,VLOOKUP(Data!B638,'GrandList Categories'!$A$2:$B$19,2),Data!B638))</f>
        <v>Mobile Home no land</v>
      </c>
      <c r="D645" s="13">
        <f>IF(Data!$A638="","",IF(Data!C638=0,"",Data!C638))</f>
        <v>1</v>
      </c>
      <c r="E645" s="13" t="str">
        <f>IF(Data!$A638="","",IF(Data!D638=0,"",Data!D638))</f>
        <v/>
      </c>
      <c r="F645" s="13">
        <f>IF(Data!$A638="","",IF(Data!E638=0,"",Data!E638))</f>
        <v>1</v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>Isle LaMotte</v>
      </c>
      <c r="C646" s="8" t="str">
        <f>IF(Data!$A639="","",IF(COUNTIF('GrandList Categories'!$A$2:$A$19,Data!B639)&gt;0,VLOOKUP(Data!B639,'GrandList Categories'!$A$2:$B$19,2),Data!B639))</f>
        <v>Mobile Home with land</v>
      </c>
      <c r="D646" s="13">
        <f>IF(Data!$A639="","",IF(Data!C639=0,"",Data!C639))</f>
        <v>1</v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>
        <f>IF(Data!$A639="","",IF(Data!F639=0,"",Data!F639))</f>
        <v>1</v>
      </c>
      <c r="H646" s="13">
        <f>IF(Data!$A639="","",IF(Data!G639=0,"",Data!G639))</f>
        <v>70000</v>
      </c>
      <c r="I646" s="13">
        <f>IF(Data!$A639="","",IF(Data!H639=0,"",Data!H639))</f>
        <v>70000</v>
      </c>
      <c r="J646" s="13">
        <f>IF(Data!$A639="","",IF(Data!I639=0,"",Data!I639))</f>
        <v>70000</v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>
        <f>IF(Data!$A639="","",IF(Data!M639=0,"",Data!M639))</f>
        <v>350</v>
      </c>
    </row>
    <row r="647" spans="2:14" x14ac:dyDescent="0.25">
      <c r="B647" s="8" t="str">
        <f>IF(Data!$A640="","",Data!A640)</f>
        <v>Isle LaMotte</v>
      </c>
      <c r="C647" s="8" t="str">
        <f>IF(Data!$A640="","",IF(COUNTIF('GrandList Categories'!$A$2:$A$19,Data!B640)&gt;0,VLOOKUP(Data!B640,'GrandList Categories'!$A$2:$B$19,2),Data!B640))</f>
        <v>Seasonal under 6 acres</v>
      </c>
      <c r="D647" s="13">
        <f>IF(Data!$A640="","",IF(Data!C640=0,"",Data!C640))</f>
        <v>1</v>
      </c>
      <c r="E647" s="13" t="str">
        <f>IF(Data!$A640="","",IF(Data!D640=0,"",Data!D640))</f>
        <v/>
      </c>
      <c r="F647" s="13">
        <f>IF(Data!$A640="","",IF(Data!E640=0,"",Data!E640))</f>
        <v>1</v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>Isle LaMotte</v>
      </c>
      <c r="C648" s="8" t="str">
        <f>IF(Data!$A641="","",IF(COUNTIF('GrandList Categories'!$A$2:$A$19,Data!B641)&gt;0,VLOOKUP(Data!B641,'GrandList Categories'!$A$2:$B$19,2),Data!B641))</f>
        <v>Other (Usually Condos)</v>
      </c>
      <c r="D648" s="13">
        <f>IF(Data!$A641="","",IF(Data!C641=0,"",Data!C641))</f>
        <v>2</v>
      </c>
      <c r="E648" s="13" t="str">
        <f>IF(Data!$A641="","",IF(Data!D641=0,"",Data!D641))</f>
        <v/>
      </c>
      <c r="F648" s="13">
        <f>IF(Data!$A641="","",IF(Data!E641=0,"",Data!E641))</f>
        <v>2</v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>Isle LaMotte</v>
      </c>
      <c r="C649" s="8" t="str">
        <f>IF(Data!$A642="","",IF(COUNTIF('GrandList Categories'!$A$2:$A$19,Data!B642)&gt;0,VLOOKUP(Data!B642,'GrandList Categories'!$A$2:$B$19,2),Data!B642))</f>
        <v>Woodland</v>
      </c>
      <c r="D649" s="13">
        <f>IF(Data!$A642="","",IF(Data!C642=0,"",Data!C642))</f>
        <v>2</v>
      </c>
      <c r="E649" s="13" t="str">
        <f>IF(Data!$A642="","",IF(Data!D642=0,"",Data!D642))</f>
        <v/>
      </c>
      <c r="F649" s="13">
        <f>IF(Data!$A642="","",IF(Data!E642=0,"",Data!E642))</f>
        <v>2</v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>Isle LaMotte</v>
      </c>
      <c r="C650" s="8" t="str">
        <f>IF(Data!$A643="","",IF(COUNTIF('GrandList Categories'!$A$2:$A$19,Data!B643)&gt;0,VLOOKUP(Data!B643,'GrandList Categories'!$A$2:$B$19,2),Data!B643))</f>
        <v>Isle LaMotte: Summary</v>
      </c>
      <c r="D650" s="13">
        <f>IF(Data!$A643="","",IF(Data!C643=0,"",Data!C643))</f>
        <v>16</v>
      </c>
      <c r="E650" s="13" t="str">
        <f>IF(Data!$A643="","",IF(Data!D643=0,"",Data!D643))</f>
        <v/>
      </c>
      <c r="F650" s="13">
        <f>IF(Data!$A643="","",IF(Data!E643=0,"",Data!E643))</f>
        <v>9</v>
      </c>
      <c r="G650" s="13">
        <f>IF(Data!$A643="","",IF(Data!F643=0,"",Data!F643))</f>
        <v>7</v>
      </c>
      <c r="H650" s="13">
        <f>IF(Data!$A643="","",IF(Data!G643=0,"",Data!G643))</f>
        <v>2059900</v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>
        <f>IF(Data!$A643="","",IF(Data!M643=0,"",Data!M643))</f>
        <v>27541.05</v>
      </c>
    </row>
    <row r="651" spans="2:14" x14ac:dyDescent="0.25">
      <c r="B651" s="8" t="str">
        <f>IF(Data!$A644="","",Data!A644)</f>
        <v>Jamaica</v>
      </c>
      <c r="C651" s="8" t="str">
        <f>IF(Data!$A644="","",IF(COUNTIF('GrandList Categories'!$A$2:$A$19,Data!B644)&gt;0,VLOOKUP(Data!B644,'GrandList Categories'!$A$2:$B$19,2),Data!B644))</f>
        <v>Residential under 6 acres</v>
      </c>
      <c r="D651" s="13">
        <f>IF(Data!$A644="","",IF(Data!C644=0,"",Data!C644))</f>
        <v>16</v>
      </c>
      <c r="E651" s="13" t="str">
        <f>IF(Data!$A644="","",IF(Data!D644=0,"",Data!D644))</f>
        <v/>
      </c>
      <c r="F651" s="13">
        <f>IF(Data!$A644="","",IF(Data!E644=0,"",Data!E644))</f>
        <v>11</v>
      </c>
      <c r="G651" s="13">
        <f>IF(Data!$A644="","",IF(Data!F644=0,"",Data!F644))</f>
        <v>5</v>
      </c>
      <c r="H651" s="13">
        <f>IF(Data!$A644="","",IF(Data!G644=0,"",Data!G644))</f>
        <v>1182000</v>
      </c>
      <c r="I651" s="13">
        <f>IF(Data!$A644="","",IF(Data!H644=0,"",Data!H644))</f>
        <v>236400</v>
      </c>
      <c r="J651" s="13">
        <f>IF(Data!$A644="","",IF(Data!I644=0,"",Data!I644))</f>
        <v>185000</v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>
        <f>IF(Data!$A644="","",IF(Data!M644=0,"",Data!M644))</f>
        <v>16189</v>
      </c>
    </row>
    <row r="652" spans="2:14" x14ac:dyDescent="0.25">
      <c r="B652" s="8" t="str">
        <f>IF(Data!$A645="","",Data!A645)</f>
        <v>Jamaica</v>
      </c>
      <c r="C652" s="8" t="str">
        <f>IF(Data!$A645="","",IF(COUNTIF('GrandList Categories'!$A$2:$A$19,Data!B645)&gt;0,VLOOKUP(Data!B645,'GrandList Categories'!$A$2:$B$19,2),Data!B645))</f>
        <v>Residential 6 or more acres</v>
      </c>
      <c r="D652" s="13">
        <f>IF(Data!$A645="","",IF(Data!C645=0,"",Data!C645))</f>
        <v>4</v>
      </c>
      <c r="E652" s="13" t="str">
        <f>IF(Data!$A645="","",IF(Data!D645=0,"",Data!D645))</f>
        <v/>
      </c>
      <c r="F652" s="13">
        <f>IF(Data!$A645="","",IF(Data!E645=0,"",Data!E645))</f>
        <v>2</v>
      </c>
      <c r="G652" s="13">
        <f>IF(Data!$A645="","",IF(Data!F645=0,"",Data!F645))</f>
        <v>2</v>
      </c>
      <c r="H652" s="13">
        <f>IF(Data!$A645="","",IF(Data!G645=0,"",Data!G645))</f>
        <v>3170000</v>
      </c>
      <c r="I652" s="13">
        <f>IF(Data!$A645="","",IF(Data!H645=0,"",Data!H645))</f>
        <v>1585000</v>
      </c>
      <c r="J652" s="13">
        <f>IF(Data!$A645="","",IF(Data!I645=0,"",Data!I645))</f>
        <v>1585000</v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>
        <f>IF(Data!$A645="","",IF(Data!M645=0,"",Data!M645))</f>
        <v>45015</v>
      </c>
    </row>
    <row r="653" spans="2:14" x14ac:dyDescent="0.25">
      <c r="B653" s="8" t="str">
        <f>IF(Data!$A646="","",Data!A646)</f>
        <v>Jamaica</v>
      </c>
      <c r="C653" s="8" t="str">
        <f>IF(Data!$A646="","",IF(COUNTIF('GrandList Categories'!$A$2:$A$19,Data!B646)&gt;0,VLOOKUP(Data!B646,'GrandList Categories'!$A$2:$B$19,2),Data!B646))</f>
        <v>Miscellaneous</v>
      </c>
      <c r="D653" s="13">
        <f>IF(Data!$A646="","",IF(Data!C646=0,"",Data!C646))</f>
        <v>3</v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>
        <f>IF(Data!$A646="","",IF(Data!F646=0,"",Data!F646))</f>
        <v>3</v>
      </c>
      <c r="H653" s="13">
        <f>IF(Data!$A646="","",IF(Data!G646=0,"",Data!G646))</f>
        <v>254000</v>
      </c>
      <c r="I653" s="13">
        <f>IF(Data!$A646="","",IF(Data!H646=0,"",Data!H646))</f>
        <v>84666.67</v>
      </c>
      <c r="J653" s="13">
        <f>IF(Data!$A646="","",IF(Data!I646=0,"",Data!I646))</f>
        <v>90000</v>
      </c>
      <c r="K653" s="13">
        <f>IF(Data!$A646="","",IF(Data!J646=0,"",Data!J646))</f>
        <v>4126.7299999999996</v>
      </c>
      <c r="L653" s="13">
        <f>IF(Data!$A646="","",IF(Data!K646=0,"",Data!K646))</f>
        <v>4577.5730000000003</v>
      </c>
      <c r="M653" s="13">
        <f>IF(Data!$A646="","",IF(Data!L646=0,"",Data!L646))</f>
        <v>28</v>
      </c>
      <c r="N653" s="13">
        <f>IF(Data!$A646="","",IF(Data!M646=0,"",Data!M646))</f>
        <v>3683</v>
      </c>
    </row>
    <row r="654" spans="2:14" x14ac:dyDescent="0.25">
      <c r="B654" s="8" t="str">
        <f>IF(Data!$A647="","",Data!A647)</f>
        <v>Jamaica</v>
      </c>
      <c r="C654" s="8" t="str">
        <f>IF(Data!$A647="","",IF(COUNTIF('GrandList Categories'!$A$2:$A$19,Data!B647)&gt;0,VLOOKUP(Data!B647,'GrandList Categories'!$A$2:$B$19,2),Data!B647))</f>
        <v>Jamaica: Summary</v>
      </c>
      <c r="D654" s="13">
        <f>IF(Data!$A647="","",IF(Data!C647=0,"",Data!C647))</f>
        <v>23</v>
      </c>
      <c r="E654" s="13" t="str">
        <f>IF(Data!$A647="","",IF(Data!D647=0,"",Data!D647))</f>
        <v/>
      </c>
      <c r="F654" s="13">
        <f>IF(Data!$A647="","",IF(Data!E647=0,"",Data!E647))</f>
        <v>13</v>
      </c>
      <c r="G654" s="13">
        <f>IF(Data!$A647="","",IF(Data!F647=0,"",Data!F647))</f>
        <v>10</v>
      </c>
      <c r="H654" s="13">
        <f>IF(Data!$A647="","",IF(Data!G647=0,"",Data!G647))</f>
        <v>4606000</v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>
        <f>IF(Data!$A647="","",IF(Data!M647=0,"",Data!M647))</f>
        <v>64887</v>
      </c>
    </row>
    <row r="655" spans="2:14" x14ac:dyDescent="0.25">
      <c r="B655" s="8" t="str">
        <f>IF(Data!$A648="","",Data!A648)</f>
        <v>Jay</v>
      </c>
      <c r="C655" s="8" t="str">
        <f>IF(Data!$A648="","",IF(COUNTIF('GrandList Categories'!$A$2:$A$19,Data!B648)&gt;0,VLOOKUP(Data!B648,'GrandList Categories'!$A$2:$B$19,2),Data!B648))</f>
        <v>Residential under 6 acres</v>
      </c>
      <c r="D655" s="13">
        <f>IF(Data!$A648="","",IF(Data!C648=0,"",Data!C648))</f>
        <v>6</v>
      </c>
      <c r="E655" s="13" t="str">
        <f>IF(Data!$A648="","",IF(Data!D648=0,"",Data!D648))</f>
        <v/>
      </c>
      <c r="F655" s="13">
        <f>IF(Data!$A648="","",IF(Data!E648=0,"",Data!E648))</f>
        <v>2</v>
      </c>
      <c r="G655" s="13">
        <f>IF(Data!$A648="","",IF(Data!F648=0,"",Data!F648))</f>
        <v>4</v>
      </c>
      <c r="H655" s="13">
        <f>IF(Data!$A648="","",IF(Data!G648=0,"",Data!G648))</f>
        <v>1390000</v>
      </c>
      <c r="I655" s="13">
        <f>IF(Data!$A648="","",IF(Data!H648=0,"",Data!H648))</f>
        <v>347500</v>
      </c>
      <c r="J655" s="13">
        <f>IF(Data!$A648="","",IF(Data!I648=0,"",Data!I648))</f>
        <v>365000</v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>
        <f>IF(Data!$A648="","",IF(Data!M648=0,"",Data!M648))</f>
        <v>20155</v>
      </c>
    </row>
    <row r="656" spans="2:14" x14ac:dyDescent="0.25">
      <c r="B656" s="8" t="str">
        <f>IF(Data!$A649="","",Data!A649)</f>
        <v>Jay</v>
      </c>
      <c r="C656" s="8" t="str">
        <f>IF(Data!$A649="","",IF(COUNTIF('GrandList Categories'!$A$2:$A$19,Data!B649)&gt;0,VLOOKUP(Data!B649,'GrandList Categories'!$A$2:$B$19,2),Data!B649))</f>
        <v>Residential 6 or more acres</v>
      </c>
      <c r="D656" s="13">
        <f>IF(Data!$A649="","",IF(Data!C649=0,"",Data!C649))</f>
        <v>6</v>
      </c>
      <c r="E656" s="13" t="str">
        <f>IF(Data!$A649="","",IF(Data!D649=0,"",Data!D649))</f>
        <v/>
      </c>
      <c r="F656" s="13">
        <f>IF(Data!$A649="","",IF(Data!E649=0,"",Data!E649))</f>
        <v>1</v>
      </c>
      <c r="G656" s="13">
        <f>IF(Data!$A649="","",IF(Data!F649=0,"",Data!F649))</f>
        <v>5</v>
      </c>
      <c r="H656" s="13">
        <f>IF(Data!$A649="","",IF(Data!G649=0,"",Data!G649))</f>
        <v>1144000</v>
      </c>
      <c r="I656" s="13">
        <f>IF(Data!$A649="","",IF(Data!H649=0,"",Data!H649))</f>
        <v>228800</v>
      </c>
      <c r="J656" s="13">
        <f>IF(Data!$A649="","",IF(Data!I649=0,"",Data!I649))</f>
        <v>325000</v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>
        <f>IF(Data!$A649="","",IF(Data!M649=0,"",Data!M649))</f>
        <v>15638</v>
      </c>
    </row>
    <row r="657" spans="2:14" x14ac:dyDescent="0.25">
      <c r="B657" s="8" t="str">
        <f>IF(Data!$A650="","",Data!A650)</f>
        <v>Jay</v>
      </c>
      <c r="C657" s="8" t="str">
        <f>IF(Data!$A650="","",IF(COUNTIF('GrandList Categories'!$A$2:$A$19,Data!B650)&gt;0,VLOOKUP(Data!B650,'GrandList Categories'!$A$2:$B$19,2),Data!B650))</f>
        <v>Mobile Home with land</v>
      </c>
      <c r="D657" s="13">
        <f>IF(Data!$A650="","",IF(Data!C650=0,"",Data!C650))</f>
        <v>1</v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>
        <f>IF(Data!$A650="","",IF(Data!F650=0,"",Data!F650))</f>
        <v>1</v>
      </c>
      <c r="H657" s="13">
        <f>IF(Data!$A650="","",IF(Data!G650=0,"",Data!G650))</f>
        <v>75000</v>
      </c>
      <c r="I657" s="13">
        <f>IF(Data!$A650="","",IF(Data!H650=0,"",Data!H650))</f>
        <v>75000</v>
      </c>
      <c r="J657" s="13">
        <f>IF(Data!$A650="","",IF(Data!I650=0,"",Data!I650))</f>
        <v>75000</v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>
        <f>IF(Data!$A650="","",IF(Data!M650=0,"",Data!M650))</f>
        <v>1087.5</v>
      </c>
    </row>
    <row r="658" spans="2:14" x14ac:dyDescent="0.25">
      <c r="B658" s="8" t="str">
        <f>IF(Data!$A651="","",Data!A651)</f>
        <v>Jay</v>
      </c>
      <c r="C658" s="8" t="str">
        <f>IF(Data!$A651="","",IF(COUNTIF('GrandList Categories'!$A$2:$A$19,Data!B651)&gt;0,VLOOKUP(Data!B651,'GrandList Categories'!$A$2:$B$19,2),Data!B651))</f>
        <v>Seasonal 6 or more acres</v>
      </c>
      <c r="D658" s="13">
        <f>IF(Data!$A651="","",IF(Data!C651=0,"",Data!C651))</f>
        <v>1</v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>
        <f>IF(Data!$A651="","",IF(Data!F651=0,"",Data!F651))</f>
        <v>1</v>
      </c>
      <c r="H658" s="13">
        <f>IF(Data!$A651="","",IF(Data!G651=0,"",Data!G651))</f>
        <v>90000</v>
      </c>
      <c r="I658" s="13">
        <f>IF(Data!$A651="","",IF(Data!H651=0,"",Data!H651))</f>
        <v>90000</v>
      </c>
      <c r="J658" s="13">
        <f>IF(Data!$A651="","",IF(Data!I651=0,"",Data!I651))</f>
        <v>90000</v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>
        <f>IF(Data!$A651="","",IF(Data!M651=0,"",Data!M651))</f>
        <v>1305</v>
      </c>
    </row>
    <row r="659" spans="2:14" x14ac:dyDescent="0.25">
      <c r="B659" s="8" t="str">
        <f>IF(Data!$A652="","",Data!A652)</f>
        <v>Jay</v>
      </c>
      <c r="C659" s="8" t="str">
        <f>IF(Data!$A652="","",IF(COUNTIF('GrandList Categories'!$A$2:$A$19,Data!B652)&gt;0,VLOOKUP(Data!B652,'GrandList Categories'!$A$2:$B$19,2),Data!B652))</f>
        <v>Other (Usually Condos)</v>
      </c>
      <c r="D659" s="13">
        <f>IF(Data!$A652="","",IF(Data!C652=0,"",Data!C652))</f>
        <v>5</v>
      </c>
      <c r="E659" s="13" t="str">
        <f>IF(Data!$A652="","",IF(Data!D652=0,"",Data!D652))</f>
        <v/>
      </c>
      <c r="F659" s="13">
        <f>IF(Data!$A652="","",IF(Data!E652=0,"",Data!E652))</f>
        <v>1</v>
      </c>
      <c r="G659" s="13">
        <f>IF(Data!$A652="","",IF(Data!F652=0,"",Data!F652))</f>
        <v>4</v>
      </c>
      <c r="H659" s="13">
        <f>IF(Data!$A652="","",IF(Data!G652=0,"",Data!G652))</f>
        <v>809000</v>
      </c>
      <c r="I659" s="13">
        <f>IF(Data!$A652="","",IF(Data!H652=0,"",Data!H652))</f>
        <v>202250</v>
      </c>
      <c r="J659" s="13">
        <f>IF(Data!$A652="","",IF(Data!I652=0,"",Data!I652))</f>
        <v>236500</v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>
        <f>IF(Data!$A652="","",IF(Data!M652=0,"",Data!M652))</f>
        <v>9830.5</v>
      </c>
    </row>
    <row r="660" spans="2:14" x14ac:dyDescent="0.25">
      <c r="B660" s="8" t="str">
        <f>IF(Data!$A653="","",Data!A653)</f>
        <v>Jay</v>
      </c>
      <c r="C660" s="8" t="str">
        <f>IF(Data!$A653="","",IF(COUNTIF('GrandList Categories'!$A$2:$A$19,Data!B653)&gt;0,VLOOKUP(Data!B653,'GrandList Categories'!$A$2:$B$19,2),Data!B653))</f>
        <v>Miscellaneous</v>
      </c>
      <c r="D660" s="13">
        <f>IF(Data!$A653="","",IF(Data!C653=0,"",Data!C653))</f>
        <v>10</v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>
        <f>IF(Data!$A653="","",IF(Data!F653=0,"",Data!F653))</f>
        <v>10</v>
      </c>
      <c r="H660" s="13">
        <f>IF(Data!$A653="","",IF(Data!G653=0,"",Data!G653))</f>
        <v>682000</v>
      </c>
      <c r="I660" s="13">
        <f>IF(Data!$A653="","",IF(Data!H653=0,"",Data!H653))</f>
        <v>68200</v>
      </c>
      <c r="J660" s="13">
        <f>IF(Data!$A653="","",IF(Data!I653=0,"",Data!I653))</f>
        <v>60000</v>
      </c>
      <c r="K660" s="13">
        <f>IF(Data!$A653="","",IF(Data!J653=0,"",Data!J653))</f>
        <v>7497.8</v>
      </c>
      <c r="L660" s="13">
        <f>IF(Data!$A653="","",IF(Data!K653=0,"",Data!K653))</f>
        <v>22181.52</v>
      </c>
      <c r="M660" s="13">
        <f>IF(Data!$A653="","",IF(Data!L653=0,"",Data!L653))</f>
        <v>4.34</v>
      </c>
      <c r="N660" s="13">
        <f>IF(Data!$A653="","",IF(Data!M653=0,"",Data!M653))</f>
        <v>9889</v>
      </c>
    </row>
    <row r="661" spans="2:14" x14ac:dyDescent="0.25">
      <c r="B661" s="8" t="str">
        <f>IF(Data!$A654="","",Data!A654)</f>
        <v>Jay</v>
      </c>
      <c r="C661" s="8" t="str">
        <f>IF(Data!$A654="","",IF(COUNTIF('GrandList Categories'!$A$2:$A$19,Data!B654)&gt;0,VLOOKUP(Data!B654,'GrandList Categories'!$A$2:$B$19,2),Data!B654))</f>
        <v>Jay: Summary</v>
      </c>
      <c r="D661" s="13">
        <f>IF(Data!$A654="","",IF(Data!C654=0,"",Data!C654))</f>
        <v>29</v>
      </c>
      <c r="E661" s="13" t="str">
        <f>IF(Data!$A654="","",IF(Data!D654=0,"",Data!D654))</f>
        <v/>
      </c>
      <c r="F661" s="13">
        <f>IF(Data!$A654="","",IF(Data!E654=0,"",Data!E654))</f>
        <v>4</v>
      </c>
      <c r="G661" s="13">
        <f>IF(Data!$A654="","",IF(Data!F654=0,"",Data!F654))</f>
        <v>25</v>
      </c>
      <c r="H661" s="13">
        <f>IF(Data!$A654="","",IF(Data!G654=0,"",Data!G654))</f>
        <v>4190000</v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>
        <f>IF(Data!$A654="","",IF(Data!M654=0,"",Data!M654))</f>
        <v>57905</v>
      </c>
    </row>
    <row r="662" spans="2:14" x14ac:dyDescent="0.25">
      <c r="B662" s="8" t="str">
        <f>IF(Data!$A655="","",Data!A655)</f>
        <v>Jericho</v>
      </c>
      <c r="C662" s="8" t="str">
        <f>IF(Data!$A655="","",IF(COUNTIF('GrandList Categories'!$A$2:$A$19,Data!B655)&gt;0,VLOOKUP(Data!B655,'GrandList Categories'!$A$2:$B$19,2),Data!B655))</f>
        <v>Residential under 6 acres</v>
      </c>
      <c r="D662" s="13">
        <f>IF(Data!$A655="","",IF(Data!C655=0,"",Data!C655))</f>
        <v>14</v>
      </c>
      <c r="E662" s="13" t="str">
        <f>IF(Data!$A655="","",IF(Data!D655=0,"",Data!D655))</f>
        <v/>
      </c>
      <c r="F662" s="13">
        <f>IF(Data!$A655="","",IF(Data!E655=0,"",Data!E655))</f>
        <v>9</v>
      </c>
      <c r="G662" s="13">
        <f>IF(Data!$A655="","",IF(Data!F655=0,"",Data!F655))</f>
        <v>5</v>
      </c>
      <c r="H662" s="13">
        <f>IF(Data!$A655="","",IF(Data!G655=0,"",Data!G655))</f>
        <v>2207500</v>
      </c>
      <c r="I662" s="13">
        <f>IF(Data!$A655="","",IF(Data!H655=0,"",Data!H655))</f>
        <v>441500</v>
      </c>
      <c r="J662" s="13">
        <f>IF(Data!$A655="","",IF(Data!I655=0,"",Data!I655))</f>
        <v>332000</v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>
        <f>IF(Data!$A655="","",IF(Data!M655=0,"",Data!M655))</f>
        <v>29158.75</v>
      </c>
    </row>
    <row r="663" spans="2:14" x14ac:dyDescent="0.25">
      <c r="B663" s="8" t="str">
        <f>IF(Data!$A656="","",Data!A656)</f>
        <v>Jericho</v>
      </c>
      <c r="C663" s="8" t="str">
        <f>IF(Data!$A656="","",IF(COUNTIF('GrandList Categories'!$A$2:$A$19,Data!B656)&gt;0,VLOOKUP(Data!B656,'GrandList Categories'!$A$2:$B$19,2),Data!B656))</f>
        <v>Residential 6 or more acres</v>
      </c>
      <c r="D663" s="13">
        <f>IF(Data!$A656="","",IF(Data!C656=0,"",Data!C656))</f>
        <v>4</v>
      </c>
      <c r="E663" s="13" t="str">
        <f>IF(Data!$A656="","",IF(Data!D656=0,"",Data!D656))</f>
        <v/>
      </c>
      <c r="F663" s="13">
        <f>IF(Data!$A656="","",IF(Data!E656=0,"",Data!E656))</f>
        <v>4</v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>Jericho</v>
      </c>
      <c r="C664" s="8" t="str">
        <f>IF(Data!$A657="","",IF(COUNTIF('GrandList Categories'!$A$2:$A$19,Data!B657)&gt;0,VLOOKUP(Data!B657,'GrandList Categories'!$A$2:$B$19,2),Data!B657))</f>
        <v>Commercial</v>
      </c>
      <c r="D664" s="13">
        <f>IF(Data!$A657="","",IF(Data!C657=0,"",Data!C657))</f>
        <v>1</v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>
        <f>IF(Data!$A657="","",IF(Data!F657=0,"",Data!F657))</f>
        <v>1</v>
      </c>
      <c r="H664" s="13">
        <f>IF(Data!$A657="","",IF(Data!G657=0,"",Data!G657))</f>
        <v>300000</v>
      </c>
      <c r="I664" s="13">
        <f>IF(Data!$A657="","",IF(Data!H657=0,"",Data!H657))</f>
        <v>300000</v>
      </c>
      <c r="J664" s="13">
        <f>IF(Data!$A657="","",IF(Data!I657=0,"",Data!I657))</f>
        <v>300000</v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>
        <f>IF(Data!$A657="","",IF(Data!M657=0,"",Data!M657))</f>
        <v>4350</v>
      </c>
    </row>
    <row r="665" spans="2:14" x14ac:dyDescent="0.25">
      <c r="B665" s="8" t="str">
        <f>IF(Data!$A658="","",Data!A658)</f>
        <v>Jericho</v>
      </c>
      <c r="C665" s="8" t="str">
        <f>IF(Data!$A658="","",IF(COUNTIF('GrandList Categories'!$A$2:$A$19,Data!B658)&gt;0,VLOOKUP(Data!B658,'GrandList Categories'!$A$2:$B$19,2),Data!B658))</f>
        <v>Other (Usually Condos)</v>
      </c>
      <c r="D665" s="13">
        <f>IF(Data!$A658="","",IF(Data!C658=0,"",Data!C658))</f>
        <v>2</v>
      </c>
      <c r="E665" s="13" t="str">
        <f>IF(Data!$A658="","",IF(Data!D658=0,"",Data!D658))</f>
        <v/>
      </c>
      <c r="F665" s="13">
        <f>IF(Data!$A658="","",IF(Data!E658=0,"",Data!E658))</f>
        <v>1</v>
      </c>
      <c r="G665" s="13">
        <f>IF(Data!$A658="","",IF(Data!F658=0,"",Data!F658))</f>
        <v>1</v>
      </c>
      <c r="H665" s="13">
        <f>IF(Data!$A658="","",IF(Data!G658=0,"",Data!G658))</f>
        <v>253000</v>
      </c>
      <c r="I665" s="13">
        <f>IF(Data!$A658="","",IF(Data!H658=0,"",Data!H658))</f>
        <v>253000</v>
      </c>
      <c r="J665" s="13">
        <f>IF(Data!$A658="","",IF(Data!I658=0,"",Data!I658))</f>
        <v>253000</v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>
        <f>IF(Data!$A658="","",IF(Data!M658=0,"",Data!M658))</f>
        <v>2718.5</v>
      </c>
    </row>
    <row r="666" spans="2:14" x14ac:dyDescent="0.25">
      <c r="B666" s="8" t="str">
        <f>IF(Data!$A659="","",Data!A659)</f>
        <v>Jericho</v>
      </c>
      <c r="C666" s="8" t="str">
        <f>IF(Data!$A659="","",IF(COUNTIF('GrandList Categories'!$A$2:$A$19,Data!B659)&gt;0,VLOOKUP(Data!B659,'GrandList Categories'!$A$2:$B$19,2),Data!B659))</f>
        <v>Miscellaneous</v>
      </c>
      <c r="D666" s="13">
        <f>IF(Data!$A659="","",IF(Data!C659=0,"",Data!C659))</f>
        <v>2</v>
      </c>
      <c r="E666" s="13" t="str">
        <f>IF(Data!$A659="","",IF(Data!D659=0,"",Data!D659))</f>
        <v/>
      </c>
      <c r="F666" s="13">
        <f>IF(Data!$A659="","",IF(Data!E659=0,"",Data!E659))</f>
        <v>2</v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>Jericho</v>
      </c>
      <c r="C667" s="8" t="str">
        <f>IF(Data!$A660="","",IF(COUNTIF('GrandList Categories'!$A$2:$A$19,Data!B660)&gt;0,VLOOKUP(Data!B660,'GrandList Categories'!$A$2:$B$19,2),Data!B660))</f>
        <v>Jericho: Summary</v>
      </c>
      <c r="D667" s="13">
        <f>IF(Data!$A660="","",IF(Data!C660=0,"",Data!C660))</f>
        <v>23</v>
      </c>
      <c r="E667" s="13" t="str">
        <f>IF(Data!$A660="","",IF(Data!D660=0,"",Data!D660))</f>
        <v/>
      </c>
      <c r="F667" s="13">
        <f>IF(Data!$A660="","",IF(Data!E660=0,"",Data!E660))</f>
        <v>16</v>
      </c>
      <c r="G667" s="13">
        <f>IF(Data!$A660="","",IF(Data!F660=0,"",Data!F660))</f>
        <v>7</v>
      </c>
      <c r="H667" s="13">
        <f>IF(Data!$A660="","",IF(Data!G660=0,"",Data!G660))</f>
        <v>2760500</v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>
        <f>IF(Data!$A660="","",IF(Data!M660=0,"",Data!M660))</f>
        <v>36227.25</v>
      </c>
    </row>
    <row r="668" spans="2:14" x14ac:dyDescent="0.25">
      <c r="B668" s="8" t="str">
        <f>IF(Data!$A661="","",Data!A661)</f>
        <v>Jericho ID</v>
      </c>
      <c r="C668" s="8" t="str">
        <f>IF(Data!$A661="","",IF(COUNTIF('GrandList Categories'!$A$2:$A$19,Data!B661)&gt;0,VLOOKUP(Data!B661,'GrandList Categories'!$A$2:$B$19,2),Data!B661))</f>
        <v>Residential under 6 acres</v>
      </c>
      <c r="D668" s="13">
        <f>IF(Data!$A661="","",IF(Data!C661=0,"",Data!C661))</f>
        <v>1</v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>
        <f>IF(Data!$A661="","",IF(Data!F661=0,"",Data!F661))</f>
        <v>1</v>
      </c>
      <c r="H668" s="13">
        <f>IF(Data!$A661="","",IF(Data!G661=0,"",Data!G661))</f>
        <v>497900</v>
      </c>
      <c r="I668" s="13">
        <f>IF(Data!$A661="","",IF(Data!H661=0,"",Data!H661))</f>
        <v>497900</v>
      </c>
      <c r="J668" s="13">
        <f>IF(Data!$A661="","",IF(Data!I661=0,"",Data!I661))</f>
        <v>497900</v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>
        <f>IF(Data!$A661="","",IF(Data!M661=0,"",Data!M661))</f>
        <v>7219.55</v>
      </c>
    </row>
    <row r="669" spans="2:14" x14ac:dyDescent="0.25">
      <c r="B669" s="8" t="str">
        <f>IF(Data!$A662="","",Data!A662)</f>
        <v>Jericho ID</v>
      </c>
      <c r="C669" s="8" t="str">
        <f>IF(Data!$A662="","",IF(COUNTIF('GrandList Categories'!$A$2:$A$19,Data!B662)&gt;0,VLOOKUP(Data!B662,'GrandList Categories'!$A$2:$B$19,2),Data!B662))</f>
        <v>Woodland</v>
      </c>
      <c r="D669" s="13">
        <f>IF(Data!$A662="","",IF(Data!C662=0,"",Data!C662))</f>
        <v>1</v>
      </c>
      <c r="E669" s="13" t="str">
        <f>IF(Data!$A662="","",IF(Data!D662=0,"",Data!D662))</f>
        <v/>
      </c>
      <c r="F669" s="13">
        <f>IF(Data!$A662="","",IF(Data!E662=0,"",Data!E662))</f>
        <v>1</v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>Jericho ID</v>
      </c>
      <c r="C670" s="8" t="str">
        <f>IF(Data!$A663="","",IF(COUNTIF('GrandList Categories'!$A$2:$A$19,Data!B663)&gt;0,VLOOKUP(Data!B663,'GrandList Categories'!$A$2:$B$19,2),Data!B663))</f>
        <v>Miscellaneous</v>
      </c>
      <c r="D670" s="13">
        <f>IF(Data!$A663="","",IF(Data!C663=0,"",Data!C663))</f>
        <v>1</v>
      </c>
      <c r="E670" s="13" t="str">
        <f>IF(Data!$A663="","",IF(Data!D663=0,"",Data!D663))</f>
        <v/>
      </c>
      <c r="F670" s="13">
        <f>IF(Data!$A663="","",IF(Data!E663=0,"",Data!E663))</f>
        <v>1</v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>Jericho ID</v>
      </c>
      <c r="C671" s="8" t="str">
        <f>IF(Data!$A664="","",IF(COUNTIF('GrandList Categories'!$A$2:$A$19,Data!B664)&gt;0,VLOOKUP(Data!B664,'GrandList Categories'!$A$2:$B$19,2),Data!B664))</f>
        <v>Jericho ID: Summary</v>
      </c>
      <c r="D671" s="13">
        <f>IF(Data!$A664="","",IF(Data!C664=0,"",Data!C664))</f>
        <v>3</v>
      </c>
      <c r="E671" s="13" t="str">
        <f>IF(Data!$A664="","",IF(Data!D664=0,"",Data!D664))</f>
        <v/>
      </c>
      <c r="F671" s="13">
        <f>IF(Data!$A664="","",IF(Data!E664=0,"",Data!E664))</f>
        <v>2</v>
      </c>
      <c r="G671" s="13">
        <f>IF(Data!$A664="","",IF(Data!F664=0,"",Data!F664))</f>
        <v>1</v>
      </c>
      <c r="H671" s="13">
        <f>IF(Data!$A664="","",IF(Data!G664=0,"",Data!G664))</f>
        <v>497900</v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>
        <f>IF(Data!$A664="","",IF(Data!M664=0,"",Data!M664))</f>
        <v>7219.55</v>
      </c>
    </row>
    <row r="672" spans="2:14" x14ac:dyDescent="0.25">
      <c r="B672" s="8" t="str">
        <f>IF(Data!$A665="","",Data!A665)</f>
        <v>Johnson</v>
      </c>
      <c r="C672" s="8" t="str">
        <f>IF(Data!$A665="","",IF(COUNTIF('GrandList Categories'!$A$2:$A$19,Data!B665)&gt;0,VLOOKUP(Data!B665,'GrandList Categories'!$A$2:$B$19,2),Data!B665))</f>
        <v>Residential under 6 acres</v>
      </c>
      <c r="D672" s="13">
        <f>IF(Data!$A665="","",IF(Data!C665=0,"",Data!C665))</f>
        <v>13</v>
      </c>
      <c r="E672" s="13" t="str">
        <f>IF(Data!$A665="","",IF(Data!D665=0,"",Data!D665))</f>
        <v/>
      </c>
      <c r="F672" s="13">
        <f>IF(Data!$A665="","",IF(Data!E665=0,"",Data!E665))</f>
        <v>6</v>
      </c>
      <c r="G672" s="13">
        <f>IF(Data!$A665="","",IF(Data!F665=0,"",Data!F665))</f>
        <v>7</v>
      </c>
      <c r="H672" s="13">
        <f>IF(Data!$A665="","",IF(Data!G665=0,"",Data!G665))</f>
        <v>1916100</v>
      </c>
      <c r="I672" s="13">
        <f>IF(Data!$A665="","",IF(Data!H665=0,"",Data!H665))</f>
        <v>273728.57</v>
      </c>
      <c r="J672" s="13">
        <f>IF(Data!$A665="","",IF(Data!I665=0,"",Data!I665))</f>
        <v>272500</v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>
        <f>IF(Data!$A665="","",IF(Data!M665=0,"",Data!M665))</f>
        <v>24439.7</v>
      </c>
    </row>
    <row r="673" spans="2:14" x14ac:dyDescent="0.25">
      <c r="B673" s="8" t="str">
        <f>IF(Data!$A666="","",Data!A666)</f>
        <v>Johnson</v>
      </c>
      <c r="C673" s="8" t="str">
        <f>IF(Data!$A666="","",IF(COUNTIF('GrandList Categories'!$A$2:$A$19,Data!B666)&gt;0,VLOOKUP(Data!B666,'GrandList Categories'!$A$2:$B$19,2),Data!B666))</f>
        <v>Residential 6 or more acres</v>
      </c>
      <c r="D673" s="13">
        <f>IF(Data!$A666="","",IF(Data!C666=0,"",Data!C666))</f>
        <v>6</v>
      </c>
      <c r="E673" s="13" t="str">
        <f>IF(Data!$A666="","",IF(Data!D666=0,"",Data!D666))</f>
        <v/>
      </c>
      <c r="F673" s="13">
        <f>IF(Data!$A666="","",IF(Data!E666=0,"",Data!E666))</f>
        <v>5</v>
      </c>
      <c r="G673" s="13">
        <f>IF(Data!$A666="","",IF(Data!F666=0,"",Data!F666))</f>
        <v>1</v>
      </c>
      <c r="H673" s="13">
        <f>IF(Data!$A666="","",IF(Data!G666=0,"",Data!G666))</f>
        <v>1090000</v>
      </c>
      <c r="I673" s="13">
        <f>IF(Data!$A666="","",IF(Data!H666=0,"",Data!H666))</f>
        <v>1090000</v>
      </c>
      <c r="J673" s="13">
        <f>IF(Data!$A666="","",IF(Data!I666=0,"",Data!I666))</f>
        <v>1090000</v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>
        <f>IF(Data!$A666="","",IF(Data!M666=0,"",Data!M666))</f>
        <v>15805</v>
      </c>
    </row>
    <row r="674" spans="2:14" x14ac:dyDescent="0.25">
      <c r="B674" s="8" t="str">
        <f>IF(Data!$A667="","",Data!A667)</f>
        <v>Johnson</v>
      </c>
      <c r="C674" s="8" t="str">
        <f>IF(Data!$A667="","",IF(COUNTIF('GrandList Categories'!$A$2:$A$19,Data!B667)&gt;0,VLOOKUP(Data!B667,'GrandList Categories'!$A$2:$B$19,2),Data!B667))</f>
        <v>Mobile Home no land</v>
      </c>
      <c r="D674" s="13">
        <f>IF(Data!$A667="","",IF(Data!C667=0,"",Data!C667))</f>
        <v>6</v>
      </c>
      <c r="E674" s="13" t="str">
        <f>IF(Data!$A667="","",IF(Data!D667=0,"",Data!D667))</f>
        <v/>
      </c>
      <c r="F674" s="13">
        <f>IF(Data!$A667="","",IF(Data!E667=0,"",Data!E667))</f>
        <v>1</v>
      </c>
      <c r="G674" s="13">
        <f>IF(Data!$A667="","",IF(Data!F667=0,"",Data!F667))</f>
        <v>5</v>
      </c>
      <c r="H674" s="13">
        <f>IF(Data!$A667="","",IF(Data!G667=0,"",Data!G667))</f>
        <v>281387.84000000003</v>
      </c>
      <c r="I674" s="13">
        <f>IF(Data!$A667="","",IF(Data!H667=0,"",Data!H667))</f>
        <v>56277.57</v>
      </c>
      <c r="J674" s="13">
        <f>IF(Data!$A667="","",IF(Data!I667=0,"",Data!I667))</f>
        <v>51667.78</v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>
        <f>IF(Data!$A667="","",IF(Data!M667=0,"",Data!M667))</f>
        <v>42.5</v>
      </c>
    </row>
    <row r="675" spans="2:14" x14ac:dyDescent="0.25">
      <c r="B675" s="8" t="str">
        <f>IF(Data!$A668="","",Data!A668)</f>
        <v>Johnson</v>
      </c>
      <c r="C675" s="8" t="str">
        <f>IF(Data!$A668="","",IF(COUNTIF('GrandList Categories'!$A$2:$A$19,Data!B668)&gt;0,VLOOKUP(Data!B668,'GrandList Categories'!$A$2:$B$19,2),Data!B668))</f>
        <v>Mobile Home with land</v>
      </c>
      <c r="D675" s="13">
        <f>IF(Data!$A668="","",IF(Data!C668=0,"",Data!C668))</f>
        <v>2</v>
      </c>
      <c r="E675" s="13" t="str">
        <f>IF(Data!$A668="","",IF(Data!D668=0,"",Data!D668))</f>
        <v/>
      </c>
      <c r="F675" s="13">
        <f>IF(Data!$A668="","",IF(Data!E668=0,"",Data!E668))</f>
        <v>1</v>
      </c>
      <c r="G675" s="13">
        <f>IF(Data!$A668="","",IF(Data!F668=0,"",Data!F668))</f>
        <v>1</v>
      </c>
      <c r="H675" s="13">
        <f>IF(Data!$A668="","",IF(Data!G668=0,"",Data!G668))</f>
        <v>130000</v>
      </c>
      <c r="I675" s="13">
        <f>IF(Data!$A668="","",IF(Data!H668=0,"",Data!H668))</f>
        <v>130000</v>
      </c>
      <c r="J675" s="13">
        <f>IF(Data!$A668="","",IF(Data!I668=0,"",Data!I668))</f>
        <v>130000</v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>
        <f>IF(Data!$A668="","",IF(Data!M668=0,"",Data!M668))</f>
        <v>1885</v>
      </c>
    </row>
    <row r="676" spans="2:14" x14ac:dyDescent="0.25">
      <c r="B676" s="8" t="str">
        <f>IF(Data!$A669="","",Data!A669)</f>
        <v>Johnson</v>
      </c>
      <c r="C676" s="8" t="str">
        <f>IF(Data!$A669="","",IF(COUNTIF('GrandList Categories'!$A$2:$A$19,Data!B669)&gt;0,VLOOKUP(Data!B669,'GrandList Categories'!$A$2:$B$19,2),Data!B669))</f>
        <v>Seasonal 6 or more acres</v>
      </c>
      <c r="D676" s="13">
        <f>IF(Data!$A669="","",IF(Data!C669=0,"",Data!C669))</f>
        <v>1</v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>
        <f>IF(Data!$A669="","",IF(Data!F669=0,"",Data!F669))</f>
        <v>1</v>
      </c>
      <c r="H676" s="13">
        <f>IF(Data!$A669="","",IF(Data!G669=0,"",Data!G669))</f>
        <v>85000</v>
      </c>
      <c r="I676" s="13">
        <f>IF(Data!$A669="","",IF(Data!H669=0,"",Data!H669))</f>
        <v>85000</v>
      </c>
      <c r="J676" s="13">
        <f>IF(Data!$A669="","",IF(Data!I669=0,"",Data!I669))</f>
        <v>85000</v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>
        <f>IF(Data!$A669="","",IF(Data!M669=0,"",Data!M669))</f>
        <v>1232.5</v>
      </c>
    </row>
    <row r="677" spans="2:14" x14ac:dyDescent="0.25">
      <c r="B677" s="8" t="str">
        <f>IF(Data!$A670="","",Data!A670)</f>
        <v>Johnson</v>
      </c>
      <c r="C677" s="8" t="str">
        <f>IF(Data!$A670="","",IF(COUNTIF('GrandList Categories'!$A$2:$A$19,Data!B670)&gt;0,VLOOKUP(Data!B670,'GrandList Categories'!$A$2:$B$19,2),Data!B670))</f>
        <v>Commercial</v>
      </c>
      <c r="D677" s="13">
        <f>IF(Data!$A670="","",IF(Data!C670=0,"",Data!C670))</f>
        <v>1</v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>
        <f>IF(Data!$A670="","",IF(Data!F670=0,"",Data!F670))</f>
        <v>1</v>
      </c>
      <c r="H677" s="13">
        <f>IF(Data!$A670="","",IF(Data!G670=0,"",Data!G670))</f>
        <v>220000</v>
      </c>
      <c r="I677" s="13">
        <f>IF(Data!$A670="","",IF(Data!H670=0,"",Data!H670))</f>
        <v>220000</v>
      </c>
      <c r="J677" s="13">
        <f>IF(Data!$A670="","",IF(Data!I670=0,"",Data!I670))</f>
        <v>220000</v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>
        <f>IF(Data!$A670="","",IF(Data!M670=0,"",Data!M670))</f>
        <v>3190</v>
      </c>
    </row>
    <row r="678" spans="2:14" x14ac:dyDescent="0.25">
      <c r="B678" s="8" t="str">
        <f>IF(Data!$A671="","",Data!A671)</f>
        <v>Johnson</v>
      </c>
      <c r="C678" s="8" t="str">
        <f>IF(Data!$A671="","",IF(COUNTIF('GrandList Categories'!$A$2:$A$19,Data!B671)&gt;0,VLOOKUP(Data!B671,'GrandList Categories'!$A$2:$B$19,2),Data!B671))</f>
        <v>Farms</v>
      </c>
      <c r="D678" s="13">
        <f>IF(Data!$A671="","",IF(Data!C671=0,"",Data!C671))</f>
        <v>1</v>
      </c>
      <c r="E678" s="13" t="str">
        <f>IF(Data!$A671="","",IF(Data!D671=0,"",Data!D671))</f>
        <v/>
      </c>
      <c r="F678" s="13">
        <f>IF(Data!$A671="","",IF(Data!E671=0,"",Data!E671))</f>
        <v>1</v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>Johnson</v>
      </c>
      <c r="C679" s="8" t="str">
        <f>IF(Data!$A672="","",IF(COUNTIF('GrandList Categories'!$A$2:$A$19,Data!B672)&gt;0,VLOOKUP(Data!B672,'GrandList Categories'!$A$2:$B$19,2),Data!B672))</f>
        <v>Woodland</v>
      </c>
      <c r="D679" s="13">
        <f>IF(Data!$A672="","",IF(Data!C672=0,"",Data!C672))</f>
        <v>3</v>
      </c>
      <c r="E679" s="13" t="str">
        <f>IF(Data!$A672="","",IF(Data!D672=0,"",Data!D672))</f>
        <v/>
      </c>
      <c r="F679" s="13">
        <f>IF(Data!$A672="","",IF(Data!E672=0,"",Data!E672))</f>
        <v>3</v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>Johnson</v>
      </c>
      <c r="C680" s="8" t="str">
        <f>IF(Data!$A673="","",IF(COUNTIF('GrandList Categories'!$A$2:$A$19,Data!B673)&gt;0,VLOOKUP(Data!B673,'GrandList Categories'!$A$2:$B$19,2),Data!B673))</f>
        <v>Miscellaneous</v>
      </c>
      <c r="D680" s="13">
        <f>IF(Data!$A673="","",IF(Data!C673=0,"",Data!C673))</f>
        <v>1</v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>
        <f>IF(Data!$A673="","",IF(Data!F673=0,"",Data!F673))</f>
        <v>1</v>
      </c>
      <c r="H680" s="13">
        <f>IF(Data!$A673="","",IF(Data!G673=0,"",Data!G673))</f>
        <v>114000</v>
      </c>
      <c r="I680" s="13">
        <f>IF(Data!$A673="","",IF(Data!H673=0,"",Data!H673))</f>
        <v>114000</v>
      </c>
      <c r="J680" s="13">
        <f>IF(Data!$A673="","",IF(Data!I673=0,"",Data!I673))</f>
        <v>114000</v>
      </c>
      <c r="K680" s="13">
        <f>IF(Data!$A673="","",IF(Data!J673=0,"",Data!J673))</f>
        <v>21923.08</v>
      </c>
      <c r="L680" s="13">
        <f>IF(Data!$A673="","",IF(Data!K673=0,"",Data!K673))</f>
        <v>21923.0769</v>
      </c>
      <c r="M680" s="13">
        <f>IF(Data!$A673="","",IF(Data!L673=0,"",Data!L673))</f>
        <v>5.2</v>
      </c>
      <c r="N680" s="13">
        <f>IF(Data!$A673="","",IF(Data!M673=0,"",Data!M673))</f>
        <v>1653</v>
      </c>
    </row>
    <row r="681" spans="2:14" x14ac:dyDescent="0.25">
      <c r="B681" s="8" t="str">
        <f>IF(Data!$A674="","",Data!A674)</f>
        <v>Johnson</v>
      </c>
      <c r="C681" s="8" t="str">
        <f>IF(Data!$A674="","",IF(COUNTIF('GrandList Categories'!$A$2:$A$19,Data!B674)&gt;0,VLOOKUP(Data!B674,'GrandList Categories'!$A$2:$B$19,2),Data!B674))</f>
        <v>Johnson: Summary</v>
      </c>
      <c r="D681" s="13">
        <f>IF(Data!$A674="","",IF(Data!C674=0,"",Data!C674))</f>
        <v>34</v>
      </c>
      <c r="E681" s="13" t="str">
        <f>IF(Data!$A674="","",IF(Data!D674=0,"",Data!D674))</f>
        <v/>
      </c>
      <c r="F681" s="13">
        <f>IF(Data!$A674="","",IF(Data!E674=0,"",Data!E674))</f>
        <v>17</v>
      </c>
      <c r="G681" s="13">
        <f>IF(Data!$A674="","",IF(Data!F674=0,"",Data!F674))</f>
        <v>17</v>
      </c>
      <c r="H681" s="13">
        <f>IF(Data!$A674="","",IF(Data!G674=0,"",Data!G674))</f>
        <v>3836487.84</v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>
        <f>IF(Data!$A674="","",IF(Data!M674=0,"",Data!M674))</f>
        <v>48247.7</v>
      </c>
    </row>
    <row r="682" spans="2:14" x14ac:dyDescent="0.25">
      <c r="B682" s="8" t="str">
        <f>IF(Data!$A675="","",Data!A675)</f>
        <v>Killington</v>
      </c>
      <c r="C682" s="8" t="str">
        <f>IF(Data!$A675="","",IF(COUNTIF('GrandList Categories'!$A$2:$A$19,Data!B675)&gt;0,VLOOKUP(Data!B675,'GrandList Categories'!$A$2:$B$19,2),Data!B675))</f>
        <v>Residential under 6 acres</v>
      </c>
      <c r="D682" s="13">
        <f>IF(Data!$A675="","",IF(Data!C675=0,"",Data!C675))</f>
        <v>17</v>
      </c>
      <c r="E682" s="13" t="str">
        <f>IF(Data!$A675="","",IF(Data!D675=0,"",Data!D675))</f>
        <v/>
      </c>
      <c r="F682" s="13">
        <f>IF(Data!$A675="","",IF(Data!E675=0,"",Data!E675))</f>
        <v>11</v>
      </c>
      <c r="G682" s="13">
        <f>IF(Data!$A675="","",IF(Data!F675=0,"",Data!F675))</f>
        <v>6</v>
      </c>
      <c r="H682" s="13">
        <f>IF(Data!$A675="","",IF(Data!G675=0,"",Data!G675))</f>
        <v>5511000</v>
      </c>
      <c r="I682" s="13">
        <f>IF(Data!$A675="","",IF(Data!H675=0,"",Data!H675))</f>
        <v>918500</v>
      </c>
      <c r="J682" s="13">
        <f>IF(Data!$A675="","",IF(Data!I675=0,"",Data!I675))</f>
        <v>745500</v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>
        <f>IF(Data!$A675="","",IF(Data!M675=0,"",Data!M675))</f>
        <v>78959.5</v>
      </c>
    </row>
    <row r="683" spans="2:14" x14ac:dyDescent="0.25">
      <c r="B683" s="8" t="str">
        <f>IF(Data!$A676="","",Data!A676)</f>
        <v>Killington</v>
      </c>
      <c r="C683" s="8" t="str">
        <f>IF(Data!$A676="","",IF(COUNTIF('GrandList Categories'!$A$2:$A$19,Data!B676)&gt;0,VLOOKUP(Data!B676,'GrandList Categories'!$A$2:$B$19,2),Data!B676))</f>
        <v>Seasonal under 6 acres</v>
      </c>
      <c r="D683" s="13">
        <f>IF(Data!$A676="","",IF(Data!C676=0,"",Data!C676))</f>
        <v>19</v>
      </c>
      <c r="E683" s="13" t="str">
        <f>IF(Data!$A676="","",IF(Data!D676=0,"",Data!D676))</f>
        <v/>
      </c>
      <c r="F683" s="13">
        <f>IF(Data!$A676="","",IF(Data!E676=0,"",Data!E676))</f>
        <v>2</v>
      </c>
      <c r="G683" s="13">
        <f>IF(Data!$A676="","",IF(Data!F676=0,"",Data!F676))</f>
        <v>17</v>
      </c>
      <c r="H683" s="13">
        <f>IF(Data!$A676="","",IF(Data!G676=0,"",Data!G676))</f>
        <v>2778500</v>
      </c>
      <c r="I683" s="13">
        <f>IF(Data!$A676="","",IF(Data!H676=0,"",Data!H676))</f>
        <v>163441.18</v>
      </c>
      <c r="J683" s="13">
        <f>IF(Data!$A676="","",IF(Data!I676=0,"",Data!I676))</f>
        <v>68000</v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>
        <f>IF(Data!$A676="","",IF(Data!M676=0,"",Data!M676))</f>
        <v>40288.25</v>
      </c>
    </row>
    <row r="684" spans="2:14" x14ac:dyDescent="0.25">
      <c r="B684" s="8" t="str">
        <f>IF(Data!$A677="","",Data!A677)</f>
        <v>Killington</v>
      </c>
      <c r="C684" s="8" t="str">
        <f>IF(Data!$A677="","",IF(COUNTIF('GrandList Categories'!$A$2:$A$19,Data!B677)&gt;0,VLOOKUP(Data!B677,'GrandList Categories'!$A$2:$B$19,2),Data!B677))</f>
        <v>Commercial</v>
      </c>
      <c r="D684" s="13">
        <f>IF(Data!$A677="","",IF(Data!C677=0,"",Data!C677))</f>
        <v>6</v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>
        <f>IF(Data!$A677="","",IF(Data!F677=0,"",Data!F677))</f>
        <v>6</v>
      </c>
      <c r="H684" s="13">
        <f>IF(Data!$A677="","",IF(Data!G677=0,"",Data!G677))</f>
        <v>18910000</v>
      </c>
      <c r="I684" s="13">
        <f>IF(Data!$A677="","",IF(Data!H677=0,"",Data!H677))</f>
        <v>3151666.67</v>
      </c>
      <c r="J684" s="13">
        <f>IF(Data!$A677="","",IF(Data!I677=0,"",Data!I677))</f>
        <v>355000</v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>
        <f>IF(Data!$A677="","",IF(Data!M677=0,"",Data!M677))</f>
        <v>212404.99</v>
      </c>
    </row>
    <row r="685" spans="2:14" x14ac:dyDescent="0.25">
      <c r="B685" s="8" t="str">
        <f>IF(Data!$A678="","",Data!A678)</f>
        <v>Killington</v>
      </c>
      <c r="C685" s="8" t="str">
        <f>IF(Data!$A678="","",IF(COUNTIF('GrandList Categories'!$A$2:$A$19,Data!B678)&gt;0,VLOOKUP(Data!B678,'GrandList Categories'!$A$2:$B$19,2),Data!B678))</f>
        <v>Other (Usually Condos)</v>
      </c>
      <c r="D685" s="13">
        <f>IF(Data!$A678="","",IF(Data!C678=0,"",Data!C678))</f>
        <v>35</v>
      </c>
      <c r="E685" s="13" t="str">
        <f>IF(Data!$A678="","",IF(Data!D678=0,"",Data!D678))</f>
        <v/>
      </c>
      <c r="F685" s="13">
        <f>IF(Data!$A678="","",IF(Data!E678=0,"",Data!E678))</f>
        <v>13</v>
      </c>
      <c r="G685" s="13">
        <f>IF(Data!$A678="","",IF(Data!F678=0,"",Data!F678))</f>
        <v>22</v>
      </c>
      <c r="H685" s="13">
        <f>IF(Data!$A678="","",IF(Data!G678=0,"",Data!G678))</f>
        <v>8562014.5500000007</v>
      </c>
      <c r="I685" s="13">
        <f>IF(Data!$A678="","",IF(Data!H678=0,"",Data!H678))</f>
        <v>389182.48</v>
      </c>
      <c r="J685" s="13">
        <f>IF(Data!$A678="","",IF(Data!I678=0,"",Data!I678))</f>
        <v>297500</v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>
        <f>IF(Data!$A678="","",IF(Data!M678=0,"",Data!M678))</f>
        <v>125515.21</v>
      </c>
    </row>
    <row r="686" spans="2:14" x14ac:dyDescent="0.25">
      <c r="B686" s="8" t="str">
        <f>IF(Data!$A679="","",Data!A679)</f>
        <v>Killington</v>
      </c>
      <c r="C686" s="8" t="str">
        <f>IF(Data!$A679="","",IF(COUNTIF('GrandList Categories'!$A$2:$A$19,Data!B679)&gt;0,VLOOKUP(Data!B679,'GrandList Categories'!$A$2:$B$19,2),Data!B679))</f>
        <v>Woodland</v>
      </c>
      <c r="D686" s="13">
        <f>IF(Data!$A679="","",IF(Data!C679=0,"",Data!C679))</f>
        <v>6</v>
      </c>
      <c r="E686" s="13" t="str">
        <f>IF(Data!$A679="","",IF(Data!D679=0,"",Data!D679))</f>
        <v/>
      </c>
      <c r="F686" s="13">
        <f>IF(Data!$A679="","",IF(Data!E679=0,"",Data!E679))</f>
        <v>5</v>
      </c>
      <c r="G686" s="13">
        <f>IF(Data!$A679="","",IF(Data!F679=0,"",Data!F679))</f>
        <v>1</v>
      </c>
      <c r="H686" s="13">
        <f>IF(Data!$A679="","",IF(Data!G679=0,"",Data!G679))</f>
        <v>850000</v>
      </c>
      <c r="I686" s="13">
        <f>IF(Data!$A679="","",IF(Data!H679=0,"",Data!H679))</f>
        <v>850000</v>
      </c>
      <c r="J686" s="13">
        <f>IF(Data!$A679="","",IF(Data!I679=0,"",Data!I679))</f>
        <v>850000</v>
      </c>
      <c r="K686" s="13">
        <f>IF(Data!$A679="","",IF(Data!J679=0,"",Data!J679))</f>
        <v>995.32</v>
      </c>
      <c r="L686" s="13">
        <f>IF(Data!$A679="","",IF(Data!K679=0,"",Data!K679))</f>
        <v>995.31619999999998</v>
      </c>
      <c r="M686" s="13">
        <f>IF(Data!$A679="","",IF(Data!L679=0,"",Data!L679))</f>
        <v>854</v>
      </c>
      <c r="N686" s="13">
        <f>IF(Data!$A679="","",IF(Data!M679=0,"",Data!M679))</f>
        <v>16457.5</v>
      </c>
    </row>
    <row r="687" spans="2:14" x14ac:dyDescent="0.25">
      <c r="B687" s="8" t="str">
        <f>IF(Data!$A680="","",Data!A680)</f>
        <v>Killington</v>
      </c>
      <c r="C687" s="8" t="str">
        <f>IF(Data!$A680="","",IF(COUNTIF('GrandList Categories'!$A$2:$A$19,Data!B680)&gt;0,VLOOKUP(Data!B680,'GrandList Categories'!$A$2:$B$19,2),Data!B680))</f>
        <v>Miscellaneous</v>
      </c>
      <c r="D687" s="13">
        <f>IF(Data!$A680="","",IF(Data!C680=0,"",Data!C680))</f>
        <v>17</v>
      </c>
      <c r="E687" s="13" t="str">
        <f>IF(Data!$A680="","",IF(Data!D680=0,"",Data!D680))</f>
        <v/>
      </c>
      <c r="F687" s="13">
        <f>IF(Data!$A680="","",IF(Data!E680=0,"",Data!E680))</f>
        <v>4</v>
      </c>
      <c r="G687" s="13">
        <f>IF(Data!$A680="","",IF(Data!F680=0,"",Data!F680))</f>
        <v>13</v>
      </c>
      <c r="H687" s="13">
        <f>IF(Data!$A680="","",IF(Data!G680=0,"",Data!G680))</f>
        <v>1372800</v>
      </c>
      <c r="I687" s="13">
        <f>IF(Data!$A680="","",IF(Data!H680=0,"",Data!H680))</f>
        <v>105600</v>
      </c>
      <c r="J687" s="13">
        <f>IF(Data!$A680="","",IF(Data!I680=0,"",Data!I680))</f>
        <v>99000</v>
      </c>
      <c r="K687" s="13">
        <f>IF(Data!$A680="","",IF(Data!J680=0,"",Data!J680))</f>
        <v>68129.03</v>
      </c>
      <c r="L687" s="13">
        <f>IF(Data!$A680="","",IF(Data!K680=0,"",Data!K680))</f>
        <v>55555.5556</v>
      </c>
      <c r="M687" s="13">
        <f>IF(Data!$A680="","",IF(Data!L680=0,"",Data!L680))</f>
        <v>1.08</v>
      </c>
      <c r="N687" s="13">
        <f>IF(Data!$A680="","",IF(Data!M680=0,"",Data!M680))</f>
        <v>18005.599999999999</v>
      </c>
    </row>
    <row r="688" spans="2:14" x14ac:dyDescent="0.25">
      <c r="B688" s="8" t="str">
        <f>IF(Data!$A681="","",Data!A681)</f>
        <v>Killington</v>
      </c>
      <c r="C688" s="8" t="str">
        <f>IF(Data!$A681="","",IF(COUNTIF('GrandList Categories'!$A$2:$A$19,Data!B681)&gt;0,VLOOKUP(Data!B681,'GrandList Categories'!$A$2:$B$19,2),Data!B681))</f>
        <v>Timeshare Properties</v>
      </c>
      <c r="D688" s="13">
        <f>IF(Data!$A681="","",IF(Data!C681=0,"",Data!C681))</f>
        <v>1</v>
      </c>
      <c r="E688" s="13" t="str">
        <f>IF(Data!$A681="","",IF(Data!D681=0,"",Data!D681))</f>
        <v/>
      </c>
      <c r="F688" s="13">
        <f>IF(Data!$A681="","",IF(Data!E681=0,"",Data!E681))</f>
        <v>1</v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>
        <f>IF(Data!$A681="","",IF(Data!M681=0,"",Data!M681))</f>
        <v>989.63</v>
      </c>
    </row>
    <row r="689" spans="2:14" x14ac:dyDescent="0.25">
      <c r="B689" s="8" t="str">
        <f>IF(Data!$A682="","",Data!A682)</f>
        <v>Killington</v>
      </c>
      <c r="C689" s="8" t="str">
        <f>IF(Data!$A682="","",IF(COUNTIF('GrandList Categories'!$A$2:$A$19,Data!B682)&gt;0,VLOOKUP(Data!B682,'GrandList Categories'!$A$2:$B$19,2),Data!B682))</f>
        <v>Killington: Summary</v>
      </c>
      <c r="D689" s="13">
        <f>IF(Data!$A682="","",IF(Data!C682=0,"",Data!C682))</f>
        <v>101</v>
      </c>
      <c r="E689" s="13" t="str">
        <f>IF(Data!$A682="","",IF(Data!D682=0,"",Data!D682))</f>
        <v/>
      </c>
      <c r="F689" s="13">
        <f>IF(Data!$A682="","",IF(Data!E682=0,"",Data!E682))</f>
        <v>36</v>
      </c>
      <c r="G689" s="13">
        <f>IF(Data!$A682="","",IF(Data!F682=0,"",Data!F682))</f>
        <v>65</v>
      </c>
      <c r="H689" s="13">
        <f>IF(Data!$A682="","",IF(Data!G682=0,"",Data!G682))</f>
        <v>37984314.549999997</v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>
        <f>IF(Data!$A682="","",IF(Data!M682=0,"",Data!M682))</f>
        <v>492620.68</v>
      </c>
    </row>
    <row r="690" spans="2:14" x14ac:dyDescent="0.25">
      <c r="B690" s="8" t="str">
        <f>IF(Data!$A683="","",Data!A683)</f>
        <v>Kirby</v>
      </c>
      <c r="C690" s="8" t="str">
        <f>IF(Data!$A683="","",IF(COUNTIF('GrandList Categories'!$A$2:$A$19,Data!B683)&gt;0,VLOOKUP(Data!B683,'GrandList Categories'!$A$2:$B$19,2),Data!B683))</f>
        <v>Residential under 6 acres</v>
      </c>
      <c r="D690" s="13">
        <f>IF(Data!$A683="","",IF(Data!C683=0,"",Data!C683))</f>
        <v>1</v>
      </c>
      <c r="E690" s="13" t="str">
        <f>IF(Data!$A683="","",IF(Data!D683=0,"",Data!D683))</f>
        <v/>
      </c>
      <c r="F690" s="13">
        <f>IF(Data!$A683="","",IF(Data!E683=0,"",Data!E683))</f>
        <v>1</v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>
        <f>IF(Data!$A683="","",IF(Data!M683=0,"",Data!M683))</f>
        <v>411.25</v>
      </c>
    </row>
    <row r="691" spans="2:14" x14ac:dyDescent="0.25">
      <c r="B691" s="8" t="str">
        <f>IF(Data!$A684="","",Data!A684)</f>
        <v>Kirby</v>
      </c>
      <c r="C691" s="8" t="str">
        <f>IF(Data!$A684="","",IF(COUNTIF('GrandList Categories'!$A$2:$A$19,Data!B684)&gt;0,VLOOKUP(Data!B684,'GrandList Categories'!$A$2:$B$19,2),Data!B684))</f>
        <v>Seasonal 6 or more acres</v>
      </c>
      <c r="D691" s="13">
        <f>IF(Data!$A684="","",IF(Data!C684=0,"",Data!C684))</f>
        <v>1</v>
      </c>
      <c r="E691" s="13" t="str">
        <f>IF(Data!$A684="","",IF(Data!D684=0,"",Data!D684))</f>
        <v/>
      </c>
      <c r="F691" s="13">
        <f>IF(Data!$A684="","",IF(Data!E684=0,"",Data!E684))</f>
        <v>1</v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>Kirby</v>
      </c>
      <c r="C692" s="8" t="str">
        <f>IF(Data!$A685="","",IF(COUNTIF('GrandList Categories'!$A$2:$A$19,Data!B685)&gt;0,VLOOKUP(Data!B685,'GrandList Categories'!$A$2:$B$19,2),Data!B685))</f>
        <v>Commercial</v>
      </c>
      <c r="D692" s="13">
        <f>IF(Data!$A685="","",IF(Data!C685=0,"",Data!C685))</f>
        <v>1</v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>
        <f>IF(Data!$A685="","",IF(Data!F685=0,"",Data!F685))</f>
        <v>1</v>
      </c>
      <c r="H692" s="13">
        <f>IF(Data!$A685="","",IF(Data!G685=0,"",Data!G685))</f>
        <v>210000</v>
      </c>
      <c r="I692" s="13">
        <f>IF(Data!$A685="","",IF(Data!H685=0,"",Data!H685))</f>
        <v>210000</v>
      </c>
      <c r="J692" s="13">
        <f>IF(Data!$A685="","",IF(Data!I685=0,"",Data!I685))</f>
        <v>210000</v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>
        <f>IF(Data!$A685="","",IF(Data!M685=0,"",Data!M685))</f>
        <v>3045</v>
      </c>
    </row>
    <row r="693" spans="2:14" x14ac:dyDescent="0.25">
      <c r="B693" s="8" t="str">
        <f>IF(Data!$A686="","",Data!A686)</f>
        <v>Kirby</v>
      </c>
      <c r="C693" s="8" t="str">
        <f>IF(Data!$A686="","",IF(COUNTIF('GrandList Categories'!$A$2:$A$19,Data!B686)&gt;0,VLOOKUP(Data!B686,'GrandList Categories'!$A$2:$B$19,2),Data!B686))</f>
        <v>Woodland</v>
      </c>
      <c r="D693" s="13">
        <f>IF(Data!$A686="","",IF(Data!C686=0,"",Data!C686))</f>
        <v>2</v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>
        <f>IF(Data!$A686="","",IF(Data!F686=0,"",Data!F686))</f>
        <v>2</v>
      </c>
      <c r="H693" s="13">
        <f>IF(Data!$A686="","",IF(Data!G686=0,"",Data!G686))</f>
        <v>392000</v>
      </c>
      <c r="I693" s="13">
        <f>IF(Data!$A686="","",IF(Data!H686=0,"",Data!H686))</f>
        <v>196000</v>
      </c>
      <c r="J693" s="13">
        <f>IF(Data!$A686="","",IF(Data!I686=0,"",Data!I686))</f>
        <v>196000</v>
      </c>
      <c r="K693" s="13">
        <f>IF(Data!$A686="","",IF(Data!J686=0,"",Data!J686))</f>
        <v>1545.74</v>
      </c>
      <c r="L693" s="13">
        <f>IF(Data!$A686="","",IF(Data!K686=0,"",Data!K686))</f>
        <v>2224.17</v>
      </c>
      <c r="M693" s="13">
        <f>IF(Data!$A686="","",IF(Data!L686=0,"",Data!L686))</f>
        <v>126.8</v>
      </c>
      <c r="N693" s="13">
        <f>IF(Data!$A686="","",IF(Data!M686=0,"",Data!M686))</f>
        <v>4495</v>
      </c>
    </row>
    <row r="694" spans="2:14" x14ac:dyDescent="0.25">
      <c r="B694" s="8" t="str">
        <f>IF(Data!$A687="","",Data!A687)</f>
        <v>Kirby</v>
      </c>
      <c r="C694" s="8" t="str">
        <f>IF(Data!$A687="","",IF(COUNTIF('GrandList Categories'!$A$2:$A$19,Data!B687)&gt;0,VLOOKUP(Data!B687,'GrandList Categories'!$A$2:$B$19,2),Data!B687))</f>
        <v>Kirby: Summary</v>
      </c>
      <c r="D694" s="13">
        <f>IF(Data!$A687="","",IF(Data!C687=0,"",Data!C687))</f>
        <v>5</v>
      </c>
      <c r="E694" s="13" t="str">
        <f>IF(Data!$A687="","",IF(Data!D687=0,"",Data!D687))</f>
        <v/>
      </c>
      <c r="F694" s="13">
        <f>IF(Data!$A687="","",IF(Data!E687=0,"",Data!E687))</f>
        <v>2</v>
      </c>
      <c r="G694" s="13">
        <f>IF(Data!$A687="","",IF(Data!F687=0,"",Data!F687))</f>
        <v>3</v>
      </c>
      <c r="H694" s="13">
        <f>IF(Data!$A687="","",IF(Data!G687=0,"",Data!G687))</f>
        <v>602000</v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>
        <f>IF(Data!$A687="","",IF(Data!M687=0,"",Data!M687))</f>
        <v>7951.25</v>
      </c>
    </row>
    <row r="695" spans="2:14" x14ac:dyDescent="0.25">
      <c r="B695" s="8" t="str">
        <f>IF(Data!$A688="","",Data!A688)</f>
        <v>Landgrove</v>
      </c>
      <c r="C695" s="8" t="str">
        <f>IF(Data!$A688="","",IF(COUNTIF('GrandList Categories'!$A$2:$A$19,Data!B688)&gt;0,VLOOKUP(Data!B688,'GrandList Categories'!$A$2:$B$19,2),Data!B688))</f>
        <v>Residential 6 or more acres</v>
      </c>
      <c r="D695" s="13">
        <f>IF(Data!$A688="","",IF(Data!C688=0,"",Data!C688))</f>
        <v>1</v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>
        <f>IF(Data!$A688="","",IF(Data!F688=0,"",Data!F688))</f>
        <v>1</v>
      </c>
      <c r="H695" s="13">
        <f>IF(Data!$A688="","",IF(Data!G688=0,"",Data!G688))</f>
        <v>452500</v>
      </c>
      <c r="I695" s="13">
        <f>IF(Data!$A688="","",IF(Data!H688=0,"",Data!H688))</f>
        <v>452500</v>
      </c>
      <c r="J695" s="13">
        <f>IF(Data!$A688="","",IF(Data!I688=0,"",Data!I688))</f>
        <v>452500</v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>
        <f>IF(Data!$A688="","",IF(Data!M688=0,"",Data!M688))</f>
        <v>6561.25</v>
      </c>
    </row>
    <row r="696" spans="2:14" x14ac:dyDescent="0.25">
      <c r="B696" s="8" t="str">
        <f>IF(Data!$A689="","",Data!A689)</f>
        <v>Landgrove</v>
      </c>
      <c r="C696" s="8" t="str">
        <f>IF(Data!$A689="","",IF(COUNTIF('GrandList Categories'!$A$2:$A$19,Data!B689)&gt;0,VLOOKUP(Data!B689,'GrandList Categories'!$A$2:$B$19,2),Data!B689))</f>
        <v>Mobile Home with land</v>
      </c>
      <c r="D696" s="13">
        <f>IF(Data!$A689="","",IF(Data!C689=0,"",Data!C689))</f>
        <v>1</v>
      </c>
      <c r="E696" s="13" t="str">
        <f>IF(Data!$A689="","",IF(Data!D689=0,"",Data!D689))</f>
        <v/>
      </c>
      <c r="F696" s="13">
        <f>IF(Data!$A689="","",IF(Data!E689=0,"",Data!E689))</f>
        <v>1</v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>Landgrove</v>
      </c>
      <c r="C697" s="8" t="str">
        <f>IF(Data!$A690="","",IF(COUNTIF('GrandList Categories'!$A$2:$A$19,Data!B690)&gt;0,VLOOKUP(Data!B690,'GrandList Categories'!$A$2:$B$19,2),Data!B690))</f>
        <v>Seasonal under 6 acres</v>
      </c>
      <c r="D697" s="13">
        <f>IF(Data!$A690="","",IF(Data!C690=0,"",Data!C690))</f>
        <v>1</v>
      </c>
      <c r="E697" s="13" t="str">
        <f>IF(Data!$A690="","",IF(Data!D690=0,"",Data!D690))</f>
        <v/>
      </c>
      <c r="F697" s="13">
        <f>IF(Data!$A690="","",IF(Data!E690=0,"",Data!E690))</f>
        <v>1</v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>Landgrove</v>
      </c>
      <c r="C698" s="8" t="str">
        <f>IF(Data!$A691="","",IF(COUNTIF('GrandList Categories'!$A$2:$A$19,Data!B691)&gt;0,VLOOKUP(Data!B691,'GrandList Categories'!$A$2:$B$19,2),Data!B691))</f>
        <v>Miscellaneous</v>
      </c>
      <c r="D698" s="13">
        <f>IF(Data!$A691="","",IF(Data!C691=0,"",Data!C691))</f>
        <v>2</v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>
        <f>IF(Data!$A691="","",IF(Data!F691=0,"",Data!F691))</f>
        <v>2</v>
      </c>
      <c r="H698" s="13">
        <f>IF(Data!$A691="","",IF(Data!G691=0,"",Data!G691))</f>
        <v>511000</v>
      </c>
      <c r="I698" s="13">
        <f>IF(Data!$A691="","",IF(Data!H691=0,"",Data!H691))</f>
        <v>255500</v>
      </c>
      <c r="J698" s="13">
        <f>IF(Data!$A691="","",IF(Data!I691=0,"",Data!I691))</f>
        <v>255500</v>
      </c>
      <c r="K698" s="13">
        <f>IF(Data!$A691="","",IF(Data!J691=0,"",Data!J691))</f>
        <v>7009.6</v>
      </c>
      <c r="L698" s="13">
        <f>IF(Data!$A691="","",IF(Data!K691=0,"",Data!K691))</f>
        <v>7071.03</v>
      </c>
      <c r="M698" s="13">
        <f>IF(Data!$A691="","",IF(Data!L691=0,"",Data!L691))</f>
        <v>36.450000000000003</v>
      </c>
      <c r="N698" s="13">
        <f>IF(Data!$A691="","",IF(Data!M691=0,"",Data!M691))</f>
        <v>7409.5</v>
      </c>
    </row>
    <row r="699" spans="2:14" x14ac:dyDescent="0.25">
      <c r="B699" s="8" t="str">
        <f>IF(Data!$A692="","",Data!A692)</f>
        <v>Landgrove</v>
      </c>
      <c r="C699" s="8" t="str">
        <f>IF(Data!$A692="","",IF(COUNTIF('GrandList Categories'!$A$2:$A$19,Data!B692)&gt;0,VLOOKUP(Data!B692,'GrandList Categories'!$A$2:$B$19,2),Data!B692))</f>
        <v>Landgrove: Summary</v>
      </c>
      <c r="D699" s="13">
        <f>IF(Data!$A692="","",IF(Data!C692=0,"",Data!C692))</f>
        <v>5</v>
      </c>
      <c r="E699" s="13" t="str">
        <f>IF(Data!$A692="","",IF(Data!D692=0,"",Data!D692))</f>
        <v/>
      </c>
      <c r="F699" s="13">
        <f>IF(Data!$A692="","",IF(Data!E692=0,"",Data!E692))</f>
        <v>2</v>
      </c>
      <c r="G699" s="13">
        <f>IF(Data!$A692="","",IF(Data!F692=0,"",Data!F692))</f>
        <v>3</v>
      </c>
      <c r="H699" s="13">
        <f>IF(Data!$A692="","",IF(Data!G692=0,"",Data!G692))</f>
        <v>963500</v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>
        <f>IF(Data!$A692="","",IF(Data!M692=0,"",Data!M692))</f>
        <v>13970.75</v>
      </c>
    </row>
    <row r="700" spans="2:14" x14ac:dyDescent="0.25">
      <c r="B700" s="8" t="str">
        <f>IF(Data!$A693="","",Data!A693)</f>
        <v>Leicester</v>
      </c>
      <c r="C700" s="8" t="str">
        <f>IF(Data!$A693="","",IF(COUNTIF('GrandList Categories'!$A$2:$A$19,Data!B693)&gt;0,VLOOKUP(Data!B693,'GrandList Categories'!$A$2:$B$19,2),Data!B693))</f>
        <v>Residential under 6 acres</v>
      </c>
      <c r="D700" s="13">
        <f>IF(Data!$A693="","",IF(Data!C693=0,"",Data!C693))</f>
        <v>6</v>
      </c>
      <c r="E700" s="13" t="str">
        <f>IF(Data!$A693="","",IF(Data!D693=0,"",Data!D693))</f>
        <v/>
      </c>
      <c r="F700" s="13">
        <f>IF(Data!$A693="","",IF(Data!E693=0,"",Data!E693))</f>
        <v>2</v>
      </c>
      <c r="G700" s="13">
        <f>IF(Data!$A693="","",IF(Data!F693=0,"",Data!F693))</f>
        <v>4</v>
      </c>
      <c r="H700" s="13">
        <f>IF(Data!$A693="","",IF(Data!G693=0,"",Data!G693))</f>
        <v>3117000</v>
      </c>
      <c r="I700" s="13">
        <f>IF(Data!$A693="","",IF(Data!H693=0,"",Data!H693))</f>
        <v>779250</v>
      </c>
      <c r="J700" s="13">
        <f>IF(Data!$A693="","",IF(Data!I693=0,"",Data!I693))</f>
        <v>800000</v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>
        <f>IF(Data!$A693="","",IF(Data!M693=0,"",Data!M693))</f>
        <v>44246.5</v>
      </c>
    </row>
    <row r="701" spans="2:14" x14ac:dyDescent="0.25">
      <c r="B701" s="8" t="str">
        <f>IF(Data!$A694="","",Data!A694)</f>
        <v>Leicester</v>
      </c>
      <c r="C701" s="8" t="str">
        <f>IF(Data!$A694="","",IF(COUNTIF('GrandList Categories'!$A$2:$A$19,Data!B694)&gt;0,VLOOKUP(Data!B694,'GrandList Categories'!$A$2:$B$19,2),Data!B694))</f>
        <v>Residential 6 or more acres</v>
      </c>
      <c r="D701" s="13">
        <f>IF(Data!$A694="","",IF(Data!C694=0,"",Data!C694))</f>
        <v>1</v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>
        <f>IF(Data!$A694="","",IF(Data!F694=0,"",Data!F694))</f>
        <v>1</v>
      </c>
      <c r="H701" s="13">
        <f>IF(Data!$A694="","",IF(Data!G694=0,"",Data!G694))</f>
        <v>275000</v>
      </c>
      <c r="I701" s="13">
        <f>IF(Data!$A694="","",IF(Data!H694=0,"",Data!H694))</f>
        <v>275000</v>
      </c>
      <c r="J701" s="13">
        <f>IF(Data!$A694="","",IF(Data!I694=0,"",Data!I694))</f>
        <v>275000</v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>
        <f>IF(Data!$A694="","",IF(Data!M694=0,"",Data!M694))</f>
        <v>3987.5</v>
      </c>
    </row>
    <row r="702" spans="2:14" x14ac:dyDescent="0.25">
      <c r="B702" s="8" t="str">
        <f>IF(Data!$A695="","",Data!A695)</f>
        <v>Leicester</v>
      </c>
      <c r="C702" s="8" t="str">
        <f>IF(Data!$A695="","",IF(COUNTIF('GrandList Categories'!$A$2:$A$19,Data!B695)&gt;0,VLOOKUP(Data!B695,'GrandList Categories'!$A$2:$B$19,2),Data!B695))</f>
        <v>Seasonal under 6 acres</v>
      </c>
      <c r="D702" s="13">
        <f>IF(Data!$A695="","",IF(Data!C695=0,"",Data!C695))</f>
        <v>7</v>
      </c>
      <c r="E702" s="13" t="str">
        <f>IF(Data!$A695="","",IF(Data!D695=0,"",Data!D695))</f>
        <v/>
      </c>
      <c r="F702" s="13">
        <f>IF(Data!$A695="","",IF(Data!E695=0,"",Data!E695))</f>
        <v>6</v>
      </c>
      <c r="G702" s="13">
        <f>IF(Data!$A695="","",IF(Data!F695=0,"",Data!F695))</f>
        <v>1</v>
      </c>
      <c r="H702" s="13">
        <f>IF(Data!$A695="","",IF(Data!G695=0,"",Data!G695))</f>
        <v>450000</v>
      </c>
      <c r="I702" s="13">
        <f>IF(Data!$A695="","",IF(Data!H695=0,"",Data!H695))</f>
        <v>450000</v>
      </c>
      <c r="J702" s="13">
        <f>IF(Data!$A695="","",IF(Data!I695=0,"",Data!I695))</f>
        <v>450000</v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>
        <f>IF(Data!$A695="","",IF(Data!M695=0,"",Data!M695))</f>
        <v>6525</v>
      </c>
    </row>
    <row r="703" spans="2:14" x14ac:dyDescent="0.25">
      <c r="B703" s="8" t="str">
        <f>IF(Data!$A696="","",Data!A696)</f>
        <v>Leicester</v>
      </c>
      <c r="C703" s="8" t="str">
        <f>IF(Data!$A696="","",IF(COUNTIF('GrandList Categories'!$A$2:$A$19,Data!B696)&gt;0,VLOOKUP(Data!B696,'GrandList Categories'!$A$2:$B$19,2),Data!B696))</f>
        <v>Miscellaneous</v>
      </c>
      <c r="D703" s="13">
        <f>IF(Data!$A696="","",IF(Data!C696=0,"",Data!C696))</f>
        <v>3</v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>
        <f>IF(Data!$A696="","",IF(Data!F696=0,"",Data!F696))</f>
        <v>3</v>
      </c>
      <c r="H703" s="13">
        <f>IF(Data!$A696="","",IF(Data!G696=0,"",Data!G696))</f>
        <v>240000</v>
      </c>
      <c r="I703" s="13">
        <f>IF(Data!$A696="","",IF(Data!H696=0,"",Data!H696))</f>
        <v>80000</v>
      </c>
      <c r="J703" s="13">
        <f>IF(Data!$A696="","",IF(Data!I696=0,"",Data!I696))</f>
        <v>60000</v>
      </c>
      <c r="K703" s="13">
        <f>IF(Data!$A696="","",IF(Data!J696=0,"",Data!J696))</f>
        <v>3660.77</v>
      </c>
      <c r="L703" s="13">
        <f>IF(Data!$A696="","",IF(Data!K696=0,"",Data!K696))</f>
        <v>3401.3604999999998</v>
      </c>
      <c r="M703" s="13">
        <f>IF(Data!$A696="","",IF(Data!L696=0,"",Data!L696))</f>
        <v>18</v>
      </c>
      <c r="N703" s="13">
        <f>IF(Data!$A696="","",IF(Data!M696=0,"",Data!M696))</f>
        <v>3480</v>
      </c>
    </row>
    <row r="704" spans="2:14" x14ac:dyDescent="0.25">
      <c r="B704" s="8" t="str">
        <f>IF(Data!$A697="","",Data!A697)</f>
        <v>Leicester</v>
      </c>
      <c r="C704" s="8" t="str">
        <f>IF(Data!$A697="","",IF(COUNTIF('GrandList Categories'!$A$2:$A$19,Data!B697)&gt;0,VLOOKUP(Data!B697,'GrandList Categories'!$A$2:$B$19,2),Data!B697))</f>
        <v>Leicester: Summary</v>
      </c>
      <c r="D704" s="13">
        <f>IF(Data!$A697="","",IF(Data!C697=0,"",Data!C697))</f>
        <v>17</v>
      </c>
      <c r="E704" s="13" t="str">
        <f>IF(Data!$A697="","",IF(Data!D697=0,"",Data!D697))</f>
        <v/>
      </c>
      <c r="F704" s="13">
        <f>IF(Data!$A697="","",IF(Data!E697=0,"",Data!E697))</f>
        <v>8</v>
      </c>
      <c r="G704" s="13">
        <f>IF(Data!$A697="","",IF(Data!F697=0,"",Data!F697))</f>
        <v>9</v>
      </c>
      <c r="H704" s="13">
        <f>IF(Data!$A697="","",IF(Data!G697=0,"",Data!G697))</f>
        <v>4082000</v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>
        <f>IF(Data!$A697="","",IF(Data!M697=0,"",Data!M697))</f>
        <v>58239</v>
      </c>
    </row>
    <row r="705" spans="2:14" x14ac:dyDescent="0.25">
      <c r="B705" s="8" t="str">
        <f>IF(Data!$A698="","",Data!A698)</f>
        <v>Lemington</v>
      </c>
      <c r="C705" s="8" t="str">
        <f>IF(Data!$A698="","",IF(COUNTIF('GrandList Categories'!$A$2:$A$19,Data!B698)&gt;0,VLOOKUP(Data!B698,'GrandList Categories'!$A$2:$B$19,2),Data!B698))</f>
        <v>Residential under 6 acres</v>
      </c>
      <c r="D705" s="13">
        <f>IF(Data!$A698="","",IF(Data!C698=0,"",Data!C698))</f>
        <v>1</v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>
        <f>IF(Data!$A698="","",IF(Data!F698=0,"",Data!F698))</f>
        <v>1</v>
      </c>
      <c r="H705" s="13">
        <f>IF(Data!$A698="","",IF(Data!G698=0,"",Data!G698))</f>
        <v>150000</v>
      </c>
      <c r="I705" s="13">
        <f>IF(Data!$A698="","",IF(Data!H698=0,"",Data!H698))</f>
        <v>150000</v>
      </c>
      <c r="J705" s="13">
        <f>IF(Data!$A698="","",IF(Data!I698=0,"",Data!I698))</f>
        <v>150000</v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>
        <f>IF(Data!$A698="","",IF(Data!M698=0,"",Data!M698))</f>
        <v>2175</v>
      </c>
    </row>
    <row r="706" spans="2:14" x14ac:dyDescent="0.25">
      <c r="B706" s="8" t="str">
        <f>IF(Data!$A699="","",Data!A699)</f>
        <v>Lemington</v>
      </c>
      <c r="C706" s="8" t="str">
        <f>IF(Data!$A699="","",IF(COUNTIF('GrandList Categories'!$A$2:$A$19,Data!B699)&gt;0,VLOOKUP(Data!B699,'GrandList Categories'!$A$2:$B$19,2),Data!B699))</f>
        <v>Seasonal under 6 acres</v>
      </c>
      <c r="D706" s="13">
        <f>IF(Data!$A699="","",IF(Data!C699=0,"",Data!C699))</f>
        <v>1</v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>
        <f>IF(Data!$A699="","",IF(Data!F699=0,"",Data!F699))</f>
        <v>1</v>
      </c>
      <c r="H706" s="13">
        <f>IF(Data!$A699="","",IF(Data!G699=0,"",Data!G699))</f>
        <v>350000</v>
      </c>
      <c r="I706" s="13">
        <f>IF(Data!$A699="","",IF(Data!H699=0,"",Data!H699))</f>
        <v>350000</v>
      </c>
      <c r="J706" s="13">
        <f>IF(Data!$A699="","",IF(Data!I699=0,"",Data!I699))</f>
        <v>350000</v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>
        <f>IF(Data!$A699="","",IF(Data!M699=0,"",Data!M699))</f>
        <v>5075</v>
      </c>
    </row>
    <row r="707" spans="2:14" x14ac:dyDescent="0.25">
      <c r="B707" s="8" t="str">
        <f>IF(Data!$A700="","",Data!A700)</f>
        <v>Lemington</v>
      </c>
      <c r="C707" s="8" t="str">
        <f>IF(Data!$A700="","",IF(COUNTIF('GrandList Categories'!$A$2:$A$19,Data!B700)&gt;0,VLOOKUP(Data!B700,'GrandList Categories'!$A$2:$B$19,2),Data!B700))</f>
        <v>Seasonal 6 or more acres</v>
      </c>
      <c r="D707" s="13">
        <f>IF(Data!$A700="","",IF(Data!C700=0,"",Data!C700))</f>
        <v>1</v>
      </c>
      <c r="E707" s="13" t="str">
        <f>IF(Data!$A700="","",IF(Data!D700=0,"",Data!D700))</f>
        <v/>
      </c>
      <c r="F707" s="13">
        <f>IF(Data!$A700="","",IF(Data!E700=0,"",Data!E700))</f>
        <v>1</v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>Lemington</v>
      </c>
      <c r="C708" s="8" t="str">
        <f>IF(Data!$A701="","",IF(COUNTIF('GrandList Categories'!$A$2:$A$19,Data!B701)&gt;0,VLOOKUP(Data!B701,'GrandList Categories'!$A$2:$B$19,2),Data!B701))</f>
        <v>Lemington: Summary</v>
      </c>
      <c r="D708" s="13">
        <f>IF(Data!$A701="","",IF(Data!C701=0,"",Data!C701))</f>
        <v>3</v>
      </c>
      <c r="E708" s="13" t="str">
        <f>IF(Data!$A701="","",IF(Data!D701=0,"",Data!D701))</f>
        <v/>
      </c>
      <c r="F708" s="13">
        <f>IF(Data!$A701="","",IF(Data!E701=0,"",Data!E701))</f>
        <v>1</v>
      </c>
      <c r="G708" s="13">
        <f>IF(Data!$A701="","",IF(Data!F701=0,"",Data!F701))</f>
        <v>2</v>
      </c>
      <c r="H708" s="13">
        <f>IF(Data!$A701="","",IF(Data!G701=0,"",Data!G701))</f>
        <v>500000</v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>
        <f>IF(Data!$A701="","",IF(Data!M701=0,"",Data!M701))</f>
        <v>7250</v>
      </c>
    </row>
    <row r="709" spans="2:14" x14ac:dyDescent="0.25">
      <c r="B709" s="8" t="str">
        <f>IF(Data!$A702="","",Data!A702)</f>
        <v>Lincoln</v>
      </c>
      <c r="C709" s="8" t="str">
        <f>IF(Data!$A702="","",IF(COUNTIF('GrandList Categories'!$A$2:$A$19,Data!B702)&gt;0,VLOOKUP(Data!B702,'GrandList Categories'!$A$2:$B$19,2),Data!B702))</f>
        <v>Residential under 6 acres</v>
      </c>
      <c r="D709" s="13">
        <f>IF(Data!$A702="","",IF(Data!C702=0,"",Data!C702))</f>
        <v>4</v>
      </c>
      <c r="E709" s="13" t="str">
        <f>IF(Data!$A702="","",IF(Data!D702=0,"",Data!D702))</f>
        <v/>
      </c>
      <c r="F709" s="13">
        <f>IF(Data!$A702="","",IF(Data!E702=0,"",Data!E702))</f>
        <v>3</v>
      </c>
      <c r="G709" s="13">
        <f>IF(Data!$A702="","",IF(Data!F702=0,"",Data!F702))</f>
        <v>1</v>
      </c>
      <c r="H709" s="13">
        <f>IF(Data!$A702="","",IF(Data!G702=0,"",Data!G702))</f>
        <v>500000</v>
      </c>
      <c r="I709" s="13">
        <f>IF(Data!$A702="","",IF(Data!H702=0,"",Data!H702))</f>
        <v>500000</v>
      </c>
      <c r="J709" s="13">
        <f>IF(Data!$A702="","",IF(Data!I702=0,"",Data!I702))</f>
        <v>500000</v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>
        <f>IF(Data!$A702="","",IF(Data!M702=0,"",Data!M702))</f>
        <v>6300</v>
      </c>
    </row>
    <row r="710" spans="2:14" x14ac:dyDescent="0.25">
      <c r="B710" s="8" t="str">
        <f>IF(Data!$A703="","",Data!A703)</f>
        <v>Lincoln</v>
      </c>
      <c r="C710" s="8" t="str">
        <f>IF(Data!$A703="","",IF(COUNTIF('GrandList Categories'!$A$2:$A$19,Data!B703)&gt;0,VLOOKUP(Data!B703,'GrandList Categories'!$A$2:$B$19,2),Data!B703))</f>
        <v>Residential 6 or more acres</v>
      </c>
      <c r="D710" s="13">
        <f>IF(Data!$A703="","",IF(Data!C703=0,"",Data!C703))</f>
        <v>8</v>
      </c>
      <c r="E710" s="13" t="str">
        <f>IF(Data!$A703="","",IF(Data!D703=0,"",Data!D703))</f>
        <v/>
      </c>
      <c r="F710" s="13">
        <f>IF(Data!$A703="","",IF(Data!E703=0,"",Data!E703))</f>
        <v>4</v>
      </c>
      <c r="G710" s="13">
        <f>IF(Data!$A703="","",IF(Data!F703=0,"",Data!F703))</f>
        <v>4</v>
      </c>
      <c r="H710" s="13">
        <f>IF(Data!$A703="","",IF(Data!G703=0,"",Data!G703))</f>
        <v>951655</v>
      </c>
      <c r="I710" s="13">
        <f>IF(Data!$A703="","",IF(Data!H703=0,"",Data!H703))</f>
        <v>237913.75</v>
      </c>
      <c r="J710" s="13">
        <f>IF(Data!$A703="","",IF(Data!I703=0,"",Data!I703))</f>
        <v>97500</v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>
        <f>IF(Data!$A703="","",IF(Data!M703=0,"",Data!M703))</f>
        <v>12849</v>
      </c>
    </row>
    <row r="711" spans="2:14" x14ac:dyDescent="0.25">
      <c r="B711" s="8" t="str">
        <f>IF(Data!$A704="","",Data!A704)</f>
        <v>Lincoln</v>
      </c>
      <c r="C711" s="8" t="str">
        <f>IF(Data!$A704="","",IF(COUNTIF('GrandList Categories'!$A$2:$A$19,Data!B704)&gt;0,VLOOKUP(Data!B704,'GrandList Categories'!$A$2:$B$19,2),Data!B704))</f>
        <v>Mobile Home with land</v>
      </c>
      <c r="D711" s="13">
        <f>IF(Data!$A704="","",IF(Data!C704=0,"",Data!C704))</f>
        <v>1</v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>
        <f>IF(Data!$A704="","",IF(Data!F704=0,"",Data!F704))</f>
        <v>1</v>
      </c>
      <c r="H711" s="13">
        <f>IF(Data!$A704="","",IF(Data!G704=0,"",Data!G704))</f>
        <v>115000</v>
      </c>
      <c r="I711" s="13">
        <f>IF(Data!$A704="","",IF(Data!H704=0,"",Data!H704))</f>
        <v>115000</v>
      </c>
      <c r="J711" s="13">
        <f>IF(Data!$A704="","",IF(Data!I704=0,"",Data!I704))</f>
        <v>115000</v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>
        <f>IF(Data!$A704="","",IF(Data!M704=0,"",Data!M704))</f>
        <v>1667.5</v>
      </c>
    </row>
    <row r="712" spans="2:14" x14ac:dyDescent="0.25">
      <c r="B712" s="8" t="str">
        <f>IF(Data!$A705="","",Data!A705)</f>
        <v>Lincoln</v>
      </c>
      <c r="C712" s="8" t="str">
        <f>IF(Data!$A705="","",IF(COUNTIF('GrandList Categories'!$A$2:$A$19,Data!B705)&gt;0,VLOOKUP(Data!B705,'GrandList Categories'!$A$2:$B$19,2),Data!B705))</f>
        <v>Woodland</v>
      </c>
      <c r="D712" s="13">
        <f>IF(Data!$A705="","",IF(Data!C705=0,"",Data!C705))</f>
        <v>1</v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>
        <f>IF(Data!$A705="","",IF(Data!F705=0,"",Data!F705))</f>
        <v>1</v>
      </c>
      <c r="H712" s="13">
        <f>IF(Data!$A705="","",IF(Data!G705=0,"",Data!G705))</f>
        <v>217250</v>
      </c>
      <c r="I712" s="13">
        <f>IF(Data!$A705="","",IF(Data!H705=0,"",Data!H705))</f>
        <v>217250</v>
      </c>
      <c r="J712" s="13">
        <f>IF(Data!$A705="","",IF(Data!I705=0,"",Data!I705))</f>
        <v>217250</v>
      </c>
      <c r="K712" s="13">
        <f>IF(Data!$A705="","",IF(Data!J705=0,"",Data!J705))</f>
        <v>4526.04</v>
      </c>
      <c r="L712" s="13">
        <f>IF(Data!$A705="","",IF(Data!K705=0,"",Data!K705))</f>
        <v>4526.0416999999998</v>
      </c>
      <c r="M712" s="13">
        <f>IF(Data!$A705="","",IF(Data!L705=0,"",Data!L705))</f>
        <v>48</v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>Lincoln</v>
      </c>
      <c r="C713" s="8" t="str">
        <f>IF(Data!$A706="","",IF(COUNTIF('GrandList Categories'!$A$2:$A$19,Data!B706)&gt;0,VLOOKUP(Data!B706,'GrandList Categories'!$A$2:$B$19,2),Data!B706))</f>
        <v>Miscellaneous</v>
      </c>
      <c r="D713" s="13">
        <f>IF(Data!$A706="","",IF(Data!C706=0,"",Data!C706))</f>
        <v>3</v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>
        <f>IF(Data!$A706="","",IF(Data!F706=0,"",Data!F706))</f>
        <v>3</v>
      </c>
      <c r="H713" s="13">
        <f>IF(Data!$A706="","",IF(Data!G706=0,"",Data!G706))</f>
        <v>310838</v>
      </c>
      <c r="I713" s="13">
        <f>IF(Data!$A706="","",IF(Data!H706=0,"",Data!H706))</f>
        <v>103612.67</v>
      </c>
      <c r="J713" s="13">
        <f>IF(Data!$A706="","",IF(Data!I706=0,"",Data!I706))</f>
        <v>136000</v>
      </c>
      <c r="K713" s="13">
        <f>IF(Data!$A706="","",IF(Data!J706=0,"",Data!J706))</f>
        <v>7598.09</v>
      </c>
      <c r="L713" s="13">
        <f>IF(Data!$A706="","",IF(Data!K706=0,"",Data!K706))</f>
        <v>7453.0303000000004</v>
      </c>
      <c r="M713" s="13">
        <f>IF(Data!$A706="","",IF(Data!L706=0,"",Data!L706))</f>
        <v>10.09</v>
      </c>
      <c r="N713" s="13">
        <f>IF(Data!$A706="","",IF(Data!M706=0,"",Data!M706))</f>
        <v>4507.1499999999996</v>
      </c>
    </row>
    <row r="714" spans="2:14" x14ac:dyDescent="0.25">
      <c r="B714" s="8" t="str">
        <f>IF(Data!$A707="","",Data!A707)</f>
        <v>Lincoln</v>
      </c>
      <c r="C714" s="8" t="str">
        <f>IF(Data!$A707="","",IF(COUNTIF('GrandList Categories'!$A$2:$A$19,Data!B707)&gt;0,VLOOKUP(Data!B707,'GrandList Categories'!$A$2:$B$19,2),Data!B707))</f>
        <v>Lincoln: Summary</v>
      </c>
      <c r="D714" s="13">
        <f>IF(Data!$A707="","",IF(Data!C707=0,"",Data!C707))</f>
        <v>17</v>
      </c>
      <c r="E714" s="13" t="str">
        <f>IF(Data!$A707="","",IF(Data!D707=0,"",Data!D707))</f>
        <v/>
      </c>
      <c r="F714" s="13">
        <f>IF(Data!$A707="","",IF(Data!E707=0,"",Data!E707))</f>
        <v>7</v>
      </c>
      <c r="G714" s="13">
        <f>IF(Data!$A707="","",IF(Data!F707=0,"",Data!F707))</f>
        <v>10</v>
      </c>
      <c r="H714" s="13">
        <f>IF(Data!$A707="","",IF(Data!G707=0,"",Data!G707))</f>
        <v>2094743</v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>
        <f>IF(Data!$A707="","",IF(Data!M707=0,"",Data!M707))</f>
        <v>25323.65</v>
      </c>
    </row>
    <row r="715" spans="2:14" x14ac:dyDescent="0.25">
      <c r="B715" s="8" t="str">
        <f>IF(Data!$A708="","",Data!A708)</f>
        <v>Londonderry</v>
      </c>
      <c r="C715" s="8" t="str">
        <f>IF(Data!$A708="","",IF(COUNTIF('GrandList Categories'!$A$2:$A$19,Data!B708)&gt;0,VLOOKUP(Data!B708,'GrandList Categories'!$A$2:$B$19,2),Data!B708))</f>
        <v>Residential under 6 acres</v>
      </c>
      <c r="D715" s="13">
        <f>IF(Data!$A708="","",IF(Data!C708=0,"",Data!C708))</f>
        <v>13</v>
      </c>
      <c r="E715" s="13" t="str">
        <f>IF(Data!$A708="","",IF(Data!D708=0,"",Data!D708))</f>
        <v/>
      </c>
      <c r="F715" s="13">
        <f>IF(Data!$A708="","",IF(Data!E708=0,"",Data!E708))</f>
        <v>7</v>
      </c>
      <c r="G715" s="13">
        <f>IF(Data!$A708="","",IF(Data!F708=0,"",Data!F708))</f>
        <v>6</v>
      </c>
      <c r="H715" s="13">
        <f>IF(Data!$A708="","",IF(Data!G708=0,"",Data!G708))</f>
        <v>1248779.68</v>
      </c>
      <c r="I715" s="13">
        <f>IF(Data!$A708="","",IF(Data!H708=0,"",Data!H708))</f>
        <v>208129.95</v>
      </c>
      <c r="J715" s="13">
        <f>IF(Data!$A708="","",IF(Data!I708=0,"",Data!I708))</f>
        <v>219550</v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>
        <f>IF(Data!$A708="","",IF(Data!M708=0,"",Data!M708))</f>
        <v>15638</v>
      </c>
    </row>
    <row r="716" spans="2:14" x14ac:dyDescent="0.25">
      <c r="B716" s="8" t="str">
        <f>IF(Data!$A709="","",Data!A709)</f>
        <v>Londonderry</v>
      </c>
      <c r="C716" s="8" t="str">
        <f>IF(Data!$A709="","",IF(COUNTIF('GrandList Categories'!$A$2:$A$19,Data!B709)&gt;0,VLOOKUP(Data!B709,'GrandList Categories'!$A$2:$B$19,2),Data!B709))</f>
        <v>Residential 6 or more acres</v>
      </c>
      <c r="D716" s="13">
        <f>IF(Data!$A709="","",IF(Data!C709=0,"",Data!C709))</f>
        <v>12</v>
      </c>
      <c r="E716" s="13" t="str">
        <f>IF(Data!$A709="","",IF(Data!D709=0,"",Data!D709))</f>
        <v/>
      </c>
      <c r="F716" s="13">
        <f>IF(Data!$A709="","",IF(Data!E709=0,"",Data!E709))</f>
        <v>4</v>
      </c>
      <c r="G716" s="13">
        <f>IF(Data!$A709="","",IF(Data!F709=0,"",Data!F709))</f>
        <v>8</v>
      </c>
      <c r="H716" s="13">
        <f>IF(Data!$A709="","",IF(Data!G709=0,"",Data!G709))</f>
        <v>1554544</v>
      </c>
      <c r="I716" s="13">
        <f>IF(Data!$A709="","",IF(Data!H709=0,"",Data!H709))</f>
        <v>194318</v>
      </c>
      <c r="J716" s="13">
        <f>IF(Data!$A709="","",IF(Data!I709=0,"",Data!I709))</f>
        <v>85000</v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>
        <f>IF(Data!$A709="","",IF(Data!M709=0,"",Data!M709))</f>
        <v>20495.54</v>
      </c>
    </row>
    <row r="717" spans="2:14" x14ac:dyDescent="0.25">
      <c r="B717" s="8" t="str">
        <f>IF(Data!$A710="","",Data!A710)</f>
        <v>Londonderry</v>
      </c>
      <c r="C717" s="8" t="str">
        <f>IF(Data!$A710="","",IF(COUNTIF('GrandList Categories'!$A$2:$A$19,Data!B710)&gt;0,VLOOKUP(Data!B710,'GrandList Categories'!$A$2:$B$19,2),Data!B710))</f>
        <v>Mobile Home with land</v>
      </c>
      <c r="D717" s="13">
        <f>IF(Data!$A710="","",IF(Data!C710=0,"",Data!C710))</f>
        <v>1</v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>
        <f>IF(Data!$A710="","",IF(Data!F710=0,"",Data!F710))</f>
        <v>1</v>
      </c>
      <c r="H717" s="13">
        <f>IF(Data!$A710="","",IF(Data!G710=0,"",Data!G710))</f>
        <v>36291.050000000003</v>
      </c>
      <c r="I717" s="13">
        <f>IF(Data!$A710="","",IF(Data!H710=0,"",Data!H710))</f>
        <v>36291.050000000003</v>
      </c>
      <c r="J717" s="13">
        <f>IF(Data!$A710="","",IF(Data!I710=0,"",Data!I710))</f>
        <v>36291.050000000003</v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>
        <f>IF(Data!$A710="","",IF(Data!M710=0,"",Data!M710))</f>
        <v>181.46</v>
      </c>
    </row>
    <row r="718" spans="2:14" x14ac:dyDescent="0.25">
      <c r="B718" s="8" t="str">
        <f>IF(Data!$A711="","",Data!A711)</f>
        <v>Londonderry</v>
      </c>
      <c r="C718" s="8" t="str">
        <f>IF(Data!$A711="","",IF(COUNTIF('GrandList Categories'!$A$2:$A$19,Data!B711)&gt;0,VLOOKUP(Data!B711,'GrandList Categories'!$A$2:$B$19,2),Data!B711))</f>
        <v>Commercial</v>
      </c>
      <c r="D718" s="13">
        <f>IF(Data!$A711="","",IF(Data!C711=0,"",Data!C711))</f>
        <v>2</v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>
        <f>IF(Data!$A711="","",IF(Data!F711=0,"",Data!F711))</f>
        <v>2</v>
      </c>
      <c r="H718" s="13">
        <f>IF(Data!$A711="","",IF(Data!G711=0,"",Data!G711))</f>
        <v>428000</v>
      </c>
      <c r="I718" s="13">
        <f>IF(Data!$A711="","",IF(Data!H711=0,"",Data!H711))</f>
        <v>214000</v>
      </c>
      <c r="J718" s="13">
        <f>IF(Data!$A711="","",IF(Data!I711=0,"",Data!I711))</f>
        <v>214000</v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>
        <f>IF(Data!$A711="","",IF(Data!M711=0,"",Data!M711))</f>
        <v>6206</v>
      </c>
    </row>
    <row r="719" spans="2:14" x14ac:dyDescent="0.25">
      <c r="B719" s="8" t="str">
        <f>IF(Data!$A712="","",Data!A712)</f>
        <v>Londonderry</v>
      </c>
      <c r="C719" s="8" t="str">
        <f>IF(Data!$A712="","",IF(COUNTIF('GrandList Categories'!$A$2:$A$19,Data!B712)&gt;0,VLOOKUP(Data!B712,'GrandList Categories'!$A$2:$B$19,2),Data!B712))</f>
        <v>Commercial Apartment</v>
      </c>
      <c r="D719" s="13">
        <f>IF(Data!$A712="","",IF(Data!C712=0,"",Data!C712))</f>
        <v>1</v>
      </c>
      <c r="E719" s="13" t="str">
        <f>IF(Data!$A712="","",IF(Data!D712=0,"",Data!D712))</f>
        <v/>
      </c>
      <c r="F719" s="13">
        <f>IF(Data!$A712="","",IF(Data!E712=0,"",Data!E712))</f>
        <v>1</v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>
        <f>IF(Data!$A712="","",IF(Data!M712=0,"",Data!M712))</f>
        <v>108.75</v>
      </c>
    </row>
    <row r="720" spans="2:14" x14ac:dyDescent="0.25">
      <c r="B720" s="8" t="str">
        <f>IF(Data!$A713="","",Data!A713)</f>
        <v>Londonderry</v>
      </c>
      <c r="C720" s="8" t="str">
        <f>IF(Data!$A713="","",IF(COUNTIF('GrandList Categories'!$A$2:$A$19,Data!B713)&gt;0,VLOOKUP(Data!B713,'GrandList Categories'!$A$2:$B$19,2),Data!B713))</f>
        <v>Other (Usually Condos)</v>
      </c>
      <c r="D720" s="13">
        <f>IF(Data!$A713="","",IF(Data!C713=0,"",Data!C713))</f>
        <v>5</v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>
        <f>IF(Data!$A713="","",IF(Data!F713=0,"",Data!F713))</f>
        <v>5</v>
      </c>
      <c r="H720" s="13">
        <f>IF(Data!$A713="","",IF(Data!G713=0,"",Data!G713))</f>
        <v>1194000</v>
      </c>
      <c r="I720" s="13">
        <f>IF(Data!$A713="","",IF(Data!H713=0,"",Data!H713))</f>
        <v>238800</v>
      </c>
      <c r="J720" s="13">
        <f>IF(Data!$A713="","",IF(Data!I713=0,"",Data!I713))</f>
        <v>157000</v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>
        <f>IF(Data!$A713="","",IF(Data!M713=0,"",Data!M713))</f>
        <v>17313</v>
      </c>
    </row>
    <row r="721" spans="2:14" x14ac:dyDescent="0.25">
      <c r="B721" s="8" t="str">
        <f>IF(Data!$A714="","",Data!A714)</f>
        <v>Londonderry</v>
      </c>
      <c r="C721" s="8" t="str">
        <f>IF(Data!$A714="","",IF(COUNTIF('GrandList Categories'!$A$2:$A$19,Data!B714)&gt;0,VLOOKUP(Data!B714,'GrandList Categories'!$A$2:$B$19,2),Data!B714))</f>
        <v>Woodland</v>
      </c>
      <c r="D721" s="13">
        <f>IF(Data!$A714="","",IF(Data!C714=0,"",Data!C714))</f>
        <v>2</v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>
        <f>IF(Data!$A714="","",IF(Data!F714=0,"",Data!F714))</f>
        <v>2</v>
      </c>
      <c r="H721" s="13">
        <f>IF(Data!$A714="","",IF(Data!G714=0,"",Data!G714))</f>
        <v>210000</v>
      </c>
      <c r="I721" s="13">
        <f>IF(Data!$A714="","",IF(Data!H714=0,"",Data!H714))</f>
        <v>105000</v>
      </c>
      <c r="J721" s="13">
        <f>IF(Data!$A714="","",IF(Data!I714=0,"",Data!I714))</f>
        <v>105000</v>
      </c>
      <c r="K721" s="13">
        <f>IF(Data!$A714="","",IF(Data!J714=0,"",Data!J714))</f>
        <v>2862.99</v>
      </c>
      <c r="L721" s="13">
        <f>IF(Data!$A714="","",IF(Data!K714=0,"",Data!K714))</f>
        <v>3640.79</v>
      </c>
      <c r="M721" s="13">
        <f>IF(Data!$A714="","",IF(Data!L714=0,"",Data!L714))</f>
        <v>36.68</v>
      </c>
      <c r="N721" s="13">
        <f>IF(Data!$A714="","",IF(Data!M714=0,"",Data!M714))</f>
        <v>3045</v>
      </c>
    </row>
    <row r="722" spans="2:14" x14ac:dyDescent="0.25">
      <c r="B722" s="8" t="str">
        <f>IF(Data!$A715="","",Data!A715)</f>
        <v>Londonderry</v>
      </c>
      <c r="C722" s="8" t="str">
        <f>IF(Data!$A715="","",IF(COUNTIF('GrandList Categories'!$A$2:$A$19,Data!B715)&gt;0,VLOOKUP(Data!B715,'GrandList Categories'!$A$2:$B$19,2),Data!B715))</f>
        <v>Miscellaneous</v>
      </c>
      <c r="D722" s="13">
        <f>IF(Data!$A715="","",IF(Data!C715=0,"",Data!C715))</f>
        <v>6</v>
      </c>
      <c r="E722" s="13" t="str">
        <f>IF(Data!$A715="","",IF(Data!D715=0,"",Data!D715))</f>
        <v/>
      </c>
      <c r="F722" s="13">
        <f>IF(Data!$A715="","",IF(Data!E715=0,"",Data!E715))</f>
        <v>2</v>
      </c>
      <c r="G722" s="13">
        <f>IF(Data!$A715="","",IF(Data!F715=0,"",Data!F715))</f>
        <v>4</v>
      </c>
      <c r="H722" s="13">
        <f>IF(Data!$A715="","",IF(Data!G715=0,"",Data!G715))</f>
        <v>141799</v>
      </c>
      <c r="I722" s="13">
        <f>IF(Data!$A715="","",IF(Data!H715=0,"",Data!H715))</f>
        <v>35449.75</v>
      </c>
      <c r="J722" s="13">
        <f>IF(Data!$A715="","",IF(Data!I715=0,"",Data!I715))</f>
        <v>32000</v>
      </c>
      <c r="K722" s="13">
        <f>IF(Data!$A715="","",IF(Data!J715=0,"",Data!J715))</f>
        <v>22724.2</v>
      </c>
      <c r="L722" s="13">
        <f>IF(Data!$A715="","",IF(Data!K715=0,"",Data!K715))</f>
        <v>18955.650000000001</v>
      </c>
      <c r="M722" s="13">
        <f>IF(Data!$A715="","",IF(Data!L715=0,"",Data!L715))</f>
        <v>1.36</v>
      </c>
      <c r="N722" s="13">
        <f>IF(Data!$A715="","",IF(Data!M715=0,"",Data!M715))</f>
        <v>2056.09</v>
      </c>
    </row>
    <row r="723" spans="2:14" x14ac:dyDescent="0.25">
      <c r="B723" s="8" t="str">
        <f>IF(Data!$A716="","",Data!A716)</f>
        <v>Londonderry</v>
      </c>
      <c r="C723" s="8" t="str">
        <f>IF(Data!$A716="","",IF(COUNTIF('GrandList Categories'!$A$2:$A$19,Data!B716)&gt;0,VLOOKUP(Data!B716,'GrandList Categories'!$A$2:$B$19,2),Data!B716))</f>
        <v>Londonderry: Summary</v>
      </c>
      <c r="D723" s="13">
        <f>IF(Data!$A716="","",IF(Data!C716=0,"",Data!C716))</f>
        <v>42</v>
      </c>
      <c r="E723" s="13" t="str">
        <f>IF(Data!$A716="","",IF(Data!D716=0,"",Data!D716))</f>
        <v/>
      </c>
      <c r="F723" s="13">
        <f>IF(Data!$A716="","",IF(Data!E716=0,"",Data!E716))</f>
        <v>14</v>
      </c>
      <c r="G723" s="13">
        <f>IF(Data!$A716="","",IF(Data!F716=0,"",Data!F716))</f>
        <v>28</v>
      </c>
      <c r="H723" s="13">
        <f>IF(Data!$A716="","",IF(Data!G716=0,"",Data!G716))</f>
        <v>4813413.7300000004</v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>
        <f>IF(Data!$A716="","",IF(Data!M716=0,"",Data!M716))</f>
        <v>65043.839999999997</v>
      </c>
    </row>
    <row r="724" spans="2:14" x14ac:dyDescent="0.25">
      <c r="B724" s="8" t="str">
        <f>IF(Data!$A717="","",Data!A717)</f>
        <v>Lowell</v>
      </c>
      <c r="C724" s="8" t="str">
        <f>IF(Data!$A717="","",IF(COUNTIF('GrandList Categories'!$A$2:$A$19,Data!B717)&gt;0,VLOOKUP(Data!B717,'GrandList Categories'!$A$2:$B$19,2),Data!B717))</f>
        <v>Residential under 6 acres</v>
      </c>
      <c r="D724" s="13">
        <f>IF(Data!$A717="","",IF(Data!C717=0,"",Data!C717))</f>
        <v>7</v>
      </c>
      <c r="E724" s="13" t="str">
        <f>IF(Data!$A717="","",IF(Data!D717=0,"",Data!D717))</f>
        <v/>
      </c>
      <c r="F724" s="13">
        <f>IF(Data!$A717="","",IF(Data!E717=0,"",Data!E717))</f>
        <v>3</v>
      </c>
      <c r="G724" s="13">
        <f>IF(Data!$A717="","",IF(Data!F717=0,"",Data!F717))</f>
        <v>4</v>
      </c>
      <c r="H724" s="13">
        <f>IF(Data!$A717="","",IF(Data!G717=0,"",Data!G717))</f>
        <v>506700</v>
      </c>
      <c r="I724" s="13">
        <f>IF(Data!$A717="","",IF(Data!H717=0,"",Data!H717))</f>
        <v>126675</v>
      </c>
      <c r="J724" s="13">
        <f>IF(Data!$A717="","",IF(Data!I717=0,"",Data!I717))</f>
        <v>107500</v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>
        <f>IF(Data!$A717="","",IF(Data!M717=0,"",Data!M717))</f>
        <v>5806.25</v>
      </c>
    </row>
    <row r="725" spans="2:14" x14ac:dyDescent="0.25">
      <c r="B725" s="8" t="str">
        <f>IF(Data!$A718="","",Data!A718)</f>
        <v>Lowell</v>
      </c>
      <c r="C725" s="8" t="str">
        <f>IF(Data!$A718="","",IF(COUNTIF('GrandList Categories'!$A$2:$A$19,Data!B718)&gt;0,VLOOKUP(Data!B718,'GrandList Categories'!$A$2:$B$19,2),Data!B718))</f>
        <v>Residential 6 or more acres</v>
      </c>
      <c r="D725" s="13">
        <f>IF(Data!$A718="","",IF(Data!C718=0,"",Data!C718))</f>
        <v>7</v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>
        <f>IF(Data!$A718="","",IF(Data!F718=0,"",Data!F718))</f>
        <v>7</v>
      </c>
      <c r="H725" s="13">
        <f>IF(Data!$A718="","",IF(Data!G718=0,"",Data!G718))</f>
        <v>2432933</v>
      </c>
      <c r="I725" s="13">
        <f>IF(Data!$A718="","",IF(Data!H718=0,"",Data!H718))</f>
        <v>347561.86</v>
      </c>
      <c r="J725" s="13">
        <f>IF(Data!$A718="","",IF(Data!I718=0,"",Data!I718))</f>
        <v>180000</v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>
        <f>IF(Data!$A718="","",IF(Data!M718=0,"",Data!M718))</f>
        <v>29157.53</v>
      </c>
    </row>
    <row r="726" spans="2:14" x14ac:dyDescent="0.25">
      <c r="B726" s="8" t="str">
        <f>IF(Data!$A719="","",Data!A719)</f>
        <v>Lowell</v>
      </c>
      <c r="C726" s="8" t="str">
        <f>IF(Data!$A719="","",IF(COUNTIF('GrandList Categories'!$A$2:$A$19,Data!B719)&gt;0,VLOOKUP(Data!B719,'GrandList Categories'!$A$2:$B$19,2),Data!B719))</f>
        <v>Mobile Home with land</v>
      </c>
      <c r="D726" s="13">
        <f>IF(Data!$A719="","",IF(Data!C719=0,"",Data!C719))</f>
        <v>2</v>
      </c>
      <c r="E726" s="13" t="str">
        <f>IF(Data!$A719="","",IF(Data!D719=0,"",Data!D719))</f>
        <v/>
      </c>
      <c r="F726" s="13">
        <f>IF(Data!$A719="","",IF(Data!E719=0,"",Data!E719))</f>
        <v>1</v>
      </c>
      <c r="G726" s="13">
        <f>IF(Data!$A719="","",IF(Data!F719=0,"",Data!F719))</f>
        <v>1</v>
      </c>
      <c r="H726" s="13">
        <f>IF(Data!$A719="","",IF(Data!G719=0,"",Data!G719))</f>
        <v>75000</v>
      </c>
      <c r="I726" s="13">
        <f>IF(Data!$A719="","",IF(Data!H719=0,"",Data!H719))</f>
        <v>75000</v>
      </c>
      <c r="J726" s="13">
        <f>IF(Data!$A719="","",IF(Data!I719=0,"",Data!I719))</f>
        <v>75000</v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>
        <f>IF(Data!$A719="","",IF(Data!M719=0,"",Data!M719))</f>
        <v>375</v>
      </c>
    </row>
    <row r="727" spans="2:14" x14ac:dyDescent="0.25">
      <c r="B727" s="8" t="str">
        <f>IF(Data!$A720="","",Data!A720)</f>
        <v>Lowell</v>
      </c>
      <c r="C727" s="8" t="str">
        <f>IF(Data!$A720="","",IF(COUNTIF('GrandList Categories'!$A$2:$A$19,Data!B720)&gt;0,VLOOKUP(Data!B720,'GrandList Categories'!$A$2:$B$19,2),Data!B720))</f>
        <v>Farms</v>
      </c>
      <c r="D727" s="13">
        <f>IF(Data!$A720="","",IF(Data!C720=0,"",Data!C720))</f>
        <v>1</v>
      </c>
      <c r="E727" s="13" t="str">
        <f>IF(Data!$A720="","",IF(Data!D720=0,"",Data!D720))</f>
        <v/>
      </c>
      <c r="F727" s="13">
        <f>IF(Data!$A720="","",IF(Data!E720=0,"",Data!E720))</f>
        <v>1</v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>Lowell</v>
      </c>
      <c r="C728" s="8" t="str">
        <f>IF(Data!$A721="","",IF(COUNTIF('GrandList Categories'!$A$2:$A$19,Data!B721)&gt;0,VLOOKUP(Data!B721,'GrandList Categories'!$A$2:$B$19,2),Data!B721))</f>
        <v>Woodland</v>
      </c>
      <c r="D728" s="13">
        <f>IF(Data!$A721="","",IF(Data!C721=0,"",Data!C721))</f>
        <v>2</v>
      </c>
      <c r="E728" s="13" t="str">
        <f>IF(Data!$A721="","",IF(Data!D721=0,"",Data!D721))</f>
        <v/>
      </c>
      <c r="F728" s="13">
        <f>IF(Data!$A721="","",IF(Data!E721=0,"",Data!E721))</f>
        <v>2</v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>Lowell</v>
      </c>
      <c r="C729" s="8" t="str">
        <f>IF(Data!$A722="","",IF(COUNTIF('GrandList Categories'!$A$2:$A$19,Data!B722)&gt;0,VLOOKUP(Data!B722,'GrandList Categories'!$A$2:$B$19,2),Data!B722))</f>
        <v>Miscellaneous</v>
      </c>
      <c r="D729" s="13">
        <f>IF(Data!$A722="","",IF(Data!C722=0,"",Data!C722))</f>
        <v>4</v>
      </c>
      <c r="E729" s="13" t="str">
        <f>IF(Data!$A722="","",IF(Data!D722=0,"",Data!D722))</f>
        <v/>
      </c>
      <c r="F729" s="13">
        <f>IF(Data!$A722="","",IF(Data!E722=0,"",Data!E722))</f>
        <v>1</v>
      </c>
      <c r="G729" s="13">
        <f>IF(Data!$A722="","",IF(Data!F722=0,"",Data!F722))</f>
        <v>3</v>
      </c>
      <c r="H729" s="13">
        <f>IF(Data!$A722="","",IF(Data!G722=0,"",Data!G722))</f>
        <v>97500</v>
      </c>
      <c r="I729" s="13">
        <f>IF(Data!$A722="","",IF(Data!H722=0,"",Data!H722))</f>
        <v>32500</v>
      </c>
      <c r="J729" s="13">
        <f>IF(Data!$A722="","",IF(Data!I722=0,"",Data!I722))</f>
        <v>30000</v>
      </c>
      <c r="K729" s="13">
        <f>IF(Data!$A722="","",IF(Data!J722=0,"",Data!J722))</f>
        <v>2369.38</v>
      </c>
      <c r="L729" s="13">
        <f>IF(Data!$A722="","",IF(Data!K722=0,"",Data!K722))</f>
        <v>3571.4286000000002</v>
      </c>
      <c r="M729" s="13">
        <f>IF(Data!$A722="","",IF(Data!L722=0,"",Data!L722))</f>
        <v>6.3</v>
      </c>
      <c r="N729" s="13">
        <f>IF(Data!$A722="","",IF(Data!M722=0,"",Data!M722))</f>
        <v>1413.75</v>
      </c>
    </row>
    <row r="730" spans="2:14" x14ac:dyDescent="0.25">
      <c r="B730" s="8" t="str">
        <f>IF(Data!$A723="","",Data!A723)</f>
        <v>Lowell</v>
      </c>
      <c r="C730" s="8" t="str">
        <f>IF(Data!$A723="","",IF(COUNTIF('GrandList Categories'!$A$2:$A$19,Data!B723)&gt;0,VLOOKUP(Data!B723,'GrandList Categories'!$A$2:$B$19,2),Data!B723))</f>
        <v>Lowell: Summary</v>
      </c>
      <c r="D730" s="13">
        <f>IF(Data!$A723="","",IF(Data!C723=0,"",Data!C723))</f>
        <v>23</v>
      </c>
      <c r="E730" s="13" t="str">
        <f>IF(Data!$A723="","",IF(Data!D723=0,"",Data!D723))</f>
        <v/>
      </c>
      <c r="F730" s="13">
        <f>IF(Data!$A723="","",IF(Data!E723=0,"",Data!E723))</f>
        <v>8</v>
      </c>
      <c r="G730" s="13">
        <f>IF(Data!$A723="","",IF(Data!F723=0,"",Data!F723))</f>
        <v>15</v>
      </c>
      <c r="H730" s="13">
        <f>IF(Data!$A723="","",IF(Data!G723=0,"",Data!G723))</f>
        <v>3112133</v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>
        <f>IF(Data!$A723="","",IF(Data!M723=0,"",Data!M723))</f>
        <v>36752.53</v>
      </c>
    </row>
    <row r="731" spans="2:14" x14ac:dyDescent="0.25">
      <c r="B731" s="8" t="str">
        <f>IF(Data!$A724="","",Data!A724)</f>
        <v>Ludlow</v>
      </c>
      <c r="C731" s="8" t="str">
        <f>IF(Data!$A724="","",IF(COUNTIF('GrandList Categories'!$A$2:$A$19,Data!B724)&gt;0,VLOOKUP(Data!B724,'GrandList Categories'!$A$2:$B$19,2),Data!B724))</f>
        <v>Residential under 6 acres</v>
      </c>
      <c r="D731" s="13">
        <f>IF(Data!$A724="","",IF(Data!C724=0,"",Data!C724))</f>
        <v>35</v>
      </c>
      <c r="E731" s="13" t="str">
        <f>IF(Data!$A724="","",IF(Data!D724=0,"",Data!D724))</f>
        <v/>
      </c>
      <c r="F731" s="13">
        <f>IF(Data!$A724="","",IF(Data!E724=0,"",Data!E724))</f>
        <v>11</v>
      </c>
      <c r="G731" s="13">
        <f>IF(Data!$A724="","",IF(Data!F724=0,"",Data!F724))</f>
        <v>24</v>
      </c>
      <c r="H731" s="13">
        <f>IF(Data!$A724="","",IF(Data!G724=0,"",Data!G724))</f>
        <v>15465550</v>
      </c>
      <c r="I731" s="13">
        <f>IF(Data!$A724="","",IF(Data!H724=0,"",Data!H724))</f>
        <v>644397.92000000004</v>
      </c>
      <c r="J731" s="13">
        <f>IF(Data!$A724="","",IF(Data!I724=0,"",Data!I724))</f>
        <v>324500</v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>
        <f>IF(Data!$A724="","",IF(Data!M724=0,"",Data!M724))</f>
        <v>221400.48</v>
      </c>
    </row>
    <row r="732" spans="2:14" x14ac:dyDescent="0.25">
      <c r="B732" s="8" t="str">
        <f>IF(Data!$A725="","",Data!A725)</f>
        <v>Ludlow</v>
      </c>
      <c r="C732" s="8" t="str">
        <f>IF(Data!$A725="","",IF(COUNTIF('GrandList Categories'!$A$2:$A$19,Data!B725)&gt;0,VLOOKUP(Data!B725,'GrandList Categories'!$A$2:$B$19,2),Data!B725))</f>
        <v>Residential 6 or more acres</v>
      </c>
      <c r="D732" s="13">
        <f>IF(Data!$A725="","",IF(Data!C725=0,"",Data!C725))</f>
        <v>10</v>
      </c>
      <c r="E732" s="13" t="str">
        <f>IF(Data!$A725="","",IF(Data!D725=0,"",Data!D725))</f>
        <v/>
      </c>
      <c r="F732" s="13">
        <f>IF(Data!$A725="","",IF(Data!E725=0,"",Data!E725))</f>
        <v>3</v>
      </c>
      <c r="G732" s="13">
        <f>IF(Data!$A725="","",IF(Data!F725=0,"",Data!F725))</f>
        <v>7</v>
      </c>
      <c r="H732" s="13">
        <f>IF(Data!$A725="","",IF(Data!G725=0,"",Data!G725))</f>
        <v>4366700</v>
      </c>
      <c r="I732" s="13">
        <f>IF(Data!$A725="","",IF(Data!H725=0,"",Data!H725))</f>
        <v>623814.29</v>
      </c>
      <c r="J732" s="13">
        <f>IF(Data!$A725="","",IF(Data!I725=0,"",Data!I725))</f>
        <v>525000</v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>
        <f>IF(Data!$A725="","",IF(Data!M725=0,"",Data!M725))</f>
        <v>63317.15</v>
      </c>
    </row>
    <row r="733" spans="2:14" x14ac:dyDescent="0.25">
      <c r="B733" s="8" t="str">
        <f>IF(Data!$A726="","",Data!A726)</f>
        <v>Ludlow</v>
      </c>
      <c r="C733" s="8" t="str">
        <f>IF(Data!$A726="","",IF(COUNTIF('GrandList Categories'!$A$2:$A$19,Data!B726)&gt;0,VLOOKUP(Data!B726,'GrandList Categories'!$A$2:$B$19,2),Data!B726))</f>
        <v>Mobile Home with land</v>
      </c>
      <c r="D733" s="13">
        <f>IF(Data!$A726="","",IF(Data!C726=0,"",Data!C726))</f>
        <v>2</v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>
        <f>IF(Data!$A726="","",IF(Data!F726=0,"",Data!F726))</f>
        <v>2</v>
      </c>
      <c r="H733" s="13">
        <f>IF(Data!$A726="","",IF(Data!G726=0,"",Data!G726))</f>
        <v>360000</v>
      </c>
      <c r="I733" s="13">
        <f>IF(Data!$A726="","",IF(Data!H726=0,"",Data!H726))</f>
        <v>180000</v>
      </c>
      <c r="J733" s="13">
        <f>IF(Data!$A726="","",IF(Data!I726=0,"",Data!I726))</f>
        <v>180000</v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>
        <f>IF(Data!$A726="","",IF(Data!M726=0,"",Data!M726))</f>
        <v>5220</v>
      </c>
    </row>
    <row r="734" spans="2:14" x14ac:dyDescent="0.25">
      <c r="B734" s="8" t="str">
        <f>IF(Data!$A727="","",Data!A727)</f>
        <v>Ludlow</v>
      </c>
      <c r="C734" s="8" t="str">
        <f>IF(Data!$A727="","",IF(COUNTIF('GrandList Categories'!$A$2:$A$19,Data!B727)&gt;0,VLOOKUP(Data!B727,'GrandList Categories'!$A$2:$B$19,2),Data!B727))</f>
        <v>Commercial</v>
      </c>
      <c r="D734" s="13">
        <f>IF(Data!$A727="","",IF(Data!C727=0,"",Data!C727))</f>
        <v>4</v>
      </c>
      <c r="E734" s="13" t="str">
        <f>IF(Data!$A727="","",IF(Data!D727=0,"",Data!D727))</f>
        <v/>
      </c>
      <c r="F734" s="13">
        <f>IF(Data!$A727="","",IF(Data!E727=0,"",Data!E727))</f>
        <v>4</v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>Ludlow</v>
      </c>
      <c r="C735" s="8" t="str">
        <f>IF(Data!$A728="","",IF(COUNTIF('GrandList Categories'!$A$2:$A$19,Data!B728)&gt;0,VLOOKUP(Data!B728,'GrandList Categories'!$A$2:$B$19,2),Data!B728))</f>
        <v>Commercial Apartment</v>
      </c>
      <c r="D735" s="13">
        <f>IF(Data!$A728="","",IF(Data!C728=0,"",Data!C728))</f>
        <v>15</v>
      </c>
      <c r="E735" s="13" t="str">
        <f>IF(Data!$A728="","",IF(Data!D728=0,"",Data!D728))</f>
        <v/>
      </c>
      <c r="F735" s="13">
        <f>IF(Data!$A728="","",IF(Data!E728=0,"",Data!E728))</f>
        <v>1</v>
      </c>
      <c r="G735" s="13">
        <f>IF(Data!$A728="","",IF(Data!F728=0,"",Data!F728))</f>
        <v>14</v>
      </c>
      <c r="H735" s="13">
        <f>IF(Data!$A728="","",IF(Data!G728=0,"",Data!G728))</f>
        <v>1052400</v>
      </c>
      <c r="I735" s="13">
        <f>IF(Data!$A728="","",IF(Data!H728=0,"",Data!H728))</f>
        <v>75171.429999999993</v>
      </c>
      <c r="J735" s="13">
        <f>IF(Data!$A728="","",IF(Data!I728=0,"",Data!I728))</f>
        <v>85000</v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>
        <f>IF(Data!$A728="","",IF(Data!M728=0,"",Data!M728))</f>
        <v>17478.3</v>
      </c>
    </row>
    <row r="736" spans="2:14" x14ac:dyDescent="0.25">
      <c r="B736" s="8" t="str">
        <f>IF(Data!$A729="","",Data!A729)</f>
        <v>Ludlow</v>
      </c>
      <c r="C736" s="8" t="str">
        <f>IF(Data!$A729="","",IF(COUNTIF('GrandList Categories'!$A$2:$A$19,Data!B729)&gt;0,VLOOKUP(Data!B729,'GrandList Categories'!$A$2:$B$19,2),Data!B729))</f>
        <v>Other (Usually Condos)</v>
      </c>
      <c r="D736" s="13">
        <f>IF(Data!$A729="","",IF(Data!C729=0,"",Data!C729))</f>
        <v>34</v>
      </c>
      <c r="E736" s="13" t="str">
        <f>IF(Data!$A729="","",IF(Data!D729=0,"",Data!D729))</f>
        <v/>
      </c>
      <c r="F736" s="13">
        <f>IF(Data!$A729="","",IF(Data!E729=0,"",Data!E729))</f>
        <v>15</v>
      </c>
      <c r="G736" s="13">
        <f>IF(Data!$A729="","",IF(Data!F729=0,"",Data!F729))</f>
        <v>19</v>
      </c>
      <c r="H736" s="13">
        <f>IF(Data!$A729="","",IF(Data!G729=0,"",Data!G729))</f>
        <v>14136849</v>
      </c>
      <c r="I736" s="13">
        <f>IF(Data!$A729="","",IF(Data!H729=0,"",Data!H729))</f>
        <v>744044.68</v>
      </c>
      <c r="J736" s="13">
        <f>IF(Data!$A729="","",IF(Data!I729=0,"",Data!I729))</f>
        <v>595000</v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>
        <f>IF(Data!$A729="","",IF(Data!M729=0,"",Data!M729))</f>
        <v>207491.36</v>
      </c>
    </row>
    <row r="737" spans="2:14" x14ac:dyDescent="0.25">
      <c r="B737" s="8" t="str">
        <f>IF(Data!$A730="","",Data!A730)</f>
        <v>Ludlow</v>
      </c>
      <c r="C737" s="8" t="str">
        <f>IF(Data!$A730="","",IF(COUNTIF('GrandList Categories'!$A$2:$A$19,Data!B730)&gt;0,VLOOKUP(Data!B730,'GrandList Categories'!$A$2:$B$19,2),Data!B730))</f>
        <v>Miscellaneous</v>
      </c>
      <c r="D737" s="13">
        <f>IF(Data!$A730="","",IF(Data!C730=0,"",Data!C730))</f>
        <v>24</v>
      </c>
      <c r="E737" s="13" t="str">
        <f>IF(Data!$A730="","",IF(Data!D730=0,"",Data!D730))</f>
        <v/>
      </c>
      <c r="F737" s="13">
        <f>IF(Data!$A730="","",IF(Data!E730=0,"",Data!E730))</f>
        <v>3</v>
      </c>
      <c r="G737" s="13">
        <f>IF(Data!$A730="","",IF(Data!F730=0,"",Data!F730))</f>
        <v>21</v>
      </c>
      <c r="H737" s="13">
        <f>IF(Data!$A730="","",IF(Data!G730=0,"",Data!G730))</f>
        <v>3811633</v>
      </c>
      <c r="I737" s="13">
        <f>IF(Data!$A730="","",IF(Data!H730=0,"",Data!H730))</f>
        <v>181506.33</v>
      </c>
      <c r="J737" s="13">
        <f>IF(Data!$A730="","",IF(Data!I730=0,"",Data!I730))</f>
        <v>74000</v>
      </c>
      <c r="K737" s="13">
        <f>IF(Data!$A730="","",IF(Data!J730=0,"",Data!J730))</f>
        <v>23969.52</v>
      </c>
      <c r="L737" s="13">
        <f>IF(Data!$A730="","",IF(Data!K730=0,"",Data!K730))</f>
        <v>16370.1068</v>
      </c>
      <c r="M737" s="13">
        <f>IF(Data!$A730="","",IF(Data!L730=0,"",Data!L730))</f>
        <v>2.98</v>
      </c>
      <c r="N737" s="13">
        <f>IF(Data!$A730="","",IF(Data!M730=0,"",Data!M730))</f>
        <v>55268.68</v>
      </c>
    </row>
    <row r="738" spans="2:14" x14ac:dyDescent="0.25">
      <c r="B738" s="8" t="str">
        <f>IF(Data!$A731="","",Data!A731)</f>
        <v>Ludlow</v>
      </c>
      <c r="C738" s="8" t="str">
        <f>IF(Data!$A731="","",IF(COUNTIF('GrandList Categories'!$A$2:$A$19,Data!B731)&gt;0,VLOOKUP(Data!B731,'GrandList Categories'!$A$2:$B$19,2),Data!B731))</f>
        <v>Timeshare Properties</v>
      </c>
      <c r="D738" s="13">
        <f>IF(Data!$A731="","",IF(Data!C731=0,"",Data!C731))</f>
        <v>6</v>
      </c>
      <c r="E738" s="13" t="str">
        <f>IF(Data!$A731="","",IF(Data!D731=0,"",Data!D731))</f>
        <v/>
      </c>
      <c r="F738" s="13">
        <f>IF(Data!$A731="","",IF(Data!E731=0,"",Data!E731))</f>
        <v>6</v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>
        <f>IF(Data!$A731="","",IF(Data!M731=0,"",Data!M731))</f>
        <v>5995.75</v>
      </c>
    </row>
    <row r="739" spans="2:14" x14ac:dyDescent="0.25">
      <c r="B739" s="8" t="str">
        <f>IF(Data!$A732="","",Data!A732)</f>
        <v>Ludlow</v>
      </c>
      <c r="C739" s="8" t="str">
        <f>IF(Data!$A732="","",IF(COUNTIF('GrandList Categories'!$A$2:$A$19,Data!B732)&gt;0,VLOOKUP(Data!B732,'GrandList Categories'!$A$2:$B$19,2),Data!B732))</f>
        <v>Ludlow: Summary</v>
      </c>
      <c r="D739" s="13">
        <f>IF(Data!$A732="","",IF(Data!C732=0,"",Data!C732))</f>
        <v>130</v>
      </c>
      <c r="E739" s="13" t="str">
        <f>IF(Data!$A732="","",IF(Data!D732=0,"",Data!D732))</f>
        <v/>
      </c>
      <c r="F739" s="13">
        <f>IF(Data!$A732="","",IF(Data!E732=0,"",Data!E732))</f>
        <v>43</v>
      </c>
      <c r="G739" s="13">
        <f>IF(Data!$A732="","",IF(Data!F732=0,"",Data!F732))</f>
        <v>87</v>
      </c>
      <c r="H739" s="13">
        <f>IF(Data!$A732="","",IF(Data!G732=0,"",Data!G732))</f>
        <v>39193132</v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>
        <f>IF(Data!$A732="","",IF(Data!M732=0,"",Data!M732))</f>
        <v>576171.72</v>
      </c>
    </row>
    <row r="740" spans="2:14" x14ac:dyDescent="0.25">
      <c r="B740" s="8" t="str">
        <f>IF(Data!$A733="","",Data!A733)</f>
        <v>Lunenburg</v>
      </c>
      <c r="C740" s="8" t="str">
        <f>IF(Data!$A733="","",IF(COUNTIF('GrandList Categories'!$A$2:$A$19,Data!B733)&gt;0,VLOOKUP(Data!B733,'GrandList Categories'!$A$2:$B$19,2),Data!B733))</f>
        <v>Residential under 6 acres</v>
      </c>
      <c r="D740" s="13">
        <f>IF(Data!$A733="","",IF(Data!C733=0,"",Data!C733))</f>
        <v>5</v>
      </c>
      <c r="E740" s="13" t="str">
        <f>IF(Data!$A733="","",IF(Data!D733=0,"",Data!D733))</f>
        <v/>
      </c>
      <c r="F740" s="13">
        <f>IF(Data!$A733="","",IF(Data!E733=0,"",Data!E733))</f>
        <v>3</v>
      </c>
      <c r="G740" s="13">
        <f>IF(Data!$A733="","",IF(Data!F733=0,"",Data!F733))</f>
        <v>2</v>
      </c>
      <c r="H740" s="13">
        <f>IF(Data!$A733="","",IF(Data!G733=0,"",Data!G733))</f>
        <v>53200</v>
      </c>
      <c r="I740" s="13">
        <f>IF(Data!$A733="","",IF(Data!H733=0,"",Data!H733))</f>
        <v>26600</v>
      </c>
      <c r="J740" s="13">
        <f>IF(Data!$A733="","",IF(Data!I733=0,"",Data!I733))</f>
        <v>26600</v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>
        <f>IF(Data!$A733="","",IF(Data!M733=0,"",Data!M733))</f>
        <v>771.4</v>
      </c>
    </row>
    <row r="741" spans="2:14" x14ac:dyDescent="0.25">
      <c r="B741" s="8" t="str">
        <f>IF(Data!$A734="","",Data!A734)</f>
        <v>Lunenburg</v>
      </c>
      <c r="C741" s="8" t="str">
        <f>IF(Data!$A734="","",IF(COUNTIF('GrandList Categories'!$A$2:$A$19,Data!B734)&gt;0,VLOOKUP(Data!B734,'GrandList Categories'!$A$2:$B$19,2),Data!B734))</f>
        <v>Residential 6 or more acres</v>
      </c>
      <c r="D741" s="13">
        <f>IF(Data!$A734="","",IF(Data!C734=0,"",Data!C734))</f>
        <v>2</v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>
        <f>IF(Data!$A734="","",IF(Data!F734=0,"",Data!F734))</f>
        <v>2</v>
      </c>
      <c r="H741" s="13">
        <f>IF(Data!$A734="","",IF(Data!G734=0,"",Data!G734))</f>
        <v>318000</v>
      </c>
      <c r="I741" s="13">
        <f>IF(Data!$A734="","",IF(Data!H734=0,"",Data!H734))</f>
        <v>159000</v>
      </c>
      <c r="J741" s="13">
        <f>IF(Data!$A734="","",IF(Data!I734=0,"",Data!I734))</f>
        <v>159000</v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>
        <f>IF(Data!$A734="","",IF(Data!M734=0,"",Data!M734))</f>
        <v>2711</v>
      </c>
    </row>
    <row r="742" spans="2:14" x14ac:dyDescent="0.25">
      <c r="B742" s="8" t="str">
        <f>IF(Data!$A735="","",Data!A735)</f>
        <v>Lunenburg</v>
      </c>
      <c r="C742" s="8" t="str">
        <f>IF(Data!$A735="","",IF(COUNTIF('GrandList Categories'!$A$2:$A$19,Data!B735)&gt;0,VLOOKUP(Data!B735,'GrandList Categories'!$A$2:$B$19,2),Data!B735))</f>
        <v>Seasonal under 6 acres</v>
      </c>
      <c r="D742" s="13">
        <f>IF(Data!$A735="","",IF(Data!C735=0,"",Data!C735))</f>
        <v>1</v>
      </c>
      <c r="E742" s="13" t="str">
        <f>IF(Data!$A735="","",IF(Data!D735=0,"",Data!D735))</f>
        <v/>
      </c>
      <c r="F742" s="13">
        <f>IF(Data!$A735="","",IF(Data!E735=0,"",Data!E735))</f>
        <v>1</v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>Lunenburg</v>
      </c>
      <c r="C743" s="8" t="str">
        <f>IF(Data!$A736="","",IF(COUNTIF('GrandList Categories'!$A$2:$A$19,Data!B736)&gt;0,VLOOKUP(Data!B736,'GrandList Categories'!$A$2:$B$19,2),Data!B736))</f>
        <v>Other (Usually Condos)</v>
      </c>
      <c r="D743" s="13">
        <f>IF(Data!$A736="","",IF(Data!C736=0,"",Data!C736))</f>
        <v>4</v>
      </c>
      <c r="E743" s="13" t="str">
        <f>IF(Data!$A736="","",IF(Data!D736=0,"",Data!D736))</f>
        <v/>
      </c>
      <c r="F743" s="13">
        <f>IF(Data!$A736="","",IF(Data!E736=0,"",Data!E736))</f>
        <v>2</v>
      </c>
      <c r="G743" s="13">
        <f>IF(Data!$A736="","",IF(Data!F736=0,"",Data!F736))</f>
        <v>2</v>
      </c>
      <c r="H743" s="13">
        <f>IF(Data!$A736="","",IF(Data!G736=0,"",Data!G736))</f>
        <v>74500</v>
      </c>
      <c r="I743" s="13">
        <f>IF(Data!$A736="","",IF(Data!H736=0,"",Data!H736))</f>
        <v>37250</v>
      </c>
      <c r="J743" s="13">
        <f>IF(Data!$A736="","",IF(Data!I736=0,"",Data!I736))</f>
        <v>37250</v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>
        <f>IF(Data!$A736="","",IF(Data!M736=0,"",Data!M736))</f>
        <v>1080.26</v>
      </c>
    </row>
    <row r="744" spans="2:14" x14ac:dyDescent="0.25">
      <c r="B744" s="8" t="str">
        <f>IF(Data!$A737="","",Data!A737)</f>
        <v>Lunenburg</v>
      </c>
      <c r="C744" s="8" t="str">
        <f>IF(Data!$A737="","",IF(COUNTIF('GrandList Categories'!$A$2:$A$19,Data!B737)&gt;0,VLOOKUP(Data!B737,'GrandList Categories'!$A$2:$B$19,2),Data!B737))</f>
        <v>Woodland</v>
      </c>
      <c r="D744" s="13">
        <f>IF(Data!$A737="","",IF(Data!C737=0,"",Data!C737))</f>
        <v>2</v>
      </c>
      <c r="E744" s="13" t="str">
        <f>IF(Data!$A737="","",IF(Data!D737=0,"",Data!D737))</f>
        <v/>
      </c>
      <c r="F744" s="13">
        <f>IF(Data!$A737="","",IF(Data!E737=0,"",Data!E737))</f>
        <v>1</v>
      </c>
      <c r="G744" s="13">
        <f>IF(Data!$A737="","",IF(Data!F737=0,"",Data!F737))</f>
        <v>1</v>
      </c>
      <c r="H744" s="13">
        <f>IF(Data!$A737="","",IF(Data!G737=0,"",Data!G737))</f>
        <v>92500</v>
      </c>
      <c r="I744" s="13">
        <f>IF(Data!$A737="","",IF(Data!H737=0,"",Data!H737))</f>
        <v>92500</v>
      </c>
      <c r="J744" s="13">
        <f>IF(Data!$A737="","",IF(Data!I737=0,"",Data!I737))</f>
        <v>92500</v>
      </c>
      <c r="K744" s="13">
        <f>IF(Data!$A737="","",IF(Data!J737=0,"",Data!J737))</f>
        <v>2466.67</v>
      </c>
      <c r="L744" s="13">
        <f>IF(Data!$A737="","",IF(Data!K737=0,"",Data!K737))</f>
        <v>2466.6667000000002</v>
      </c>
      <c r="M744" s="13">
        <f>IF(Data!$A737="","",IF(Data!L737=0,"",Data!L737))</f>
        <v>37.5</v>
      </c>
      <c r="N744" s="13">
        <f>IF(Data!$A737="","",IF(Data!M737=0,"",Data!M737))</f>
        <v>1341.25</v>
      </c>
    </row>
    <row r="745" spans="2:14" x14ac:dyDescent="0.25">
      <c r="B745" s="8" t="str">
        <f>IF(Data!$A738="","",Data!A738)</f>
        <v>Lunenburg</v>
      </c>
      <c r="C745" s="8" t="str">
        <f>IF(Data!$A738="","",IF(COUNTIF('GrandList Categories'!$A$2:$A$19,Data!B738)&gt;0,VLOOKUP(Data!B738,'GrandList Categories'!$A$2:$B$19,2),Data!B738))</f>
        <v>Lunenburg: Summary</v>
      </c>
      <c r="D745" s="13">
        <f>IF(Data!$A738="","",IF(Data!C738=0,"",Data!C738))</f>
        <v>14</v>
      </c>
      <c r="E745" s="13" t="str">
        <f>IF(Data!$A738="","",IF(Data!D738=0,"",Data!D738))</f>
        <v/>
      </c>
      <c r="F745" s="13">
        <f>IF(Data!$A738="","",IF(Data!E738=0,"",Data!E738))</f>
        <v>7</v>
      </c>
      <c r="G745" s="13">
        <f>IF(Data!$A738="","",IF(Data!F738=0,"",Data!F738))</f>
        <v>7</v>
      </c>
      <c r="H745" s="13">
        <f>IF(Data!$A738="","",IF(Data!G738=0,"",Data!G738))</f>
        <v>538200</v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>
        <f>IF(Data!$A738="","",IF(Data!M738=0,"",Data!M738))</f>
        <v>5903.91</v>
      </c>
    </row>
    <row r="746" spans="2:14" x14ac:dyDescent="0.25">
      <c r="B746" s="8" t="str">
        <f>IF(Data!$A739="","",Data!A739)</f>
        <v>Lyndon</v>
      </c>
      <c r="C746" s="8" t="str">
        <f>IF(Data!$A739="","",IF(COUNTIF('GrandList Categories'!$A$2:$A$19,Data!B739)&gt;0,VLOOKUP(Data!B739,'GrandList Categories'!$A$2:$B$19,2),Data!B739))</f>
        <v>Residential under 6 acres</v>
      </c>
      <c r="D746" s="13">
        <f>IF(Data!$A739="","",IF(Data!C739=0,"",Data!C739))</f>
        <v>27</v>
      </c>
      <c r="E746" s="13" t="str">
        <f>IF(Data!$A739="","",IF(Data!D739=0,"",Data!D739))</f>
        <v/>
      </c>
      <c r="F746" s="13">
        <f>IF(Data!$A739="","",IF(Data!E739=0,"",Data!E739))</f>
        <v>11</v>
      </c>
      <c r="G746" s="13">
        <f>IF(Data!$A739="","",IF(Data!F739=0,"",Data!F739))</f>
        <v>16</v>
      </c>
      <c r="H746" s="13">
        <f>IF(Data!$A739="","",IF(Data!G739=0,"",Data!G739))</f>
        <v>2271500</v>
      </c>
      <c r="I746" s="13">
        <f>IF(Data!$A739="","",IF(Data!H739=0,"",Data!H739))</f>
        <v>141968.75</v>
      </c>
      <c r="J746" s="13">
        <f>IF(Data!$A739="","",IF(Data!I739=0,"",Data!I739))</f>
        <v>150000</v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>
        <f>IF(Data!$A739="","",IF(Data!M739=0,"",Data!M739))</f>
        <v>24466.75</v>
      </c>
    </row>
    <row r="747" spans="2:14" x14ac:dyDescent="0.25">
      <c r="B747" s="8" t="str">
        <f>IF(Data!$A740="","",Data!A740)</f>
        <v>Lyndon</v>
      </c>
      <c r="C747" s="8" t="str">
        <f>IF(Data!$A740="","",IF(COUNTIF('GrandList Categories'!$A$2:$A$19,Data!B740)&gt;0,VLOOKUP(Data!B740,'GrandList Categories'!$A$2:$B$19,2),Data!B740))</f>
        <v>Residential 6 or more acres</v>
      </c>
      <c r="D747" s="13">
        <f>IF(Data!$A740="","",IF(Data!C740=0,"",Data!C740))</f>
        <v>12</v>
      </c>
      <c r="E747" s="13" t="str">
        <f>IF(Data!$A740="","",IF(Data!D740=0,"",Data!D740))</f>
        <v/>
      </c>
      <c r="F747" s="13">
        <f>IF(Data!$A740="","",IF(Data!E740=0,"",Data!E740))</f>
        <v>9</v>
      </c>
      <c r="G747" s="13">
        <f>IF(Data!$A740="","",IF(Data!F740=0,"",Data!F740))</f>
        <v>3</v>
      </c>
      <c r="H747" s="13">
        <f>IF(Data!$A740="","",IF(Data!G740=0,"",Data!G740))</f>
        <v>217149.5</v>
      </c>
      <c r="I747" s="13">
        <f>IF(Data!$A740="","",IF(Data!H740=0,"",Data!H740))</f>
        <v>72383.17</v>
      </c>
      <c r="J747" s="13">
        <f>IF(Data!$A740="","",IF(Data!I740=0,"",Data!I740))</f>
        <v>23335</v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>
        <f>IF(Data!$A740="","",IF(Data!M740=0,"",Data!M740))</f>
        <v>2198.6799999999998</v>
      </c>
    </row>
    <row r="748" spans="2:14" x14ac:dyDescent="0.25">
      <c r="B748" s="8" t="str">
        <f>IF(Data!$A741="","",Data!A741)</f>
        <v>Lyndon</v>
      </c>
      <c r="C748" s="8" t="str">
        <f>IF(Data!$A741="","",IF(COUNTIF('GrandList Categories'!$A$2:$A$19,Data!B741)&gt;0,VLOOKUP(Data!B741,'GrandList Categories'!$A$2:$B$19,2),Data!B741))</f>
        <v>Mobile Home no land</v>
      </c>
      <c r="D748" s="13">
        <f>IF(Data!$A741="","",IF(Data!C741=0,"",Data!C741))</f>
        <v>12</v>
      </c>
      <c r="E748" s="13" t="str">
        <f>IF(Data!$A741="","",IF(Data!D741=0,"",Data!D741))</f>
        <v/>
      </c>
      <c r="F748" s="13">
        <f>IF(Data!$A741="","",IF(Data!E741=0,"",Data!E741))</f>
        <v>7</v>
      </c>
      <c r="G748" s="13">
        <f>IF(Data!$A741="","",IF(Data!F741=0,"",Data!F741))</f>
        <v>5</v>
      </c>
      <c r="H748" s="13">
        <f>IF(Data!$A741="","",IF(Data!G741=0,"",Data!G741))</f>
        <v>239400</v>
      </c>
      <c r="I748" s="13">
        <f>IF(Data!$A741="","",IF(Data!H741=0,"",Data!H741))</f>
        <v>47880</v>
      </c>
      <c r="J748" s="13">
        <f>IF(Data!$A741="","",IF(Data!I741=0,"",Data!I741))</f>
        <v>49000</v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>
        <f>IF(Data!$A741="","",IF(Data!M741=0,"",Data!M741))</f>
        <v>1129.5</v>
      </c>
    </row>
    <row r="749" spans="2:14" x14ac:dyDescent="0.25">
      <c r="B749" s="8" t="str">
        <f>IF(Data!$A742="","",Data!A742)</f>
        <v>Lyndon</v>
      </c>
      <c r="C749" s="8" t="str">
        <f>IF(Data!$A742="","",IF(COUNTIF('GrandList Categories'!$A$2:$A$19,Data!B742)&gt;0,VLOOKUP(Data!B742,'GrandList Categories'!$A$2:$B$19,2),Data!B742))</f>
        <v>Seasonal 6 or more acres</v>
      </c>
      <c r="D749" s="13">
        <f>IF(Data!$A742="","",IF(Data!C742=0,"",Data!C742))</f>
        <v>1</v>
      </c>
      <c r="E749" s="13" t="str">
        <f>IF(Data!$A742="","",IF(Data!D742=0,"",Data!D742))</f>
        <v/>
      </c>
      <c r="F749" s="13">
        <f>IF(Data!$A742="","",IF(Data!E742=0,"",Data!E742))</f>
        <v>1</v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>Lyndon</v>
      </c>
      <c r="C750" s="8" t="str">
        <f>IF(Data!$A743="","",IF(COUNTIF('GrandList Categories'!$A$2:$A$19,Data!B743)&gt;0,VLOOKUP(Data!B743,'GrandList Categories'!$A$2:$B$19,2),Data!B743))</f>
        <v>Commercial</v>
      </c>
      <c r="D750" s="13">
        <f>IF(Data!$A743="","",IF(Data!C743=0,"",Data!C743))</f>
        <v>1</v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>
        <f>IF(Data!$A743="","",IF(Data!F743=0,"",Data!F743))</f>
        <v>1</v>
      </c>
      <c r="H750" s="13">
        <f>IF(Data!$A743="","",IF(Data!G743=0,"",Data!G743))</f>
        <v>4132000</v>
      </c>
      <c r="I750" s="13">
        <f>IF(Data!$A743="","",IF(Data!H743=0,"",Data!H743))</f>
        <v>4132000</v>
      </c>
      <c r="J750" s="13">
        <f>IF(Data!$A743="","",IF(Data!I743=0,"",Data!I743))</f>
        <v>4132000</v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>
        <f>IF(Data!$A743="","",IF(Data!M743=0,"",Data!M743))</f>
        <v>59914</v>
      </c>
    </row>
    <row r="751" spans="2:14" x14ac:dyDescent="0.25">
      <c r="B751" s="8" t="str">
        <f>IF(Data!$A744="","",Data!A744)</f>
        <v>Lyndon</v>
      </c>
      <c r="C751" s="8" t="str">
        <f>IF(Data!$A744="","",IF(COUNTIF('GrandList Categories'!$A$2:$A$19,Data!B744)&gt;0,VLOOKUP(Data!B744,'GrandList Categories'!$A$2:$B$19,2),Data!B744))</f>
        <v>Commercial Apartment</v>
      </c>
      <c r="D751" s="13">
        <f>IF(Data!$A744="","",IF(Data!C744=0,"",Data!C744))</f>
        <v>1</v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>
        <f>IF(Data!$A744="","",IF(Data!F744=0,"",Data!F744))</f>
        <v>1</v>
      </c>
      <c r="H751" s="13">
        <f>IF(Data!$A744="","",IF(Data!G744=0,"",Data!G744))</f>
        <v>400000</v>
      </c>
      <c r="I751" s="13">
        <f>IF(Data!$A744="","",IF(Data!H744=0,"",Data!H744))</f>
        <v>400000</v>
      </c>
      <c r="J751" s="13">
        <f>IF(Data!$A744="","",IF(Data!I744=0,"",Data!I744))</f>
        <v>400000</v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>
        <f>IF(Data!$A744="","",IF(Data!M744=0,"",Data!M744))</f>
        <v>5800</v>
      </c>
    </row>
    <row r="752" spans="2:14" x14ac:dyDescent="0.25">
      <c r="B752" s="8" t="str">
        <f>IF(Data!$A745="","",Data!A745)</f>
        <v>Lyndon</v>
      </c>
      <c r="C752" s="8" t="str">
        <f>IF(Data!$A745="","",IF(COUNTIF('GrandList Categories'!$A$2:$A$19,Data!B745)&gt;0,VLOOKUP(Data!B745,'GrandList Categories'!$A$2:$B$19,2),Data!B745))</f>
        <v>Miscellaneous</v>
      </c>
      <c r="D752" s="13">
        <f>IF(Data!$A745="","",IF(Data!C745=0,"",Data!C745))</f>
        <v>5</v>
      </c>
      <c r="E752" s="13" t="str">
        <f>IF(Data!$A745="","",IF(Data!D745=0,"",Data!D745))</f>
        <v/>
      </c>
      <c r="F752" s="13">
        <f>IF(Data!$A745="","",IF(Data!E745=0,"",Data!E745))</f>
        <v>4</v>
      </c>
      <c r="G752" s="13">
        <f>IF(Data!$A745="","",IF(Data!F745=0,"",Data!F745))</f>
        <v>1</v>
      </c>
      <c r="H752" s="13">
        <f>IF(Data!$A745="","",IF(Data!G745=0,"",Data!G745))</f>
        <v>34000</v>
      </c>
      <c r="I752" s="13">
        <f>IF(Data!$A745="","",IF(Data!H745=0,"",Data!H745))</f>
        <v>34000</v>
      </c>
      <c r="J752" s="13">
        <f>IF(Data!$A745="","",IF(Data!I745=0,"",Data!I745))</f>
        <v>34000</v>
      </c>
      <c r="K752" s="13">
        <f>IF(Data!$A745="","",IF(Data!J745=0,"",Data!J745))</f>
        <v>27642.28</v>
      </c>
      <c r="L752" s="13">
        <f>IF(Data!$A745="","",IF(Data!K745=0,"",Data!K745))</f>
        <v>27642.276399999999</v>
      </c>
      <c r="M752" s="13">
        <f>IF(Data!$A745="","",IF(Data!L745=0,"",Data!L745))</f>
        <v>1.23</v>
      </c>
      <c r="N752" s="13">
        <f>IF(Data!$A745="","",IF(Data!M745=0,"",Data!M745))</f>
        <v>170</v>
      </c>
    </row>
    <row r="753" spans="2:14" x14ac:dyDescent="0.25">
      <c r="B753" s="8" t="str">
        <f>IF(Data!$A746="","",Data!A746)</f>
        <v>Lyndon</v>
      </c>
      <c r="C753" s="8" t="str">
        <f>IF(Data!$A746="","",IF(COUNTIF('GrandList Categories'!$A$2:$A$19,Data!B746)&gt;0,VLOOKUP(Data!B746,'GrandList Categories'!$A$2:$B$19,2),Data!B746))</f>
        <v>Lyndon: Summary</v>
      </c>
      <c r="D753" s="13">
        <f>IF(Data!$A746="","",IF(Data!C746=0,"",Data!C746))</f>
        <v>59</v>
      </c>
      <c r="E753" s="13" t="str">
        <f>IF(Data!$A746="","",IF(Data!D746=0,"",Data!D746))</f>
        <v/>
      </c>
      <c r="F753" s="13">
        <f>IF(Data!$A746="","",IF(Data!E746=0,"",Data!E746))</f>
        <v>32</v>
      </c>
      <c r="G753" s="13">
        <f>IF(Data!$A746="","",IF(Data!F746=0,"",Data!F746))</f>
        <v>27</v>
      </c>
      <c r="H753" s="13">
        <f>IF(Data!$A746="","",IF(Data!G746=0,"",Data!G746))</f>
        <v>7294049.5</v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>
        <f>IF(Data!$A746="","",IF(Data!M746=0,"",Data!M746))</f>
        <v>93678.93</v>
      </c>
    </row>
    <row r="754" spans="2:14" x14ac:dyDescent="0.25">
      <c r="B754" s="8" t="str">
        <f>IF(Data!$A747="","",Data!A747)</f>
        <v>Maidstone</v>
      </c>
      <c r="C754" s="8" t="str">
        <f>IF(Data!$A747="","",IF(COUNTIF('GrandList Categories'!$A$2:$A$19,Data!B747)&gt;0,VLOOKUP(Data!B747,'GrandList Categories'!$A$2:$B$19,2),Data!B747))</f>
        <v>Residential under 6 acres</v>
      </c>
      <c r="D754" s="13">
        <f>IF(Data!$A747="","",IF(Data!C747=0,"",Data!C747))</f>
        <v>4</v>
      </c>
      <c r="E754" s="13" t="str">
        <f>IF(Data!$A747="","",IF(Data!D747=0,"",Data!D747))</f>
        <v/>
      </c>
      <c r="F754" s="13">
        <f>IF(Data!$A747="","",IF(Data!E747=0,"",Data!E747))</f>
        <v>4</v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>Maidstone</v>
      </c>
      <c r="C755" s="8" t="str">
        <f>IF(Data!$A748="","",IF(COUNTIF('GrandList Categories'!$A$2:$A$19,Data!B748)&gt;0,VLOOKUP(Data!B748,'GrandList Categories'!$A$2:$B$19,2),Data!B748))</f>
        <v>Residential 6 or more acres</v>
      </c>
      <c r="D755" s="13">
        <f>IF(Data!$A748="","",IF(Data!C748=0,"",Data!C748))</f>
        <v>1</v>
      </c>
      <c r="E755" s="13" t="str">
        <f>IF(Data!$A748="","",IF(Data!D748=0,"",Data!D748))</f>
        <v/>
      </c>
      <c r="F755" s="13">
        <f>IF(Data!$A748="","",IF(Data!E748=0,"",Data!E748))</f>
        <v>1</v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>Maidstone</v>
      </c>
      <c r="C756" s="8" t="str">
        <f>IF(Data!$A749="","",IF(COUNTIF('GrandList Categories'!$A$2:$A$19,Data!B749)&gt;0,VLOOKUP(Data!B749,'GrandList Categories'!$A$2:$B$19,2),Data!B749))</f>
        <v>Maidstone: Summary</v>
      </c>
      <c r="D756" s="13">
        <f>IF(Data!$A749="","",IF(Data!C749=0,"",Data!C749))</f>
        <v>5</v>
      </c>
      <c r="E756" s="13" t="str">
        <f>IF(Data!$A749="","",IF(Data!D749=0,"",Data!D749))</f>
        <v/>
      </c>
      <c r="F756" s="13">
        <f>IF(Data!$A749="","",IF(Data!E749=0,"",Data!E749))</f>
        <v>5</v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>Manchester</v>
      </c>
      <c r="C757" s="8" t="str">
        <f>IF(Data!$A750="","",IF(COUNTIF('GrandList Categories'!$A$2:$A$19,Data!B750)&gt;0,VLOOKUP(Data!B750,'GrandList Categories'!$A$2:$B$19,2),Data!B750))</f>
        <v>Residential under 6 acres</v>
      </c>
      <c r="D757" s="13">
        <f>IF(Data!$A750="","",IF(Data!C750=0,"",Data!C750))</f>
        <v>29</v>
      </c>
      <c r="E757" s="13" t="str">
        <f>IF(Data!$A750="","",IF(Data!D750=0,"",Data!D750))</f>
        <v/>
      </c>
      <c r="F757" s="13">
        <f>IF(Data!$A750="","",IF(Data!E750=0,"",Data!E750))</f>
        <v>13</v>
      </c>
      <c r="G757" s="13">
        <f>IF(Data!$A750="","",IF(Data!F750=0,"",Data!F750))</f>
        <v>16</v>
      </c>
      <c r="H757" s="13">
        <f>IF(Data!$A750="","",IF(Data!G750=0,"",Data!G750))</f>
        <v>7003362.25</v>
      </c>
      <c r="I757" s="13">
        <f>IF(Data!$A750="","",IF(Data!H750=0,"",Data!H750))</f>
        <v>437710.14</v>
      </c>
      <c r="J757" s="13">
        <f>IF(Data!$A750="","",IF(Data!I750=0,"",Data!I750))</f>
        <v>410850</v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>
        <f>IF(Data!$A750="","",IF(Data!M750=0,"",Data!M750))</f>
        <v>93123.75</v>
      </c>
    </row>
    <row r="758" spans="2:14" x14ac:dyDescent="0.25">
      <c r="B758" s="8" t="str">
        <f>IF(Data!$A751="","",Data!A751)</f>
        <v>Manchester</v>
      </c>
      <c r="C758" s="8" t="str">
        <f>IF(Data!$A751="","",IF(COUNTIF('GrandList Categories'!$A$2:$A$19,Data!B751)&gt;0,VLOOKUP(Data!B751,'GrandList Categories'!$A$2:$B$19,2),Data!B751))</f>
        <v>Residential 6 or more acres</v>
      </c>
      <c r="D758" s="13">
        <f>IF(Data!$A751="","",IF(Data!C751=0,"",Data!C751))</f>
        <v>7</v>
      </c>
      <c r="E758" s="13" t="str">
        <f>IF(Data!$A751="","",IF(Data!D751=0,"",Data!D751))</f>
        <v/>
      </c>
      <c r="F758" s="13">
        <f>IF(Data!$A751="","",IF(Data!E751=0,"",Data!E751))</f>
        <v>2</v>
      </c>
      <c r="G758" s="13">
        <f>IF(Data!$A751="","",IF(Data!F751=0,"",Data!F751))</f>
        <v>5</v>
      </c>
      <c r="H758" s="13">
        <f>IF(Data!$A751="","",IF(Data!G751=0,"",Data!G751))</f>
        <v>6800000</v>
      </c>
      <c r="I758" s="13">
        <f>IF(Data!$A751="","",IF(Data!H751=0,"",Data!H751))</f>
        <v>1360000</v>
      </c>
      <c r="J758" s="13">
        <f>IF(Data!$A751="","",IF(Data!I751=0,"",Data!I751))</f>
        <v>1000000</v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>
        <f>IF(Data!$A751="","",IF(Data!M751=0,"",Data!M751))</f>
        <v>98600</v>
      </c>
    </row>
    <row r="759" spans="2:14" x14ac:dyDescent="0.25">
      <c r="B759" s="8" t="str">
        <f>IF(Data!$A752="","",Data!A752)</f>
        <v>Manchester</v>
      </c>
      <c r="C759" s="8" t="str">
        <f>IF(Data!$A752="","",IF(COUNTIF('GrandList Categories'!$A$2:$A$19,Data!B752)&gt;0,VLOOKUP(Data!B752,'GrandList Categories'!$A$2:$B$19,2),Data!B752))</f>
        <v>Commercial</v>
      </c>
      <c r="D759" s="13">
        <f>IF(Data!$A752="","",IF(Data!C752=0,"",Data!C752))</f>
        <v>3</v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>
        <f>IF(Data!$A752="","",IF(Data!F752=0,"",Data!F752))</f>
        <v>3</v>
      </c>
      <c r="H759" s="13">
        <f>IF(Data!$A752="","",IF(Data!G752=0,"",Data!G752))</f>
        <v>2035000</v>
      </c>
      <c r="I759" s="13">
        <f>IF(Data!$A752="","",IF(Data!H752=0,"",Data!H752))</f>
        <v>678333.33</v>
      </c>
      <c r="J759" s="13">
        <f>IF(Data!$A752="","",IF(Data!I752=0,"",Data!I752))</f>
        <v>460000</v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>
        <f>IF(Data!$A752="","",IF(Data!M752=0,"",Data!M752))</f>
        <v>29217.5</v>
      </c>
    </row>
    <row r="760" spans="2:14" x14ac:dyDescent="0.25">
      <c r="B760" s="8" t="str">
        <f>IF(Data!$A753="","",Data!A753)</f>
        <v>Manchester</v>
      </c>
      <c r="C760" s="8" t="str">
        <f>IF(Data!$A753="","",IF(COUNTIF('GrandList Categories'!$A$2:$A$19,Data!B753)&gt;0,VLOOKUP(Data!B753,'GrandList Categories'!$A$2:$B$19,2),Data!B753))</f>
        <v>Other (Usually Condos)</v>
      </c>
      <c r="D760" s="13">
        <f>IF(Data!$A753="","",IF(Data!C753=0,"",Data!C753))</f>
        <v>9</v>
      </c>
      <c r="E760" s="13" t="str">
        <f>IF(Data!$A753="","",IF(Data!D753=0,"",Data!D753))</f>
        <v/>
      </c>
      <c r="F760" s="13">
        <f>IF(Data!$A753="","",IF(Data!E753=0,"",Data!E753))</f>
        <v>6</v>
      </c>
      <c r="G760" s="13">
        <f>IF(Data!$A753="","",IF(Data!F753=0,"",Data!F753))</f>
        <v>3</v>
      </c>
      <c r="H760" s="13">
        <f>IF(Data!$A753="","",IF(Data!G753=0,"",Data!G753))</f>
        <v>671200</v>
      </c>
      <c r="I760" s="13">
        <f>IF(Data!$A753="","",IF(Data!H753=0,"",Data!H753))</f>
        <v>223733.33</v>
      </c>
      <c r="J760" s="13">
        <f>IF(Data!$A753="","",IF(Data!I753=0,"",Data!I753))</f>
        <v>186200</v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>
        <f>IF(Data!$A753="","",IF(Data!M753=0,"",Data!M753))</f>
        <v>12194.73</v>
      </c>
    </row>
    <row r="761" spans="2:14" x14ac:dyDescent="0.25">
      <c r="B761" s="8" t="str">
        <f>IF(Data!$A754="","",Data!A754)</f>
        <v>Manchester</v>
      </c>
      <c r="C761" s="8" t="str">
        <f>IF(Data!$A754="","",IF(COUNTIF('GrandList Categories'!$A$2:$A$19,Data!B754)&gt;0,VLOOKUP(Data!B754,'GrandList Categories'!$A$2:$B$19,2),Data!B754))</f>
        <v>Miscellaneous</v>
      </c>
      <c r="D761" s="13">
        <f>IF(Data!$A754="","",IF(Data!C754=0,"",Data!C754))</f>
        <v>8</v>
      </c>
      <c r="E761" s="13" t="str">
        <f>IF(Data!$A754="","",IF(Data!D754=0,"",Data!D754))</f>
        <v/>
      </c>
      <c r="F761" s="13">
        <f>IF(Data!$A754="","",IF(Data!E754=0,"",Data!E754))</f>
        <v>1</v>
      </c>
      <c r="G761" s="13">
        <f>IF(Data!$A754="","",IF(Data!F754=0,"",Data!F754))</f>
        <v>7</v>
      </c>
      <c r="H761" s="13">
        <f>IF(Data!$A754="","",IF(Data!G754=0,"",Data!G754))</f>
        <v>985860</v>
      </c>
      <c r="I761" s="13">
        <f>IF(Data!$A754="","",IF(Data!H754=0,"",Data!H754))</f>
        <v>140837.14000000001</v>
      </c>
      <c r="J761" s="13">
        <f>IF(Data!$A754="","",IF(Data!I754=0,"",Data!I754))</f>
        <v>95000</v>
      </c>
      <c r="K761" s="13">
        <f>IF(Data!$A754="","",IF(Data!J754=0,"",Data!J754))</f>
        <v>35134</v>
      </c>
      <c r="L761" s="13">
        <f>IF(Data!$A754="","",IF(Data!K754=0,"",Data!K754))</f>
        <v>34860.557800000002</v>
      </c>
      <c r="M761" s="13">
        <f>IF(Data!$A754="","",IF(Data!L754=0,"",Data!L754))</f>
        <v>3.03</v>
      </c>
      <c r="N761" s="13">
        <f>IF(Data!$A754="","",IF(Data!M754=0,"",Data!M754))</f>
        <v>11758.47</v>
      </c>
    </row>
    <row r="762" spans="2:14" x14ac:dyDescent="0.25">
      <c r="B762" s="8" t="str">
        <f>IF(Data!$A755="","",Data!A755)</f>
        <v>Manchester</v>
      </c>
      <c r="C762" s="8" t="str">
        <f>IF(Data!$A755="","",IF(COUNTIF('GrandList Categories'!$A$2:$A$19,Data!B755)&gt;0,VLOOKUP(Data!B755,'GrandList Categories'!$A$2:$B$19,2),Data!B755))</f>
        <v>Manchester: Summary</v>
      </c>
      <c r="D762" s="13">
        <f>IF(Data!$A755="","",IF(Data!C755=0,"",Data!C755))</f>
        <v>56</v>
      </c>
      <c r="E762" s="13" t="str">
        <f>IF(Data!$A755="","",IF(Data!D755=0,"",Data!D755))</f>
        <v/>
      </c>
      <c r="F762" s="13">
        <f>IF(Data!$A755="","",IF(Data!E755=0,"",Data!E755))</f>
        <v>22</v>
      </c>
      <c r="G762" s="13">
        <f>IF(Data!$A755="","",IF(Data!F755=0,"",Data!F755))</f>
        <v>34</v>
      </c>
      <c r="H762" s="13">
        <f>IF(Data!$A755="","",IF(Data!G755=0,"",Data!G755))</f>
        <v>17495422.25</v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>
        <f>IF(Data!$A755="","",IF(Data!M755=0,"",Data!M755))</f>
        <v>244894.45</v>
      </c>
    </row>
    <row r="763" spans="2:14" x14ac:dyDescent="0.25">
      <c r="B763" s="8" t="str">
        <f>IF(Data!$A756="","",Data!A756)</f>
        <v>Marlboro</v>
      </c>
      <c r="C763" s="8" t="str">
        <f>IF(Data!$A756="","",IF(COUNTIF('GrandList Categories'!$A$2:$A$19,Data!B756)&gt;0,VLOOKUP(Data!B756,'GrandList Categories'!$A$2:$B$19,2),Data!B756))</f>
        <v>Residential 6 or more acres</v>
      </c>
      <c r="D763" s="13">
        <f>IF(Data!$A756="","",IF(Data!C756=0,"",Data!C756))</f>
        <v>5</v>
      </c>
      <c r="E763" s="13" t="str">
        <f>IF(Data!$A756="","",IF(Data!D756=0,"",Data!D756))</f>
        <v/>
      </c>
      <c r="F763" s="13">
        <f>IF(Data!$A756="","",IF(Data!E756=0,"",Data!E756))</f>
        <v>4</v>
      </c>
      <c r="G763" s="13">
        <f>IF(Data!$A756="","",IF(Data!F756=0,"",Data!F756))</f>
        <v>1</v>
      </c>
      <c r="H763" s="13">
        <f>IF(Data!$A756="","",IF(Data!G756=0,"",Data!G756))</f>
        <v>176400</v>
      </c>
      <c r="I763" s="13">
        <f>IF(Data!$A756="","",IF(Data!H756=0,"",Data!H756))</f>
        <v>176400</v>
      </c>
      <c r="J763" s="13">
        <f>IF(Data!$A756="","",IF(Data!I756=0,"",Data!I756))</f>
        <v>176400</v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>
        <f>IF(Data!$A756="","",IF(Data!M756=0,"",Data!M756))</f>
        <v>2557.8000000000002</v>
      </c>
    </row>
    <row r="764" spans="2:14" x14ac:dyDescent="0.25">
      <c r="B764" s="8" t="str">
        <f>IF(Data!$A757="","",Data!A757)</f>
        <v>Marlboro</v>
      </c>
      <c r="C764" s="8" t="str">
        <f>IF(Data!$A757="","",IF(COUNTIF('GrandList Categories'!$A$2:$A$19,Data!B757)&gt;0,VLOOKUP(Data!B757,'GrandList Categories'!$A$2:$B$19,2),Data!B757))</f>
        <v>Commercial</v>
      </c>
      <c r="D764" s="13">
        <f>IF(Data!$A757="","",IF(Data!C757=0,"",Data!C757))</f>
        <v>1</v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>
        <f>IF(Data!$A757="","",IF(Data!F757=0,"",Data!F757))</f>
        <v>1</v>
      </c>
      <c r="H764" s="13">
        <f>IF(Data!$A757="","",IF(Data!G757=0,"",Data!G757))</f>
        <v>88000</v>
      </c>
      <c r="I764" s="13">
        <f>IF(Data!$A757="","",IF(Data!H757=0,"",Data!H757))</f>
        <v>88000</v>
      </c>
      <c r="J764" s="13">
        <f>IF(Data!$A757="","",IF(Data!I757=0,"",Data!I757))</f>
        <v>88000</v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>
        <f>IF(Data!$A757="","",IF(Data!M757=0,"",Data!M757))</f>
        <v>1276</v>
      </c>
    </row>
    <row r="765" spans="2:14" x14ac:dyDescent="0.25">
      <c r="B765" s="8" t="str">
        <f>IF(Data!$A758="","",Data!A758)</f>
        <v>Marlboro</v>
      </c>
      <c r="C765" s="8" t="str">
        <f>IF(Data!$A758="","",IF(COUNTIF('GrandList Categories'!$A$2:$A$19,Data!B758)&gt;0,VLOOKUP(Data!B758,'GrandList Categories'!$A$2:$B$19,2),Data!B758))</f>
        <v>Woodland</v>
      </c>
      <c r="D765" s="13">
        <f>IF(Data!$A758="","",IF(Data!C758=0,"",Data!C758))</f>
        <v>2</v>
      </c>
      <c r="E765" s="13" t="str">
        <f>IF(Data!$A758="","",IF(Data!D758=0,"",Data!D758))</f>
        <v/>
      </c>
      <c r="F765" s="13">
        <f>IF(Data!$A758="","",IF(Data!E758=0,"",Data!E758))</f>
        <v>2</v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>Marlboro</v>
      </c>
      <c r="C766" s="8" t="str">
        <f>IF(Data!$A759="","",IF(COUNTIF('GrandList Categories'!$A$2:$A$19,Data!B759)&gt;0,VLOOKUP(Data!B759,'GrandList Categories'!$A$2:$B$19,2),Data!B759))</f>
        <v>Marlboro: Summary</v>
      </c>
      <c r="D766" s="13">
        <f>IF(Data!$A759="","",IF(Data!C759=0,"",Data!C759))</f>
        <v>8</v>
      </c>
      <c r="E766" s="13" t="str">
        <f>IF(Data!$A759="","",IF(Data!D759=0,"",Data!D759))</f>
        <v/>
      </c>
      <c r="F766" s="13">
        <f>IF(Data!$A759="","",IF(Data!E759=0,"",Data!E759))</f>
        <v>6</v>
      </c>
      <c r="G766" s="13">
        <f>IF(Data!$A759="","",IF(Data!F759=0,"",Data!F759))</f>
        <v>2</v>
      </c>
      <c r="H766" s="13">
        <f>IF(Data!$A759="","",IF(Data!G759=0,"",Data!G759))</f>
        <v>264400</v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>
        <f>IF(Data!$A759="","",IF(Data!M759=0,"",Data!M759))</f>
        <v>3833.8</v>
      </c>
    </row>
    <row r="767" spans="2:14" x14ac:dyDescent="0.25">
      <c r="B767" s="8" t="str">
        <f>IF(Data!$A760="","",Data!A760)</f>
        <v>Marshfield</v>
      </c>
      <c r="C767" s="8" t="str">
        <f>IF(Data!$A760="","",IF(COUNTIF('GrandList Categories'!$A$2:$A$19,Data!B760)&gt;0,VLOOKUP(Data!B760,'GrandList Categories'!$A$2:$B$19,2),Data!B760))</f>
        <v>Residential under 6 acres</v>
      </c>
      <c r="D767" s="13">
        <f>IF(Data!$A760="","",IF(Data!C760=0,"",Data!C760))</f>
        <v>2</v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>
        <f>IF(Data!$A760="","",IF(Data!F760=0,"",Data!F760))</f>
        <v>2</v>
      </c>
      <c r="H767" s="13">
        <f>IF(Data!$A760="","",IF(Data!G760=0,"",Data!G760))</f>
        <v>258500</v>
      </c>
      <c r="I767" s="13">
        <f>IF(Data!$A760="","",IF(Data!H760=0,"",Data!H760))</f>
        <v>129250</v>
      </c>
      <c r="J767" s="13">
        <f>IF(Data!$A760="","",IF(Data!I760=0,"",Data!I760))</f>
        <v>129250</v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>
        <f>IF(Data!$A760="","",IF(Data!M760=0,"",Data!M760))</f>
        <v>2798.25</v>
      </c>
    </row>
    <row r="768" spans="2:14" x14ac:dyDescent="0.25">
      <c r="B768" s="8" t="str">
        <f>IF(Data!$A761="","",Data!A761)</f>
        <v>Marshfield</v>
      </c>
      <c r="C768" s="8" t="str">
        <f>IF(Data!$A761="","",IF(COUNTIF('GrandList Categories'!$A$2:$A$19,Data!B761)&gt;0,VLOOKUP(Data!B761,'GrandList Categories'!$A$2:$B$19,2),Data!B761))</f>
        <v>Residential 6 or more acres</v>
      </c>
      <c r="D768" s="13">
        <f>IF(Data!$A761="","",IF(Data!C761=0,"",Data!C761))</f>
        <v>8</v>
      </c>
      <c r="E768" s="13" t="str">
        <f>IF(Data!$A761="","",IF(Data!D761=0,"",Data!D761))</f>
        <v/>
      </c>
      <c r="F768" s="13">
        <f>IF(Data!$A761="","",IF(Data!E761=0,"",Data!E761))</f>
        <v>6</v>
      </c>
      <c r="G768" s="13">
        <f>IF(Data!$A761="","",IF(Data!F761=0,"",Data!F761))</f>
        <v>2</v>
      </c>
      <c r="H768" s="13">
        <f>IF(Data!$A761="","",IF(Data!G761=0,"",Data!G761))</f>
        <v>389583</v>
      </c>
      <c r="I768" s="13">
        <f>IF(Data!$A761="","",IF(Data!H761=0,"",Data!H761))</f>
        <v>194791.5</v>
      </c>
      <c r="J768" s="13">
        <f>IF(Data!$A761="","",IF(Data!I761=0,"",Data!I761))</f>
        <v>194791.5</v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>
        <f>IF(Data!$A761="","",IF(Data!M761=0,"",Data!M761))</f>
        <v>4698.95</v>
      </c>
    </row>
    <row r="769" spans="2:14" x14ac:dyDescent="0.25">
      <c r="B769" s="8" t="str">
        <f>IF(Data!$A762="","",Data!A762)</f>
        <v>Marshfield</v>
      </c>
      <c r="C769" s="8" t="str">
        <f>IF(Data!$A762="","",IF(COUNTIF('GrandList Categories'!$A$2:$A$19,Data!B762)&gt;0,VLOOKUP(Data!B762,'GrandList Categories'!$A$2:$B$19,2),Data!B762))</f>
        <v>Seasonal 6 or more acres</v>
      </c>
      <c r="D769" s="13">
        <f>IF(Data!$A762="","",IF(Data!C762=0,"",Data!C762))</f>
        <v>1</v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>
        <f>IF(Data!$A762="","",IF(Data!F762=0,"",Data!F762))</f>
        <v>1</v>
      </c>
      <c r="H769" s="13">
        <f>IF(Data!$A762="","",IF(Data!G762=0,"",Data!G762))</f>
        <v>215000</v>
      </c>
      <c r="I769" s="13">
        <f>IF(Data!$A762="","",IF(Data!H762=0,"",Data!H762))</f>
        <v>215000</v>
      </c>
      <c r="J769" s="13">
        <f>IF(Data!$A762="","",IF(Data!I762=0,"",Data!I762))</f>
        <v>215000</v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>
        <f>IF(Data!$A762="","",IF(Data!M762=0,"",Data!M762))</f>
        <v>3117.5</v>
      </c>
    </row>
    <row r="770" spans="2:14" x14ac:dyDescent="0.25">
      <c r="B770" s="8" t="str">
        <f>IF(Data!$A763="","",Data!A763)</f>
        <v>Marshfield</v>
      </c>
      <c r="C770" s="8" t="str">
        <f>IF(Data!$A763="","",IF(COUNTIF('GrandList Categories'!$A$2:$A$19,Data!B763)&gt;0,VLOOKUP(Data!B763,'GrandList Categories'!$A$2:$B$19,2),Data!B763))</f>
        <v>Commercial</v>
      </c>
      <c r="D770" s="13">
        <f>IF(Data!$A763="","",IF(Data!C763=0,"",Data!C763))</f>
        <v>1</v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>
        <f>IF(Data!$A763="","",IF(Data!F763=0,"",Data!F763))</f>
        <v>1</v>
      </c>
      <c r="H770" s="13">
        <f>IF(Data!$A763="","",IF(Data!G763=0,"",Data!G763))</f>
        <v>620000</v>
      </c>
      <c r="I770" s="13">
        <f>IF(Data!$A763="","",IF(Data!H763=0,"",Data!H763))</f>
        <v>620000</v>
      </c>
      <c r="J770" s="13">
        <f>IF(Data!$A763="","",IF(Data!I763=0,"",Data!I763))</f>
        <v>620000</v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>
        <f>IF(Data!$A763="","",IF(Data!M763=0,"",Data!M763))</f>
        <v>8990</v>
      </c>
    </row>
    <row r="771" spans="2:14" x14ac:dyDescent="0.25">
      <c r="B771" s="8" t="str">
        <f>IF(Data!$A764="","",Data!A764)</f>
        <v>Marshfield</v>
      </c>
      <c r="C771" s="8" t="str">
        <f>IF(Data!$A764="","",IF(COUNTIF('GrandList Categories'!$A$2:$A$19,Data!B764)&gt;0,VLOOKUP(Data!B764,'GrandList Categories'!$A$2:$B$19,2),Data!B764))</f>
        <v>Commercial Apartment</v>
      </c>
      <c r="D771" s="13">
        <f>IF(Data!$A764="","",IF(Data!C764=0,"",Data!C764))</f>
        <v>1</v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>
        <f>IF(Data!$A764="","",IF(Data!F764=0,"",Data!F764))</f>
        <v>1</v>
      </c>
      <c r="H771" s="13">
        <f>IF(Data!$A764="","",IF(Data!G764=0,"",Data!G764))</f>
        <v>610000</v>
      </c>
      <c r="I771" s="13">
        <f>IF(Data!$A764="","",IF(Data!H764=0,"",Data!H764))</f>
        <v>610000</v>
      </c>
      <c r="J771" s="13">
        <f>IF(Data!$A764="","",IF(Data!I764=0,"",Data!I764))</f>
        <v>610000</v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>
        <f>IF(Data!$A764="","",IF(Data!M764=0,"",Data!M764))</f>
        <v>8845</v>
      </c>
    </row>
    <row r="772" spans="2:14" x14ac:dyDescent="0.25">
      <c r="B772" s="8" t="str">
        <f>IF(Data!$A765="","",Data!A765)</f>
        <v>Marshfield</v>
      </c>
      <c r="C772" s="8" t="str">
        <f>IF(Data!$A765="","",IF(COUNTIF('GrandList Categories'!$A$2:$A$19,Data!B765)&gt;0,VLOOKUP(Data!B765,'GrandList Categories'!$A$2:$B$19,2),Data!B765))</f>
        <v>Miscellaneous</v>
      </c>
      <c r="D772" s="13">
        <f>IF(Data!$A765="","",IF(Data!C765=0,"",Data!C765))</f>
        <v>1</v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>
        <f>IF(Data!$A765="","",IF(Data!F765=0,"",Data!F765))</f>
        <v>1</v>
      </c>
      <c r="H772" s="13">
        <f>IF(Data!$A765="","",IF(Data!G765=0,"",Data!G765))</f>
        <v>36909</v>
      </c>
      <c r="I772" s="13">
        <f>IF(Data!$A765="","",IF(Data!H765=0,"",Data!H765))</f>
        <v>36909</v>
      </c>
      <c r="J772" s="13">
        <f>IF(Data!$A765="","",IF(Data!I765=0,"",Data!I765))</f>
        <v>36909</v>
      </c>
      <c r="K772" s="13">
        <f>IF(Data!$A765="","",IF(Data!J765=0,"",Data!J765))</f>
        <v>1886</v>
      </c>
      <c r="L772" s="13">
        <f>IF(Data!$A765="","",IF(Data!K765=0,"",Data!K765))</f>
        <v>1885.999</v>
      </c>
      <c r="M772" s="13">
        <f>IF(Data!$A765="","",IF(Data!L765=0,"",Data!L765))</f>
        <v>19.57</v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>Marshfield</v>
      </c>
      <c r="C773" s="8" t="str">
        <f>IF(Data!$A766="","",IF(COUNTIF('GrandList Categories'!$A$2:$A$19,Data!B766)&gt;0,VLOOKUP(Data!B766,'GrandList Categories'!$A$2:$B$19,2),Data!B766))</f>
        <v>Marshfield: Summary</v>
      </c>
      <c r="D773" s="13">
        <f>IF(Data!$A766="","",IF(Data!C766=0,"",Data!C766))</f>
        <v>14</v>
      </c>
      <c r="E773" s="13" t="str">
        <f>IF(Data!$A766="","",IF(Data!D766=0,"",Data!D766))</f>
        <v/>
      </c>
      <c r="F773" s="13">
        <f>IF(Data!$A766="","",IF(Data!E766=0,"",Data!E766))</f>
        <v>6</v>
      </c>
      <c r="G773" s="13">
        <f>IF(Data!$A766="","",IF(Data!F766=0,"",Data!F766))</f>
        <v>8</v>
      </c>
      <c r="H773" s="13">
        <f>IF(Data!$A766="","",IF(Data!G766=0,"",Data!G766))</f>
        <v>2129992</v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>
        <f>IF(Data!$A766="","",IF(Data!M766=0,"",Data!M766))</f>
        <v>28449.7</v>
      </c>
    </row>
    <row r="774" spans="2:14" x14ac:dyDescent="0.25">
      <c r="B774" s="8" t="str">
        <f>IF(Data!$A767="","",Data!A767)</f>
        <v>Mendon</v>
      </c>
      <c r="C774" s="8" t="str">
        <f>IF(Data!$A767="","",IF(COUNTIF('GrandList Categories'!$A$2:$A$19,Data!B767)&gt;0,VLOOKUP(Data!B767,'GrandList Categories'!$A$2:$B$19,2),Data!B767))</f>
        <v>Residential under 6 acres</v>
      </c>
      <c r="D774" s="13">
        <f>IF(Data!$A767="","",IF(Data!C767=0,"",Data!C767))</f>
        <v>11</v>
      </c>
      <c r="E774" s="13" t="str">
        <f>IF(Data!$A767="","",IF(Data!D767=0,"",Data!D767))</f>
        <v/>
      </c>
      <c r="F774" s="13">
        <f>IF(Data!$A767="","",IF(Data!E767=0,"",Data!E767))</f>
        <v>3</v>
      </c>
      <c r="G774" s="13">
        <f>IF(Data!$A767="","",IF(Data!F767=0,"",Data!F767))</f>
        <v>8</v>
      </c>
      <c r="H774" s="13">
        <f>IF(Data!$A767="","",IF(Data!G767=0,"",Data!G767))</f>
        <v>1851500</v>
      </c>
      <c r="I774" s="13">
        <f>IF(Data!$A767="","",IF(Data!H767=0,"",Data!H767))</f>
        <v>231437.5</v>
      </c>
      <c r="J774" s="13">
        <f>IF(Data!$A767="","",IF(Data!I767=0,"",Data!I767))</f>
        <v>206250</v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>
        <f>IF(Data!$A767="","",IF(Data!M767=0,"",Data!M767))</f>
        <v>23996.75</v>
      </c>
    </row>
    <row r="775" spans="2:14" x14ac:dyDescent="0.25">
      <c r="B775" s="8" t="str">
        <f>IF(Data!$A768="","",Data!A768)</f>
        <v>Mendon</v>
      </c>
      <c r="C775" s="8" t="str">
        <f>IF(Data!$A768="","",IF(COUNTIF('GrandList Categories'!$A$2:$A$19,Data!B768)&gt;0,VLOOKUP(Data!B768,'GrandList Categories'!$A$2:$B$19,2),Data!B768))</f>
        <v>Residential 6 or more acres</v>
      </c>
      <c r="D775" s="13">
        <f>IF(Data!$A768="","",IF(Data!C768=0,"",Data!C768))</f>
        <v>4</v>
      </c>
      <c r="E775" s="13" t="str">
        <f>IF(Data!$A768="","",IF(Data!D768=0,"",Data!D768))</f>
        <v/>
      </c>
      <c r="F775" s="13">
        <f>IF(Data!$A768="","",IF(Data!E768=0,"",Data!E768))</f>
        <v>3</v>
      </c>
      <c r="G775" s="13">
        <f>IF(Data!$A768="","",IF(Data!F768=0,"",Data!F768))</f>
        <v>1</v>
      </c>
      <c r="H775" s="13">
        <f>IF(Data!$A768="","",IF(Data!G768=0,"",Data!G768))</f>
        <v>175000</v>
      </c>
      <c r="I775" s="13">
        <f>IF(Data!$A768="","",IF(Data!H768=0,"",Data!H768))</f>
        <v>175000</v>
      </c>
      <c r="J775" s="13">
        <f>IF(Data!$A768="","",IF(Data!I768=0,"",Data!I768))</f>
        <v>175000</v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>
        <f>IF(Data!$A768="","",IF(Data!M768=0,"",Data!M768))</f>
        <v>1587.5</v>
      </c>
    </row>
    <row r="776" spans="2:14" x14ac:dyDescent="0.25">
      <c r="B776" s="8" t="str">
        <f>IF(Data!$A769="","",Data!A769)</f>
        <v>Mendon</v>
      </c>
      <c r="C776" s="8" t="str">
        <f>IF(Data!$A769="","",IF(COUNTIF('GrandList Categories'!$A$2:$A$19,Data!B769)&gt;0,VLOOKUP(Data!B769,'GrandList Categories'!$A$2:$B$19,2),Data!B769))</f>
        <v>Seasonal under 6 acres</v>
      </c>
      <c r="D776" s="13">
        <f>IF(Data!$A769="","",IF(Data!C769=0,"",Data!C769))</f>
        <v>1</v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>
        <f>IF(Data!$A769="","",IF(Data!F769=0,"",Data!F769))</f>
        <v>1</v>
      </c>
      <c r="H776" s="13">
        <f>IF(Data!$A769="","",IF(Data!G769=0,"",Data!G769))</f>
        <v>146500</v>
      </c>
      <c r="I776" s="13">
        <f>IF(Data!$A769="","",IF(Data!H769=0,"",Data!H769))</f>
        <v>146500</v>
      </c>
      <c r="J776" s="13">
        <f>IF(Data!$A769="","",IF(Data!I769=0,"",Data!I769))</f>
        <v>146500</v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>
        <f>IF(Data!$A769="","",IF(Data!M769=0,"",Data!M769))</f>
        <v>1174.25</v>
      </c>
    </row>
    <row r="777" spans="2:14" x14ac:dyDescent="0.25">
      <c r="B777" s="8" t="str">
        <f>IF(Data!$A770="","",Data!A770)</f>
        <v>Mendon</v>
      </c>
      <c r="C777" s="8" t="str">
        <f>IF(Data!$A770="","",IF(COUNTIF('GrandList Categories'!$A$2:$A$19,Data!B770)&gt;0,VLOOKUP(Data!B770,'GrandList Categories'!$A$2:$B$19,2),Data!B770))</f>
        <v>Miscellaneous</v>
      </c>
      <c r="D777" s="13">
        <f>IF(Data!$A770="","",IF(Data!C770=0,"",Data!C770))</f>
        <v>5</v>
      </c>
      <c r="E777" s="13" t="str">
        <f>IF(Data!$A770="","",IF(Data!D770=0,"",Data!D770))</f>
        <v/>
      </c>
      <c r="F777" s="13">
        <f>IF(Data!$A770="","",IF(Data!E770=0,"",Data!E770))</f>
        <v>1</v>
      </c>
      <c r="G777" s="13">
        <f>IF(Data!$A770="","",IF(Data!F770=0,"",Data!F770))</f>
        <v>4</v>
      </c>
      <c r="H777" s="13">
        <f>IF(Data!$A770="","",IF(Data!G770=0,"",Data!G770))</f>
        <v>156000</v>
      </c>
      <c r="I777" s="13">
        <f>IF(Data!$A770="","",IF(Data!H770=0,"",Data!H770))</f>
        <v>39000</v>
      </c>
      <c r="J777" s="13">
        <f>IF(Data!$A770="","",IF(Data!I770=0,"",Data!I770))</f>
        <v>32000</v>
      </c>
      <c r="K777" s="13">
        <f>IF(Data!$A770="","",IF(Data!J770=0,"",Data!J770))</f>
        <v>8515.2800000000007</v>
      </c>
      <c r="L777" s="13">
        <f>IF(Data!$A770="","",IF(Data!K770=0,"",Data!K770))</f>
        <v>17028.990000000002</v>
      </c>
      <c r="M777" s="13">
        <f>IF(Data!$A770="","",IF(Data!L770=0,"",Data!L770))</f>
        <v>2.8</v>
      </c>
      <c r="N777" s="13">
        <f>IF(Data!$A770="","",IF(Data!M770=0,"",Data!M770))</f>
        <v>2262</v>
      </c>
    </row>
    <row r="778" spans="2:14" x14ac:dyDescent="0.25">
      <c r="B778" s="8" t="str">
        <f>IF(Data!$A771="","",Data!A771)</f>
        <v>Mendon</v>
      </c>
      <c r="C778" s="8" t="str">
        <f>IF(Data!$A771="","",IF(COUNTIF('GrandList Categories'!$A$2:$A$19,Data!B771)&gt;0,VLOOKUP(Data!B771,'GrandList Categories'!$A$2:$B$19,2),Data!B771))</f>
        <v>Mendon: Summary</v>
      </c>
      <c r="D778" s="13">
        <f>IF(Data!$A771="","",IF(Data!C771=0,"",Data!C771))</f>
        <v>21</v>
      </c>
      <c r="E778" s="13" t="str">
        <f>IF(Data!$A771="","",IF(Data!D771=0,"",Data!D771))</f>
        <v/>
      </c>
      <c r="F778" s="13">
        <f>IF(Data!$A771="","",IF(Data!E771=0,"",Data!E771))</f>
        <v>7</v>
      </c>
      <c r="G778" s="13">
        <f>IF(Data!$A771="","",IF(Data!F771=0,"",Data!F771))</f>
        <v>14</v>
      </c>
      <c r="H778" s="13">
        <f>IF(Data!$A771="","",IF(Data!G771=0,"",Data!G771))</f>
        <v>2329000</v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>
        <f>IF(Data!$A771="","",IF(Data!M771=0,"",Data!M771))</f>
        <v>29020.5</v>
      </c>
    </row>
    <row r="779" spans="2:14" x14ac:dyDescent="0.25">
      <c r="B779" s="8" t="str">
        <f>IF(Data!$A772="","",Data!A772)</f>
        <v>Middlebury</v>
      </c>
      <c r="C779" s="8" t="str">
        <f>IF(Data!$A772="","",IF(COUNTIF('GrandList Categories'!$A$2:$A$19,Data!B772)&gt;0,VLOOKUP(Data!B772,'GrandList Categories'!$A$2:$B$19,2),Data!B772))</f>
        <v>Residential under 6 acres</v>
      </c>
      <c r="D779" s="13">
        <f>IF(Data!$A772="","",IF(Data!C772=0,"",Data!C772))</f>
        <v>31</v>
      </c>
      <c r="E779" s="13" t="str">
        <f>IF(Data!$A772="","",IF(Data!D772=0,"",Data!D772))</f>
        <v/>
      </c>
      <c r="F779" s="13">
        <f>IF(Data!$A772="","",IF(Data!E772=0,"",Data!E772))</f>
        <v>18</v>
      </c>
      <c r="G779" s="13">
        <f>IF(Data!$A772="","",IF(Data!F772=0,"",Data!F772))</f>
        <v>13</v>
      </c>
      <c r="H779" s="13">
        <f>IF(Data!$A772="","",IF(Data!G772=0,"",Data!G772))</f>
        <v>3497700</v>
      </c>
      <c r="I779" s="13">
        <f>IF(Data!$A772="","",IF(Data!H772=0,"",Data!H772))</f>
        <v>269053.84999999998</v>
      </c>
      <c r="J779" s="13">
        <f>IF(Data!$A772="","",IF(Data!I772=0,"",Data!I772))</f>
        <v>280000</v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>
        <f>IF(Data!$A772="","",IF(Data!M772=0,"",Data!M772))</f>
        <v>36424</v>
      </c>
    </row>
    <row r="780" spans="2:14" x14ac:dyDescent="0.25">
      <c r="B780" s="8" t="str">
        <f>IF(Data!$A773="","",Data!A773)</f>
        <v>Middlebury</v>
      </c>
      <c r="C780" s="8" t="str">
        <f>IF(Data!$A773="","",IF(COUNTIF('GrandList Categories'!$A$2:$A$19,Data!B773)&gt;0,VLOOKUP(Data!B773,'GrandList Categories'!$A$2:$B$19,2),Data!B773))</f>
        <v>Residential 6 or more acres</v>
      </c>
      <c r="D780" s="13">
        <f>IF(Data!$A773="","",IF(Data!C773=0,"",Data!C773))</f>
        <v>6</v>
      </c>
      <c r="E780" s="13" t="str">
        <f>IF(Data!$A773="","",IF(Data!D773=0,"",Data!D773))</f>
        <v/>
      </c>
      <c r="F780" s="13">
        <f>IF(Data!$A773="","",IF(Data!E773=0,"",Data!E773))</f>
        <v>6</v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>Middlebury</v>
      </c>
      <c r="C781" s="8" t="str">
        <f>IF(Data!$A774="","",IF(COUNTIF('GrandList Categories'!$A$2:$A$19,Data!B774)&gt;0,VLOOKUP(Data!B774,'GrandList Categories'!$A$2:$B$19,2),Data!B774))</f>
        <v>Mobile Home no land</v>
      </c>
      <c r="D781" s="13">
        <f>IF(Data!$A774="","",IF(Data!C774=0,"",Data!C774))</f>
        <v>2</v>
      </c>
      <c r="E781" s="13" t="str">
        <f>IF(Data!$A774="","",IF(Data!D774=0,"",Data!D774))</f>
        <v/>
      </c>
      <c r="F781" s="13">
        <f>IF(Data!$A774="","",IF(Data!E774=0,"",Data!E774))</f>
        <v>2</v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>Middlebury</v>
      </c>
      <c r="C782" s="8" t="str">
        <f>IF(Data!$A775="","",IF(COUNTIF('GrandList Categories'!$A$2:$A$19,Data!B775)&gt;0,VLOOKUP(Data!B775,'GrandList Categories'!$A$2:$B$19,2),Data!B775))</f>
        <v>Commercial</v>
      </c>
      <c r="D782" s="13">
        <f>IF(Data!$A775="","",IF(Data!C775=0,"",Data!C775))</f>
        <v>6</v>
      </c>
      <c r="E782" s="13">
        <f>IF(Data!$A775="","",IF(Data!D775=0,"",Data!D775))</f>
        <v>1</v>
      </c>
      <c r="F782" s="13">
        <f>IF(Data!$A775="","",IF(Data!E775=0,"",Data!E775))</f>
        <v>2</v>
      </c>
      <c r="G782" s="13">
        <f>IF(Data!$A775="","",IF(Data!F775=0,"",Data!F775))</f>
        <v>3</v>
      </c>
      <c r="H782" s="13">
        <f>IF(Data!$A775="","",IF(Data!G775=0,"",Data!G775))</f>
        <v>507900</v>
      </c>
      <c r="I782" s="13">
        <f>IF(Data!$A775="","",IF(Data!H775=0,"",Data!H775))</f>
        <v>169300</v>
      </c>
      <c r="J782" s="13">
        <f>IF(Data!$A775="","",IF(Data!I775=0,"",Data!I775))</f>
        <v>173800</v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>
        <f>IF(Data!$A775="","",IF(Data!M775=0,"",Data!M775))</f>
        <v>10956.95</v>
      </c>
    </row>
    <row r="783" spans="2:14" x14ac:dyDescent="0.25">
      <c r="B783" s="8" t="str">
        <f>IF(Data!$A776="","",Data!A776)</f>
        <v>Middlebury</v>
      </c>
      <c r="C783" s="8" t="str">
        <f>IF(Data!$A776="","",IF(COUNTIF('GrandList Categories'!$A$2:$A$19,Data!B776)&gt;0,VLOOKUP(Data!B776,'GrandList Categories'!$A$2:$B$19,2),Data!B776))</f>
        <v>Farms</v>
      </c>
      <c r="D783" s="13">
        <f>IF(Data!$A776="","",IF(Data!C776=0,"",Data!C776))</f>
        <v>2</v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>
        <f>IF(Data!$A776="","",IF(Data!F776=0,"",Data!F776))</f>
        <v>2</v>
      </c>
      <c r="H783" s="13">
        <f>IF(Data!$A776="","",IF(Data!G776=0,"",Data!G776))</f>
        <v>1822000</v>
      </c>
      <c r="I783" s="13">
        <f>IF(Data!$A776="","",IF(Data!H776=0,"",Data!H776))</f>
        <v>911000</v>
      </c>
      <c r="J783" s="13">
        <f>IF(Data!$A776="","",IF(Data!I776=0,"",Data!I776))</f>
        <v>911000</v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>
        <f>IF(Data!$A776="","",IF(Data!M776=0,"",Data!M776))</f>
        <v>18879</v>
      </c>
    </row>
    <row r="784" spans="2:14" x14ac:dyDescent="0.25">
      <c r="B784" s="8" t="str">
        <f>IF(Data!$A777="","",Data!A777)</f>
        <v>Middlebury</v>
      </c>
      <c r="C784" s="8" t="str">
        <f>IF(Data!$A777="","",IF(COUNTIF('GrandList Categories'!$A$2:$A$19,Data!B777)&gt;0,VLOOKUP(Data!B777,'GrandList Categories'!$A$2:$B$19,2),Data!B777))</f>
        <v>Other (Usually Condos)</v>
      </c>
      <c r="D784" s="13">
        <f>IF(Data!$A777="","",IF(Data!C777=0,"",Data!C777))</f>
        <v>11</v>
      </c>
      <c r="E784" s="13" t="str">
        <f>IF(Data!$A777="","",IF(Data!D777=0,"",Data!D777))</f>
        <v/>
      </c>
      <c r="F784" s="13">
        <f>IF(Data!$A777="","",IF(Data!E777=0,"",Data!E777))</f>
        <v>4</v>
      </c>
      <c r="G784" s="13">
        <f>IF(Data!$A777="","",IF(Data!F777=0,"",Data!F777))</f>
        <v>7</v>
      </c>
      <c r="H784" s="13">
        <f>IF(Data!$A777="","",IF(Data!G777=0,"",Data!G777))</f>
        <v>1906401</v>
      </c>
      <c r="I784" s="13">
        <f>IF(Data!$A777="","",IF(Data!H777=0,"",Data!H777))</f>
        <v>272343</v>
      </c>
      <c r="J784" s="13">
        <f>IF(Data!$A777="","",IF(Data!I777=0,"",Data!I777))</f>
        <v>302000</v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>
        <f>IF(Data!$A777="","",IF(Data!M777=0,"",Data!M777))</f>
        <v>22892.81</v>
      </c>
    </row>
    <row r="785" spans="2:14" x14ac:dyDescent="0.25">
      <c r="B785" s="8" t="str">
        <f>IF(Data!$A778="","",Data!A778)</f>
        <v>Middlebury</v>
      </c>
      <c r="C785" s="8" t="str">
        <f>IF(Data!$A778="","",IF(COUNTIF('GrandList Categories'!$A$2:$A$19,Data!B778)&gt;0,VLOOKUP(Data!B778,'GrandList Categories'!$A$2:$B$19,2),Data!B778))</f>
        <v>Middlebury: Summary</v>
      </c>
      <c r="D785" s="13">
        <f>IF(Data!$A778="","",IF(Data!C778=0,"",Data!C778))</f>
        <v>58</v>
      </c>
      <c r="E785" s="13">
        <f>IF(Data!$A778="","",IF(Data!D778=0,"",Data!D778))</f>
        <v>1</v>
      </c>
      <c r="F785" s="13">
        <f>IF(Data!$A778="","",IF(Data!E778=0,"",Data!E778))</f>
        <v>32</v>
      </c>
      <c r="G785" s="13">
        <f>IF(Data!$A778="","",IF(Data!F778=0,"",Data!F778))</f>
        <v>25</v>
      </c>
      <c r="H785" s="13">
        <f>IF(Data!$A778="","",IF(Data!G778=0,"",Data!G778))</f>
        <v>7734001</v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>
        <f>IF(Data!$A778="","",IF(Data!M778=0,"",Data!M778))</f>
        <v>89152.76</v>
      </c>
    </row>
    <row r="786" spans="2:14" x14ac:dyDescent="0.25">
      <c r="B786" s="8" t="str">
        <f>IF(Data!$A779="","",Data!A779)</f>
        <v>Middlesex</v>
      </c>
      <c r="C786" s="8" t="str">
        <f>IF(Data!$A779="","",IF(COUNTIF('GrandList Categories'!$A$2:$A$19,Data!B779)&gt;0,VLOOKUP(Data!B779,'GrandList Categories'!$A$2:$B$19,2),Data!B779))</f>
        <v>Residential under 6 acres</v>
      </c>
      <c r="D786" s="13">
        <f>IF(Data!$A779="","",IF(Data!C779=0,"",Data!C779))</f>
        <v>8</v>
      </c>
      <c r="E786" s="13" t="str">
        <f>IF(Data!$A779="","",IF(Data!D779=0,"",Data!D779))</f>
        <v/>
      </c>
      <c r="F786" s="13">
        <f>IF(Data!$A779="","",IF(Data!E779=0,"",Data!E779))</f>
        <v>3</v>
      </c>
      <c r="G786" s="13">
        <f>IF(Data!$A779="","",IF(Data!F779=0,"",Data!F779))</f>
        <v>5</v>
      </c>
      <c r="H786" s="13">
        <f>IF(Data!$A779="","",IF(Data!G779=0,"",Data!G779))</f>
        <v>1352190.52</v>
      </c>
      <c r="I786" s="13">
        <f>IF(Data!$A779="","",IF(Data!H779=0,"",Data!H779))</f>
        <v>270438.09999999998</v>
      </c>
      <c r="J786" s="13">
        <f>IF(Data!$A779="","",IF(Data!I779=0,"",Data!I779))</f>
        <v>250000</v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>
        <f>IF(Data!$A779="","",IF(Data!M779=0,"",Data!M779))</f>
        <v>14873.95</v>
      </c>
    </row>
    <row r="787" spans="2:14" x14ac:dyDescent="0.25">
      <c r="B787" s="8" t="str">
        <f>IF(Data!$A780="","",Data!A780)</f>
        <v>Middlesex</v>
      </c>
      <c r="C787" s="8" t="str">
        <f>IF(Data!$A780="","",IF(COUNTIF('GrandList Categories'!$A$2:$A$19,Data!B780)&gt;0,VLOOKUP(Data!B780,'GrandList Categories'!$A$2:$B$19,2),Data!B780))</f>
        <v>Residential 6 or more acres</v>
      </c>
      <c r="D787" s="13">
        <f>IF(Data!$A780="","",IF(Data!C780=0,"",Data!C780))</f>
        <v>5</v>
      </c>
      <c r="E787" s="13" t="str">
        <f>IF(Data!$A780="","",IF(Data!D780=0,"",Data!D780))</f>
        <v/>
      </c>
      <c r="F787" s="13">
        <f>IF(Data!$A780="","",IF(Data!E780=0,"",Data!E780))</f>
        <v>3</v>
      </c>
      <c r="G787" s="13">
        <f>IF(Data!$A780="","",IF(Data!F780=0,"",Data!F780))</f>
        <v>2</v>
      </c>
      <c r="H787" s="13">
        <f>IF(Data!$A780="","",IF(Data!G780=0,"",Data!G780))</f>
        <v>1081820</v>
      </c>
      <c r="I787" s="13">
        <f>IF(Data!$A780="","",IF(Data!H780=0,"",Data!H780))</f>
        <v>540910</v>
      </c>
      <c r="J787" s="13">
        <f>IF(Data!$A780="","",IF(Data!I780=0,"",Data!I780))</f>
        <v>540910</v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>
        <f>IF(Data!$A780="","",IF(Data!M780=0,"",Data!M780))</f>
        <v>14736.39</v>
      </c>
    </row>
    <row r="788" spans="2:14" x14ac:dyDescent="0.25">
      <c r="B788" s="8" t="str">
        <f>IF(Data!$A781="","",Data!A781)</f>
        <v>Middlesex</v>
      </c>
      <c r="C788" s="8" t="str">
        <f>IF(Data!$A781="","",IF(COUNTIF('GrandList Categories'!$A$2:$A$19,Data!B781)&gt;0,VLOOKUP(Data!B781,'GrandList Categories'!$A$2:$B$19,2),Data!B781))</f>
        <v>Mobile Home with land</v>
      </c>
      <c r="D788" s="13">
        <f>IF(Data!$A781="","",IF(Data!C781=0,"",Data!C781))</f>
        <v>1</v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>
        <f>IF(Data!$A781="","",IF(Data!F781=0,"",Data!F781))</f>
        <v>1</v>
      </c>
      <c r="H788" s="13">
        <f>IF(Data!$A781="","",IF(Data!G781=0,"",Data!G781))</f>
        <v>80000</v>
      </c>
      <c r="I788" s="13">
        <f>IF(Data!$A781="","",IF(Data!H781=0,"",Data!H781))</f>
        <v>80000</v>
      </c>
      <c r="J788" s="13">
        <f>IF(Data!$A781="","",IF(Data!I781=0,"",Data!I781))</f>
        <v>80000</v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>
        <f>IF(Data!$A781="","",IF(Data!M781=0,"",Data!M781))</f>
        <v>400</v>
      </c>
    </row>
    <row r="789" spans="2:14" x14ac:dyDescent="0.25">
      <c r="B789" s="8" t="str">
        <f>IF(Data!$A782="","",Data!A782)</f>
        <v>Middlesex</v>
      </c>
      <c r="C789" s="8" t="str">
        <f>IF(Data!$A782="","",IF(COUNTIF('GrandList Categories'!$A$2:$A$19,Data!B782)&gt;0,VLOOKUP(Data!B782,'GrandList Categories'!$A$2:$B$19,2),Data!B782))</f>
        <v>Other (Usually Condos)</v>
      </c>
      <c r="D789" s="13">
        <f>IF(Data!$A782="","",IF(Data!C782=0,"",Data!C782))</f>
        <v>1</v>
      </c>
      <c r="E789" s="13" t="str">
        <f>IF(Data!$A782="","",IF(Data!D782=0,"",Data!D782))</f>
        <v/>
      </c>
      <c r="F789" s="13">
        <f>IF(Data!$A782="","",IF(Data!E782=0,"",Data!E782))</f>
        <v>1</v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>Middlesex</v>
      </c>
      <c r="C790" s="8" t="str">
        <f>IF(Data!$A783="","",IF(COUNTIF('GrandList Categories'!$A$2:$A$19,Data!B783)&gt;0,VLOOKUP(Data!B783,'GrandList Categories'!$A$2:$B$19,2),Data!B783))</f>
        <v>Woodland</v>
      </c>
      <c r="D790" s="13">
        <f>IF(Data!$A783="","",IF(Data!C783=0,"",Data!C783))</f>
        <v>5</v>
      </c>
      <c r="E790" s="13" t="str">
        <f>IF(Data!$A783="","",IF(Data!D783=0,"",Data!D783))</f>
        <v/>
      </c>
      <c r="F790" s="13">
        <f>IF(Data!$A783="","",IF(Data!E783=0,"",Data!E783))</f>
        <v>2</v>
      </c>
      <c r="G790" s="13">
        <f>IF(Data!$A783="","",IF(Data!F783=0,"",Data!F783))</f>
        <v>3</v>
      </c>
      <c r="H790" s="13">
        <f>IF(Data!$A783="","",IF(Data!G783=0,"",Data!G783))</f>
        <v>1260000</v>
      </c>
      <c r="I790" s="13">
        <f>IF(Data!$A783="","",IF(Data!H783=0,"",Data!H783))</f>
        <v>420000</v>
      </c>
      <c r="J790" s="13">
        <f>IF(Data!$A783="","",IF(Data!I783=0,"",Data!I783))</f>
        <v>240000</v>
      </c>
      <c r="K790" s="13">
        <f>IF(Data!$A783="","",IF(Data!J783=0,"",Data!J783))</f>
        <v>2681.94</v>
      </c>
      <c r="L790" s="13">
        <f>IF(Data!$A783="","",IF(Data!K783=0,"",Data!K783))</f>
        <v>3328.7100999999998</v>
      </c>
      <c r="M790" s="13">
        <f>IF(Data!$A783="","",IF(Data!L783=0,"",Data!L783))</f>
        <v>72.099999999999994</v>
      </c>
      <c r="N790" s="13">
        <f>IF(Data!$A783="","",IF(Data!M783=0,"",Data!M783))</f>
        <v>18270</v>
      </c>
    </row>
    <row r="791" spans="2:14" x14ac:dyDescent="0.25">
      <c r="B791" s="8" t="str">
        <f>IF(Data!$A784="","",Data!A784)</f>
        <v>Middlesex</v>
      </c>
      <c r="C791" s="8" t="str">
        <f>IF(Data!$A784="","",IF(COUNTIF('GrandList Categories'!$A$2:$A$19,Data!B784)&gt;0,VLOOKUP(Data!B784,'GrandList Categories'!$A$2:$B$19,2),Data!B784))</f>
        <v>Middlesex: Summary</v>
      </c>
      <c r="D791" s="13">
        <f>IF(Data!$A784="","",IF(Data!C784=0,"",Data!C784))</f>
        <v>20</v>
      </c>
      <c r="E791" s="13" t="str">
        <f>IF(Data!$A784="","",IF(Data!D784=0,"",Data!D784))</f>
        <v/>
      </c>
      <c r="F791" s="13">
        <f>IF(Data!$A784="","",IF(Data!E784=0,"",Data!E784))</f>
        <v>9</v>
      </c>
      <c r="G791" s="13">
        <f>IF(Data!$A784="","",IF(Data!F784=0,"",Data!F784))</f>
        <v>11</v>
      </c>
      <c r="H791" s="13">
        <f>IF(Data!$A784="","",IF(Data!G784=0,"",Data!G784))</f>
        <v>3774010.52</v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>
        <f>IF(Data!$A784="","",IF(Data!M784=0,"",Data!M784))</f>
        <v>48280.34</v>
      </c>
    </row>
    <row r="792" spans="2:14" x14ac:dyDescent="0.25">
      <c r="B792" s="8" t="str">
        <f>IF(Data!$A785="","",Data!A785)</f>
        <v>Middletown Springs</v>
      </c>
      <c r="C792" s="8" t="str">
        <f>IF(Data!$A785="","",IF(COUNTIF('GrandList Categories'!$A$2:$A$19,Data!B785)&gt;0,VLOOKUP(Data!B785,'GrandList Categories'!$A$2:$B$19,2),Data!B785))</f>
        <v>Residential under 6 acres</v>
      </c>
      <c r="D792" s="13">
        <f>IF(Data!$A785="","",IF(Data!C785=0,"",Data!C785))</f>
        <v>3</v>
      </c>
      <c r="E792" s="13" t="str">
        <f>IF(Data!$A785="","",IF(Data!D785=0,"",Data!D785))</f>
        <v/>
      </c>
      <c r="F792" s="13">
        <f>IF(Data!$A785="","",IF(Data!E785=0,"",Data!E785))</f>
        <v>3</v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>Middletown Springs</v>
      </c>
      <c r="C793" s="8" t="str">
        <f>IF(Data!$A786="","",IF(COUNTIF('GrandList Categories'!$A$2:$A$19,Data!B786)&gt;0,VLOOKUP(Data!B786,'GrandList Categories'!$A$2:$B$19,2),Data!B786))</f>
        <v>Residential 6 or more acres</v>
      </c>
      <c r="D793" s="13">
        <f>IF(Data!$A786="","",IF(Data!C786=0,"",Data!C786))</f>
        <v>3</v>
      </c>
      <c r="E793" s="13" t="str">
        <f>IF(Data!$A786="","",IF(Data!D786=0,"",Data!D786))</f>
        <v/>
      </c>
      <c r="F793" s="13">
        <f>IF(Data!$A786="","",IF(Data!E786=0,"",Data!E786))</f>
        <v>3</v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>Middletown Springs</v>
      </c>
      <c r="C794" s="8" t="str">
        <f>IF(Data!$A787="","",IF(COUNTIF('GrandList Categories'!$A$2:$A$19,Data!B787)&gt;0,VLOOKUP(Data!B787,'GrandList Categories'!$A$2:$B$19,2),Data!B787))</f>
        <v>Mobile Home with land</v>
      </c>
      <c r="D794" s="13">
        <f>IF(Data!$A787="","",IF(Data!C787=0,"",Data!C787))</f>
        <v>1</v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>
        <f>IF(Data!$A787="","",IF(Data!F787=0,"",Data!F787))</f>
        <v>1</v>
      </c>
      <c r="H794" s="13">
        <f>IF(Data!$A787="","",IF(Data!G787=0,"",Data!G787))</f>
        <v>40000</v>
      </c>
      <c r="I794" s="13">
        <f>IF(Data!$A787="","",IF(Data!H787=0,"",Data!H787))</f>
        <v>40000</v>
      </c>
      <c r="J794" s="13">
        <f>IF(Data!$A787="","",IF(Data!I787=0,"",Data!I787))</f>
        <v>40000</v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>
        <f>IF(Data!$A787="","",IF(Data!M787=0,"",Data!M787))</f>
        <v>580</v>
      </c>
    </row>
    <row r="795" spans="2:14" x14ac:dyDescent="0.25">
      <c r="B795" s="8" t="str">
        <f>IF(Data!$A788="","",Data!A788)</f>
        <v>Middletown Springs</v>
      </c>
      <c r="C795" s="8" t="str">
        <f>IF(Data!$A788="","",IF(COUNTIF('GrandList Categories'!$A$2:$A$19,Data!B788)&gt;0,VLOOKUP(Data!B788,'GrandList Categories'!$A$2:$B$19,2),Data!B788))</f>
        <v>Farms</v>
      </c>
      <c r="D795" s="13">
        <f>IF(Data!$A788="","",IF(Data!C788=0,"",Data!C788))</f>
        <v>1</v>
      </c>
      <c r="E795" s="13" t="str">
        <f>IF(Data!$A788="","",IF(Data!D788=0,"",Data!D788))</f>
        <v/>
      </c>
      <c r="F795" s="13">
        <f>IF(Data!$A788="","",IF(Data!E788=0,"",Data!E788))</f>
        <v>1</v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>Middletown Springs</v>
      </c>
      <c r="C796" s="8" t="str">
        <f>IF(Data!$A789="","",IF(COUNTIF('GrandList Categories'!$A$2:$A$19,Data!B789)&gt;0,VLOOKUP(Data!B789,'GrandList Categories'!$A$2:$B$19,2),Data!B789))</f>
        <v>Miscellaneous</v>
      </c>
      <c r="D796" s="13">
        <f>IF(Data!$A789="","",IF(Data!C789=0,"",Data!C789))</f>
        <v>3</v>
      </c>
      <c r="E796" s="13" t="str">
        <f>IF(Data!$A789="","",IF(Data!D789=0,"",Data!D789))</f>
        <v/>
      </c>
      <c r="F796" s="13">
        <f>IF(Data!$A789="","",IF(Data!E789=0,"",Data!E789))</f>
        <v>1</v>
      </c>
      <c r="G796" s="13">
        <f>IF(Data!$A789="","",IF(Data!F789=0,"",Data!F789))</f>
        <v>2</v>
      </c>
      <c r="H796" s="13">
        <f>IF(Data!$A789="","",IF(Data!G789=0,"",Data!G789))</f>
        <v>98500</v>
      </c>
      <c r="I796" s="13">
        <f>IF(Data!$A789="","",IF(Data!H789=0,"",Data!H789))</f>
        <v>49250</v>
      </c>
      <c r="J796" s="13">
        <f>IF(Data!$A789="","",IF(Data!I789=0,"",Data!I789))</f>
        <v>49250</v>
      </c>
      <c r="K796" s="13">
        <f>IF(Data!$A789="","",IF(Data!J789=0,"",Data!J789))</f>
        <v>3300.94</v>
      </c>
      <c r="L796" s="13">
        <f>IF(Data!$A789="","",IF(Data!K789=0,"",Data!K789))</f>
        <v>3241.8</v>
      </c>
      <c r="M796" s="13">
        <f>IF(Data!$A789="","",IF(Data!L789=0,"",Data!L789))</f>
        <v>14.92</v>
      </c>
      <c r="N796" s="13">
        <f>IF(Data!$A789="","",IF(Data!M789=0,"",Data!M789))</f>
        <v>1428.25</v>
      </c>
    </row>
    <row r="797" spans="2:14" x14ac:dyDescent="0.25">
      <c r="B797" s="8" t="str">
        <f>IF(Data!$A790="","",Data!A790)</f>
        <v>Middletown Springs</v>
      </c>
      <c r="C797" s="8" t="str">
        <f>IF(Data!$A790="","",IF(COUNTIF('GrandList Categories'!$A$2:$A$19,Data!B790)&gt;0,VLOOKUP(Data!B790,'GrandList Categories'!$A$2:$B$19,2),Data!B790))</f>
        <v>Middletown Springs: Summary</v>
      </c>
      <c r="D797" s="13">
        <f>IF(Data!$A790="","",IF(Data!C790=0,"",Data!C790))</f>
        <v>11</v>
      </c>
      <c r="E797" s="13" t="str">
        <f>IF(Data!$A790="","",IF(Data!D790=0,"",Data!D790))</f>
        <v/>
      </c>
      <c r="F797" s="13">
        <f>IF(Data!$A790="","",IF(Data!E790=0,"",Data!E790))</f>
        <v>8</v>
      </c>
      <c r="G797" s="13">
        <f>IF(Data!$A790="","",IF(Data!F790=0,"",Data!F790))</f>
        <v>3</v>
      </c>
      <c r="H797" s="13">
        <f>IF(Data!$A790="","",IF(Data!G790=0,"",Data!G790))</f>
        <v>138500</v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>
        <f>IF(Data!$A790="","",IF(Data!M790=0,"",Data!M790))</f>
        <v>2008.25</v>
      </c>
    </row>
    <row r="798" spans="2:14" x14ac:dyDescent="0.25">
      <c r="B798" s="8" t="str">
        <f>IF(Data!$A791="","",Data!A791)</f>
        <v>Milton</v>
      </c>
      <c r="C798" s="8" t="str">
        <f>IF(Data!$A791="","",IF(COUNTIF('GrandList Categories'!$A$2:$A$19,Data!B791)&gt;0,VLOOKUP(Data!B791,'GrandList Categories'!$A$2:$B$19,2),Data!B791))</f>
        <v>Residential under 6 acres</v>
      </c>
      <c r="D798" s="13">
        <f>IF(Data!$A791="","",IF(Data!C791=0,"",Data!C791))</f>
        <v>31</v>
      </c>
      <c r="E798" s="13" t="str">
        <f>IF(Data!$A791="","",IF(Data!D791=0,"",Data!D791))</f>
        <v/>
      </c>
      <c r="F798" s="13">
        <f>IF(Data!$A791="","",IF(Data!E791=0,"",Data!E791))</f>
        <v>15</v>
      </c>
      <c r="G798" s="13">
        <f>IF(Data!$A791="","",IF(Data!F791=0,"",Data!F791))</f>
        <v>16</v>
      </c>
      <c r="H798" s="13">
        <f>IF(Data!$A791="","",IF(Data!G791=0,"",Data!G791))</f>
        <v>5792404</v>
      </c>
      <c r="I798" s="13">
        <f>IF(Data!$A791="","",IF(Data!H791=0,"",Data!H791))</f>
        <v>362025.25</v>
      </c>
      <c r="J798" s="13">
        <f>IF(Data!$A791="","",IF(Data!I791=0,"",Data!I791))</f>
        <v>358752</v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>
        <f>IF(Data!$A791="","",IF(Data!M791=0,"",Data!M791))</f>
        <v>65832.36</v>
      </c>
    </row>
    <row r="799" spans="2:14" x14ac:dyDescent="0.25">
      <c r="B799" s="8" t="str">
        <f>IF(Data!$A792="","",Data!A792)</f>
        <v>Milton</v>
      </c>
      <c r="C799" s="8" t="str">
        <f>IF(Data!$A792="","",IF(COUNTIF('GrandList Categories'!$A$2:$A$19,Data!B792)&gt;0,VLOOKUP(Data!B792,'GrandList Categories'!$A$2:$B$19,2),Data!B792))</f>
        <v>Residential 6 or more acres</v>
      </c>
      <c r="D799" s="13">
        <f>IF(Data!$A792="","",IF(Data!C792=0,"",Data!C792))</f>
        <v>5</v>
      </c>
      <c r="E799" s="13" t="str">
        <f>IF(Data!$A792="","",IF(Data!D792=0,"",Data!D792))</f>
        <v/>
      </c>
      <c r="F799" s="13">
        <f>IF(Data!$A792="","",IF(Data!E792=0,"",Data!E792))</f>
        <v>3</v>
      </c>
      <c r="G799" s="13">
        <f>IF(Data!$A792="","",IF(Data!F792=0,"",Data!F792))</f>
        <v>2</v>
      </c>
      <c r="H799" s="13">
        <f>IF(Data!$A792="","",IF(Data!G792=0,"",Data!G792))</f>
        <v>710000</v>
      </c>
      <c r="I799" s="13">
        <f>IF(Data!$A792="","",IF(Data!H792=0,"",Data!H792))</f>
        <v>355000</v>
      </c>
      <c r="J799" s="13">
        <f>IF(Data!$A792="","",IF(Data!I792=0,"",Data!I792))</f>
        <v>355000</v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>
        <f>IF(Data!$A792="","",IF(Data!M792=0,"",Data!M792))</f>
        <v>5357.51</v>
      </c>
    </row>
    <row r="800" spans="2:14" x14ac:dyDescent="0.25">
      <c r="B800" s="8" t="str">
        <f>IF(Data!$A793="","",Data!A793)</f>
        <v>Milton</v>
      </c>
      <c r="C800" s="8" t="str">
        <f>IF(Data!$A793="","",IF(COUNTIF('GrandList Categories'!$A$2:$A$19,Data!B793)&gt;0,VLOOKUP(Data!B793,'GrandList Categories'!$A$2:$B$19,2),Data!B793))</f>
        <v>Mobile Home no land</v>
      </c>
      <c r="D800" s="13">
        <f>IF(Data!$A793="","",IF(Data!C793=0,"",Data!C793))</f>
        <v>9</v>
      </c>
      <c r="E800" s="13" t="str">
        <f>IF(Data!$A793="","",IF(Data!D793=0,"",Data!D793))</f>
        <v/>
      </c>
      <c r="F800" s="13">
        <f>IF(Data!$A793="","",IF(Data!E793=0,"",Data!E793))</f>
        <v>2</v>
      </c>
      <c r="G800" s="13">
        <f>IF(Data!$A793="","",IF(Data!F793=0,"",Data!F793))</f>
        <v>7</v>
      </c>
      <c r="H800" s="13">
        <f>IF(Data!$A793="","",IF(Data!G793=0,"",Data!G793))</f>
        <v>284186.92</v>
      </c>
      <c r="I800" s="13">
        <f>IF(Data!$A793="","",IF(Data!H793=0,"",Data!H793))</f>
        <v>40598.129999999997</v>
      </c>
      <c r="J800" s="13">
        <f>IF(Data!$A793="","",IF(Data!I793=0,"",Data!I793))</f>
        <v>35000</v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>
        <f>IF(Data!$A793="","",IF(Data!M793=0,"",Data!M793))</f>
        <v>1860.71</v>
      </c>
    </row>
    <row r="801" spans="2:14" x14ac:dyDescent="0.25">
      <c r="B801" s="8" t="str">
        <f>IF(Data!$A794="","",Data!A794)</f>
        <v>Milton</v>
      </c>
      <c r="C801" s="8" t="str">
        <f>IF(Data!$A794="","",IF(COUNTIF('GrandList Categories'!$A$2:$A$19,Data!B794)&gt;0,VLOOKUP(Data!B794,'GrandList Categories'!$A$2:$B$19,2),Data!B794))</f>
        <v>Mobile Home with land</v>
      </c>
      <c r="D801" s="13">
        <f>IF(Data!$A794="","",IF(Data!C794=0,"",Data!C794))</f>
        <v>3</v>
      </c>
      <c r="E801" s="13" t="str">
        <f>IF(Data!$A794="","",IF(Data!D794=0,"",Data!D794))</f>
        <v/>
      </c>
      <c r="F801" s="13">
        <f>IF(Data!$A794="","",IF(Data!E794=0,"",Data!E794))</f>
        <v>2</v>
      </c>
      <c r="G801" s="13">
        <f>IF(Data!$A794="","",IF(Data!F794=0,"",Data!F794))</f>
        <v>1</v>
      </c>
      <c r="H801" s="13">
        <f>IF(Data!$A794="","",IF(Data!G794=0,"",Data!G794))</f>
        <v>145000</v>
      </c>
      <c r="I801" s="13">
        <f>IF(Data!$A794="","",IF(Data!H794=0,"",Data!H794))</f>
        <v>145000</v>
      </c>
      <c r="J801" s="13">
        <f>IF(Data!$A794="","",IF(Data!I794=0,"",Data!I794))</f>
        <v>145000</v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>
        <f>IF(Data!$A794="","",IF(Data!M794=0,"",Data!M794))</f>
        <v>1152.5</v>
      </c>
    </row>
    <row r="802" spans="2:14" x14ac:dyDescent="0.25">
      <c r="B802" s="8" t="str">
        <f>IF(Data!$A795="","",Data!A795)</f>
        <v>Milton</v>
      </c>
      <c r="C802" s="8" t="str">
        <f>IF(Data!$A795="","",IF(COUNTIF('GrandList Categories'!$A$2:$A$19,Data!B795)&gt;0,VLOOKUP(Data!B795,'GrandList Categories'!$A$2:$B$19,2),Data!B795))</f>
        <v>Seasonal under 6 acres</v>
      </c>
      <c r="D802" s="13">
        <f>IF(Data!$A795="","",IF(Data!C795=0,"",Data!C795))</f>
        <v>2</v>
      </c>
      <c r="E802" s="13" t="str">
        <f>IF(Data!$A795="","",IF(Data!D795=0,"",Data!D795))</f>
        <v/>
      </c>
      <c r="F802" s="13">
        <f>IF(Data!$A795="","",IF(Data!E795=0,"",Data!E795))</f>
        <v>2</v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>Milton</v>
      </c>
      <c r="C803" s="8" t="str">
        <f>IF(Data!$A796="","",IF(COUNTIF('GrandList Categories'!$A$2:$A$19,Data!B796)&gt;0,VLOOKUP(Data!B796,'GrandList Categories'!$A$2:$B$19,2),Data!B796))</f>
        <v>Commercial</v>
      </c>
      <c r="D803" s="13">
        <f>IF(Data!$A796="","",IF(Data!C796=0,"",Data!C796))</f>
        <v>3</v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>
        <f>IF(Data!$A796="","",IF(Data!F796=0,"",Data!F796))</f>
        <v>3</v>
      </c>
      <c r="H803" s="13">
        <f>IF(Data!$A796="","",IF(Data!G796=0,"",Data!G796))</f>
        <v>3025000</v>
      </c>
      <c r="I803" s="13">
        <f>IF(Data!$A796="","",IF(Data!H796=0,"",Data!H796))</f>
        <v>1008333.33</v>
      </c>
      <c r="J803" s="13">
        <f>IF(Data!$A796="","",IF(Data!I796=0,"",Data!I796))</f>
        <v>1000000</v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>
        <f>IF(Data!$A796="","",IF(Data!M796=0,"",Data!M796))</f>
        <v>43862.5</v>
      </c>
    </row>
    <row r="804" spans="2:14" x14ac:dyDescent="0.25">
      <c r="B804" s="8" t="str">
        <f>IF(Data!$A797="","",Data!A797)</f>
        <v>Milton</v>
      </c>
      <c r="C804" s="8" t="str">
        <f>IF(Data!$A797="","",IF(COUNTIF('GrandList Categories'!$A$2:$A$19,Data!B797)&gt;0,VLOOKUP(Data!B797,'GrandList Categories'!$A$2:$B$19,2),Data!B797))</f>
        <v>Other (Usually Condos)</v>
      </c>
      <c r="D804" s="13">
        <f>IF(Data!$A797="","",IF(Data!C797=0,"",Data!C797))</f>
        <v>4</v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>
        <f>IF(Data!$A797="","",IF(Data!F797=0,"",Data!F797))</f>
        <v>4</v>
      </c>
      <c r="H804" s="13">
        <f>IF(Data!$A797="","",IF(Data!G797=0,"",Data!G797))</f>
        <v>5015000</v>
      </c>
      <c r="I804" s="13">
        <f>IF(Data!$A797="","",IF(Data!H797=0,"",Data!H797))</f>
        <v>1253750</v>
      </c>
      <c r="J804" s="13">
        <f>IF(Data!$A797="","",IF(Data!I797=0,"",Data!I797))</f>
        <v>255000</v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>
        <f>IF(Data!$A797="","",IF(Data!M797=0,"",Data!M797))</f>
        <v>69867.5</v>
      </c>
    </row>
    <row r="805" spans="2:14" x14ac:dyDescent="0.25">
      <c r="B805" s="8" t="str">
        <f>IF(Data!$A798="","",Data!A798)</f>
        <v>Milton</v>
      </c>
      <c r="C805" s="8" t="str">
        <f>IF(Data!$A798="","",IF(COUNTIF('GrandList Categories'!$A$2:$A$19,Data!B798)&gt;0,VLOOKUP(Data!B798,'GrandList Categories'!$A$2:$B$19,2),Data!B798))</f>
        <v>Miscellaneous</v>
      </c>
      <c r="D805" s="13">
        <f>IF(Data!$A798="","",IF(Data!C798=0,"",Data!C798))</f>
        <v>3</v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>
        <f>IF(Data!$A798="","",IF(Data!F798=0,"",Data!F798))</f>
        <v>3</v>
      </c>
      <c r="H805" s="13">
        <f>IF(Data!$A798="","",IF(Data!G798=0,"",Data!G798))</f>
        <v>853210</v>
      </c>
      <c r="I805" s="13">
        <f>IF(Data!$A798="","",IF(Data!H798=0,"",Data!H798))</f>
        <v>284403.33</v>
      </c>
      <c r="J805" s="13">
        <f>IF(Data!$A798="","",IF(Data!I798=0,"",Data!I798))</f>
        <v>250000</v>
      </c>
      <c r="K805" s="13">
        <f>IF(Data!$A798="","",IF(Data!J798=0,"",Data!J798))</f>
        <v>64588.19</v>
      </c>
      <c r="L805" s="13">
        <f>IF(Data!$A798="","",IF(Data!K798=0,"",Data!K798))</f>
        <v>89285.714300000007</v>
      </c>
      <c r="M805" s="13">
        <f>IF(Data!$A798="","",IF(Data!L798=0,"",Data!L798))</f>
        <v>2.8</v>
      </c>
      <c r="N805" s="13">
        <f>IF(Data!$A798="","",IF(Data!M798=0,"",Data!M798))</f>
        <v>10471.549999999999</v>
      </c>
    </row>
    <row r="806" spans="2:14" x14ac:dyDescent="0.25">
      <c r="B806" s="8" t="str">
        <f>IF(Data!$A799="","",Data!A799)</f>
        <v>Milton</v>
      </c>
      <c r="C806" s="8" t="str">
        <f>IF(Data!$A799="","",IF(COUNTIF('GrandList Categories'!$A$2:$A$19,Data!B799)&gt;0,VLOOKUP(Data!B799,'GrandList Categories'!$A$2:$B$19,2),Data!B799))</f>
        <v>Milton: Summary</v>
      </c>
      <c r="D806" s="13">
        <f>IF(Data!$A799="","",IF(Data!C799=0,"",Data!C799))</f>
        <v>60</v>
      </c>
      <c r="E806" s="13" t="str">
        <f>IF(Data!$A799="","",IF(Data!D799=0,"",Data!D799))</f>
        <v/>
      </c>
      <c r="F806" s="13">
        <f>IF(Data!$A799="","",IF(Data!E799=0,"",Data!E799))</f>
        <v>24</v>
      </c>
      <c r="G806" s="13">
        <f>IF(Data!$A799="","",IF(Data!F799=0,"",Data!F799))</f>
        <v>36</v>
      </c>
      <c r="H806" s="13">
        <f>IF(Data!$A799="","",IF(Data!G799=0,"",Data!G799))</f>
        <v>15824800.92</v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>
        <f>IF(Data!$A799="","",IF(Data!M799=0,"",Data!M799))</f>
        <v>198404.63</v>
      </c>
    </row>
    <row r="807" spans="2:14" x14ac:dyDescent="0.25">
      <c r="B807" s="8" t="str">
        <f>IF(Data!$A800="","",Data!A800)</f>
        <v>Monkton</v>
      </c>
      <c r="C807" s="8" t="str">
        <f>IF(Data!$A800="","",IF(COUNTIF('GrandList Categories'!$A$2:$A$19,Data!B800)&gt;0,VLOOKUP(Data!B800,'GrandList Categories'!$A$2:$B$19,2),Data!B800))</f>
        <v>Residential under 6 acres</v>
      </c>
      <c r="D807" s="13">
        <f>IF(Data!$A800="","",IF(Data!C800=0,"",Data!C800))</f>
        <v>9</v>
      </c>
      <c r="E807" s="13" t="str">
        <f>IF(Data!$A800="","",IF(Data!D800=0,"",Data!D800))</f>
        <v/>
      </c>
      <c r="F807" s="13">
        <f>IF(Data!$A800="","",IF(Data!E800=0,"",Data!E800))</f>
        <v>1</v>
      </c>
      <c r="G807" s="13">
        <f>IF(Data!$A800="","",IF(Data!F800=0,"",Data!F800))</f>
        <v>8</v>
      </c>
      <c r="H807" s="13">
        <f>IF(Data!$A800="","",IF(Data!G800=0,"",Data!G800))</f>
        <v>2785025</v>
      </c>
      <c r="I807" s="13">
        <f>IF(Data!$A800="","",IF(Data!H800=0,"",Data!H800))</f>
        <v>348128.12</v>
      </c>
      <c r="J807" s="13">
        <f>IF(Data!$A800="","",IF(Data!I800=0,"",Data!I800))</f>
        <v>376800</v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>
        <f>IF(Data!$A800="","",IF(Data!M800=0,"",Data!M800))</f>
        <v>32782.86</v>
      </c>
    </row>
    <row r="808" spans="2:14" x14ac:dyDescent="0.25">
      <c r="B808" s="8" t="str">
        <f>IF(Data!$A801="","",Data!A801)</f>
        <v>Monkton</v>
      </c>
      <c r="C808" s="8" t="str">
        <f>IF(Data!$A801="","",IF(COUNTIF('GrandList Categories'!$A$2:$A$19,Data!B801)&gt;0,VLOOKUP(Data!B801,'GrandList Categories'!$A$2:$B$19,2),Data!B801))</f>
        <v>Residential 6 or more acres</v>
      </c>
      <c r="D808" s="13">
        <f>IF(Data!$A801="","",IF(Data!C801=0,"",Data!C801))</f>
        <v>6</v>
      </c>
      <c r="E808" s="13" t="str">
        <f>IF(Data!$A801="","",IF(Data!D801=0,"",Data!D801))</f>
        <v/>
      </c>
      <c r="F808" s="13">
        <f>IF(Data!$A801="","",IF(Data!E801=0,"",Data!E801))</f>
        <v>3</v>
      </c>
      <c r="G808" s="13">
        <f>IF(Data!$A801="","",IF(Data!F801=0,"",Data!F801))</f>
        <v>3</v>
      </c>
      <c r="H808" s="13">
        <f>IF(Data!$A801="","",IF(Data!G801=0,"",Data!G801))</f>
        <v>470000</v>
      </c>
      <c r="I808" s="13">
        <f>IF(Data!$A801="","",IF(Data!H801=0,"",Data!H801))</f>
        <v>156666.67000000001</v>
      </c>
      <c r="J808" s="13">
        <f>IF(Data!$A801="","",IF(Data!I801=0,"",Data!I801))</f>
        <v>150000</v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>
        <f>IF(Data!$A801="","",IF(Data!M801=0,"",Data!M801))</f>
        <v>4915</v>
      </c>
    </row>
    <row r="809" spans="2:14" x14ac:dyDescent="0.25">
      <c r="B809" s="8" t="str">
        <f>IF(Data!$A802="","",Data!A802)</f>
        <v>Monkton</v>
      </c>
      <c r="C809" s="8" t="str">
        <f>IF(Data!$A802="","",IF(COUNTIF('GrandList Categories'!$A$2:$A$19,Data!B802)&gt;0,VLOOKUP(Data!B802,'GrandList Categories'!$A$2:$B$19,2),Data!B802))</f>
        <v>Farms</v>
      </c>
      <c r="D809" s="13">
        <f>IF(Data!$A802="","",IF(Data!C802=0,"",Data!C802))</f>
        <v>2</v>
      </c>
      <c r="E809" s="13" t="str">
        <f>IF(Data!$A802="","",IF(Data!D802=0,"",Data!D802))</f>
        <v/>
      </c>
      <c r="F809" s="13">
        <f>IF(Data!$A802="","",IF(Data!E802=0,"",Data!E802))</f>
        <v>1</v>
      </c>
      <c r="G809" s="13">
        <f>IF(Data!$A802="","",IF(Data!F802=0,"",Data!F802))</f>
        <v>1</v>
      </c>
      <c r="H809" s="13">
        <f>IF(Data!$A802="","",IF(Data!G802=0,"",Data!G802))</f>
        <v>55000</v>
      </c>
      <c r="I809" s="13">
        <f>IF(Data!$A802="","",IF(Data!H802=0,"",Data!H802))</f>
        <v>55000</v>
      </c>
      <c r="J809" s="13">
        <f>IF(Data!$A802="","",IF(Data!I802=0,"",Data!I802))</f>
        <v>55000</v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>
        <f>IF(Data!$A802="","",IF(Data!M802=0,"",Data!M802))</f>
        <v>275</v>
      </c>
    </row>
    <row r="810" spans="2:14" x14ac:dyDescent="0.25">
      <c r="B810" s="8" t="str">
        <f>IF(Data!$A803="","",Data!A803)</f>
        <v>Monkton</v>
      </c>
      <c r="C810" s="8" t="str">
        <f>IF(Data!$A803="","",IF(COUNTIF('GrandList Categories'!$A$2:$A$19,Data!B803)&gt;0,VLOOKUP(Data!B803,'GrandList Categories'!$A$2:$B$19,2),Data!B803))</f>
        <v>Miscellaneous</v>
      </c>
      <c r="D810" s="13">
        <f>IF(Data!$A803="","",IF(Data!C803=0,"",Data!C803))</f>
        <v>2</v>
      </c>
      <c r="E810" s="13" t="str">
        <f>IF(Data!$A803="","",IF(Data!D803=0,"",Data!D803))</f>
        <v/>
      </c>
      <c r="F810" s="13">
        <f>IF(Data!$A803="","",IF(Data!E803=0,"",Data!E803))</f>
        <v>1</v>
      </c>
      <c r="G810" s="13">
        <f>IF(Data!$A803="","",IF(Data!F803=0,"",Data!F803))</f>
        <v>1</v>
      </c>
      <c r="H810" s="13">
        <f>IF(Data!$A803="","",IF(Data!G803=0,"",Data!G803))</f>
        <v>105000</v>
      </c>
      <c r="I810" s="13">
        <f>IF(Data!$A803="","",IF(Data!H803=0,"",Data!H803))</f>
        <v>105000</v>
      </c>
      <c r="J810" s="13">
        <f>IF(Data!$A803="","",IF(Data!I803=0,"",Data!I803))</f>
        <v>105000</v>
      </c>
      <c r="K810" s="13">
        <f>IF(Data!$A803="","",IF(Data!J803=0,"",Data!J803))</f>
        <v>17617.45</v>
      </c>
      <c r="L810" s="13">
        <f>IF(Data!$A803="","",IF(Data!K803=0,"",Data!K803))</f>
        <v>17617.449700000001</v>
      </c>
      <c r="M810" s="13">
        <f>IF(Data!$A803="","",IF(Data!L803=0,"",Data!L803))</f>
        <v>5.96</v>
      </c>
      <c r="N810" s="13">
        <f>IF(Data!$A803="","",IF(Data!M803=0,"",Data!M803))</f>
        <v>1522.5</v>
      </c>
    </row>
    <row r="811" spans="2:14" x14ac:dyDescent="0.25">
      <c r="B811" s="8" t="str">
        <f>IF(Data!$A804="","",Data!A804)</f>
        <v>Monkton</v>
      </c>
      <c r="C811" s="8" t="str">
        <f>IF(Data!$A804="","",IF(COUNTIF('GrandList Categories'!$A$2:$A$19,Data!B804)&gt;0,VLOOKUP(Data!B804,'GrandList Categories'!$A$2:$B$19,2),Data!B804))</f>
        <v>Monkton: Summary</v>
      </c>
      <c r="D811" s="13">
        <f>IF(Data!$A804="","",IF(Data!C804=0,"",Data!C804))</f>
        <v>19</v>
      </c>
      <c r="E811" s="13" t="str">
        <f>IF(Data!$A804="","",IF(Data!D804=0,"",Data!D804))</f>
        <v/>
      </c>
      <c r="F811" s="13">
        <f>IF(Data!$A804="","",IF(Data!E804=0,"",Data!E804))</f>
        <v>6</v>
      </c>
      <c r="G811" s="13">
        <f>IF(Data!$A804="","",IF(Data!F804=0,"",Data!F804))</f>
        <v>13</v>
      </c>
      <c r="H811" s="13">
        <f>IF(Data!$A804="","",IF(Data!G804=0,"",Data!G804))</f>
        <v>3415025</v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>
        <f>IF(Data!$A804="","",IF(Data!M804=0,"",Data!M804))</f>
        <v>39495.360000000001</v>
      </c>
    </row>
    <row r="812" spans="2:14" x14ac:dyDescent="0.25">
      <c r="B812" s="8" t="str">
        <f>IF(Data!$A805="","",Data!A805)</f>
        <v>Montgomery</v>
      </c>
      <c r="C812" s="8" t="str">
        <f>IF(Data!$A805="","",IF(COUNTIF('GrandList Categories'!$A$2:$A$19,Data!B805)&gt;0,VLOOKUP(Data!B805,'GrandList Categories'!$A$2:$B$19,2),Data!B805))</f>
        <v>Residential under 6 acres</v>
      </c>
      <c r="D812" s="13">
        <f>IF(Data!$A805="","",IF(Data!C805=0,"",Data!C805))</f>
        <v>6</v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>
        <f>IF(Data!$A805="","",IF(Data!F805=0,"",Data!F805))</f>
        <v>6</v>
      </c>
      <c r="H812" s="13">
        <f>IF(Data!$A805="","",IF(Data!G805=0,"",Data!G805))</f>
        <v>1502000</v>
      </c>
      <c r="I812" s="13">
        <f>IF(Data!$A805="","",IF(Data!H805=0,"",Data!H805))</f>
        <v>250333.33</v>
      </c>
      <c r="J812" s="13">
        <f>IF(Data!$A805="","",IF(Data!I805=0,"",Data!I805))</f>
        <v>224000</v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>
        <f>IF(Data!$A805="","",IF(Data!M805=0,"",Data!M805))</f>
        <v>17029</v>
      </c>
    </row>
    <row r="813" spans="2:14" x14ac:dyDescent="0.25">
      <c r="B813" s="8" t="str">
        <f>IF(Data!$A806="","",Data!A806)</f>
        <v>Montgomery</v>
      </c>
      <c r="C813" s="8" t="str">
        <f>IF(Data!$A806="","",IF(COUNTIF('GrandList Categories'!$A$2:$A$19,Data!B806)&gt;0,VLOOKUP(Data!B806,'GrandList Categories'!$A$2:$B$19,2),Data!B806))</f>
        <v>Residential 6 or more acres</v>
      </c>
      <c r="D813" s="13">
        <f>IF(Data!$A806="","",IF(Data!C806=0,"",Data!C806))</f>
        <v>8</v>
      </c>
      <c r="E813" s="13" t="str">
        <f>IF(Data!$A806="","",IF(Data!D806=0,"",Data!D806))</f>
        <v/>
      </c>
      <c r="F813" s="13">
        <f>IF(Data!$A806="","",IF(Data!E806=0,"",Data!E806))</f>
        <v>3</v>
      </c>
      <c r="G813" s="13">
        <f>IF(Data!$A806="","",IF(Data!F806=0,"",Data!F806))</f>
        <v>5</v>
      </c>
      <c r="H813" s="13">
        <f>IF(Data!$A806="","",IF(Data!G806=0,"",Data!G806))</f>
        <v>1372800</v>
      </c>
      <c r="I813" s="13">
        <f>IF(Data!$A806="","",IF(Data!H806=0,"",Data!H806))</f>
        <v>274560</v>
      </c>
      <c r="J813" s="13">
        <f>IF(Data!$A806="","",IF(Data!I806=0,"",Data!I806))</f>
        <v>300000</v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>
        <f>IF(Data!$A806="","",IF(Data!M806=0,"",Data!M806))</f>
        <v>20760.599999999999</v>
      </c>
    </row>
    <row r="814" spans="2:14" x14ac:dyDescent="0.25">
      <c r="B814" s="8" t="str">
        <f>IF(Data!$A807="","",Data!A807)</f>
        <v>Montgomery</v>
      </c>
      <c r="C814" s="8" t="str">
        <f>IF(Data!$A807="","",IF(COUNTIF('GrandList Categories'!$A$2:$A$19,Data!B807)&gt;0,VLOOKUP(Data!B807,'GrandList Categories'!$A$2:$B$19,2),Data!B807))</f>
        <v>Seasonal under 6 acres</v>
      </c>
      <c r="D814" s="13">
        <f>IF(Data!$A807="","",IF(Data!C807=0,"",Data!C807))</f>
        <v>1</v>
      </c>
      <c r="E814" s="13" t="str">
        <f>IF(Data!$A807="","",IF(Data!D807=0,"",Data!D807))</f>
        <v/>
      </c>
      <c r="F814" s="13">
        <f>IF(Data!$A807="","",IF(Data!E807=0,"",Data!E807))</f>
        <v>1</v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>Montgomery</v>
      </c>
      <c r="C815" s="8" t="str">
        <f>IF(Data!$A808="","",IF(COUNTIF('GrandList Categories'!$A$2:$A$19,Data!B808)&gt;0,VLOOKUP(Data!B808,'GrandList Categories'!$A$2:$B$19,2),Data!B808))</f>
        <v>Seasonal 6 or more acres</v>
      </c>
      <c r="D815" s="13">
        <f>IF(Data!$A808="","",IF(Data!C808=0,"",Data!C808))</f>
        <v>1</v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>
        <f>IF(Data!$A808="","",IF(Data!F808=0,"",Data!F808))</f>
        <v>1</v>
      </c>
      <c r="H815" s="13">
        <f>IF(Data!$A808="","",IF(Data!G808=0,"",Data!G808))</f>
        <v>265000</v>
      </c>
      <c r="I815" s="13">
        <f>IF(Data!$A808="","",IF(Data!H808=0,"",Data!H808))</f>
        <v>265000</v>
      </c>
      <c r="J815" s="13">
        <f>IF(Data!$A808="","",IF(Data!I808=0,"",Data!I808))</f>
        <v>265000</v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>
        <f>IF(Data!$A808="","",IF(Data!M808=0,"",Data!M808))</f>
        <v>3842.5</v>
      </c>
    </row>
    <row r="816" spans="2:14" x14ac:dyDescent="0.25">
      <c r="B816" s="8" t="str">
        <f>IF(Data!$A809="","",Data!A809)</f>
        <v>Montgomery</v>
      </c>
      <c r="C816" s="8" t="str">
        <f>IF(Data!$A809="","",IF(COUNTIF('GrandList Categories'!$A$2:$A$19,Data!B809)&gt;0,VLOOKUP(Data!B809,'GrandList Categories'!$A$2:$B$19,2),Data!B809))</f>
        <v>Farms</v>
      </c>
      <c r="D816" s="13">
        <f>IF(Data!$A809="","",IF(Data!C809=0,"",Data!C809))</f>
        <v>2</v>
      </c>
      <c r="E816" s="13" t="str">
        <f>IF(Data!$A809="","",IF(Data!D809=0,"",Data!D809))</f>
        <v/>
      </c>
      <c r="F816" s="13">
        <f>IF(Data!$A809="","",IF(Data!E809=0,"",Data!E809))</f>
        <v>2</v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>Montgomery</v>
      </c>
      <c r="C817" s="8" t="str">
        <f>IF(Data!$A810="","",IF(COUNTIF('GrandList Categories'!$A$2:$A$19,Data!B810)&gt;0,VLOOKUP(Data!B810,'GrandList Categories'!$A$2:$B$19,2),Data!B810))</f>
        <v>Woodland</v>
      </c>
      <c r="D817" s="13">
        <f>IF(Data!$A810="","",IF(Data!C810=0,"",Data!C810))</f>
        <v>1</v>
      </c>
      <c r="E817" s="13" t="str">
        <f>IF(Data!$A810="","",IF(Data!D810=0,"",Data!D810))</f>
        <v/>
      </c>
      <c r="F817" s="13">
        <f>IF(Data!$A810="","",IF(Data!E810=0,"",Data!E810))</f>
        <v>1</v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>Montgomery</v>
      </c>
      <c r="C818" s="8" t="str">
        <f>IF(Data!$A811="","",IF(COUNTIF('GrandList Categories'!$A$2:$A$19,Data!B811)&gt;0,VLOOKUP(Data!B811,'GrandList Categories'!$A$2:$B$19,2),Data!B811))</f>
        <v>Miscellaneous</v>
      </c>
      <c r="D818" s="13">
        <f>IF(Data!$A811="","",IF(Data!C811=0,"",Data!C811))</f>
        <v>3</v>
      </c>
      <c r="E818" s="13" t="str">
        <f>IF(Data!$A811="","",IF(Data!D811=0,"",Data!D811))</f>
        <v/>
      </c>
      <c r="F818" s="13">
        <f>IF(Data!$A811="","",IF(Data!E811=0,"",Data!E811))</f>
        <v>2</v>
      </c>
      <c r="G818" s="13">
        <f>IF(Data!$A811="","",IF(Data!F811=0,"",Data!F811))</f>
        <v>1</v>
      </c>
      <c r="H818" s="13">
        <f>IF(Data!$A811="","",IF(Data!G811=0,"",Data!G811))</f>
        <v>45800</v>
      </c>
      <c r="I818" s="13">
        <f>IF(Data!$A811="","",IF(Data!H811=0,"",Data!H811))</f>
        <v>45800</v>
      </c>
      <c r="J818" s="13">
        <f>IF(Data!$A811="","",IF(Data!I811=0,"",Data!I811))</f>
        <v>45800</v>
      </c>
      <c r="K818" s="13">
        <f>IF(Data!$A811="","",IF(Data!J811=0,"",Data!J811))</f>
        <v>5388.24</v>
      </c>
      <c r="L818" s="13">
        <f>IF(Data!$A811="","",IF(Data!K811=0,"",Data!K811))</f>
        <v>5388.2353000000003</v>
      </c>
      <c r="M818" s="13">
        <f>IF(Data!$A811="","",IF(Data!L811=0,"",Data!L811))</f>
        <v>8.5</v>
      </c>
      <c r="N818" s="13">
        <f>IF(Data!$A811="","",IF(Data!M811=0,"",Data!M811))</f>
        <v>664.1</v>
      </c>
    </row>
    <row r="819" spans="2:14" x14ac:dyDescent="0.25">
      <c r="B819" s="8" t="str">
        <f>IF(Data!$A812="","",Data!A812)</f>
        <v>Montgomery</v>
      </c>
      <c r="C819" s="8" t="str">
        <f>IF(Data!$A812="","",IF(COUNTIF('GrandList Categories'!$A$2:$A$19,Data!B812)&gt;0,VLOOKUP(Data!B812,'GrandList Categories'!$A$2:$B$19,2),Data!B812))</f>
        <v>Montgomery: Summary</v>
      </c>
      <c r="D819" s="13">
        <f>IF(Data!$A812="","",IF(Data!C812=0,"",Data!C812))</f>
        <v>22</v>
      </c>
      <c r="E819" s="13" t="str">
        <f>IF(Data!$A812="","",IF(Data!D812=0,"",Data!D812))</f>
        <v/>
      </c>
      <c r="F819" s="13">
        <f>IF(Data!$A812="","",IF(Data!E812=0,"",Data!E812))</f>
        <v>9</v>
      </c>
      <c r="G819" s="13">
        <f>IF(Data!$A812="","",IF(Data!F812=0,"",Data!F812))</f>
        <v>13</v>
      </c>
      <c r="H819" s="13">
        <f>IF(Data!$A812="","",IF(Data!G812=0,"",Data!G812))</f>
        <v>3185600</v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>
        <f>IF(Data!$A812="","",IF(Data!M812=0,"",Data!M812))</f>
        <v>42296.2</v>
      </c>
    </row>
    <row r="820" spans="2:14" x14ac:dyDescent="0.25">
      <c r="B820" s="8" t="str">
        <f>IF(Data!$A813="","",Data!A813)</f>
        <v>Montpelier</v>
      </c>
      <c r="C820" s="8" t="str">
        <f>IF(Data!$A813="","",IF(COUNTIF('GrandList Categories'!$A$2:$A$19,Data!B813)&gt;0,VLOOKUP(Data!B813,'GrandList Categories'!$A$2:$B$19,2),Data!B813))</f>
        <v>Residential under 6 acres</v>
      </c>
      <c r="D820" s="13">
        <f>IF(Data!$A813="","",IF(Data!C813=0,"",Data!C813))</f>
        <v>33</v>
      </c>
      <c r="E820" s="13" t="str">
        <f>IF(Data!$A813="","",IF(Data!D813=0,"",Data!D813))</f>
        <v/>
      </c>
      <c r="F820" s="13">
        <f>IF(Data!$A813="","",IF(Data!E813=0,"",Data!E813))</f>
        <v>13</v>
      </c>
      <c r="G820" s="13">
        <f>IF(Data!$A813="","",IF(Data!F813=0,"",Data!F813))</f>
        <v>20</v>
      </c>
      <c r="H820" s="13">
        <f>IF(Data!$A813="","",IF(Data!G813=0,"",Data!G813))</f>
        <v>6791290</v>
      </c>
      <c r="I820" s="13">
        <f>IF(Data!$A813="","",IF(Data!H813=0,"",Data!H813))</f>
        <v>339564.5</v>
      </c>
      <c r="J820" s="13">
        <f>IF(Data!$A813="","",IF(Data!I813=0,"",Data!I813))</f>
        <v>321500</v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>
        <f>IF(Data!$A813="","",IF(Data!M813=0,"",Data!M813))</f>
        <v>82426.210000000006</v>
      </c>
    </row>
    <row r="821" spans="2:14" x14ac:dyDescent="0.25">
      <c r="B821" s="8" t="str">
        <f>IF(Data!$A814="","",Data!A814)</f>
        <v>Montpelier</v>
      </c>
      <c r="C821" s="8" t="str">
        <f>IF(Data!$A814="","",IF(COUNTIF('GrandList Categories'!$A$2:$A$19,Data!B814)&gt;0,VLOOKUP(Data!B814,'GrandList Categories'!$A$2:$B$19,2),Data!B814))</f>
        <v>Residential 6 or more acres</v>
      </c>
      <c r="D821" s="13">
        <f>IF(Data!$A814="","",IF(Data!C814=0,"",Data!C814))</f>
        <v>2</v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>
        <f>IF(Data!$A814="","",IF(Data!F814=0,"",Data!F814))</f>
        <v>2</v>
      </c>
      <c r="H821" s="13">
        <f>IF(Data!$A814="","",IF(Data!G814=0,"",Data!G814))</f>
        <v>1975000</v>
      </c>
      <c r="I821" s="13">
        <f>IF(Data!$A814="","",IF(Data!H814=0,"",Data!H814))</f>
        <v>987500</v>
      </c>
      <c r="J821" s="13">
        <f>IF(Data!$A814="","",IF(Data!I814=0,"",Data!I814))</f>
        <v>987500</v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>
        <f>IF(Data!$A814="","",IF(Data!M814=0,"",Data!M814))</f>
        <v>26737.5</v>
      </c>
    </row>
    <row r="822" spans="2:14" x14ac:dyDescent="0.25">
      <c r="B822" s="8" t="str">
        <f>IF(Data!$A815="","",Data!A815)</f>
        <v>Montpelier</v>
      </c>
      <c r="C822" s="8" t="str">
        <f>IF(Data!$A815="","",IF(COUNTIF('GrandList Categories'!$A$2:$A$19,Data!B815)&gt;0,VLOOKUP(Data!B815,'GrandList Categories'!$A$2:$B$19,2),Data!B815))</f>
        <v>Commercial</v>
      </c>
      <c r="D822" s="13">
        <f>IF(Data!$A815="","",IF(Data!C815=0,"",Data!C815))</f>
        <v>4</v>
      </c>
      <c r="E822" s="13" t="str">
        <f>IF(Data!$A815="","",IF(Data!D815=0,"",Data!D815))</f>
        <v/>
      </c>
      <c r="F822" s="13">
        <f>IF(Data!$A815="","",IF(Data!E815=0,"",Data!E815))</f>
        <v>2</v>
      </c>
      <c r="G822" s="13">
        <f>IF(Data!$A815="","",IF(Data!F815=0,"",Data!F815))</f>
        <v>2</v>
      </c>
      <c r="H822" s="13">
        <f>IF(Data!$A815="","",IF(Data!G815=0,"",Data!G815))</f>
        <v>770000</v>
      </c>
      <c r="I822" s="13">
        <f>IF(Data!$A815="","",IF(Data!H815=0,"",Data!H815))</f>
        <v>385000</v>
      </c>
      <c r="J822" s="13">
        <f>IF(Data!$A815="","",IF(Data!I815=0,"",Data!I815))</f>
        <v>385000</v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>
        <f>IF(Data!$A815="","",IF(Data!M815=0,"",Data!M815))</f>
        <v>11165</v>
      </c>
    </row>
    <row r="823" spans="2:14" x14ac:dyDescent="0.25">
      <c r="B823" s="8" t="str">
        <f>IF(Data!$A816="","",Data!A816)</f>
        <v>Montpelier</v>
      </c>
      <c r="C823" s="8" t="str">
        <f>IF(Data!$A816="","",IF(COUNTIF('GrandList Categories'!$A$2:$A$19,Data!B816)&gt;0,VLOOKUP(Data!B816,'GrandList Categories'!$A$2:$B$19,2),Data!B816))</f>
        <v>Other (Usually Condos)</v>
      </c>
      <c r="D823" s="13">
        <f>IF(Data!$A816="","",IF(Data!C816=0,"",Data!C816))</f>
        <v>8</v>
      </c>
      <c r="E823" s="13" t="str">
        <f>IF(Data!$A816="","",IF(Data!D816=0,"",Data!D816))</f>
        <v/>
      </c>
      <c r="F823" s="13">
        <f>IF(Data!$A816="","",IF(Data!E816=0,"",Data!E816))</f>
        <v>4</v>
      </c>
      <c r="G823" s="13">
        <f>IF(Data!$A816="","",IF(Data!F816=0,"",Data!F816))</f>
        <v>4</v>
      </c>
      <c r="H823" s="13">
        <f>IF(Data!$A816="","",IF(Data!G816=0,"",Data!G816))</f>
        <v>705936</v>
      </c>
      <c r="I823" s="13">
        <f>IF(Data!$A816="","",IF(Data!H816=0,"",Data!H816))</f>
        <v>176484</v>
      </c>
      <c r="J823" s="13">
        <f>IF(Data!$A816="","",IF(Data!I816=0,"",Data!I816))</f>
        <v>177500</v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>
        <f>IF(Data!$A816="","",IF(Data!M816=0,"",Data!M816))</f>
        <v>5691.07</v>
      </c>
    </row>
    <row r="824" spans="2:14" x14ac:dyDescent="0.25">
      <c r="B824" s="8" t="str">
        <f>IF(Data!$A817="","",Data!A817)</f>
        <v>Montpelier</v>
      </c>
      <c r="C824" s="8" t="str">
        <f>IF(Data!$A817="","",IF(COUNTIF('GrandList Categories'!$A$2:$A$19,Data!B817)&gt;0,VLOOKUP(Data!B817,'GrandList Categories'!$A$2:$B$19,2),Data!B817))</f>
        <v>Montpelier: Summary</v>
      </c>
      <c r="D824" s="13">
        <f>IF(Data!$A817="","",IF(Data!C817=0,"",Data!C817))</f>
        <v>47</v>
      </c>
      <c r="E824" s="13" t="str">
        <f>IF(Data!$A817="","",IF(Data!D817=0,"",Data!D817))</f>
        <v/>
      </c>
      <c r="F824" s="13">
        <f>IF(Data!$A817="","",IF(Data!E817=0,"",Data!E817))</f>
        <v>19</v>
      </c>
      <c r="G824" s="13">
        <f>IF(Data!$A817="","",IF(Data!F817=0,"",Data!F817))</f>
        <v>28</v>
      </c>
      <c r="H824" s="13">
        <f>IF(Data!$A817="","",IF(Data!G817=0,"",Data!G817))</f>
        <v>10242226</v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>
        <f>IF(Data!$A817="","",IF(Data!M817=0,"",Data!M817))</f>
        <v>126019.78</v>
      </c>
    </row>
    <row r="825" spans="2:14" x14ac:dyDescent="0.25">
      <c r="B825" s="8" t="str">
        <f>IF(Data!$A818="","",Data!A818)</f>
        <v>Moretown</v>
      </c>
      <c r="C825" s="8" t="str">
        <f>IF(Data!$A818="","",IF(COUNTIF('GrandList Categories'!$A$2:$A$19,Data!B818)&gt;0,VLOOKUP(Data!B818,'GrandList Categories'!$A$2:$B$19,2),Data!B818))</f>
        <v>Residential under 6 acres</v>
      </c>
      <c r="D825" s="13">
        <f>IF(Data!$A818="","",IF(Data!C818=0,"",Data!C818))</f>
        <v>5</v>
      </c>
      <c r="E825" s="13" t="str">
        <f>IF(Data!$A818="","",IF(Data!D818=0,"",Data!D818))</f>
        <v/>
      </c>
      <c r="F825" s="13">
        <f>IF(Data!$A818="","",IF(Data!E818=0,"",Data!E818))</f>
        <v>3</v>
      </c>
      <c r="G825" s="13">
        <f>IF(Data!$A818="","",IF(Data!F818=0,"",Data!F818))</f>
        <v>2</v>
      </c>
      <c r="H825" s="13">
        <f>IF(Data!$A818="","",IF(Data!G818=0,"",Data!G818))</f>
        <v>305000</v>
      </c>
      <c r="I825" s="13">
        <f>IF(Data!$A818="","",IF(Data!H818=0,"",Data!H818))</f>
        <v>152500</v>
      </c>
      <c r="J825" s="13">
        <f>IF(Data!$A818="","",IF(Data!I818=0,"",Data!I818))</f>
        <v>152500</v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>
        <f>IF(Data!$A818="","",IF(Data!M818=0,"",Data!M818))</f>
        <v>4422.5</v>
      </c>
    </row>
    <row r="826" spans="2:14" x14ac:dyDescent="0.25">
      <c r="B826" s="8" t="str">
        <f>IF(Data!$A819="","",Data!A819)</f>
        <v>Moretown</v>
      </c>
      <c r="C826" s="8" t="str">
        <f>IF(Data!$A819="","",IF(COUNTIF('GrandList Categories'!$A$2:$A$19,Data!B819)&gt;0,VLOOKUP(Data!B819,'GrandList Categories'!$A$2:$B$19,2),Data!B819))</f>
        <v>Residential 6 or more acres</v>
      </c>
      <c r="D826" s="13">
        <f>IF(Data!$A819="","",IF(Data!C819=0,"",Data!C819))</f>
        <v>5</v>
      </c>
      <c r="E826" s="13" t="str">
        <f>IF(Data!$A819="","",IF(Data!D819=0,"",Data!D819))</f>
        <v/>
      </c>
      <c r="F826" s="13">
        <f>IF(Data!$A819="","",IF(Data!E819=0,"",Data!E819))</f>
        <v>4</v>
      </c>
      <c r="G826" s="13">
        <f>IF(Data!$A819="","",IF(Data!F819=0,"",Data!F819))</f>
        <v>1</v>
      </c>
      <c r="H826" s="13">
        <f>IF(Data!$A819="","",IF(Data!G819=0,"",Data!G819))</f>
        <v>60000</v>
      </c>
      <c r="I826" s="13">
        <f>IF(Data!$A819="","",IF(Data!H819=0,"",Data!H819))</f>
        <v>60000</v>
      </c>
      <c r="J826" s="13">
        <f>IF(Data!$A819="","",IF(Data!I819=0,"",Data!I819))</f>
        <v>60000</v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>
        <f>IF(Data!$A819="","",IF(Data!M819=0,"",Data!M819))</f>
        <v>870</v>
      </c>
    </row>
    <row r="827" spans="2:14" x14ac:dyDescent="0.25">
      <c r="B827" s="8" t="str">
        <f>IF(Data!$A820="","",Data!A820)</f>
        <v>Moretown</v>
      </c>
      <c r="C827" s="8" t="str">
        <f>IF(Data!$A820="","",IF(COUNTIF('GrandList Categories'!$A$2:$A$19,Data!B820)&gt;0,VLOOKUP(Data!B820,'GrandList Categories'!$A$2:$B$19,2),Data!B820))</f>
        <v>Miscellaneous</v>
      </c>
      <c r="D827" s="13">
        <f>IF(Data!$A820="","",IF(Data!C820=0,"",Data!C820))</f>
        <v>2</v>
      </c>
      <c r="E827" s="13" t="str">
        <f>IF(Data!$A820="","",IF(Data!D820=0,"",Data!D820))</f>
        <v/>
      </c>
      <c r="F827" s="13">
        <f>IF(Data!$A820="","",IF(Data!E820=0,"",Data!E820))</f>
        <v>1</v>
      </c>
      <c r="G827" s="13">
        <f>IF(Data!$A820="","",IF(Data!F820=0,"",Data!F820))</f>
        <v>1</v>
      </c>
      <c r="H827" s="13">
        <f>IF(Data!$A820="","",IF(Data!G820=0,"",Data!G820))</f>
        <v>350000</v>
      </c>
      <c r="I827" s="13">
        <f>IF(Data!$A820="","",IF(Data!H820=0,"",Data!H820))</f>
        <v>350000</v>
      </c>
      <c r="J827" s="13">
        <f>IF(Data!$A820="","",IF(Data!I820=0,"",Data!I820))</f>
        <v>350000</v>
      </c>
      <c r="K827" s="13">
        <f>IF(Data!$A820="","",IF(Data!J820=0,"",Data!J820))</f>
        <v>32588.45</v>
      </c>
      <c r="L827" s="13">
        <f>IF(Data!$A820="","",IF(Data!K820=0,"",Data!K820))</f>
        <v>32588.454399999999</v>
      </c>
      <c r="M827" s="13">
        <f>IF(Data!$A820="","",IF(Data!L820=0,"",Data!L820))</f>
        <v>10.74</v>
      </c>
      <c r="N827" s="13">
        <f>IF(Data!$A820="","",IF(Data!M820=0,"",Data!M820))</f>
        <v>5075</v>
      </c>
    </row>
    <row r="828" spans="2:14" x14ac:dyDescent="0.25">
      <c r="B828" s="8" t="str">
        <f>IF(Data!$A821="","",Data!A821)</f>
        <v>Moretown</v>
      </c>
      <c r="C828" s="8" t="str">
        <f>IF(Data!$A821="","",IF(COUNTIF('GrandList Categories'!$A$2:$A$19,Data!B821)&gt;0,VLOOKUP(Data!B821,'GrandList Categories'!$A$2:$B$19,2),Data!B821))</f>
        <v>Moretown: Summary</v>
      </c>
      <c r="D828" s="13">
        <f>IF(Data!$A821="","",IF(Data!C821=0,"",Data!C821))</f>
        <v>12</v>
      </c>
      <c r="E828" s="13" t="str">
        <f>IF(Data!$A821="","",IF(Data!D821=0,"",Data!D821))</f>
        <v/>
      </c>
      <c r="F828" s="13">
        <f>IF(Data!$A821="","",IF(Data!E821=0,"",Data!E821))</f>
        <v>8</v>
      </c>
      <c r="G828" s="13">
        <f>IF(Data!$A821="","",IF(Data!F821=0,"",Data!F821))</f>
        <v>4</v>
      </c>
      <c r="H828" s="13">
        <f>IF(Data!$A821="","",IF(Data!G821=0,"",Data!G821))</f>
        <v>715000</v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>
        <f>IF(Data!$A821="","",IF(Data!M821=0,"",Data!M821))</f>
        <v>10367.5</v>
      </c>
    </row>
    <row r="829" spans="2:14" x14ac:dyDescent="0.25">
      <c r="B829" s="8" t="str">
        <f>IF(Data!$A822="","",Data!A822)</f>
        <v>Morgan</v>
      </c>
      <c r="C829" s="8" t="str">
        <f>IF(Data!$A822="","",IF(COUNTIF('GrandList Categories'!$A$2:$A$19,Data!B822)&gt;0,VLOOKUP(Data!B822,'GrandList Categories'!$A$2:$B$19,2),Data!B822))</f>
        <v>Residential under 6 acres</v>
      </c>
      <c r="D829" s="13">
        <f>IF(Data!$A822="","",IF(Data!C822=0,"",Data!C822))</f>
        <v>5</v>
      </c>
      <c r="E829" s="13" t="str">
        <f>IF(Data!$A822="","",IF(Data!D822=0,"",Data!D822))</f>
        <v/>
      </c>
      <c r="F829" s="13">
        <f>IF(Data!$A822="","",IF(Data!E822=0,"",Data!E822))</f>
        <v>2</v>
      </c>
      <c r="G829" s="13">
        <f>IF(Data!$A822="","",IF(Data!F822=0,"",Data!F822))</f>
        <v>3</v>
      </c>
      <c r="H829" s="13">
        <f>IF(Data!$A822="","",IF(Data!G822=0,"",Data!G822))</f>
        <v>805000</v>
      </c>
      <c r="I829" s="13">
        <f>IF(Data!$A822="","",IF(Data!H822=0,"",Data!H822))</f>
        <v>268333.33</v>
      </c>
      <c r="J829" s="13">
        <f>IF(Data!$A822="","",IF(Data!I822=0,"",Data!I822))</f>
        <v>320000</v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>
        <f>IF(Data!$A822="","",IF(Data!M822=0,"",Data!M822))</f>
        <v>11672.5</v>
      </c>
    </row>
    <row r="830" spans="2:14" x14ac:dyDescent="0.25">
      <c r="B830" s="8" t="str">
        <f>IF(Data!$A823="","",Data!A823)</f>
        <v>Morgan</v>
      </c>
      <c r="C830" s="8" t="str">
        <f>IF(Data!$A823="","",IF(COUNTIF('GrandList Categories'!$A$2:$A$19,Data!B823)&gt;0,VLOOKUP(Data!B823,'GrandList Categories'!$A$2:$B$19,2),Data!B823))</f>
        <v>Residential 6 or more acres</v>
      </c>
      <c r="D830" s="13">
        <f>IF(Data!$A823="","",IF(Data!C823=0,"",Data!C823))</f>
        <v>4</v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>
        <f>IF(Data!$A823="","",IF(Data!F823=0,"",Data!F823))</f>
        <v>4</v>
      </c>
      <c r="H830" s="13">
        <f>IF(Data!$A823="","",IF(Data!G823=0,"",Data!G823))</f>
        <v>579000</v>
      </c>
      <c r="I830" s="13">
        <f>IF(Data!$A823="","",IF(Data!H823=0,"",Data!H823))</f>
        <v>144750</v>
      </c>
      <c r="J830" s="13">
        <f>IF(Data!$A823="","",IF(Data!I823=0,"",Data!I823))</f>
        <v>99500</v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>
        <f>IF(Data!$A823="","",IF(Data!M823=0,"",Data!M823))</f>
        <v>7445.5</v>
      </c>
    </row>
    <row r="831" spans="2:14" x14ac:dyDescent="0.25">
      <c r="B831" s="8" t="str">
        <f>IF(Data!$A824="","",Data!A824)</f>
        <v>Morgan</v>
      </c>
      <c r="C831" s="8" t="str">
        <f>IF(Data!$A824="","",IF(COUNTIF('GrandList Categories'!$A$2:$A$19,Data!B824)&gt;0,VLOOKUP(Data!B824,'GrandList Categories'!$A$2:$B$19,2),Data!B824))</f>
        <v>Seasonal under 6 acres</v>
      </c>
      <c r="D831" s="13">
        <f>IF(Data!$A824="","",IF(Data!C824=0,"",Data!C824))</f>
        <v>3</v>
      </c>
      <c r="E831" s="13" t="str">
        <f>IF(Data!$A824="","",IF(Data!D824=0,"",Data!D824))</f>
        <v/>
      </c>
      <c r="F831" s="13">
        <f>IF(Data!$A824="","",IF(Data!E824=0,"",Data!E824))</f>
        <v>3</v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>Morgan</v>
      </c>
      <c r="C832" s="8" t="str">
        <f>IF(Data!$A825="","",IF(COUNTIF('GrandList Categories'!$A$2:$A$19,Data!B825)&gt;0,VLOOKUP(Data!B825,'GrandList Categories'!$A$2:$B$19,2),Data!B825))</f>
        <v>Miscellaneous</v>
      </c>
      <c r="D832" s="13">
        <f>IF(Data!$A825="","",IF(Data!C825=0,"",Data!C825))</f>
        <v>3</v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>
        <f>IF(Data!$A825="","",IF(Data!F825=0,"",Data!F825))</f>
        <v>3</v>
      </c>
      <c r="H832" s="13">
        <f>IF(Data!$A825="","",IF(Data!G825=0,"",Data!G825))</f>
        <v>159000</v>
      </c>
      <c r="I832" s="13">
        <f>IF(Data!$A825="","",IF(Data!H825=0,"",Data!H825))</f>
        <v>53000</v>
      </c>
      <c r="J832" s="13">
        <f>IF(Data!$A825="","",IF(Data!I825=0,"",Data!I825))</f>
        <v>55000</v>
      </c>
      <c r="K832" s="13">
        <f>IF(Data!$A825="","",IF(Data!J825=0,"",Data!J825))</f>
        <v>5395.32</v>
      </c>
      <c r="L832" s="13">
        <f>IF(Data!$A825="","",IF(Data!K825=0,"",Data!K825))</f>
        <v>6872.51</v>
      </c>
      <c r="M832" s="13">
        <f>IF(Data!$A825="","",IF(Data!L825=0,"",Data!L825))</f>
        <v>10.039999999999999</v>
      </c>
      <c r="N832" s="13">
        <f>IF(Data!$A825="","",IF(Data!M825=0,"",Data!M825))</f>
        <v>2305.5</v>
      </c>
    </row>
    <row r="833" spans="2:14" x14ac:dyDescent="0.25">
      <c r="B833" s="8" t="str">
        <f>IF(Data!$A826="","",Data!A826)</f>
        <v>Morgan</v>
      </c>
      <c r="C833" s="8" t="str">
        <f>IF(Data!$A826="","",IF(COUNTIF('GrandList Categories'!$A$2:$A$19,Data!B826)&gt;0,VLOOKUP(Data!B826,'GrandList Categories'!$A$2:$B$19,2),Data!B826))</f>
        <v>Morgan: Summary</v>
      </c>
      <c r="D833" s="13">
        <f>IF(Data!$A826="","",IF(Data!C826=0,"",Data!C826))</f>
        <v>15</v>
      </c>
      <c r="E833" s="13" t="str">
        <f>IF(Data!$A826="","",IF(Data!D826=0,"",Data!D826))</f>
        <v/>
      </c>
      <c r="F833" s="13">
        <f>IF(Data!$A826="","",IF(Data!E826=0,"",Data!E826))</f>
        <v>5</v>
      </c>
      <c r="G833" s="13">
        <f>IF(Data!$A826="","",IF(Data!F826=0,"",Data!F826))</f>
        <v>10</v>
      </c>
      <c r="H833" s="13">
        <f>IF(Data!$A826="","",IF(Data!G826=0,"",Data!G826))</f>
        <v>1543000</v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>
        <f>IF(Data!$A826="","",IF(Data!M826=0,"",Data!M826))</f>
        <v>21423.5</v>
      </c>
    </row>
    <row r="834" spans="2:14" x14ac:dyDescent="0.25">
      <c r="B834" s="8" t="str">
        <f>IF(Data!$A827="","",Data!A827)</f>
        <v>Morristown</v>
      </c>
      <c r="C834" s="8" t="str">
        <f>IF(Data!$A827="","",IF(COUNTIF('GrandList Categories'!$A$2:$A$19,Data!B827)&gt;0,VLOOKUP(Data!B827,'GrandList Categories'!$A$2:$B$19,2),Data!B827))</f>
        <v>Residential under 6 acres</v>
      </c>
      <c r="D834" s="13">
        <f>IF(Data!$A827="","",IF(Data!C827=0,"",Data!C827))</f>
        <v>47</v>
      </c>
      <c r="E834" s="13" t="str">
        <f>IF(Data!$A827="","",IF(Data!D827=0,"",Data!D827))</f>
        <v/>
      </c>
      <c r="F834" s="13">
        <f>IF(Data!$A827="","",IF(Data!E827=0,"",Data!E827))</f>
        <v>25</v>
      </c>
      <c r="G834" s="13">
        <f>IF(Data!$A827="","",IF(Data!F827=0,"",Data!F827))</f>
        <v>22</v>
      </c>
      <c r="H834" s="13">
        <f>IF(Data!$A827="","",IF(Data!G827=0,"",Data!G827))</f>
        <v>7358894.7999999998</v>
      </c>
      <c r="I834" s="13">
        <f>IF(Data!$A827="","",IF(Data!H827=0,"",Data!H827))</f>
        <v>334495.21999999997</v>
      </c>
      <c r="J834" s="13">
        <f>IF(Data!$A827="","",IF(Data!I827=0,"",Data!I827))</f>
        <v>318413</v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>
        <f>IF(Data!$A827="","",IF(Data!M827=0,"",Data!M827))</f>
        <v>97137.73</v>
      </c>
    </row>
    <row r="835" spans="2:14" x14ac:dyDescent="0.25">
      <c r="B835" s="8" t="str">
        <f>IF(Data!$A828="","",Data!A828)</f>
        <v>Morristown</v>
      </c>
      <c r="C835" s="8" t="str">
        <f>IF(Data!$A828="","",IF(COUNTIF('GrandList Categories'!$A$2:$A$19,Data!B828)&gt;0,VLOOKUP(Data!B828,'GrandList Categories'!$A$2:$B$19,2),Data!B828))</f>
        <v>Residential 6 or more acres</v>
      </c>
      <c r="D835" s="13">
        <f>IF(Data!$A828="","",IF(Data!C828=0,"",Data!C828))</f>
        <v>15</v>
      </c>
      <c r="E835" s="13" t="str">
        <f>IF(Data!$A828="","",IF(Data!D828=0,"",Data!D828))</f>
        <v/>
      </c>
      <c r="F835" s="13">
        <f>IF(Data!$A828="","",IF(Data!E828=0,"",Data!E828))</f>
        <v>8</v>
      </c>
      <c r="G835" s="13">
        <f>IF(Data!$A828="","",IF(Data!F828=0,"",Data!F828))</f>
        <v>7</v>
      </c>
      <c r="H835" s="13">
        <f>IF(Data!$A828="","",IF(Data!G828=0,"",Data!G828))</f>
        <v>2535000</v>
      </c>
      <c r="I835" s="13">
        <f>IF(Data!$A828="","",IF(Data!H828=0,"",Data!H828))</f>
        <v>362142.86</v>
      </c>
      <c r="J835" s="13">
        <f>IF(Data!$A828="","",IF(Data!I828=0,"",Data!I828))</f>
        <v>350000</v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>
        <f>IF(Data!$A828="","",IF(Data!M828=0,"",Data!M828))</f>
        <v>35007.19</v>
      </c>
    </row>
    <row r="836" spans="2:14" x14ac:dyDescent="0.25">
      <c r="B836" s="8" t="str">
        <f>IF(Data!$A829="","",Data!A829)</f>
        <v>Morristown</v>
      </c>
      <c r="C836" s="8" t="str">
        <f>IF(Data!$A829="","",IF(COUNTIF('GrandList Categories'!$A$2:$A$19,Data!B829)&gt;0,VLOOKUP(Data!B829,'GrandList Categories'!$A$2:$B$19,2),Data!B829))</f>
        <v>Mobile Home with land</v>
      </c>
      <c r="D836" s="13">
        <f>IF(Data!$A829="","",IF(Data!C829=0,"",Data!C829))</f>
        <v>3</v>
      </c>
      <c r="E836" s="13" t="str">
        <f>IF(Data!$A829="","",IF(Data!D829=0,"",Data!D829))</f>
        <v/>
      </c>
      <c r="F836" s="13">
        <f>IF(Data!$A829="","",IF(Data!E829=0,"",Data!E829))</f>
        <v>3</v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>Morristown</v>
      </c>
      <c r="C837" s="8" t="str">
        <f>IF(Data!$A830="","",IF(COUNTIF('GrandList Categories'!$A$2:$A$19,Data!B830)&gt;0,VLOOKUP(Data!B830,'GrandList Categories'!$A$2:$B$19,2),Data!B830))</f>
        <v>Commercial</v>
      </c>
      <c r="D837" s="13">
        <f>IF(Data!$A830="","",IF(Data!C830=0,"",Data!C830))</f>
        <v>2</v>
      </c>
      <c r="E837" s="13" t="str">
        <f>IF(Data!$A830="","",IF(Data!D830=0,"",Data!D830))</f>
        <v/>
      </c>
      <c r="F837" s="13">
        <f>IF(Data!$A830="","",IF(Data!E830=0,"",Data!E830))</f>
        <v>1</v>
      </c>
      <c r="G837" s="13">
        <f>IF(Data!$A830="","",IF(Data!F830=0,"",Data!F830))</f>
        <v>1</v>
      </c>
      <c r="H837" s="13">
        <f>IF(Data!$A830="","",IF(Data!G830=0,"",Data!G830))</f>
        <v>440000</v>
      </c>
      <c r="I837" s="13">
        <f>IF(Data!$A830="","",IF(Data!H830=0,"",Data!H830))</f>
        <v>440000</v>
      </c>
      <c r="J837" s="13">
        <f>IF(Data!$A830="","",IF(Data!I830=0,"",Data!I830))</f>
        <v>440000</v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>
        <f>IF(Data!$A830="","",IF(Data!M830=0,"",Data!M830))</f>
        <v>6380</v>
      </c>
    </row>
    <row r="838" spans="2:14" x14ac:dyDescent="0.25">
      <c r="B838" s="8" t="str">
        <f>IF(Data!$A831="","",Data!A831)</f>
        <v>Morristown</v>
      </c>
      <c r="C838" s="8" t="str">
        <f>IF(Data!$A831="","",IF(COUNTIF('GrandList Categories'!$A$2:$A$19,Data!B831)&gt;0,VLOOKUP(Data!B831,'GrandList Categories'!$A$2:$B$19,2),Data!B831))</f>
        <v>Commercial Apartment</v>
      </c>
      <c r="D838" s="13">
        <f>IF(Data!$A831="","",IF(Data!C831=0,"",Data!C831))</f>
        <v>1</v>
      </c>
      <c r="E838" s="13" t="str">
        <f>IF(Data!$A831="","",IF(Data!D831=0,"",Data!D831))</f>
        <v/>
      </c>
      <c r="F838" s="13">
        <f>IF(Data!$A831="","",IF(Data!E831=0,"",Data!E831))</f>
        <v>1</v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>Morristown</v>
      </c>
      <c r="C839" s="8" t="str">
        <f>IF(Data!$A832="","",IF(COUNTIF('GrandList Categories'!$A$2:$A$19,Data!B832)&gt;0,VLOOKUP(Data!B832,'GrandList Categories'!$A$2:$B$19,2),Data!B832))</f>
        <v>Farms</v>
      </c>
      <c r="D839" s="13">
        <f>IF(Data!$A832="","",IF(Data!C832=0,"",Data!C832))</f>
        <v>2</v>
      </c>
      <c r="E839" s="13" t="str">
        <f>IF(Data!$A832="","",IF(Data!D832=0,"",Data!D832))</f>
        <v/>
      </c>
      <c r="F839" s="13">
        <f>IF(Data!$A832="","",IF(Data!E832=0,"",Data!E832))</f>
        <v>1</v>
      </c>
      <c r="G839" s="13">
        <f>IF(Data!$A832="","",IF(Data!F832=0,"",Data!F832))</f>
        <v>1</v>
      </c>
      <c r="H839" s="13">
        <f>IF(Data!$A832="","",IF(Data!G832=0,"",Data!G832))</f>
        <v>950000</v>
      </c>
      <c r="I839" s="13">
        <f>IF(Data!$A832="","",IF(Data!H832=0,"",Data!H832))</f>
        <v>950000</v>
      </c>
      <c r="J839" s="13">
        <f>IF(Data!$A832="","",IF(Data!I832=0,"",Data!I832))</f>
        <v>950000</v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>
        <f>IF(Data!$A832="","",IF(Data!M832=0,"",Data!M832))</f>
        <v>13775</v>
      </c>
    </row>
    <row r="840" spans="2:14" x14ac:dyDescent="0.25">
      <c r="B840" s="8" t="str">
        <f>IF(Data!$A833="","",Data!A833)</f>
        <v>Morristown</v>
      </c>
      <c r="C840" s="8" t="str">
        <f>IF(Data!$A833="","",IF(COUNTIF('GrandList Categories'!$A$2:$A$19,Data!B833)&gt;0,VLOOKUP(Data!B833,'GrandList Categories'!$A$2:$B$19,2),Data!B833))</f>
        <v>Other (Usually Condos)</v>
      </c>
      <c r="D840" s="13">
        <f>IF(Data!$A833="","",IF(Data!C833=0,"",Data!C833))</f>
        <v>4</v>
      </c>
      <c r="E840" s="13" t="str">
        <f>IF(Data!$A833="","",IF(Data!D833=0,"",Data!D833))</f>
        <v/>
      </c>
      <c r="F840" s="13">
        <f>IF(Data!$A833="","",IF(Data!E833=0,"",Data!E833))</f>
        <v>4</v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>Morristown</v>
      </c>
      <c r="C841" s="8" t="str">
        <f>IF(Data!$A834="","",IF(COUNTIF('GrandList Categories'!$A$2:$A$19,Data!B834)&gt;0,VLOOKUP(Data!B834,'GrandList Categories'!$A$2:$B$19,2),Data!B834))</f>
        <v>Miscellaneous</v>
      </c>
      <c r="D841" s="13">
        <f>IF(Data!$A834="","",IF(Data!C834=0,"",Data!C834))</f>
        <v>9</v>
      </c>
      <c r="E841" s="13" t="str">
        <f>IF(Data!$A834="","",IF(Data!D834=0,"",Data!D834))</f>
        <v/>
      </c>
      <c r="F841" s="13">
        <f>IF(Data!$A834="","",IF(Data!E834=0,"",Data!E834))</f>
        <v>4</v>
      </c>
      <c r="G841" s="13">
        <f>IF(Data!$A834="","",IF(Data!F834=0,"",Data!F834))</f>
        <v>5</v>
      </c>
      <c r="H841" s="13">
        <f>IF(Data!$A834="","",IF(Data!G834=0,"",Data!G834))</f>
        <v>697750</v>
      </c>
      <c r="I841" s="13">
        <f>IF(Data!$A834="","",IF(Data!H834=0,"",Data!H834))</f>
        <v>139550</v>
      </c>
      <c r="J841" s="13">
        <f>IF(Data!$A834="","",IF(Data!I834=0,"",Data!I834))</f>
        <v>135000</v>
      </c>
      <c r="K841" s="13">
        <f>IF(Data!$A834="","",IF(Data!J834=0,"",Data!J834))</f>
        <v>41434.089999999997</v>
      </c>
      <c r="L841" s="13">
        <f>IF(Data!$A834="","",IF(Data!K834=0,"",Data!K834))</f>
        <v>48750</v>
      </c>
      <c r="M841" s="13">
        <f>IF(Data!$A834="","",IF(Data!L834=0,"",Data!L834))</f>
        <v>2.4</v>
      </c>
      <c r="N841" s="13">
        <f>IF(Data!$A834="","",IF(Data!M834=0,"",Data!M834))</f>
        <v>9167.3799999999992</v>
      </c>
    </row>
    <row r="842" spans="2:14" x14ac:dyDescent="0.25">
      <c r="B842" s="8" t="str">
        <f>IF(Data!$A835="","",Data!A835)</f>
        <v>Morristown</v>
      </c>
      <c r="C842" s="8" t="str">
        <f>IF(Data!$A835="","",IF(COUNTIF('GrandList Categories'!$A$2:$A$19,Data!B835)&gt;0,VLOOKUP(Data!B835,'GrandList Categories'!$A$2:$B$19,2),Data!B835))</f>
        <v>Morristown: Summary</v>
      </c>
      <c r="D842" s="13">
        <f>IF(Data!$A835="","",IF(Data!C835=0,"",Data!C835))</f>
        <v>83</v>
      </c>
      <c r="E842" s="13" t="str">
        <f>IF(Data!$A835="","",IF(Data!D835=0,"",Data!D835))</f>
        <v/>
      </c>
      <c r="F842" s="13">
        <f>IF(Data!$A835="","",IF(Data!E835=0,"",Data!E835))</f>
        <v>47</v>
      </c>
      <c r="G842" s="13">
        <f>IF(Data!$A835="","",IF(Data!F835=0,"",Data!F835))</f>
        <v>36</v>
      </c>
      <c r="H842" s="13">
        <f>IF(Data!$A835="","",IF(Data!G835=0,"",Data!G835))</f>
        <v>11981644.800000001</v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>
        <f>IF(Data!$A835="","",IF(Data!M835=0,"",Data!M835))</f>
        <v>161467.29999999999</v>
      </c>
    </row>
    <row r="843" spans="2:14" x14ac:dyDescent="0.25">
      <c r="B843" s="8" t="str">
        <f>IF(Data!$A836="","",Data!A836)</f>
        <v>Mount Holly</v>
      </c>
      <c r="C843" s="8" t="str">
        <f>IF(Data!$A836="","",IF(COUNTIF('GrandList Categories'!$A$2:$A$19,Data!B836)&gt;0,VLOOKUP(Data!B836,'GrandList Categories'!$A$2:$B$19,2),Data!B836))</f>
        <v>Residential under 6 acres</v>
      </c>
      <c r="D843" s="13">
        <f>IF(Data!$A836="","",IF(Data!C836=0,"",Data!C836))</f>
        <v>3</v>
      </c>
      <c r="E843" s="13" t="str">
        <f>IF(Data!$A836="","",IF(Data!D836=0,"",Data!D836))</f>
        <v/>
      </c>
      <c r="F843" s="13">
        <f>IF(Data!$A836="","",IF(Data!E836=0,"",Data!E836))</f>
        <v>3</v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>Mount Holly</v>
      </c>
      <c r="C844" s="8" t="str">
        <f>IF(Data!$A837="","",IF(COUNTIF('GrandList Categories'!$A$2:$A$19,Data!B837)&gt;0,VLOOKUP(Data!B837,'GrandList Categories'!$A$2:$B$19,2),Data!B837))</f>
        <v>Residential 6 or more acres</v>
      </c>
      <c r="D844" s="13">
        <f>IF(Data!$A837="","",IF(Data!C837=0,"",Data!C837))</f>
        <v>7</v>
      </c>
      <c r="E844" s="13" t="str">
        <f>IF(Data!$A837="","",IF(Data!D837=0,"",Data!D837))</f>
        <v/>
      </c>
      <c r="F844" s="13">
        <f>IF(Data!$A837="","",IF(Data!E837=0,"",Data!E837))</f>
        <v>4</v>
      </c>
      <c r="G844" s="13">
        <f>IF(Data!$A837="","",IF(Data!F837=0,"",Data!F837))</f>
        <v>3</v>
      </c>
      <c r="H844" s="13">
        <f>IF(Data!$A837="","",IF(Data!G837=0,"",Data!G837))</f>
        <v>1530000</v>
      </c>
      <c r="I844" s="13">
        <f>IF(Data!$A837="","",IF(Data!H837=0,"",Data!H837))</f>
        <v>510000</v>
      </c>
      <c r="J844" s="13">
        <f>IF(Data!$A837="","",IF(Data!I837=0,"",Data!I837))</f>
        <v>450000</v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>
        <f>IF(Data!$A837="","",IF(Data!M837=0,"",Data!M837))</f>
        <v>21335</v>
      </c>
    </row>
    <row r="845" spans="2:14" x14ac:dyDescent="0.25">
      <c r="B845" s="8" t="str">
        <f>IF(Data!$A838="","",Data!A838)</f>
        <v>Mount Holly</v>
      </c>
      <c r="C845" s="8" t="str">
        <f>IF(Data!$A838="","",IF(COUNTIF('GrandList Categories'!$A$2:$A$19,Data!B838)&gt;0,VLOOKUP(Data!B838,'GrandList Categories'!$A$2:$B$19,2),Data!B838))</f>
        <v>Other (Usually Condos)</v>
      </c>
      <c r="D845" s="13">
        <f>IF(Data!$A838="","",IF(Data!C838=0,"",Data!C838))</f>
        <v>3</v>
      </c>
      <c r="E845" s="13" t="str">
        <f>IF(Data!$A838="","",IF(Data!D838=0,"",Data!D838))</f>
        <v/>
      </c>
      <c r="F845" s="13">
        <f>IF(Data!$A838="","",IF(Data!E838=0,"",Data!E838))</f>
        <v>1</v>
      </c>
      <c r="G845" s="13">
        <f>IF(Data!$A838="","",IF(Data!F838=0,"",Data!F838))</f>
        <v>2</v>
      </c>
      <c r="H845" s="13">
        <f>IF(Data!$A838="","",IF(Data!G838=0,"",Data!G838))</f>
        <v>295000</v>
      </c>
      <c r="I845" s="13">
        <f>IF(Data!$A838="","",IF(Data!H838=0,"",Data!H838))</f>
        <v>147500</v>
      </c>
      <c r="J845" s="13">
        <f>IF(Data!$A838="","",IF(Data!I838=0,"",Data!I838))</f>
        <v>147500</v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>
        <f>IF(Data!$A838="","",IF(Data!M838=0,"",Data!M838))</f>
        <v>4277.5</v>
      </c>
    </row>
    <row r="846" spans="2:14" x14ac:dyDescent="0.25">
      <c r="B846" s="8" t="str">
        <f>IF(Data!$A839="","",Data!A839)</f>
        <v>Mount Holly</v>
      </c>
      <c r="C846" s="8" t="str">
        <f>IF(Data!$A839="","",IF(COUNTIF('GrandList Categories'!$A$2:$A$19,Data!B839)&gt;0,VLOOKUP(Data!B839,'GrandList Categories'!$A$2:$B$19,2),Data!B839))</f>
        <v>Mount Holly: Summary</v>
      </c>
      <c r="D846" s="13">
        <f>IF(Data!$A839="","",IF(Data!C839=0,"",Data!C839))</f>
        <v>13</v>
      </c>
      <c r="E846" s="13" t="str">
        <f>IF(Data!$A839="","",IF(Data!D839=0,"",Data!D839))</f>
        <v/>
      </c>
      <c r="F846" s="13">
        <f>IF(Data!$A839="","",IF(Data!E839=0,"",Data!E839))</f>
        <v>8</v>
      </c>
      <c r="G846" s="13">
        <f>IF(Data!$A839="","",IF(Data!F839=0,"",Data!F839))</f>
        <v>5</v>
      </c>
      <c r="H846" s="13">
        <f>IF(Data!$A839="","",IF(Data!G839=0,"",Data!G839))</f>
        <v>1825000</v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>
        <f>IF(Data!$A839="","",IF(Data!M839=0,"",Data!M839))</f>
        <v>25612.5</v>
      </c>
    </row>
    <row r="847" spans="2:14" x14ac:dyDescent="0.25">
      <c r="B847" s="8" t="str">
        <f>IF(Data!$A840="","",Data!A840)</f>
        <v>Mount Tabor</v>
      </c>
      <c r="C847" s="8" t="str">
        <f>IF(Data!$A840="","",IF(COUNTIF('GrandList Categories'!$A$2:$A$19,Data!B840)&gt;0,VLOOKUP(Data!B840,'GrandList Categories'!$A$2:$B$19,2),Data!B840))</f>
        <v>Residential under 6 acres</v>
      </c>
      <c r="D847" s="13">
        <f>IF(Data!$A840="","",IF(Data!C840=0,"",Data!C840))</f>
        <v>4</v>
      </c>
      <c r="E847" s="13" t="str">
        <f>IF(Data!$A840="","",IF(Data!D840=0,"",Data!D840))</f>
        <v/>
      </c>
      <c r="F847" s="13">
        <f>IF(Data!$A840="","",IF(Data!E840=0,"",Data!E840))</f>
        <v>2</v>
      </c>
      <c r="G847" s="13">
        <f>IF(Data!$A840="","",IF(Data!F840=0,"",Data!F840))</f>
        <v>2</v>
      </c>
      <c r="H847" s="13">
        <f>IF(Data!$A840="","",IF(Data!G840=0,"",Data!G840))</f>
        <v>1015000</v>
      </c>
      <c r="I847" s="13">
        <f>IF(Data!$A840="","",IF(Data!H840=0,"",Data!H840))</f>
        <v>507500</v>
      </c>
      <c r="J847" s="13">
        <f>IF(Data!$A840="","",IF(Data!I840=0,"",Data!I840))</f>
        <v>507500</v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>
        <f>IF(Data!$A840="","",IF(Data!M840=0,"",Data!M840))</f>
        <v>12817.5</v>
      </c>
    </row>
    <row r="848" spans="2:14" x14ac:dyDescent="0.25">
      <c r="B848" s="8" t="str">
        <f>IF(Data!$A841="","",Data!A841)</f>
        <v>Mount Tabor</v>
      </c>
      <c r="C848" s="8" t="str">
        <f>IF(Data!$A841="","",IF(COUNTIF('GrandList Categories'!$A$2:$A$19,Data!B841)&gt;0,VLOOKUP(Data!B841,'GrandList Categories'!$A$2:$B$19,2),Data!B841))</f>
        <v>Farms</v>
      </c>
      <c r="D848" s="13">
        <f>IF(Data!$A841="","",IF(Data!C841=0,"",Data!C841))</f>
        <v>1</v>
      </c>
      <c r="E848" s="13" t="str">
        <f>IF(Data!$A841="","",IF(Data!D841=0,"",Data!D841))</f>
        <v/>
      </c>
      <c r="F848" s="13">
        <f>IF(Data!$A841="","",IF(Data!E841=0,"",Data!E841))</f>
        <v>1</v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>Mount Tabor</v>
      </c>
      <c r="C849" s="8" t="str">
        <f>IF(Data!$A842="","",IF(COUNTIF('GrandList Categories'!$A$2:$A$19,Data!B842)&gt;0,VLOOKUP(Data!B842,'GrandList Categories'!$A$2:$B$19,2),Data!B842))</f>
        <v>Miscellaneous</v>
      </c>
      <c r="D849" s="13">
        <f>IF(Data!$A842="","",IF(Data!C842=0,"",Data!C842))</f>
        <v>1</v>
      </c>
      <c r="E849" s="13" t="str">
        <f>IF(Data!$A842="","",IF(Data!D842=0,"",Data!D842))</f>
        <v/>
      </c>
      <c r="F849" s="13">
        <f>IF(Data!$A842="","",IF(Data!E842=0,"",Data!E842))</f>
        <v>1</v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>Mount Tabor</v>
      </c>
      <c r="C850" s="8" t="str">
        <f>IF(Data!$A843="","",IF(COUNTIF('GrandList Categories'!$A$2:$A$19,Data!B843)&gt;0,VLOOKUP(Data!B843,'GrandList Categories'!$A$2:$B$19,2),Data!B843))</f>
        <v>Mount Tabor: Summary</v>
      </c>
      <c r="D850" s="13">
        <f>IF(Data!$A843="","",IF(Data!C843=0,"",Data!C843))</f>
        <v>6</v>
      </c>
      <c r="E850" s="13" t="str">
        <f>IF(Data!$A843="","",IF(Data!D843=0,"",Data!D843))</f>
        <v/>
      </c>
      <c r="F850" s="13">
        <f>IF(Data!$A843="","",IF(Data!E843=0,"",Data!E843))</f>
        <v>4</v>
      </c>
      <c r="G850" s="13">
        <f>IF(Data!$A843="","",IF(Data!F843=0,"",Data!F843))</f>
        <v>2</v>
      </c>
      <c r="H850" s="13">
        <f>IF(Data!$A843="","",IF(Data!G843=0,"",Data!G843))</f>
        <v>1015000</v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>
        <f>IF(Data!$A843="","",IF(Data!M843=0,"",Data!M843))</f>
        <v>12817.5</v>
      </c>
    </row>
    <row r="851" spans="2:14" x14ac:dyDescent="0.25">
      <c r="B851" s="8" t="str">
        <f>IF(Data!$A844="","",Data!A844)</f>
        <v>New Haven</v>
      </c>
      <c r="C851" s="8" t="str">
        <f>IF(Data!$A844="","",IF(COUNTIF('GrandList Categories'!$A$2:$A$19,Data!B844)&gt;0,VLOOKUP(Data!B844,'GrandList Categories'!$A$2:$B$19,2),Data!B844))</f>
        <v>Residential under 6 acres</v>
      </c>
      <c r="D851" s="13">
        <f>IF(Data!$A844="","",IF(Data!C844=0,"",Data!C844))</f>
        <v>8</v>
      </c>
      <c r="E851" s="13" t="str">
        <f>IF(Data!$A844="","",IF(Data!D844=0,"",Data!D844))</f>
        <v/>
      </c>
      <c r="F851" s="13">
        <f>IF(Data!$A844="","",IF(Data!E844=0,"",Data!E844))</f>
        <v>4</v>
      </c>
      <c r="G851" s="13">
        <f>IF(Data!$A844="","",IF(Data!F844=0,"",Data!F844))</f>
        <v>4</v>
      </c>
      <c r="H851" s="13">
        <f>IF(Data!$A844="","",IF(Data!G844=0,"",Data!G844))</f>
        <v>668200</v>
      </c>
      <c r="I851" s="13">
        <f>IF(Data!$A844="","",IF(Data!H844=0,"",Data!H844))</f>
        <v>167050</v>
      </c>
      <c r="J851" s="13">
        <f>IF(Data!$A844="","",IF(Data!I844=0,"",Data!I844))</f>
        <v>153100</v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>
        <f>IF(Data!$A844="","",IF(Data!M844=0,"",Data!M844))</f>
        <v>5888.9</v>
      </c>
    </row>
    <row r="852" spans="2:14" x14ac:dyDescent="0.25">
      <c r="B852" s="8" t="str">
        <f>IF(Data!$A845="","",Data!A845)</f>
        <v>New Haven</v>
      </c>
      <c r="C852" s="8" t="str">
        <f>IF(Data!$A845="","",IF(COUNTIF('GrandList Categories'!$A$2:$A$19,Data!B845)&gt;0,VLOOKUP(Data!B845,'GrandList Categories'!$A$2:$B$19,2),Data!B845))</f>
        <v>Residential 6 or more acres</v>
      </c>
      <c r="D852" s="13">
        <f>IF(Data!$A845="","",IF(Data!C845=0,"",Data!C845))</f>
        <v>9</v>
      </c>
      <c r="E852" s="13" t="str">
        <f>IF(Data!$A845="","",IF(Data!D845=0,"",Data!D845))</f>
        <v/>
      </c>
      <c r="F852" s="13">
        <f>IF(Data!$A845="","",IF(Data!E845=0,"",Data!E845))</f>
        <v>6</v>
      </c>
      <c r="G852" s="13">
        <f>IF(Data!$A845="","",IF(Data!F845=0,"",Data!F845))</f>
        <v>3</v>
      </c>
      <c r="H852" s="13">
        <f>IF(Data!$A845="","",IF(Data!G845=0,"",Data!G845))</f>
        <v>1060872</v>
      </c>
      <c r="I852" s="13">
        <f>IF(Data!$A845="","",IF(Data!H845=0,"",Data!H845))</f>
        <v>353624</v>
      </c>
      <c r="J852" s="13">
        <f>IF(Data!$A845="","",IF(Data!I845=0,"",Data!I845))</f>
        <v>422000</v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>
        <f>IF(Data!$A845="","",IF(Data!M845=0,"",Data!M845))</f>
        <v>12187</v>
      </c>
    </row>
    <row r="853" spans="2:14" x14ac:dyDescent="0.25">
      <c r="B853" s="8" t="str">
        <f>IF(Data!$A846="","",Data!A846)</f>
        <v>New Haven</v>
      </c>
      <c r="C853" s="8" t="str">
        <f>IF(Data!$A846="","",IF(COUNTIF('GrandList Categories'!$A$2:$A$19,Data!B846)&gt;0,VLOOKUP(Data!B846,'GrandList Categories'!$A$2:$B$19,2),Data!B846))</f>
        <v>Mobile Home with land</v>
      </c>
      <c r="D853" s="13">
        <f>IF(Data!$A846="","",IF(Data!C846=0,"",Data!C846))</f>
        <v>1</v>
      </c>
      <c r="E853" s="13" t="str">
        <f>IF(Data!$A846="","",IF(Data!D846=0,"",Data!D846))</f>
        <v/>
      </c>
      <c r="F853" s="13">
        <f>IF(Data!$A846="","",IF(Data!E846=0,"",Data!E846))</f>
        <v>1</v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>New Haven</v>
      </c>
      <c r="C854" s="8" t="str">
        <f>IF(Data!$A847="","",IF(COUNTIF('GrandList Categories'!$A$2:$A$19,Data!B847)&gt;0,VLOOKUP(Data!B847,'GrandList Categories'!$A$2:$B$19,2),Data!B847))</f>
        <v>Commercial</v>
      </c>
      <c r="D854" s="13">
        <f>IF(Data!$A847="","",IF(Data!C847=0,"",Data!C847))</f>
        <v>1</v>
      </c>
      <c r="E854" s="13" t="str">
        <f>IF(Data!$A847="","",IF(Data!D847=0,"",Data!D847))</f>
        <v/>
      </c>
      <c r="F854" s="13">
        <f>IF(Data!$A847="","",IF(Data!E847=0,"",Data!E847))</f>
        <v>1</v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>New Haven</v>
      </c>
      <c r="C855" s="8" t="str">
        <f>IF(Data!$A848="","",IF(COUNTIF('GrandList Categories'!$A$2:$A$19,Data!B848)&gt;0,VLOOKUP(Data!B848,'GrandList Categories'!$A$2:$B$19,2),Data!B848))</f>
        <v>Utilities Electric</v>
      </c>
      <c r="D855" s="13">
        <f>IF(Data!$A848="","",IF(Data!C848=0,"",Data!C848))</f>
        <v>1</v>
      </c>
      <c r="E855" s="13" t="str">
        <f>IF(Data!$A848="","",IF(Data!D848=0,"",Data!D848))</f>
        <v/>
      </c>
      <c r="F855" s="13">
        <f>IF(Data!$A848="","",IF(Data!E848=0,"",Data!E848))</f>
        <v>1</v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>
        <f>IF(Data!$A848="","",IF(Data!M848=0,"",Data!M848))</f>
        <v>58</v>
      </c>
    </row>
    <row r="856" spans="2:14" x14ac:dyDescent="0.25">
      <c r="B856" s="8" t="str">
        <f>IF(Data!$A849="","",Data!A849)</f>
        <v>New Haven</v>
      </c>
      <c r="C856" s="8" t="str">
        <f>IF(Data!$A849="","",IF(COUNTIF('GrandList Categories'!$A$2:$A$19,Data!B849)&gt;0,VLOOKUP(Data!B849,'GrandList Categories'!$A$2:$B$19,2),Data!B849))</f>
        <v>Farms</v>
      </c>
      <c r="D856" s="13">
        <f>IF(Data!$A849="","",IF(Data!C849=0,"",Data!C849))</f>
        <v>2</v>
      </c>
      <c r="E856" s="13" t="str">
        <f>IF(Data!$A849="","",IF(Data!D849=0,"",Data!D849))</f>
        <v/>
      </c>
      <c r="F856" s="13">
        <f>IF(Data!$A849="","",IF(Data!E849=0,"",Data!E849))</f>
        <v>1</v>
      </c>
      <c r="G856" s="13">
        <f>IF(Data!$A849="","",IF(Data!F849=0,"",Data!F849))</f>
        <v>1</v>
      </c>
      <c r="H856" s="13">
        <f>IF(Data!$A849="","",IF(Data!G849=0,"",Data!G849))</f>
        <v>400000</v>
      </c>
      <c r="I856" s="13">
        <f>IF(Data!$A849="","",IF(Data!H849=0,"",Data!H849))</f>
        <v>400000</v>
      </c>
      <c r="J856" s="13">
        <f>IF(Data!$A849="","",IF(Data!I849=0,"",Data!I849))</f>
        <v>400000</v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>
        <f>IF(Data!$A849="","",IF(Data!M849=0,"",Data!M849))</f>
        <v>5800</v>
      </c>
    </row>
    <row r="857" spans="2:14" x14ac:dyDescent="0.25">
      <c r="B857" s="8" t="str">
        <f>IF(Data!$A850="","",Data!A850)</f>
        <v>New Haven</v>
      </c>
      <c r="C857" s="8" t="str">
        <f>IF(Data!$A850="","",IF(COUNTIF('GrandList Categories'!$A$2:$A$19,Data!B850)&gt;0,VLOOKUP(Data!B850,'GrandList Categories'!$A$2:$B$19,2),Data!B850))</f>
        <v>Other (Usually Condos)</v>
      </c>
      <c r="D857" s="13">
        <f>IF(Data!$A850="","",IF(Data!C850=0,"",Data!C850))</f>
        <v>1</v>
      </c>
      <c r="E857" s="13">
        <f>IF(Data!$A850="","",IF(Data!D850=0,"",Data!D850))</f>
        <v>1</v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>New Haven</v>
      </c>
      <c r="C858" s="8" t="str">
        <f>IF(Data!$A851="","",IF(COUNTIF('GrandList Categories'!$A$2:$A$19,Data!B851)&gt;0,VLOOKUP(Data!B851,'GrandList Categories'!$A$2:$B$19,2),Data!B851))</f>
        <v>Woodland</v>
      </c>
      <c r="D858" s="13">
        <f>IF(Data!$A851="","",IF(Data!C851=0,"",Data!C851))</f>
        <v>1</v>
      </c>
      <c r="E858" s="13" t="str">
        <f>IF(Data!$A851="","",IF(Data!D851=0,"",Data!D851))</f>
        <v/>
      </c>
      <c r="F858" s="13">
        <f>IF(Data!$A851="","",IF(Data!E851=0,"",Data!E851))</f>
        <v>1</v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>New Haven</v>
      </c>
      <c r="C859" s="8" t="str">
        <f>IF(Data!$A852="","",IF(COUNTIF('GrandList Categories'!$A$2:$A$19,Data!B852)&gt;0,VLOOKUP(Data!B852,'GrandList Categories'!$A$2:$B$19,2),Data!B852))</f>
        <v>Miscellaneous</v>
      </c>
      <c r="D859" s="13">
        <f>IF(Data!$A852="","",IF(Data!C852=0,"",Data!C852))</f>
        <v>6</v>
      </c>
      <c r="E859" s="13" t="str">
        <f>IF(Data!$A852="","",IF(Data!D852=0,"",Data!D852))</f>
        <v/>
      </c>
      <c r="F859" s="13">
        <f>IF(Data!$A852="","",IF(Data!E852=0,"",Data!E852))</f>
        <v>2</v>
      </c>
      <c r="G859" s="13">
        <f>IF(Data!$A852="","",IF(Data!F852=0,"",Data!F852))</f>
        <v>4</v>
      </c>
      <c r="H859" s="13">
        <f>IF(Data!$A852="","",IF(Data!G852=0,"",Data!G852))</f>
        <v>463000</v>
      </c>
      <c r="I859" s="13">
        <f>IF(Data!$A852="","",IF(Data!H852=0,"",Data!H852))</f>
        <v>115750</v>
      </c>
      <c r="J859" s="13">
        <f>IF(Data!$A852="","",IF(Data!I852=0,"",Data!I852))</f>
        <v>112500</v>
      </c>
      <c r="K859" s="13">
        <f>IF(Data!$A852="","",IF(Data!J852=0,"",Data!J852))</f>
        <v>5461.19</v>
      </c>
      <c r="L859" s="13">
        <f>IF(Data!$A852="","",IF(Data!K852=0,"",Data!K852))</f>
        <v>6023.48</v>
      </c>
      <c r="M859" s="13">
        <f>IF(Data!$A852="","",IF(Data!L852=0,"",Data!L852))</f>
        <v>23.29</v>
      </c>
      <c r="N859" s="13">
        <f>IF(Data!$A852="","",IF(Data!M852=0,"",Data!M852))</f>
        <v>5763.5</v>
      </c>
    </row>
    <row r="860" spans="2:14" x14ac:dyDescent="0.25">
      <c r="B860" s="8" t="str">
        <f>IF(Data!$A853="","",Data!A853)</f>
        <v>New Haven</v>
      </c>
      <c r="C860" s="8" t="str">
        <f>IF(Data!$A853="","",IF(COUNTIF('GrandList Categories'!$A$2:$A$19,Data!B853)&gt;0,VLOOKUP(Data!B853,'GrandList Categories'!$A$2:$B$19,2),Data!B853))</f>
        <v>New Haven: Summary</v>
      </c>
      <c r="D860" s="13">
        <f>IF(Data!$A853="","",IF(Data!C853=0,"",Data!C853))</f>
        <v>30</v>
      </c>
      <c r="E860" s="13">
        <f>IF(Data!$A853="","",IF(Data!D853=0,"",Data!D853))</f>
        <v>1</v>
      </c>
      <c r="F860" s="13">
        <f>IF(Data!$A853="","",IF(Data!E853=0,"",Data!E853))</f>
        <v>17</v>
      </c>
      <c r="G860" s="13">
        <f>IF(Data!$A853="","",IF(Data!F853=0,"",Data!F853))</f>
        <v>12</v>
      </c>
      <c r="H860" s="13">
        <f>IF(Data!$A853="","",IF(Data!G853=0,"",Data!G853))</f>
        <v>2592072</v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>
        <f>IF(Data!$A853="","",IF(Data!M853=0,"",Data!M853))</f>
        <v>29697.4</v>
      </c>
    </row>
    <row r="861" spans="2:14" x14ac:dyDescent="0.25">
      <c r="B861" s="8" t="str">
        <f>IF(Data!$A854="","",Data!A854)</f>
        <v>Newark</v>
      </c>
      <c r="C861" s="8" t="str">
        <f>IF(Data!$A854="","",IF(COUNTIF('GrandList Categories'!$A$2:$A$19,Data!B854)&gt;0,VLOOKUP(Data!B854,'GrandList Categories'!$A$2:$B$19,2),Data!B854))</f>
        <v>Residential under 6 acres</v>
      </c>
      <c r="D861" s="13">
        <f>IF(Data!$A854="","",IF(Data!C854=0,"",Data!C854))</f>
        <v>2</v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>
        <f>IF(Data!$A854="","",IF(Data!F854=0,"",Data!F854))</f>
        <v>2</v>
      </c>
      <c r="H861" s="13">
        <f>IF(Data!$A854="","",IF(Data!G854=0,"",Data!G854))</f>
        <v>123000</v>
      </c>
      <c r="I861" s="13">
        <f>IF(Data!$A854="","",IF(Data!H854=0,"",Data!H854))</f>
        <v>61500</v>
      </c>
      <c r="J861" s="13">
        <f>IF(Data!$A854="","",IF(Data!I854=0,"",Data!I854))</f>
        <v>61500</v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>
        <f>IF(Data!$A854="","",IF(Data!M854=0,"",Data!M854))</f>
        <v>1783.5</v>
      </c>
    </row>
    <row r="862" spans="2:14" x14ac:dyDescent="0.25">
      <c r="B862" s="8" t="str">
        <f>IF(Data!$A855="","",Data!A855)</f>
        <v>Newark</v>
      </c>
      <c r="C862" s="8" t="str">
        <f>IF(Data!$A855="","",IF(COUNTIF('GrandList Categories'!$A$2:$A$19,Data!B855)&gt;0,VLOOKUP(Data!B855,'GrandList Categories'!$A$2:$B$19,2),Data!B855))</f>
        <v>Residential 6 or more acres</v>
      </c>
      <c r="D862" s="13">
        <f>IF(Data!$A855="","",IF(Data!C855=0,"",Data!C855))</f>
        <v>4</v>
      </c>
      <c r="E862" s="13" t="str">
        <f>IF(Data!$A855="","",IF(Data!D855=0,"",Data!D855))</f>
        <v/>
      </c>
      <c r="F862" s="13">
        <f>IF(Data!$A855="","",IF(Data!E855=0,"",Data!E855))</f>
        <v>1</v>
      </c>
      <c r="G862" s="13">
        <f>IF(Data!$A855="","",IF(Data!F855=0,"",Data!F855))</f>
        <v>3</v>
      </c>
      <c r="H862" s="13">
        <f>IF(Data!$A855="","",IF(Data!G855=0,"",Data!G855))</f>
        <v>1029900</v>
      </c>
      <c r="I862" s="13">
        <f>IF(Data!$A855="","",IF(Data!H855=0,"",Data!H855))</f>
        <v>343300</v>
      </c>
      <c r="J862" s="13">
        <f>IF(Data!$A855="","",IF(Data!I855=0,"",Data!I855))</f>
        <v>224900</v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>
        <f>IF(Data!$A855="","",IF(Data!M855=0,"",Data!M855))</f>
        <v>13033.55</v>
      </c>
    </row>
    <row r="863" spans="2:14" x14ac:dyDescent="0.25">
      <c r="B863" s="8" t="str">
        <f>IF(Data!$A856="","",Data!A856)</f>
        <v>Newark</v>
      </c>
      <c r="C863" s="8" t="str">
        <f>IF(Data!$A856="","",IF(COUNTIF('GrandList Categories'!$A$2:$A$19,Data!B856)&gt;0,VLOOKUP(Data!B856,'GrandList Categories'!$A$2:$B$19,2),Data!B856))</f>
        <v>Seasonal under 6 acres</v>
      </c>
      <c r="D863" s="13">
        <f>IF(Data!$A856="","",IF(Data!C856=0,"",Data!C856))</f>
        <v>1</v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>
        <f>IF(Data!$A856="","",IF(Data!F856=0,"",Data!F856))</f>
        <v>1</v>
      </c>
      <c r="H863" s="13">
        <f>IF(Data!$A856="","",IF(Data!G856=0,"",Data!G856))</f>
        <v>2000</v>
      </c>
      <c r="I863" s="13">
        <f>IF(Data!$A856="","",IF(Data!H856=0,"",Data!H856))</f>
        <v>2000</v>
      </c>
      <c r="J863" s="13">
        <f>IF(Data!$A856="","",IF(Data!I856=0,"",Data!I856))</f>
        <v>2000</v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>
        <f>IF(Data!$A856="","",IF(Data!M856=0,"",Data!M856))</f>
        <v>29</v>
      </c>
    </row>
    <row r="864" spans="2:14" x14ac:dyDescent="0.25">
      <c r="B864" s="8" t="str">
        <f>IF(Data!$A857="","",Data!A857)</f>
        <v>Newark</v>
      </c>
      <c r="C864" s="8" t="str">
        <f>IF(Data!$A857="","",IF(COUNTIF('GrandList Categories'!$A$2:$A$19,Data!B857)&gt;0,VLOOKUP(Data!B857,'GrandList Categories'!$A$2:$B$19,2),Data!B857))</f>
        <v>Farms</v>
      </c>
      <c r="D864" s="13">
        <f>IF(Data!$A857="","",IF(Data!C857=0,"",Data!C857))</f>
        <v>1</v>
      </c>
      <c r="E864" s="13" t="str">
        <f>IF(Data!$A857="","",IF(Data!D857=0,"",Data!D857))</f>
        <v/>
      </c>
      <c r="F864" s="13">
        <f>IF(Data!$A857="","",IF(Data!E857=0,"",Data!E857))</f>
        <v>1</v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>
        <f>IF(Data!$A857="","",IF(Data!M857=0,"",Data!M857))</f>
        <v>1926.57</v>
      </c>
    </row>
    <row r="865" spans="2:14" x14ac:dyDescent="0.25">
      <c r="B865" s="8" t="str">
        <f>IF(Data!$A858="","",Data!A858)</f>
        <v>Newark</v>
      </c>
      <c r="C865" s="8" t="str">
        <f>IF(Data!$A858="","",IF(COUNTIF('GrandList Categories'!$A$2:$A$19,Data!B858)&gt;0,VLOOKUP(Data!B858,'GrandList Categories'!$A$2:$B$19,2),Data!B858))</f>
        <v>Woodland</v>
      </c>
      <c r="D865" s="13">
        <f>IF(Data!$A858="","",IF(Data!C858=0,"",Data!C858))</f>
        <v>5</v>
      </c>
      <c r="E865" s="13" t="str">
        <f>IF(Data!$A858="","",IF(Data!D858=0,"",Data!D858))</f>
        <v/>
      </c>
      <c r="F865" s="13">
        <f>IF(Data!$A858="","",IF(Data!E858=0,"",Data!E858))</f>
        <v>2</v>
      </c>
      <c r="G865" s="13">
        <f>IF(Data!$A858="","",IF(Data!F858=0,"",Data!F858))</f>
        <v>3</v>
      </c>
      <c r="H865" s="13">
        <f>IF(Data!$A858="","",IF(Data!G858=0,"",Data!G858))</f>
        <v>270000</v>
      </c>
      <c r="I865" s="13">
        <f>IF(Data!$A858="","",IF(Data!H858=0,"",Data!H858))</f>
        <v>90000</v>
      </c>
      <c r="J865" s="13">
        <f>IF(Data!$A858="","",IF(Data!I858=0,"",Data!I858))</f>
        <v>96000</v>
      </c>
      <c r="K865" s="13">
        <f>IF(Data!$A858="","",IF(Data!J858=0,"",Data!J858))</f>
        <v>2083.33</v>
      </c>
      <c r="L865" s="13">
        <f>IF(Data!$A858="","",IF(Data!K858=0,"",Data!K858))</f>
        <v>2125</v>
      </c>
      <c r="M865" s="13">
        <f>IF(Data!$A858="","",IF(Data!L858=0,"",Data!L858))</f>
        <v>48</v>
      </c>
      <c r="N865" s="13">
        <f>IF(Data!$A858="","",IF(Data!M858=0,"",Data!M858))</f>
        <v>3915</v>
      </c>
    </row>
    <row r="866" spans="2:14" x14ac:dyDescent="0.25">
      <c r="B866" s="8" t="str">
        <f>IF(Data!$A859="","",Data!A859)</f>
        <v>Newark</v>
      </c>
      <c r="C866" s="8" t="str">
        <f>IF(Data!$A859="","",IF(COUNTIF('GrandList Categories'!$A$2:$A$19,Data!B859)&gt;0,VLOOKUP(Data!B859,'GrandList Categories'!$A$2:$B$19,2),Data!B859))</f>
        <v>Newark: Summary</v>
      </c>
      <c r="D866" s="13">
        <f>IF(Data!$A859="","",IF(Data!C859=0,"",Data!C859))</f>
        <v>13</v>
      </c>
      <c r="E866" s="13" t="str">
        <f>IF(Data!$A859="","",IF(Data!D859=0,"",Data!D859))</f>
        <v/>
      </c>
      <c r="F866" s="13">
        <f>IF(Data!$A859="","",IF(Data!E859=0,"",Data!E859))</f>
        <v>4</v>
      </c>
      <c r="G866" s="13">
        <f>IF(Data!$A859="","",IF(Data!F859=0,"",Data!F859))</f>
        <v>9</v>
      </c>
      <c r="H866" s="13">
        <f>IF(Data!$A859="","",IF(Data!G859=0,"",Data!G859))</f>
        <v>1424900</v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>
        <f>IF(Data!$A859="","",IF(Data!M859=0,"",Data!M859))</f>
        <v>20687.62</v>
      </c>
    </row>
    <row r="867" spans="2:14" x14ac:dyDescent="0.25">
      <c r="B867" s="8" t="str">
        <f>IF(Data!$A860="","",Data!A860)</f>
        <v>Newbury</v>
      </c>
      <c r="C867" s="8" t="str">
        <f>IF(Data!$A860="","",IF(COUNTIF('GrandList Categories'!$A$2:$A$19,Data!B860)&gt;0,VLOOKUP(Data!B860,'GrandList Categories'!$A$2:$B$19,2),Data!B860))</f>
        <v>Residential under 6 acres</v>
      </c>
      <c r="D867" s="13">
        <f>IF(Data!$A860="","",IF(Data!C860=0,"",Data!C860))</f>
        <v>9</v>
      </c>
      <c r="E867" s="13" t="str">
        <f>IF(Data!$A860="","",IF(Data!D860=0,"",Data!D860))</f>
        <v/>
      </c>
      <c r="F867" s="13">
        <f>IF(Data!$A860="","",IF(Data!E860=0,"",Data!E860))</f>
        <v>6</v>
      </c>
      <c r="G867" s="13">
        <f>IF(Data!$A860="","",IF(Data!F860=0,"",Data!F860))</f>
        <v>3</v>
      </c>
      <c r="H867" s="13">
        <f>IF(Data!$A860="","",IF(Data!G860=0,"",Data!G860))</f>
        <v>650000</v>
      </c>
      <c r="I867" s="13">
        <f>IF(Data!$A860="","",IF(Data!H860=0,"",Data!H860))</f>
        <v>216666.67</v>
      </c>
      <c r="J867" s="13">
        <f>IF(Data!$A860="","",IF(Data!I860=0,"",Data!I860))</f>
        <v>175000</v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>
        <f>IF(Data!$A860="","",IF(Data!M860=0,"",Data!M860))</f>
        <v>8475</v>
      </c>
    </row>
    <row r="868" spans="2:14" x14ac:dyDescent="0.25">
      <c r="B868" s="8" t="str">
        <f>IF(Data!$A861="","",Data!A861)</f>
        <v>Newbury</v>
      </c>
      <c r="C868" s="8" t="str">
        <f>IF(Data!$A861="","",IF(COUNTIF('GrandList Categories'!$A$2:$A$19,Data!B861)&gt;0,VLOOKUP(Data!B861,'GrandList Categories'!$A$2:$B$19,2),Data!B861))</f>
        <v>Residential 6 or more acres</v>
      </c>
      <c r="D868" s="13">
        <f>IF(Data!$A861="","",IF(Data!C861=0,"",Data!C861))</f>
        <v>13</v>
      </c>
      <c r="E868" s="13" t="str">
        <f>IF(Data!$A861="","",IF(Data!D861=0,"",Data!D861))</f>
        <v/>
      </c>
      <c r="F868" s="13">
        <f>IF(Data!$A861="","",IF(Data!E861=0,"",Data!E861))</f>
        <v>4</v>
      </c>
      <c r="G868" s="13">
        <f>IF(Data!$A861="","",IF(Data!F861=0,"",Data!F861))</f>
        <v>9</v>
      </c>
      <c r="H868" s="13">
        <f>IF(Data!$A861="","",IF(Data!G861=0,"",Data!G861))</f>
        <v>2410397</v>
      </c>
      <c r="I868" s="13">
        <f>IF(Data!$A861="","",IF(Data!H861=0,"",Data!H861))</f>
        <v>267821.89</v>
      </c>
      <c r="J868" s="13">
        <f>IF(Data!$A861="","",IF(Data!I861=0,"",Data!I861))</f>
        <v>290000</v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>
        <f>IF(Data!$A861="","",IF(Data!M861=0,"",Data!M861))</f>
        <v>31150.76</v>
      </c>
    </row>
    <row r="869" spans="2:14" x14ac:dyDescent="0.25">
      <c r="B869" s="8" t="str">
        <f>IF(Data!$A862="","",Data!A862)</f>
        <v>Newbury</v>
      </c>
      <c r="C869" s="8" t="str">
        <f>IF(Data!$A862="","",IF(COUNTIF('GrandList Categories'!$A$2:$A$19,Data!B862)&gt;0,VLOOKUP(Data!B862,'GrandList Categories'!$A$2:$B$19,2),Data!B862))</f>
        <v>Mobile Home with land</v>
      </c>
      <c r="D869" s="13">
        <f>IF(Data!$A862="","",IF(Data!C862=0,"",Data!C862))</f>
        <v>1</v>
      </c>
      <c r="E869" s="13" t="str">
        <f>IF(Data!$A862="","",IF(Data!D862=0,"",Data!D862))</f>
        <v/>
      </c>
      <c r="F869" s="13">
        <f>IF(Data!$A862="","",IF(Data!E862=0,"",Data!E862))</f>
        <v>1</v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>Newbury</v>
      </c>
      <c r="C870" s="8" t="str">
        <f>IF(Data!$A863="","",IF(COUNTIF('GrandList Categories'!$A$2:$A$19,Data!B863)&gt;0,VLOOKUP(Data!B863,'GrandList Categories'!$A$2:$B$19,2),Data!B863))</f>
        <v>Seasonal 6 or more acres</v>
      </c>
      <c r="D870" s="13">
        <f>IF(Data!$A863="","",IF(Data!C863=0,"",Data!C863))</f>
        <v>2</v>
      </c>
      <c r="E870" s="13" t="str">
        <f>IF(Data!$A863="","",IF(Data!D863=0,"",Data!D863))</f>
        <v/>
      </c>
      <c r="F870" s="13">
        <f>IF(Data!$A863="","",IF(Data!E863=0,"",Data!E863))</f>
        <v>1</v>
      </c>
      <c r="G870" s="13">
        <f>IF(Data!$A863="","",IF(Data!F863=0,"",Data!F863))</f>
        <v>1</v>
      </c>
      <c r="H870" s="13">
        <f>IF(Data!$A863="","",IF(Data!G863=0,"",Data!G863))</f>
        <v>170000</v>
      </c>
      <c r="I870" s="13">
        <f>IF(Data!$A863="","",IF(Data!H863=0,"",Data!H863))</f>
        <v>170000</v>
      </c>
      <c r="J870" s="13">
        <f>IF(Data!$A863="","",IF(Data!I863=0,"",Data!I863))</f>
        <v>170000</v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>
        <f>IF(Data!$A863="","",IF(Data!M863=0,"",Data!M863))</f>
        <v>2465</v>
      </c>
    </row>
    <row r="871" spans="2:14" x14ac:dyDescent="0.25">
      <c r="B871" s="8" t="str">
        <f>IF(Data!$A864="","",Data!A864)</f>
        <v>Newbury</v>
      </c>
      <c r="C871" s="8" t="str">
        <f>IF(Data!$A864="","",IF(COUNTIF('GrandList Categories'!$A$2:$A$19,Data!B864)&gt;0,VLOOKUP(Data!B864,'GrandList Categories'!$A$2:$B$19,2),Data!B864))</f>
        <v>Commercial</v>
      </c>
      <c r="D871" s="13">
        <f>IF(Data!$A864="","",IF(Data!C864=0,"",Data!C864))</f>
        <v>1</v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>
        <f>IF(Data!$A864="","",IF(Data!F864=0,"",Data!F864))</f>
        <v>1</v>
      </c>
      <c r="H871" s="13">
        <f>IF(Data!$A864="","",IF(Data!G864=0,"",Data!G864))</f>
        <v>440000</v>
      </c>
      <c r="I871" s="13">
        <f>IF(Data!$A864="","",IF(Data!H864=0,"",Data!H864))</f>
        <v>440000</v>
      </c>
      <c r="J871" s="13">
        <f>IF(Data!$A864="","",IF(Data!I864=0,"",Data!I864))</f>
        <v>440000</v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>
        <f>IF(Data!$A864="","",IF(Data!M864=0,"",Data!M864))</f>
        <v>6380</v>
      </c>
    </row>
    <row r="872" spans="2:14" x14ac:dyDescent="0.25">
      <c r="B872" s="8" t="str">
        <f>IF(Data!$A865="","",Data!A865)</f>
        <v>Newbury</v>
      </c>
      <c r="C872" s="8" t="str">
        <f>IF(Data!$A865="","",IF(COUNTIF('GrandList Categories'!$A$2:$A$19,Data!B865)&gt;0,VLOOKUP(Data!B865,'GrandList Categories'!$A$2:$B$19,2),Data!B865))</f>
        <v>Miscellaneous</v>
      </c>
      <c r="D872" s="13">
        <f>IF(Data!$A865="","",IF(Data!C865=0,"",Data!C865))</f>
        <v>6</v>
      </c>
      <c r="E872" s="13" t="str">
        <f>IF(Data!$A865="","",IF(Data!D865=0,"",Data!D865))</f>
        <v/>
      </c>
      <c r="F872" s="13">
        <f>IF(Data!$A865="","",IF(Data!E865=0,"",Data!E865))</f>
        <v>2</v>
      </c>
      <c r="G872" s="13">
        <f>IF(Data!$A865="","",IF(Data!F865=0,"",Data!F865))</f>
        <v>4</v>
      </c>
      <c r="H872" s="13">
        <f>IF(Data!$A865="","",IF(Data!G865=0,"",Data!G865))</f>
        <v>104500</v>
      </c>
      <c r="I872" s="13">
        <f>IF(Data!$A865="","",IF(Data!H865=0,"",Data!H865))</f>
        <v>26125</v>
      </c>
      <c r="J872" s="13">
        <f>IF(Data!$A865="","",IF(Data!I865=0,"",Data!I865))</f>
        <v>19000</v>
      </c>
      <c r="K872" s="13">
        <f>IF(Data!$A865="","",IF(Data!J865=0,"",Data!J865))</f>
        <v>4028.53</v>
      </c>
      <c r="L872" s="13">
        <f>IF(Data!$A865="","",IF(Data!K865=0,"",Data!K865))</f>
        <v>6503.83</v>
      </c>
      <c r="M872" s="13">
        <f>IF(Data!$A865="","",IF(Data!L865=0,"",Data!L865))</f>
        <v>6.42</v>
      </c>
      <c r="N872" s="13">
        <f>IF(Data!$A865="","",IF(Data!M865=0,"",Data!M865))</f>
        <v>1515.4</v>
      </c>
    </row>
    <row r="873" spans="2:14" x14ac:dyDescent="0.25">
      <c r="B873" s="8" t="str">
        <f>IF(Data!$A866="","",Data!A866)</f>
        <v>Newbury</v>
      </c>
      <c r="C873" s="8" t="str">
        <f>IF(Data!$A866="","",IF(COUNTIF('GrandList Categories'!$A$2:$A$19,Data!B866)&gt;0,VLOOKUP(Data!B866,'GrandList Categories'!$A$2:$B$19,2),Data!B866))</f>
        <v>Newbury: Summary</v>
      </c>
      <c r="D873" s="13">
        <f>IF(Data!$A866="","",IF(Data!C866=0,"",Data!C866))</f>
        <v>32</v>
      </c>
      <c r="E873" s="13" t="str">
        <f>IF(Data!$A866="","",IF(Data!D866=0,"",Data!D866))</f>
        <v/>
      </c>
      <c r="F873" s="13">
        <f>IF(Data!$A866="","",IF(Data!E866=0,"",Data!E866))</f>
        <v>14</v>
      </c>
      <c r="G873" s="13">
        <f>IF(Data!$A866="","",IF(Data!F866=0,"",Data!F866))</f>
        <v>18</v>
      </c>
      <c r="H873" s="13">
        <f>IF(Data!$A866="","",IF(Data!G866=0,"",Data!G866))</f>
        <v>3774897</v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>
        <f>IF(Data!$A866="","",IF(Data!M866=0,"",Data!M866))</f>
        <v>49986.16</v>
      </c>
    </row>
    <row r="874" spans="2:14" x14ac:dyDescent="0.25">
      <c r="B874" s="8" t="str">
        <f>IF(Data!$A867="","",Data!A867)</f>
        <v>Newfane</v>
      </c>
      <c r="C874" s="8" t="str">
        <f>IF(Data!$A867="","",IF(COUNTIF('GrandList Categories'!$A$2:$A$19,Data!B867)&gt;0,VLOOKUP(Data!B867,'GrandList Categories'!$A$2:$B$19,2),Data!B867))</f>
        <v>Residential under 6 acres</v>
      </c>
      <c r="D874" s="13">
        <f>IF(Data!$A867="","",IF(Data!C867=0,"",Data!C867))</f>
        <v>4</v>
      </c>
      <c r="E874" s="13" t="str">
        <f>IF(Data!$A867="","",IF(Data!D867=0,"",Data!D867))</f>
        <v/>
      </c>
      <c r="F874" s="13">
        <f>IF(Data!$A867="","",IF(Data!E867=0,"",Data!E867))</f>
        <v>1</v>
      </c>
      <c r="G874" s="13">
        <f>IF(Data!$A867="","",IF(Data!F867=0,"",Data!F867))</f>
        <v>3</v>
      </c>
      <c r="H874" s="13">
        <f>IF(Data!$A867="","",IF(Data!G867=0,"",Data!G867))</f>
        <v>976400</v>
      </c>
      <c r="I874" s="13">
        <f>IF(Data!$A867="","",IF(Data!H867=0,"",Data!H867))</f>
        <v>325466.67</v>
      </c>
      <c r="J874" s="13">
        <f>IF(Data!$A867="","",IF(Data!I867=0,"",Data!I867))</f>
        <v>210000</v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>
        <f>IF(Data!$A867="","",IF(Data!M867=0,"",Data!M867))</f>
        <v>11307.8</v>
      </c>
    </row>
    <row r="875" spans="2:14" x14ac:dyDescent="0.25">
      <c r="B875" s="8" t="str">
        <f>IF(Data!$A868="","",Data!A868)</f>
        <v>Newfane</v>
      </c>
      <c r="C875" s="8" t="str">
        <f>IF(Data!$A868="","",IF(COUNTIF('GrandList Categories'!$A$2:$A$19,Data!B868)&gt;0,VLOOKUP(Data!B868,'GrandList Categories'!$A$2:$B$19,2),Data!B868))</f>
        <v>Residential 6 or more acres</v>
      </c>
      <c r="D875" s="13">
        <f>IF(Data!$A868="","",IF(Data!C868=0,"",Data!C868))</f>
        <v>6</v>
      </c>
      <c r="E875" s="13" t="str">
        <f>IF(Data!$A868="","",IF(Data!D868=0,"",Data!D868))</f>
        <v/>
      </c>
      <c r="F875" s="13">
        <f>IF(Data!$A868="","",IF(Data!E868=0,"",Data!E868))</f>
        <v>2</v>
      </c>
      <c r="G875" s="13">
        <f>IF(Data!$A868="","",IF(Data!F868=0,"",Data!F868))</f>
        <v>4</v>
      </c>
      <c r="H875" s="13">
        <f>IF(Data!$A868="","",IF(Data!G868=0,"",Data!G868))</f>
        <v>903000</v>
      </c>
      <c r="I875" s="13">
        <f>IF(Data!$A868="","",IF(Data!H868=0,"",Data!H868))</f>
        <v>225750</v>
      </c>
      <c r="J875" s="13">
        <f>IF(Data!$A868="","",IF(Data!I868=0,"",Data!I868))</f>
        <v>196000</v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>
        <f>IF(Data!$A868="","",IF(Data!M868=0,"",Data!M868))</f>
        <v>12143.5</v>
      </c>
    </row>
    <row r="876" spans="2:14" x14ac:dyDescent="0.25">
      <c r="B876" s="8" t="str">
        <f>IF(Data!$A869="","",Data!A869)</f>
        <v>Newfane</v>
      </c>
      <c r="C876" s="8" t="str">
        <f>IF(Data!$A869="","",IF(COUNTIF('GrandList Categories'!$A$2:$A$19,Data!B869)&gt;0,VLOOKUP(Data!B869,'GrandList Categories'!$A$2:$B$19,2),Data!B869))</f>
        <v>Woodland</v>
      </c>
      <c r="D876" s="13">
        <f>IF(Data!$A869="","",IF(Data!C869=0,"",Data!C869))</f>
        <v>1</v>
      </c>
      <c r="E876" s="13" t="str">
        <f>IF(Data!$A869="","",IF(Data!D869=0,"",Data!D869))</f>
        <v/>
      </c>
      <c r="F876" s="13">
        <f>IF(Data!$A869="","",IF(Data!E869=0,"",Data!E869))</f>
        <v>1</v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>Newfane</v>
      </c>
      <c r="C877" s="8" t="str">
        <f>IF(Data!$A870="","",IF(COUNTIF('GrandList Categories'!$A$2:$A$19,Data!B870)&gt;0,VLOOKUP(Data!B870,'GrandList Categories'!$A$2:$B$19,2),Data!B870))</f>
        <v>Miscellaneous</v>
      </c>
      <c r="D877" s="13">
        <f>IF(Data!$A870="","",IF(Data!C870=0,"",Data!C870))</f>
        <v>4</v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>
        <f>IF(Data!$A870="","",IF(Data!F870=0,"",Data!F870))</f>
        <v>4</v>
      </c>
      <c r="H877" s="13">
        <f>IF(Data!$A870="","",IF(Data!G870=0,"",Data!G870))</f>
        <v>632000</v>
      </c>
      <c r="I877" s="13">
        <f>IF(Data!$A870="","",IF(Data!H870=0,"",Data!H870))</f>
        <v>158000</v>
      </c>
      <c r="J877" s="13">
        <f>IF(Data!$A870="","",IF(Data!I870=0,"",Data!I870))</f>
        <v>81000</v>
      </c>
      <c r="K877" s="13">
        <f>IF(Data!$A870="","",IF(Data!J870=0,"",Data!J870))</f>
        <v>9682.86</v>
      </c>
      <c r="L877" s="13">
        <f>IF(Data!$A870="","",IF(Data!K870=0,"",Data!K870))</f>
        <v>20383.02</v>
      </c>
      <c r="M877" s="13">
        <f>IF(Data!$A870="","",IF(Data!L870=0,"",Data!L870))</f>
        <v>11.88</v>
      </c>
      <c r="N877" s="13">
        <f>IF(Data!$A870="","",IF(Data!M870=0,"",Data!M870))</f>
        <v>2639</v>
      </c>
    </row>
    <row r="878" spans="2:14" x14ac:dyDescent="0.25">
      <c r="B878" s="8" t="str">
        <f>IF(Data!$A871="","",Data!A871)</f>
        <v>Newfane</v>
      </c>
      <c r="C878" s="8" t="str">
        <f>IF(Data!$A871="","",IF(COUNTIF('GrandList Categories'!$A$2:$A$19,Data!B871)&gt;0,VLOOKUP(Data!B871,'GrandList Categories'!$A$2:$B$19,2),Data!B871))</f>
        <v>Newfane: Summary</v>
      </c>
      <c r="D878" s="13">
        <f>IF(Data!$A871="","",IF(Data!C871=0,"",Data!C871))</f>
        <v>15</v>
      </c>
      <c r="E878" s="13" t="str">
        <f>IF(Data!$A871="","",IF(Data!D871=0,"",Data!D871))</f>
        <v/>
      </c>
      <c r="F878" s="13">
        <f>IF(Data!$A871="","",IF(Data!E871=0,"",Data!E871))</f>
        <v>4</v>
      </c>
      <c r="G878" s="13">
        <f>IF(Data!$A871="","",IF(Data!F871=0,"",Data!F871))</f>
        <v>11</v>
      </c>
      <c r="H878" s="13">
        <f>IF(Data!$A871="","",IF(Data!G871=0,"",Data!G871))</f>
        <v>2511400</v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>
        <f>IF(Data!$A871="","",IF(Data!M871=0,"",Data!M871))</f>
        <v>26090.3</v>
      </c>
    </row>
    <row r="879" spans="2:14" x14ac:dyDescent="0.25">
      <c r="B879" s="8" t="str">
        <f>IF(Data!$A872="","",Data!A872)</f>
        <v>Newport City</v>
      </c>
      <c r="C879" s="8" t="str">
        <f>IF(Data!$A872="","",IF(COUNTIF('GrandList Categories'!$A$2:$A$19,Data!B872)&gt;0,VLOOKUP(Data!B872,'GrandList Categories'!$A$2:$B$19,2),Data!B872))</f>
        <v>Residential under 6 acres</v>
      </c>
      <c r="D879" s="13">
        <f>IF(Data!$A872="","",IF(Data!C872=0,"",Data!C872))</f>
        <v>51</v>
      </c>
      <c r="E879" s="13" t="str">
        <f>IF(Data!$A872="","",IF(Data!D872=0,"",Data!D872))</f>
        <v/>
      </c>
      <c r="F879" s="13">
        <f>IF(Data!$A872="","",IF(Data!E872=0,"",Data!E872))</f>
        <v>17</v>
      </c>
      <c r="G879" s="13">
        <f>IF(Data!$A872="","",IF(Data!F872=0,"",Data!F872))</f>
        <v>34</v>
      </c>
      <c r="H879" s="13">
        <f>IF(Data!$A872="","",IF(Data!G872=0,"",Data!G872))</f>
        <v>5558652.5899999999</v>
      </c>
      <c r="I879" s="13">
        <f>IF(Data!$A872="","",IF(Data!H872=0,"",Data!H872))</f>
        <v>163489.78</v>
      </c>
      <c r="J879" s="13">
        <f>IF(Data!$A872="","",IF(Data!I872=0,"",Data!I872))</f>
        <v>141250</v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>
        <f>IF(Data!$A872="","",IF(Data!M872=0,"",Data!M872))</f>
        <v>58272.93</v>
      </c>
    </row>
    <row r="880" spans="2:14" x14ac:dyDescent="0.25">
      <c r="B880" s="8" t="str">
        <f>IF(Data!$A873="","",Data!A873)</f>
        <v>Newport City</v>
      </c>
      <c r="C880" s="8" t="str">
        <f>IF(Data!$A873="","",IF(COUNTIF('GrandList Categories'!$A$2:$A$19,Data!B873)&gt;0,VLOOKUP(Data!B873,'GrandList Categories'!$A$2:$B$19,2),Data!B873))</f>
        <v>Residential 6 or more acres</v>
      </c>
      <c r="D880" s="13">
        <f>IF(Data!$A873="","",IF(Data!C873=0,"",Data!C873))</f>
        <v>2</v>
      </c>
      <c r="E880" s="13" t="str">
        <f>IF(Data!$A873="","",IF(Data!D873=0,"",Data!D873))</f>
        <v/>
      </c>
      <c r="F880" s="13">
        <f>IF(Data!$A873="","",IF(Data!E873=0,"",Data!E873))</f>
        <v>1</v>
      </c>
      <c r="G880" s="13">
        <f>IF(Data!$A873="","",IF(Data!F873=0,"",Data!F873))</f>
        <v>1</v>
      </c>
      <c r="H880" s="13">
        <f>IF(Data!$A873="","",IF(Data!G873=0,"",Data!G873))</f>
        <v>290000</v>
      </c>
      <c r="I880" s="13">
        <f>IF(Data!$A873="","",IF(Data!H873=0,"",Data!H873))</f>
        <v>290000</v>
      </c>
      <c r="J880" s="13">
        <f>IF(Data!$A873="","",IF(Data!I873=0,"",Data!I873))</f>
        <v>290000</v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>
        <f>IF(Data!$A873="","",IF(Data!M873=0,"",Data!M873))</f>
        <v>3255</v>
      </c>
    </row>
    <row r="881" spans="2:14" x14ac:dyDescent="0.25">
      <c r="B881" s="8" t="str">
        <f>IF(Data!$A874="","",Data!A874)</f>
        <v>Newport City</v>
      </c>
      <c r="C881" s="8" t="str">
        <f>IF(Data!$A874="","",IF(COUNTIF('GrandList Categories'!$A$2:$A$19,Data!B874)&gt;0,VLOOKUP(Data!B874,'GrandList Categories'!$A$2:$B$19,2),Data!B874))</f>
        <v>Commercial</v>
      </c>
      <c r="D881" s="13">
        <f>IF(Data!$A874="","",IF(Data!C874=0,"",Data!C874))</f>
        <v>1</v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>
        <f>IF(Data!$A874="","",IF(Data!F874=0,"",Data!F874))</f>
        <v>1</v>
      </c>
      <c r="H881" s="13">
        <f>IF(Data!$A874="","",IF(Data!G874=0,"",Data!G874))</f>
        <v>165000</v>
      </c>
      <c r="I881" s="13">
        <f>IF(Data!$A874="","",IF(Data!H874=0,"",Data!H874))</f>
        <v>165000</v>
      </c>
      <c r="J881" s="13">
        <f>IF(Data!$A874="","",IF(Data!I874=0,"",Data!I874))</f>
        <v>165000</v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>
        <f>IF(Data!$A874="","",IF(Data!M874=0,"",Data!M874))</f>
        <v>2392.5</v>
      </c>
    </row>
    <row r="882" spans="2:14" x14ac:dyDescent="0.25">
      <c r="B882" s="8" t="str">
        <f>IF(Data!$A875="","",Data!A875)</f>
        <v>Newport City</v>
      </c>
      <c r="C882" s="8" t="str">
        <f>IF(Data!$A875="","",IF(COUNTIF('GrandList Categories'!$A$2:$A$19,Data!B875)&gt;0,VLOOKUP(Data!B875,'GrandList Categories'!$A$2:$B$19,2),Data!B875))</f>
        <v>Other (Usually Condos)</v>
      </c>
      <c r="D882" s="13">
        <f>IF(Data!$A875="","",IF(Data!C875=0,"",Data!C875))</f>
        <v>2</v>
      </c>
      <c r="E882" s="13" t="str">
        <f>IF(Data!$A875="","",IF(Data!D875=0,"",Data!D875))</f>
        <v/>
      </c>
      <c r="F882" s="13">
        <f>IF(Data!$A875="","",IF(Data!E875=0,"",Data!E875))</f>
        <v>1</v>
      </c>
      <c r="G882" s="13">
        <f>IF(Data!$A875="","",IF(Data!F875=0,"",Data!F875))</f>
        <v>1</v>
      </c>
      <c r="H882" s="13">
        <f>IF(Data!$A875="","",IF(Data!G875=0,"",Data!G875))</f>
        <v>22800</v>
      </c>
      <c r="I882" s="13">
        <f>IF(Data!$A875="","",IF(Data!H875=0,"",Data!H875))</f>
        <v>22800</v>
      </c>
      <c r="J882" s="13">
        <f>IF(Data!$A875="","",IF(Data!I875=0,"",Data!I875))</f>
        <v>22800</v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>
        <f>IF(Data!$A875="","",IF(Data!M875=0,"",Data!M875))</f>
        <v>330.6</v>
      </c>
    </row>
    <row r="883" spans="2:14" x14ac:dyDescent="0.25">
      <c r="B883" s="8" t="str">
        <f>IF(Data!$A876="","",Data!A876)</f>
        <v>Newport City</v>
      </c>
      <c r="C883" s="8" t="str">
        <f>IF(Data!$A876="","",IF(COUNTIF('GrandList Categories'!$A$2:$A$19,Data!B876)&gt;0,VLOOKUP(Data!B876,'GrandList Categories'!$A$2:$B$19,2),Data!B876))</f>
        <v>Miscellaneous</v>
      </c>
      <c r="D883" s="13">
        <f>IF(Data!$A876="","",IF(Data!C876=0,"",Data!C876))</f>
        <v>4</v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>
        <f>IF(Data!$A876="","",IF(Data!F876=0,"",Data!F876))</f>
        <v>4</v>
      </c>
      <c r="H883" s="13">
        <f>IF(Data!$A876="","",IF(Data!G876=0,"",Data!G876))</f>
        <v>533500</v>
      </c>
      <c r="I883" s="13">
        <f>IF(Data!$A876="","",IF(Data!H876=0,"",Data!H876))</f>
        <v>133375</v>
      </c>
      <c r="J883" s="13">
        <f>IF(Data!$A876="","",IF(Data!I876=0,"",Data!I876))</f>
        <v>84750</v>
      </c>
      <c r="K883" s="13">
        <f>IF(Data!$A876="","",IF(Data!J876=0,"",Data!J876))</f>
        <v>44273.86</v>
      </c>
      <c r="L883" s="13">
        <f>IF(Data!$A876="","",IF(Data!K876=0,"",Data!K876))</f>
        <v>50759.42</v>
      </c>
      <c r="M883" s="13">
        <f>IF(Data!$A876="","",IF(Data!L876=0,"",Data!L876))</f>
        <v>1.88</v>
      </c>
      <c r="N883" s="13">
        <f>IF(Data!$A876="","",IF(Data!M876=0,"",Data!M876))</f>
        <v>6285.75</v>
      </c>
    </row>
    <row r="884" spans="2:14" x14ac:dyDescent="0.25">
      <c r="B884" s="8" t="str">
        <f>IF(Data!$A877="","",Data!A877)</f>
        <v>Newport City</v>
      </c>
      <c r="C884" s="8" t="str">
        <f>IF(Data!$A877="","",IF(COUNTIF('GrandList Categories'!$A$2:$A$19,Data!B877)&gt;0,VLOOKUP(Data!B877,'GrandList Categories'!$A$2:$B$19,2),Data!B877))</f>
        <v>Newport City: Summary</v>
      </c>
      <c r="D884" s="13">
        <f>IF(Data!$A877="","",IF(Data!C877=0,"",Data!C877))</f>
        <v>60</v>
      </c>
      <c r="E884" s="13" t="str">
        <f>IF(Data!$A877="","",IF(Data!D877=0,"",Data!D877))</f>
        <v/>
      </c>
      <c r="F884" s="13">
        <f>IF(Data!$A877="","",IF(Data!E877=0,"",Data!E877))</f>
        <v>19</v>
      </c>
      <c r="G884" s="13">
        <f>IF(Data!$A877="","",IF(Data!F877=0,"",Data!F877))</f>
        <v>41</v>
      </c>
      <c r="H884" s="13">
        <f>IF(Data!$A877="","",IF(Data!G877=0,"",Data!G877))</f>
        <v>6569952.5899999999</v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>
        <f>IF(Data!$A877="","",IF(Data!M877=0,"",Data!M877))</f>
        <v>70536.78</v>
      </c>
    </row>
    <row r="885" spans="2:14" x14ac:dyDescent="0.25">
      <c r="B885" s="8" t="str">
        <f>IF(Data!$A878="","",Data!A878)</f>
        <v>Newport Town</v>
      </c>
      <c r="C885" s="8" t="str">
        <f>IF(Data!$A878="","",IF(COUNTIF('GrandList Categories'!$A$2:$A$19,Data!B878)&gt;0,VLOOKUP(Data!B878,'GrandList Categories'!$A$2:$B$19,2),Data!B878))</f>
        <v>Residential under 6 acres</v>
      </c>
      <c r="D885" s="13">
        <f>IF(Data!$A878="","",IF(Data!C878=0,"",Data!C878))</f>
        <v>6</v>
      </c>
      <c r="E885" s="13" t="str">
        <f>IF(Data!$A878="","",IF(Data!D878=0,"",Data!D878))</f>
        <v/>
      </c>
      <c r="F885" s="13">
        <f>IF(Data!$A878="","",IF(Data!E878=0,"",Data!E878))</f>
        <v>3</v>
      </c>
      <c r="G885" s="13">
        <f>IF(Data!$A878="","",IF(Data!F878=0,"",Data!F878))</f>
        <v>3</v>
      </c>
      <c r="H885" s="13">
        <f>IF(Data!$A878="","",IF(Data!G878=0,"",Data!G878))</f>
        <v>447000</v>
      </c>
      <c r="I885" s="13">
        <f>IF(Data!$A878="","",IF(Data!H878=0,"",Data!H878))</f>
        <v>149000</v>
      </c>
      <c r="J885" s="13">
        <f>IF(Data!$A878="","",IF(Data!I878=0,"",Data!I878))</f>
        <v>137000</v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>
        <f>IF(Data!$A878="","",IF(Data!M878=0,"",Data!M878))</f>
        <v>3493</v>
      </c>
    </row>
    <row r="886" spans="2:14" x14ac:dyDescent="0.25">
      <c r="B886" s="8" t="str">
        <f>IF(Data!$A879="","",Data!A879)</f>
        <v>Newport Town</v>
      </c>
      <c r="C886" s="8" t="str">
        <f>IF(Data!$A879="","",IF(COUNTIF('GrandList Categories'!$A$2:$A$19,Data!B879)&gt;0,VLOOKUP(Data!B879,'GrandList Categories'!$A$2:$B$19,2),Data!B879))</f>
        <v>Residential 6 or more acres</v>
      </c>
      <c r="D886" s="13">
        <f>IF(Data!$A879="","",IF(Data!C879=0,"",Data!C879))</f>
        <v>7</v>
      </c>
      <c r="E886" s="13" t="str">
        <f>IF(Data!$A879="","",IF(Data!D879=0,"",Data!D879))</f>
        <v/>
      </c>
      <c r="F886" s="13">
        <f>IF(Data!$A879="","",IF(Data!E879=0,"",Data!E879))</f>
        <v>4</v>
      </c>
      <c r="G886" s="13">
        <f>IF(Data!$A879="","",IF(Data!F879=0,"",Data!F879))</f>
        <v>3</v>
      </c>
      <c r="H886" s="13">
        <f>IF(Data!$A879="","",IF(Data!G879=0,"",Data!G879))</f>
        <v>795000</v>
      </c>
      <c r="I886" s="13">
        <f>IF(Data!$A879="","",IF(Data!H879=0,"",Data!H879))</f>
        <v>265000</v>
      </c>
      <c r="J886" s="13">
        <f>IF(Data!$A879="","",IF(Data!I879=0,"",Data!I879))</f>
        <v>270000</v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>
        <f>IF(Data!$A879="","",IF(Data!M879=0,"",Data!M879))</f>
        <v>10577.5</v>
      </c>
    </row>
    <row r="887" spans="2:14" x14ac:dyDescent="0.25">
      <c r="B887" s="8" t="str">
        <f>IF(Data!$A880="","",Data!A880)</f>
        <v>Newport Town</v>
      </c>
      <c r="C887" s="8" t="str">
        <f>IF(Data!$A880="","",IF(COUNTIF('GrandList Categories'!$A$2:$A$19,Data!B880)&gt;0,VLOOKUP(Data!B880,'GrandList Categories'!$A$2:$B$19,2),Data!B880))</f>
        <v>Mobile Home with land</v>
      </c>
      <c r="D887" s="13">
        <f>IF(Data!$A880="","",IF(Data!C880=0,"",Data!C880))</f>
        <v>1</v>
      </c>
      <c r="E887" s="13" t="str">
        <f>IF(Data!$A880="","",IF(Data!D880=0,"",Data!D880))</f>
        <v/>
      </c>
      <c r="F887" s="13">
        <f>IF(Data!$A880="","",IF(Data!E880=0,"",Data!E880))</f>
        <v>1</v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>Newport Town</v>
      </c>
      <c r="C888" s="8" t="str">
        <f>IF(Data!$A881="","",IF(COUNTIF('GrandList Categories'!$A$2:$A$19,Data!B881)&gt;0,VLOOKUP(Data!B881,'GrandList Categories'!$A$2:$B$19,2),Data!B881))</f>
        <v>Seasonal 6 or more acres</v>
      </c>
      <c r="D888" s="13">
        <f>IF(Data!$A881="","",IF(Data!C881=0,"",Data!C881))</f>
        <v>1</v>
      </c>
      <c r="E888" s="13" t="str">
        <f>IF(Data!$A881="","",IF(Data!D881=0,"",Data!D881))</f>
        <v/>
      </c>
      <c r="F888" s="13">
        <f>IF(Data!$A881="","",IF(Data!E881=0,"",Data!E881))</f>
        <v>1</v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>Newport Town</v>
      </c>
      <c r="C889" s="8" t="str">
        <f>IF(Data!$A882="","",IF(COUNTIF('GrandList Categories'!$A$2:$A$19,Data!B882)&gt;0,VLOOKUP(Data!B882,'GrandList Categories'!$A$2:$B$19,2),Data!B882))</f>
        <v>Farms</v>
      </c>
      <c r="D889" s="13">
        <f>IF(Data!$A882="","",IF(Data!C882=0,"",Data!C882))</f>
        <v>1</v>
      </c>
      <c r="E889" s="13" t="str">
        <f>IF(Data!$A882="","",IF(Data!D882=0,"",Data!D882))</f>
        <v/>
      </c>
      <c r="F889" s="13">
        <f>IF(Data!$A882="","",IF(Data!E882=0,"",Data!E882))</f>
        <v>1</v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>Newport Town</v>
      </c>
      <c r="C890" s="8" t="str">
        <f>IF(Data!$A883="","",IF(COUNTIF('GrandList Categories'!$A$2:$A$19,Data!B883)&gt;0,VLOOKUP(Data!B883,'GrandList Categories'!$A$2:$B$19,2),Data!B883))</f>
        <v>Other (Usually Condos)</v>
      </c>
      <c r="D890" s="13">
        <f>IF(Data!$A883="","",IF(Data!C883=0,"",Data!C883))</f>
        <v>1</v>
      </c>
      <c r="E890" s="13" t="str">
        <f>IF(Data!$A883="","",IF(Data!D883=0,"",Data!D883))</f>
        <v/>
      </c>
      <c r="F890" s="13">
        <f>IF(Data!$A883="","",IF(Data!E883=0,"",Data!E883))</f>
        <v>1</v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>Newport Town</v>
      </c>
      <c r="C891" s="8" t="str">
        <f>IF(Data!$A884="","",IF(COUNTIF('GrandList Categories'!$A$2:$A$19,Data!B884)&gt;0,VLOOKUP(Data!B884,'GrandList Categories'!$A$2:$B$19,2),Data!B884))</f>
        <v>Woodland</v>
      </c>
      <c r="D891" s="13">
        <f>IF(Data!$A884="","",IF(Data!C884=0,"",Data!C884))</f>
        <v>1</v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>
        <f>IF(Data!$A884="","",IF(Data!F884=0,"",Data!F884))</f>
        <v>1</v>
      </c>
      <c r="H891" s="13">
        <f>IF(Data!$A884="","",IF(Data!G884=0,"",Data!G884))</f>
        <v>100000</v>
      </c>
      <c r="I891" s="13">
        <f>IF(Data!$A884="","",IF(Data!H884=0,"",Data!H884))</f>
        <v>100000</v>
      </c>
      <c r="J891" s="13">
        <f>IF(Data!$A884="","",IF(Data!I884=0,"",Data!I884))</f>
        <v>100000</v>
      </c>
      <c r="K891" s="13">
        <f>IF(Data!$A884="","",IF(Data!J884=0,"",Data!J884))</f>
        <v>3508.77</v>
      </c>
      <c r="L891" s="13">
        <f>IF(Data!$A884="","",IF(Data!K884=0,"",Data!K884))</f>
        <v>3508.7719000000002</v>
      </c>
      <c r="M891" s="13">
        <f>IF(Data!$A884="","",IF(Data!L884=0,"",Data!L884))</f>
        <v>28.5</v>
      </c>
      <c r="N891" s="13">
        <f>IF(Data!$A884="","",IF(Data!M884=0,"",Data!M884))</f>
        <v>1450</v>
      </c>
    </row>
    <row r="892" spans="2:14" x14ac:dyDescent="0.25">
      <c r="B892" s="8" t="str">
        <f>IF(Data!$A885="","",Data!A885)</f>
        <v>Newport Town</v>
      </c>
      <c r="C892" s="8" t="str">
        <f>IF(Data!$A885="","",IF(COUNTIF('GrandList Categories'!$A$2:$A$19,Data!B885)&gt;0,VLOOKUP(Data!B885,'GrandList Categories'!$A$2:$B$19,2),Data!B885))</f>
        <v>Miscellaneous</v>
      </c>
      <c r="D892" s="13">
        <f>IF(Data!$A885="","",IF(Data!C885=0,"",Data!C885))</f>
        <v>3</v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>
        <f>IF(Data!$A885="","",IF(Data!F885=0,"",Data!F885))</f>
        <v>3</v>
      </c>
      <c r="H892" s="13">
        <f>IF(Data!$A885="","",IF(Data!G885=0,"",Data!G885))</f>
        <v>155600</v>
      </c>
      <c r="I892" s="13">
        <f>IF(Data!$A885="","",IF(Data!H885=0,"",Data!H885))</f>
        <v>51866.67</v>
      </c>
      <c r="J892" s="13">
        <f>IF(Data!$A885="","",IF(Data!I885=0,"",Data!I885))</f>
        <v>65000</v>
      </c>
      <c r="K892" s="13">
        <f>IF(Data!$A885="","",IF(Data!J885=0,"",Data!J885))</f>
        <v>9418.89</v>
      </c>
      <c r="L892" s="13">
        <f>IF(Data!$A885="","",IF(Data!K885=0,"",Data!K885))</f>
        <v>6429.2779</v>
      </c>
      <c r="M892" s="13">
        <f>IF(Data!$A885="","",IF(Data!L885=0,"",Data!L885))</f>
        <v>6</v>
      </c>
      <c r="N892" s="13">
        <f>IF(Data!$A885="","",IF(Data!M885=0,"",Data!M885))</f>
        <v>1638.7</v>
      </c>
    </row>
    <row r="893" spans="2:14" x14ac:dyDescent="0.25">
      <c r="B893" s="8" t="str">
        <f>IF(Data!$A886="","",Data!A886)</f>
        <v>Newport Town</v>
      </c>
      <c r="C893" s="8" t="str">
        <f>IF(Data!$A886="","",IF(COUNTIF('GrandList Categories'!$A$2:$A$19,Data!B886)&gt;0,VLOOKUP(Data!B886,'GrandList Categories'!$A$2:$B$19,2),Data!B886))</f>
        <v>Newport Town: Summary</v>
      </c>
      <c r="D893" s="13">
        <f>IF(Data!$A886="","",IF(Data!C886=0,"",Data!C886))</f>
        <v>21</v>
      </c>
      <c r="E893" s="13" t="str">
        <f>IF(Data!$A886="","",IF(Data!D886=0,"",Data!D886))</f>
        <v/>
      </c>
      <c r="F893" s="13">
        <f>IF(Data!$A886="","",IF(Data!E886=0,"",Data!E886))</f>
        <v>11</v>
      </c>
      <c r="G893" s="13">
        <f>IF(Data!$A886="","",IF(Data!F886=0,"",Data!F886))</f>
        <v>10</v>
      </c>
      <c r="H893" s="13">
        <f>IF(Data!$A886="","",IF(Data!G886=0,"",Data!G886))</f>
        <v>1497600</v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>
        <f>IF(Data!$A886="","",IF(Data!M886=0,"",Data!M886))</f>
        <v>17159.2</v>
      </c>
    </row>
    <row r="894" spans="2:14" x14ac:dyDescent="0.25">
      <c r="B894" s="8" t="str">
        <f>IF(Data!$A887="","",Data!A887)</f>
        <v>North Bennington</v>
      </c>
      <c r="C894" s="8" t="str">
        <f>IF(Data!$A887="","",IF(COUNTIF('GrandList Categories'!$A$2:$A$19,Data!B887)&gt;0,VLOOKUP(Data!B887,'GrandList Categories'!$A$2:$B$19,2),Data!B887))</f>
        <v>Residential under 6 acres</v>
      </c>
      <c r="D894" s="13">
        <f>IF(Data!$A887="","",IF(Data!C887=0,"",Data!C887))</f>
        <v>18</v>
      </c>
      <c r="E894" s="13" t="str">
        <f>IF(Data!$A887="","",IF(Data!D887=0,"",Data!D887))</f>
        <v/>
      </c>
      <c r="F894" s="13">
        <f>IF(Data!$A887="","",IF(Data!E887=0,"",Data!E887))</f>
        <v>14</v>
      </c>
      <c r="G894" s="13">
        <f>IF(Data!$A887="","",IF(Data!F887=0,"",Data!F887))</f>
        <v>4</v>
      </c>
      <c r="H894" s="13">
        <f>IF(Data!$A887="","",IF(Data!G887=0,"",Data!G887))</f>
        <v>620897</v>
      </c>
      <c r="I894" s="13">
        <f>IF(Data!$A887="","",IF(Data!H887=0,"",Data!H887))</f>
        <v>155224.25</v>
      </c>
      <c r="J894" s="13">
        <f>IF(Data!$A887="","",IF(Data!I887=0,"",Data!I887))</f>
        <v>154448.5</v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>
        <f>IF(Data!$A887="","",IF(Data!M887=0,"",Data!M887))</f>
        <v>5410.21</v>
      </c>
    </row>
    <row r="895" spans="2:14" x14ac:dyDescent="0.25">
      <c r="B895" s="8" t="str">
        <f>IF(Data!$A888="","",Data!A888)</f>
        <v>North Bennington</v>
      </c>
      <c r="C895" s="8" t="str">
        <f>IF(Data!$A888="","",IF(COUNTIF('GrandList Categories'!$A$2:$A$19,Data!B888)&gt;0,VLOOKUP(Data!B888,'GrandList Categories'!$A$2:$B$19,2),Data!B888))</f>
        <v>North Bennington: Summary</v>
      </c>
      <c r="D895" s="13">
        <f>IF(Data!$A888="","",IF(Data!C888=0,"",Data!C888))</f>
        <v>18</v>
      </c>
      <c r="E895" s="13" t="str">
        <f>IF(Data!$A888="","",IF(Data!D888=0,"",Data!D888))</f>
        <v/>
      </c>
      <c r="F895" s="13">
        <f>IF(Data!$A888="","",IF(Data!E888=0,"",Data!E888))</f>
        <v>14</v>
      </c>
      <c r="G895" s="13">
        <f>IF(Data!$A888="","",IF(Data!F888=0,"",Data!F888))</f>
        <v>4</v>
      </c>
      <c r="H895" s="13">
        <f>IF(Data!$A888="","",IF(Data!G888=0,"",Data!G888))</f>
        <v>620897</v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>
        <f>IF(Data!$A888="","",IF(Data!M888=0,"",Data!M888))</f>
        <v>5410.21</v>
      </c>
    </row>
    <row r="896" spans="2:14" x14ac:dyDescent="0.25">
      <c r="B896" s="8" t="str">
        <f>IF(Data!$A889="","",Data!A889)</f>
        <v>North Hero</v>
      </c>
      <c r="C896" s="8" t="str">
        <f>IF(Data!$A889="","",IF(COUNTIF('GrandList Categories'!$A$2:$A$19,Data!B889)&gt;0,VLOOKUP(Data!B889,'GrandList Categories'!$A$2:$B$19,2),Data!B889))</f>
        <v>Residential under 6 acres</v>
      </c>
      <c r="D896" s="13">
        <f>IF(Data!$A889="","",IF(Data!C889=0,"",Data!C889))</f>
        <v>5</v>
      </c>
      <c r="E896" s="13" t="str">
        <f>IF(Data!$A889="","",IF(Data!D889=0,"",Data!D889))</f>
        <v/>
      </c>
      <c r="F896" s="13">
        <f>IF(Data!$A889="","",IF(Data!E889=0,"",Data!E889))</f>
        <v>3</v>
      </c>
      <c r="G896" s="13">
        <f>IF(Data!$A889="","",IF(Data!F889=0,"",Data!F889))</f>
        <v>2</v>
      </c>
      <c r="H896" s="13">
        <f>IF(Data!$A889="","",IF(Data!G889=0,"",Data!G889))</f>
        <v>401495</v>
      </c>
      <c r="I896" s="13">
        <f>IF(Data!$A889="","",IF(Data!H889=0,"",Data!H889))</f>
        <v>200747.5</v>
      </c>
      <c r="J896" s="13">
        <f>IF(Data!$A889="","",IF(Data!I889=0,"",Data!I889))</f>
        <v>200747.5</v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>
        <f>IF(Data!$A889="","",IF(Data!M889=0,"",Data!M889))</f>
        <v>4871.68</v>
      </c>
    </row>
    <row r="897" spans="2:14" x14ac:dyDescent="0.25">
      <c r="B897" s="8" t="str">
        <f>IF(Data!$A890="","",Data!A890)</f>
        <v>North Hero</v>
      </c>
      <c r="C897" s="8" t="str">
        <f>IF(Data!$A890="","",IF(COUNTIF('GrandList Categories'!$A$2:$A$19,Data!B890)&gt;0,VLOOKUP(Data!B890,'GrandList Categories'!$A$2:$B$19,2),Data!B890))</f>
        <v>Residential 6 or more acres</v>
      </c>
      <c r="D897" s="13">
        <f>IF(Data!$A890="","",IF(Data!C890=0,"",Data!C890))</f>
        <v>3</v>
      </c>
      <c r="E897" s="13" t="str">
        <f>IF(Data!$A890="","",IF(Data!D890=0,"",Data!D890))</f>
        <v/>
      </c>
      <c r="F897" s="13">
        <f>IF(Data!$A890="","",IF(Data!E890=0,"",Data!E890))</f>
        <v>2</v>
      </c>
      <c r="G897" s="13">
        <f>IF(Data!$A890="","",IF(Data!F890=0,"",Data!F890))</f>
        <v>1</v>
      </c>
      <c r="H897" s="13">
        <f>IF(Data!$A890="","",IF(Data!G890=0,"",Data!G890))</f>
        <v>264000</v>
      </c>
      <c r="I897" s="13">
        <f>IF(Data!$A890="","",IF(Data!H890=0,"",Data!H890))</f>
        <v>264000</v>
      </c>
      <c r="J897" s="13">
        <f>IF(Data!$A890="","",IF(Data!I890=0,"",Data!I890))</f>
        <v>264000</v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>
        <f>IF(Data!$A890="","",IF(Data!M890=0,"",Data!M890))</f>
        <v>3828</v>
      </c>
    </row>
    <row r="898" spans="2:14" x14ac:dyDescent="0.25">
      <c r="B898" s="8" t="str">
        <f>IF(Data!$A891="","",Data!A891)</f>
        <v>North Hero</v>
      </c>
      <c r="C898" s="8" t="str">
        <f>IF(Data!$A891="","",IF(COUNTIF('GrandList Categories'!$A$2:$A$19,Data!B891)&gt;0,VLOOKUP(Data!B891,'GrandList Categories'!$A$2:$B$19,2),Data!B891))</f>
        <v>Mobile Home with land</v>
      </c>
      <c r="D898" s="13">
        <f>IF(Data!$A891="","",IF(Data!C891=0,"",Data!C891))</f>
        <v>2</v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>
        <f>IF(Data!$A891="","",IF(Data!F891=0,"",Data!F891))</f>
        <v>2</v>
      </c>
      <c r="H898" s="13">
        <f>IF(Data!$A891="","",IF(Data!G891=0,"",Data!G891))</f>
        <v>349200</v>
      </c>
      <c r="I898" s="13">
        <f>IF(Data!$A891="","",IF(Data!H891=0,"",Data!H891))</f>
        <v>174600</v>
      </c>
      <c r="J898" s="13">
        <f>IF(Data!$A891="","",IF(Data!I891=0,"",Data!I891))</f>
        <v>174600</v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>
        <f>IF(Data!$A891="","",IF(Data!M891=0,"",Data!M891))</f>
        <v>3218.5</v>
      </c>
    </row>
    <row r="899" spans="2:14" x14ac:dyDescent="0.25">
      <c r="B899" s="8" t="str">
        <f>IF(Data!$A892="","",Data!A892)</f>
        <v>North Hero</v>
      </c>
      <c r="C899" s="8" t="str">
        <f>IF(Data!$A892="","",IF(COUNTIF('GrandList Categories'!$A$2:$A$19,Data!B892)&gt;0,VLOOKUP(Data!B892,'GrandList Categories'!$A$2:$B$19,2),Data!B892))</f>
        <v>Farms</v>
      </c>
      <c r="D899" s="13">
        <f>IF(Data!$A892="","",IF(Data!C892=0,"",Data!C892))</f>
        <v>1</v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>
        <f>IF(Data!$A892="","",IF(Data!F892=0,"",Data!F892))</f>
        <v>1</v>
      </c>
      <c r="H899" s="13">
        <f>IF(Data!$A892="","",IF(Data!G892=0,"",Data!G892))</f>
        <v>600000</v>
      </c>
      <c r="I899" s="13">
        <f>IF(Data!$A892="","",IF(Data!H892=0,"",Data!H892))</f>
        <v>600000</v>
      </c>
      <c r="J899" s="13">
        <f>IF(Data!$A892="","",IF(Data!I892=0,"",Data!I892))</f>
        <v>600000</v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>
        <f>IF(Data!$A892="","",IF(Data!M892=0,"",Data!M892))</f>
        <v>7750</v>
      </c>
    </row>
    <row r="900" spans="2:14" x14ac:dyDescent="0.25">
      <c r="B900" s="8" t="str">
        <f>IF(Data!$A893="","",Data!A893)</f>
        <v>North Hero</v>
      </c>
      <c r="C900" s="8" t="str">
        <f>IF(Data!$A893="","",IF(COUNTIF('GrandList Categories'!$A$2:$A$19,Data!B893)&gt;0,VLOOKUP(Data!B893,'GrandList Categories'!$A$2:$B$19,2),Data!B893))</f>
        <v>Other (Usually Condos)</v>
      </c>
      <c r="D900" s="13">
        <f>IF(Data!$A893="","",IF(Data!C893=0,"",Data!C893))</f>
        <v>12</v>
      </c>
      <c r="E900" s="13" t="str">
        <f>IF(Data!$A893="","",IF(Data!D893=0,"",Data!D893))</f>
        <v/>
      </c>
      <c r="F900" s="13">
        <f>IF(Data!$A893="","",IF(Data!E893=0,"",Data!E893))</f>
        <v>2</v>
      </c>
      <c r="G900" s="13">
        <f>IF(Data!$A893="","",IF(Data!F893=0,"",Data!F893))</f>
        <v>10</v>
      </c>
      <c r="H900" s="13">
        <f>IF(Data!$A893="","",IF(Data!G893=0,"",Data!G893))</f>
        <v>3955355</v>
      </c>
      <c r="I900" s="13">
        <f>IF(Data!$A893="","",IF(Data!H893=0,"",Data!H893))</f>
        <v>395535.5</v>
      </c>
      <c r="J900" s="13">
        <f>IF(Data!$A893="","",IF(Data!I893=0,"",Data!I893))</f>
        <v>431250</v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>
        <f>IF(Data!$A893="","",IF(Data!M893=0,"",Data!M893))</f>
        <v>45801.2</v>
      </c>
    </row>
    <row r="901" spans="2:14" x14ac:dyDescent="0.25">
      <c r="B901" s="8" t="str">
        <f>IF(Data!$A894="","",Data!A894)</f>
        <v>North Hero</v>
      </c>
      <c r="C901" s="8" t="str">
        <f>IF(Data!$A894="","",IF(COUNTIF('GrandList Categories'!$A$2:$A$19,Data!B894)&gt;0,VLOOKUP(Data!B894,'GrandList Categories'!$A$2:$B$19,2),Data!B894))</f>
        <v>Miscellaneous</v>
      </c>
      <c r="D901" s="13">
        <f>IF(Data!$A894="","",IF(Data!C894=0,"",Data!C894))</f>
        <v>2</v>
      </c>
      <c r="E901" s="13" t="str">
        <f>IF(Data!$A894="","",IF(Data!D894=0,"",Data!D894))</f>
        <v/>
      </c>
      <c r="F901" s="13">
        <f>IF(Data!$A894="","",IF(Data!E894=0,"",Data!E894))</f>
        <v>2</v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>North Hero</v>
      </c>
      <c r="C902" s="8" t="str">
        <f>IF(Data!$A895="","",IF(COUNTIF('GrandList Categories'!$A$2:$A$19,Data!B895)&gt;0,VLOOKUP(Data!B895,'GrandList Categories'!$A$2:$B$19,2),Data!B895))</f>
        <v>North Hero: Summary</v>
      </c>
      <c r="D902" s="13">
        <f>IF(Data!$A895="","",IF(Data!C895=0,"",Data!C895))</f>
        <v>25</v>
      </c>
      <c r="E902" s="13" t="str">
        <f>IF(Data!$A895="","",IF(Data!D895=0,"",Data!D895))</f>
        <v/>
      </c>
      <c r="F902" s="13">
        <f>IF(Data!$A895="","",IF(Data!E895=0,"",Data!E895))</f>
        <v>9</v>
      </c>
      <c r="G902" s="13">
        <f>IF(Data!$A895="","",IF(Data!F895=0,"",Data!F895))</f>
        <v>16</v>
      </c>
      <c r="H902" s="13">
        <f>IF(Data!$A895="","",IF(Data!G895=0,"",Data!G895))</f>
        <v>5570050</v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>
        <f>IF(Data!$A895="","",IF(Data!M895=0,"",Data!M895))</f>
        <v>65469.38</v>
      </c>
    </row>
    <row r="903" spans="2:14" x14ac:dyDescent="0.25">
      <c r="B903" s="8" t="str">
        <f>IF(Data!$A896="","",Data!A896)</f>
        <v>Northfield</v>
      </c>
      <c r="C903" s="8" t="str">
        <f>IF(Data!$A896="","",IF(COUNTIF('GrandList Categories'!$A$2:$A$19,Data!B896)&gt;0,VLOOKUP(Data!B896,'GrandList Categories'!$A$2:$B$19,2),Data!B896))</f>
        <v>Residential under 6 acres</v>
      </c>
      <c r="D903" s="13">
        <f>IF(Data!$A896="","",IF(Data!C896=0,"",Data!C896))</f>
        <v>15</v>
      </c>
      <c r="E903" s="13" t="str">
        <f>IF(Data!$A896="","",IF(Data!D896=0,"",Data!D896))</f>
        <v/>
      </c>
      <c r="F903" s="13">
        <f>IF(Data!$A896="","",IF(Data!E896=0,"",Data!E896))</f>
        <v>6</v>
      </c>
      <c r="G903" s="13">
        <f>IF(Data!$A896="","",IF(Data!F896=0,"",Data!F896))</f>
        <v>9</v>
      </c>
      <c r="H903" s="13">
        <f>IF(Data!$A896="","",IF(Data!G896=0,"",Data!G896))</f>
        <v>1839004.44</v>
      </c>
      <c r="I903" s="13">
        <f>IF(Data!$A896="","",IF(Data!H896=0,"",Data!H896))</f>
        <v>204333.83</v>
      </c>
      <c r="J903" s="13">
        <f>IF(Data!$A896="","",IF(Data!I896=0,"",Data!I896))</f>
        <v>205000</v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>
        <f>IF(Data!$A896="","",IF(Data!M896=0,"",Data!M896))</f>
        <v>18200.349999999999</v>
      </c>
    </row>
    <row r="904" spans="2:14" x14ac:dyDescent="0.25">
      <c r="B904" s="8" t="str">
        <f>IF(Data!$A897="","",Data!A897)</f>
        <v>Northfield</v>
      </c>
      <c r="C904" s="8" t="str">
        <f>IF(Data!$A897="","",IF(COUNTIF('GrandList Categories'!$A$2:$A$19,Data!B897)&gt;0,VLOOKUP(Data!B897,'GrandList Categories'!$A$2:$B$19,2),Data!B897))</f>
        <v>Residential 6 or more acres</v>
      </c>
      <c r="D904" s="13">
        <f>IF(Data!$A897="","",IF(Data!C897=0,"",Data!C897))</f>
        <v>8</v>
      </c>
      <c r="E904" s="13" t="str">
        <f>IF(Data!$A897="","",IF(Data!D897=0,"",Data!D897))</f>
        <v/>
      </c>
      <c r="F904" s="13">
        <f>IF(Data!$A897="","",IF(Data!E897=0,"",Data!E897))</f>
        <v>7</v>
      </c>
      <c r="G904" s="13">
        <f>IF(Data!$A897="","",IF(Data!F897=0,"",Data!F897))</f>
        <v>1</v>
      </c>
      <c r="H904" s="13">
        <f>IF(Data!$A897="","",IF(Data!G897=0,"",Data!G897))</f>
        <v>985008</v>
      </c>
      <c r="I904" s="13">
        <f>IF(Data!$A897="","",IF(Data!H897=0,"",Data!H897))</f>
        <v>985008</v>
      </c>
      <c r="J904" s="13">
        <f>IF(Data!$A897="","",IF(Data!I897=0,"",Data!I897))</f>
        <v>985008</v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>
        <f>IF(Data!$A897="","",IF(Data!M897=0,"",Data!M897))</f>
        <v>13332.62</v>
      </c>
    </row>
    <row r="905" spans="2:14" x14ac:dyDescent="0.25">
      <c r="B905" s="8" t="str">
        <f>IF(Data!$A898="","",Data!A898)</f>
        <v>Northfield</v>
      </c>
      <c r="C905" s="8" t="str">
        <f>IF(Data!$A898="","",IF(COUNTIF('GrandList Categories'!$A$2:$A$19,Data!B898)&gt;0,VLOOKUP(Data!B898,'GrandList Categories'!$A$2:$B$19,2),Data!B898))</f>
        <v>Mobile Home with land</v>
      </c>
      <c r="D905" s="13">
        <f>IF(Data!$A898="","",IF(Data!C898=0,"",Data!C898))</f>
        <v>2</v>
      </c>
      <c r="E905" s="13" t="str">
        <f>IF(Data!$A898="","",IF(Data!D898=0,"",Data!D898))</f>
        <v/>
      </c>
      <c r="F905" s="13">
        <f>IF(Data!$A898="","",IF(Data!E898=0,"",Data!E898))</f>
        <v>1</v>
      </c>
      <c r="G905" s="13">
        <f>IF(Data!$A898="","",IF(Data!F898=0,"",Data!F898))</f>
        <v>1</v>
      </c>
      <c r="H905" s="13">
        <f>IF(Data!$A898="","",IF(Data!G898=0,"",Data!G898))</f>
        <v>145000</v>
      </c>
      <c r="I905" s="13">
        <f>IF(Data!$A898="","",IF(Data!H898=0,"",Data!H898))</f>
        <v>145000</v>
      </c>
      <c r="J905" s="13">
        <f>IF(Data!$A898="","",IF(Data!I898=0,"",Data!I898))</f>
        <v>145000</v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>Northfield</v>
      </c>
      <c r="C906" s="8" t="str">
        <f>IF(Data!$A899="","",IF(COUNTIF('GrandList Categories'!$A$2:$A$19,Data!B899)&gt;0,VLOOKUP(Data!B899,'GrandList Categories'!$A$2:$B$19,2),Data!B899))</f>
        <v>Miscellaneous</v>
      </c>
      <c r="D906" s="13">
        <f>IF(Data!$A899="","",IF(Data!C899=0,"",Data!C899))</f>
        <v>4</v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>
        <f>IF(Data!$A899="","",IF(Data!F899=0,"",Data!F899))</f>
        <v>4</v>
      </c>
      <c r="H906" s="13">
        <f>IF(Data!$A899="","",IF(Data!G899=0,"",Data!G899))</f>
        <v>526200</v>
      </c>
      <c r="I906" s="13">
        <f>IF(Data!$A899="","",IF(Data!H899=0,"",Data!H899))</f>
        <v>131550</v>
      </c>
      <c r="J906" s="13">
        <f>IF(Data!$A899="","",IF(Data!I899=0,"",Data!I899))</f>
        <v>130600</v>
      </c>
      <c r="K906" s="13">
        <f>IF(Data!$A899="","",IF(Data!J899=0,"",Data!J899))</f>
        <v>3419.1</v>
      </c>
      <c r="L906" s="13">
        <f>IF(Data!$A899="","",IF(Data!K899=0,"",Data!K899))</f>
        <v>6272.73</v>
      </c>
      <c r="M906" s="13">
        <f>IF(Data!$A899="","",IF(Data!L899=0,"",Data!L899))</f>
        <v>18.45</v>
      </c>
      <c r="N906" s="13">
        <f>IF(Data!$A899="","",IF(Data!M899=0,"",Data!M899))</f>
        <v>7629.9</v>
      </c>
    </row>
    <row r="907" spans="2:14" x14ac:dyDescent="0.25">
      <c r="B907" s="8" t="str">
        <f>IF(Data!$A900="","",Data!A900)</f>
        <v>Northfield</v>
      </c>
      <c r="C907" s="8" t="str">
        <f>IF(Data!$A900="","",IF(COUNTIF('GrandList Categories'!$A$2:$A$19,Data!B900)&gt;0,VLOOKUP(Data!B900,'GrandList Categories'!$A$2:$B$19,2),Data!B900))</f>
        <v>Northfield: Summary</v>
      </c>
      <c r="D907" s="13">
        <f>IF(Data!$A900="","",IF(Data!C900=0,"",Data!C900))</f>
        <v>29</v>
      </c>
      <c r="E907" s="13" t="str">
        <f>IF(Data!$A900="","",IF(Data!D900=0,"",Data!D900))</f>
        <v/>
      </c>
      <c r="F907" s="13">
        <f>IF(Data!$A900="","",IF(Data!E900=0,"",Data!E900))</f>
        <v>14</v>
      </c>
      <c r="G907" s="13">
        <f>IF(Data!$A900="","",IF(Data!F900=0,"",Data!F900))</f>
        <v>15</v>
      </c>
      <c r="H907" s="13">
        <f>IF(Data!$A900="","",IF(Data!G900=0,"",Data!G900))</f>
        <v>3495212.44</v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>
        <f>IF(Data!$A900="","",IF(Data!M900=0,"",Data!M900))</f>
        <v>39162.870000000003</v>
      </c>
    </row>
    <row r="908" spans="2:14" x14ac:dyDescent="0.25">
      <c r="B908" s="8" t="str">
        <f>IF(Data!$A901="","",Data!A901)</f>
        <v>Norton</v>
      </c>
      <c r="C908" s="8" t="str">
        <f>IF(Data!$A901="","",IF(COUNTIF('GrandList Categories'!$A$2:$A$19,Data!B901)&gt;0,VLOOKUP(Data!B901,'GrandList Categories'!$A$2:$B$19,2),Data!B901))</f>
        <v>Residential under 6 acres</v>
      </c>
      <c r="D908" s="13">
        <f>IF(Data!$A901="","",IF(Data!C901=0,"",Data!C901))</f>
        <v>1</v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>
        <f>IF(Data!$A901="","",IF(Data!F901=0,"",Data!F901))</f>
        <v>1</v>
      </c>
      <c r="H908" s="13">
        <f>IF(Data!$A901="","",IF(Data!G901=0,"",Data!G901))</f>
        <v>124900</v>
      </c>
      <c r="I908" s="13">
        <f>IF(Data!$A901="","",IF(Data!H901=0,"",Data!H901))</f>
        <v>124900</v>
      </c>
      <c r="J908" s="13">
        <f>IF(Data!$A901="","",IF(Data!I901=0,"",Data!I901))</f>
        <v>124900</v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>
        <f>IF(Data!$A901="","",IF(Data!M901=0,"",Data!M901))</f>
        <v>861.05</v>
      </c>
    </row>
    <row r="909" spans="2:14" x14ac:dyDescent="0.25">
      <c r="B909" s="8" t="str">
        <f>IF(Data!$A902="","",Data!A902)</f>
        <v>Norton</v>
      </c>
      <c r="C909" s="8" t="str">
        <f>IF(Data!$A902="","",IF(COUNTIF('GrandList Categories'!$A$2:$A$19,Data!B902)&gt;0,VLOOKUP(Data!B902,'GrandList Categories'!$A$2:$B$19,2),Data!B902))</f>
        <v>Seasonal under 6 acres</v>
      </c>
      <c r="D909" s="13">
        <f>IF(Data!$A902="","",IF(Data!C902=0,"",Data!C902))</f>
        <v>1</v>
      </c>
      <c r="E909" s="13" t="str">
        <f>IF(Data!$A902="","",IF(Data!D902=0,"",Data!D902))</f>
        <v/>
      </c>
      <c r="F909" s="13">
        <f>IF(Data!$A902="","",IF(Data!E902=0,"",Data!E902))</f>
        <v>1</v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>Norton</v>
      </c>
      <c r="C910" s="8" t="str">
        <f>IF(Data!$A903="","",IF(COUNTIF('GrandList Categories'!$A$2:$A$19,Data!B903)&gt;0,VLOOKUP(Data!B903,'GrandList Categories'!$A$2:$B$19,2),Data!B903))</f>
        <v>Woodland</v>
      </c>
      <c r="D910" s="13">
        <f>IF(Data!$A903="","",IF(Data!C903=0,"",Data!C903))</f>
        <v>1</v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>
        <f>IF(Data!$A903="","",IF(Data!F903=0,"",Data!F903))</f>
        <v>1</v>
      </c>
      <c r="H910" s="13">
        <f>IF(Data!$A903="","",IF(Data!G903=0,"",Data!G903))</f>
        <v>653825</v>
      </c>
      <c r="I910" s="13">
        <f>IF(Data!$A903="","",IF(Data!H903=0,"",Data!H903))</f>
        <v>653825</v>
      </c>
      <c r="J910" s="13">
        <f>IF(Data!$A903="","",IF(Data!I903=0,"",Data!I903))</f>
        <v>653825</v>
      </c>
      <c r="K910" s="13">
        <f>IF(Data!$A903="","",IF(Data!J903=0,"",Data!J903))</f>
        <v>176.42</v>
      </c>
      <c r="L910" s="13">
        <f>IF(Data!$A903="","",IF(Data!K903=0,"",Data!K903))</f>
        <v>176.42339999999999</v>
      </c>
      <c r="M910" s="13">
        <f>IF(Data!$A903="","",IF(Data!L903=0,"",Data!L903))</f>
        <v>3706</v>
      </c>
      <c r="N910" s="13">
        <f>IF(Data!$A903="","",IF(Data!M903=0,"",Data!M903))</f>
        <v>9480.4599999999991</v>
      </c>
    </row>
    <row r="911" spans="2:14" x14ac:dyDescent="0.25">
      <c r="B911" s="8" t="str">
        <f>IF(Data!$A904="","",Data!A904)</f>
        <v>Norton</v>
      </c>
      <c r="C911" s="8" t="str">
        <f>IF(Data!$A904="","",IF(COUNTIF('GrandList Categories'!$A$2:$A$19,Data!B904)&gt;0,VLOOKUP(Data!B904,'GrandList Categories'!$A$2:$B$19,2),Data!B904))</f>
        <v>Miscellaneous</v>
      </c>
      <c r="D911" s="13">
        <f>IF(Data!$A904="","",IF(Data!C904=0,"",Data!C904))</f>
        <v>2</v>
      </c>
      <c r="E911" s="13" t="str">
        <f>IF(Data!$A904="","",IF(Data!D904=0,"",Data!D904))</f>
        <v/>
      </c>
      <c r="F911" s="13">
        <f>IF(Data!$A904="","",IF(Data!E904=0,"",Data!E904))</f>
        <v>1</v>
      </c>
      <c r="G911" s="13">
        <f>IF(Data!$A904="","",IF(Data!F904=0,"",Data!F904))</f>
        <v>1</v>
      </c>
      <c r="H911" s="13">
        <f>IF(Data!$A904="","",IF(Data!G904=0,"",Data!G904))</f>
        <v>5000</v>
      </c>
      <c r="I911" s="13">
        <f>IF(Data!$A904="","",IF(Data!H904=0,"",Data!H904))</f>
        <v>5000</v>
      </c>
      <c r="J911" s="13">
        <f>IF(Data!$A904="","",IF(Data!I904=0,"",Data!I904))</f>
        <v>5000</v>
      </c>
      <c r="K911" s="13">
        <f>IF(Data!$A904="","",IF(Data!J904=0,"",Data!J904))</f>
        <v>33333.33</v>
      </c>
      <c r="L911" s="13">
        <f>IF(Data!$A904="","",IF(Data!K904=0,"",Data!K904))</f>
        <v>33333.333299999998</v>
      </c>
      <c r="M911" s="13">
        <f>IF(Data!$A904="","",IF(Data!L904=0,"",Data!L904))</f>
        <v>0.15</v>
      </c>
      <c r="N911" s="13">
        <f>IF(Data!$A904="","",IF(Data!M904=0,"",Data!M904))</f>
        <v>72.5</v>
      </c>
    </row>
    <row r="912" spans="2:14" x14ac:dyDescent="0.25">
      <c r="B912" s="8" t="str">
        <f>IF(Data!$A905="","",Data!A905)</f>
        <v>Norton</v>
      </c>
      <c r="C912" s="8" t="str">
        <f>IF(Data!$A905="","",IF(COUNTIF('GrandList Categories'!$A$2:$A$19,Data!B905)&gt;0,VLOOKUP(Data!B905,'GrandList Categories'!$A$2:$B$19,2),Data!B905))</f>
        <v>Norton: Summary</v>
      </c>
      <c r="D912" s="13">
        <f>IF(Data!$A905="","",IF(Data!C905=0,"",Data!C905))</f>
        <v>5</v>
      </c>
      <c r="E912" s="13" t="str">
        <f>IF(Data!$A905="","",IF(Data!D905=0,"",Data!D905))</f>
        <v/>
      </c>
      <c r="F912" s="13">
        <f>IF(Data!$A905="","",IF(Data!E905=0,"",Data!E905))</f>
        <v>2</v>
      </c>
      <c r="G912" s="13">
        <f>IF(Data!$A905="","",IF(Data!F905=0,"",Data!F905))</f>
        <v>3</v>
      </c>
      <c r="H912" s="13">
        <f>IF(Data!$A905="","",IF(Data!G905=0,"",Data!G905))</f>
        <v>783725</v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>
        <f>IF(Data!$A905="","",IF(Data!M905=0,"",Data!M905))</f>
        <v>10414.01</v>
      </c>
    </row>
    <row r="913" spans="2:14" x14ac:dyDescent="0.25">
      <c r="B913" s="8" t="str">
        <f>IF(Data!$A906="","",Data!A906)</f>
        <v>Norwich</v>
      </c>
      <c r="C913" s="8" t="str">
        <f>IF(Data!$A906="","",IF(COUNTIF('GrandList Categories'!$A$2:$A$19,Data!B906)&gt;0,VLOOKUP(Data!B906,'GrandList Categories'!$A$2:$B$19,2),Data!B906))</f>
        <v>Residential under 6 acres</v>
      </c>
      <c r="D913" s="13">
        <f>IF(Data!$A906="","",IF(Data!C906=0,"",Data!C906))</f>
        <v>18</v>
      </c>
      <c r="E913" s="13" t="str">
        <f>IF(Data!$A906="","",IF(Data!D906=0,"",Data!D906))</f>
        <v/>
      </c>
      <c r="F913" s="13">
        <f>IF(Data!$A906="","",IF(Data!E906=0,"",Data!E906))</f>
        <v>13</v>
      </c>
      <c r="G913" s="13">
        <f>IF(Data!$A906="","",IF(Data!F906=0,"",Data!F906))</f>
        <v>5</v>
      </c>
      <c r="H913" s="13">
        <f>IF(Data!$A906="","",IF(Data!G906=0,"",Data!G906))</f>
        <v>4012500</v>
      </c>
      <c r="I913" s="13">
        <f>IF(Data!$A906="","",IF(Data!H906=0,"",Data!H906))</f>
        <v>802500</v>
      </c>
      <c r="J913" s="13">
        <f>IF(Data!$A906="","",IF(Data!I906=0,"",Data!I906))</f>
        <v>700000</v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>
        <f>IF(Data!$A906="","",IF(Data!M906=0,"",Data!M906))</f>
        <v>54381.25</v>
      </c>
    </row>
    <row r="914" spans="2:14" x14ac:dyDescent="0.25">
      <c r="B914" s="8" t="str">
        <f>IF(Data!$A907="","",Data!A907)</f>
        <v>Norwich</v>
      </c>
      <c r="C914" s="8" t="str">
        <f>IF(Data!$A907="","",IF(COUNTIF('GrandList Categories'!$A$2:$A$19,Data!B907)&gt;0,VLOOKUP(Data!B907,'GrandList Categories'!$A$2:$B$19,2),Data!B907))</f>
        <v>Residential 6 or more acres</v>
      </c>
      <c r="D914" s="13">
        <f>IF(Data!$A907="","",IF(Data!C907=0,"",Data!C907))</f>
        <v>18</v>
      </c>
      <c r="E914" s="13" t="str">
        <f>IF(Data!$A907="","",IF(Data!D907=0,"",Data!D907))</f>
        <v/>
      </c>
      <c r="F914" s="13">
        <f>IF(Data!$A907="","",IF(Data!E907=0,"",Data!E907))</f>
        <v>12</v>
      </c>
      <c r="G914" s="13">
        <f>IF(Data!$A907="","",IF(Data!F907=0,"",Data!F907))</f>
        <v>6</v>
      </c>
      <c r="H914" s="13">
        <f>IF(Data!$A907="","",IF(Data!G907=0,"",Data!G907))</f>
        <v>5244770</v>
      </c>
      <c r="I914" s="13">
        <f>IF(Data!$A907="","",IF(Data!H907=0,"",Data!H907))</f>
        <v>874128.33</v>
      </c>
      <c r="J914" s="13">
        <f>IF(Data!$A907="","",IF(Data!I907=0,"",Data!I907))</f>
        <v>468385</v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>
        <f>IF(Data!$A907="","",IF(Data!M907=0,"",Data!M907))</f>
        <v>79499.17</v>
      </c>
    </row>
    <row r="915" spans="2:14" x14ac:dyDescent="0.25">
      <c r="B915" s="8" t="str">
        <f>IF(Data!$A908="","",Data!A908)</f>
        <v>Norwich</v>
      </c>
      <c r="C915" s="8" t="str">
        <f>IF(Data!$A908="","",IF(COUNTIF('GrandList Categories'!$A$2:$A$19,Data!B908)&gt;0,VLOOKUP(Data!B908,'GrandList Categories'!$A$2:$B$19,2),Data!B908))</f>
        <v>Commercial Apartment</v>
      </c>
      <c r="D915" s="13">
        <f>IF(Data!$A908="","",IF(Data!C908=0,"",Data!C908))</f>
        <v>2</v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>
        <f>IF(Data!$A908="","",IF(Data!F908=0,"",Data!F908))</f>
        <v>2</v>
      </c>
      <c r="H915" s="13">
        <f>IF(Data!$A908="","",IF(Data!G908=0,"",Data!G908))</f>
        <v>980000</v>
      </c>
      <c r="I915" s="13">
        <f>IF(Data!$A908="","",IF(Data!H908=0,"",Data!H908))</f>
        <v>490000</v>
      </c>
      <c r="J915" s="13">
        <f>IF(Data!$A908="","",IF(Data!I908=0,"",Data!I908))</f>
        <v>490000</v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>
        <f>IF(Data!$A908="","",IF(Data!M908=0,"",Data!M908))</f>
        <v>14210</v>
      </c>
    </row>
    <row r="916" spans="2:14" x14ac:dyDescent="0.25">
      <c r="B916" s="8" t="str">
        <f>IF(Data!$A909="","",Data!A909)</f>
        <v>Norwich</v>
      </c>
      <c r="C916" s="8" t="str">
        <f>IF(Data!$A909="","",IF(COUNTIF('GrandList Categories'!$A$2:$A$19,Data!B909)&gt;0,VLOOKUP(Data!B909,'GrandList Categories'!$A$2:$B$19,2),Data!B909))</f>
        <v>Other (Usually Condos)</v>
      </c>
      <c r="D916" s="13">
        <f>IF(Data!$A909="","",IF(Data!C909=0,"",Data!C909))</f>
        <v>3</v>
      </c>
      <c r="E916" s="13" t="str">
        <f>IF(Data!$A909="","",IF(Data!D909=0,"",Data!D909))</f>
        <v/>
      </c>
      <c r="F916" s="13">
        <f>IF(Data!$A909="","",IF(Data!E909=0,"",Data!E909))</f>
        <v>3</v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>Norwich</v>
      </c>
      <c r="C917" s="8" t="str">
        <f>IF(Data!$A910="","",IF(COUNTIF('GrandList Categories'!$A$2:$A$19,Data!B910)&gt;0,VLOOKUP(Data!B910,'GrandList Categories'!$A$2:$B$19,2),Data!B910))</f>
        <v>Miscellaneous</v>
      </c>
      <c r="D917" s="13">
        <f>IF(Data!$A910="","",IF(Data!C910=0,"",Data!C910))</f>
        <v>3</v>
      </c>
      <c r="E917" s="13" t="str">
        <f>IF(Data!$A910="","",IF(Data!D910=0,"",Data!D910))</f>
        <v/>
      </c>
      <c r="F917" s="13">
        <f>IF(Data!$A910="","",IF(Data!E910=0,"",Data!E910))</f>
        <v>2</v>
      </c>
      <c r="G917" s="13">
        <f>IF(Data!$A910="","",IF(Data!F910=0,"",Data!F910))</f>
        <v>1</v>
      </c>
      <c r="H917" s="13">
        <f>IF(Data!$A910="","",IF(Data!G910=0,"",Data!G910))</f>
        <v>340000</v>
      </c>
      <c r="I917" s="13">
        <f>IF(Data!$A910="","",IF(Data!H910=0,"",Data!H910))</f>
        <v>340000</v>
      </c>
      <c r="J917" s="13">
        <f>IF(Data!$A910="","",IF(Data!I910=0,"",Data!I910))</f>
        <v>340000</v>
      </c>
      <c r="K917" s="13">
        <f>IF(Data!$A910="","",IF(Data!J910=0,"",Data!J910))</f>
        <v>4755.24</v>
      </c>
      <c r="L917" s="13">
        <f>IF(Data!$A910="","",IF(Data!K910=0,"",Data!K910))</f>
        <v>4755.2448000000004</v>
      </c>
      <c r="M917" s="13">
        <f>IF(Data!$A910="","",IF(Data!L910=0,"",Data!L910))</f>
        <v>71.5</v>
      </c>
      <c r="N917" s="13">
        <f>IF(Data!$A910="","",IF(Data!M910=0,"",Data!M910))</f>
        <v>4930</v>
      </c>
    </row>
    <row r="918" spans="2:14" x14ac:dyDescent="0.25">
      <c r="B918" s="8" t="str">
        <f>IF(Data!$A911="","",Data!A911)</f>
        <v>Norwich</v>
      </c>
      <c r="C918" s="8" t="str">
        <f>IF(Data!$A911="","",IF(COUNTIF('GrandList Categories'!$A$2:$A$19,Data!B911)&gt;0,VLOOKUP(Data!B911,'GrandList Categories'!$A$2:$B$19,2),Data!B911))</f>
        <v>Norwich: Summary</v>
      </c>
      <c r="D918" s="13">
        <f>IF(Data!$A911="","",IF(Data!C911=0,"",Data!C911))</f>
        <v>44</v>
      </c>
      <c r="E918" s="13" t="str">
        <f>IF(Data!$A911="","",IF(Data!D911=0,"",Data!D911))</f>
        <v/>
      </c>
      <c r="F918" s="13">
        <f>IF(Data!$A911="","",IF(Data!E911=0,"",Data!E911))</f>
        <v>30</v>
      </c>
      <c r="G918" s="13">
        <f>IF(Data!$A911="","",IF(Data!F911=0,"",Data!F911))</f>
        <v>14</v>
      </c>
      <c r="H918" s="13">
        <f>IF(Data!$A911="","",IF(Data!G911=0,"",Data!G911))</f>
        <v>10577270</v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>
        <f>IF(Data!$A911="","",IF(Data!M911=0,"",Data!M911))</f>
        <v>153020.42000000001</v>
      </c>
    </row>
    <row r="919" spans="2:14" x14ac:dyDescent="0.25">
      <c r="B919" s="8" t="str">
        <f>IF(Data!$A912="","",Data!A912)</f>
        <v>Orange</v>
      </c>
      <c r="C919" s="8" t="str">
        <f>IF(Data!$A912="","",IF(COUNTIF('GrandList Categories'!$A$2:$A$19,Data!B912)&gt;0,VLOOKUP(Data!B912,'GrandList Categories'!$A$2:$B$19,2),Data!B912))</f>
        <v>Residential under 6 acres</v>
      </c>
      <c r="D919" s="13">
        <f>IF(Data!$A912="","",IF(Data!C912=0,"",Data!C912))</f>
        <v>1</v>
      </c>
      <c r="E919" s="13" t="str">
        <f>IF(Data!$A912="","",IF(Data!D912=0,"",Data!D912))</f>
        <v/>
      </c>
      <c r="F919" s="13">
        <f>IF(Data!$A912="","",IF(Data!E912=0,"",Data!E912))</f>
        <v>1</v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>Orange</v>
      </c>
      <c r="C920" s="8" t="str">
        <f>IF(Data!$A913="","",IF(COUNTIF('GrandList Categories'!$A$2:$A$19,Data!B913)&gt;0,VLOOKUP(Data!B913,'GrandList Categories'!$A$2:$B$19,2),Data!B913))</f>
        <v>Residential 6 or more acres</v>
      </c>
      <c r="D920" s="13">
        <f>IF(Data!$A913="","",IF(Data!C913=0,"",Data!C913))</f>
        <v>1</v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>
        <f>IF(Data!$A913="","",IF(Data!F913=0,"",Data!F913))</f>
        <v>1</v>
      </c>
      <c r="H920" s="13">
        <f>IF(Data!$A913="","",IF(Data!G913=0,"",Data!G913))</f>
        <v>98000</v>
      </c>
      <c r="I920" s="13">
        <f>IF(Data!$A913="","",IF(Data!H913=0,"",Data!H913))</f>
        <v>98000</v>
      </c>
      <c r="J920" s="13">
        <f>IF(Data!$A913="","",IF(Data!I913=0,"",Data!I913))</f>
        <v>98000</v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>
        <f>IF(Data!$A913="","",IF(Data!M913=0,"",Data!M913))</f>
        <v>1421</v>
      </c>
    </row>
    <row r="921" spans="2:14" x14ac:dyDescent="0.25">
      <c r="B921" s="8" t="str">
        <f>IF(Data!$A914="","",Data!A914)</f>
        <v>Orange</v>
      </c>
      <c r="C921" s="8" t="str">
        <f>IF(Data!$A914="","",IF(COUNTIF('GrandList Categories'!$A$2:$A$19,Data!B914)&gt;0,VLOOKUP(Data!B914,'GrandList Categories'!$A$2:$B$19,2),Data!B914))</f>
        <v>Woodland</v>
      </c>
      <c r="D921" s="13">
        <f>IF(Data!$A914="","",IF(Data!C914=0,"",Data!C914))</f>
        <v>1</v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>
        <f>IF(Data!$A914="","",IF(Data!F914=0,"",Data!F914))</f>
        <v>1</v>
      </c>
      <c r="H921" s="13">
        <f>IF(Data!$A914="","",IF(Data!G914=0,"",Data!G914))</f>
        <v>150000</v>
      </c>
      <c r="I921" s="13">
        <f>IF(Data!$A914="","",IF(Data!H914=0,"",Data!H914))</f>
        <v>150000</v>
      </c>
      <c r="J921" s="13">
        <f>IF(Data!$A914="","",IF(Data!I914=0,"",Data!I914))</f>
        <v>150000</v>
      </c>
      <c r="K921" s="13">
        <f>IF(Data!$A914="","",IF(Data!J914=0,"",Data!J914))</f>
        <v>2500</v>
      </c>
      <c r="L921" s="13">
        <f>IF(Data!$A914="","",IF(Data!K914=0,"",Data!K914))</f>
        <v>2500</v>
      </c>
      <c r="M921" s="13">
        <f>IF(Data!$A914="","",IF(Data!L914=0,"",Data!L914))</f>
        <v>60</v>
      </c>
      <c r="N921" s="13">
        <f>IF(Data!$A914="","",IF(Data!M914=0,"",Data!M914))</f>
        <v>2175</v>
      </c>
    </row>
    <row r="922" spans="2:14" x14ac:dyDescent="0.25">
      <c r="B922" s="8" t="str">
        <f>IF(Data!$A915="","",Data!A915)</f>
        <v>Orange</v>
      </c>
      <c r="C922" s="8" t="str">
        <f>IF(Data!$A915="","",IF(COUNTIF('GrandList Categories'!$A$2:$A$19,Data!B915)&gt;0,VLOOKUP(Data!B915,'GrandList Categories'!$A$2:$B$19,2),Data!B915))</f>
        <v>Orange: Summary</v>
      </c>
      <c r="D922" s="13">
        <f>IF(Data!$A915="","",IF(Data!C915=0,"",Data!C915))</f>
        <v>3</v>
      </c>
      <c r="E922" s="13" t="str">
        <f>IF(Data!$A915="","",IF(Data!D915=0,"",Data!D915))</f>
        <v/>
      </c>
      <c r="F922" s="13">
        <f>IF(Data!$A915="","",IF(Data!E915=0,"",Data!E915))</f>
        <v>1</v>
      </c>
      <c r="G922" s="13">
        <f>IF(Data!$A915="","",IF(Data!F915=0,"",Data!F915))</f>
        <v>2</v>
      </c>
      <c r="H922" s="13">
        <f>IF(Data!$A915="","",IF(Data!G915=0,"",Data!G915))</f>
        <v>248000</v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>
        <f>IF(Data!$A915="","",IF(Data!M915=0,"",Data!M915))</f>
        <v>3596</v>
      </c>
    </row>
    <row r="923" spans="2:14" x14ac:dyDescent="0.25">
      <c r="B923" s="8" t="str">
        <f>IF(Data!$A916="","",Data!A916)</f>
        <v>Orleans ID</v>
      </c>
      <c r="C923" s="8" t="str">
        <f>IF(Data!$A916="","",IF(COUNTIF('GrandList Categories'!$A$2:$A$19,Data!B916)&gt;0,VLOOKUP(Data!B916,'GrandList Categories'!$A$2:$B$19,2),Data!B916))</f>
        <v>Residential under 6 acres</v>
      </c>
      <c r="D923" s="13">
        <f>IF(Data!$A916="","",IF(Data!C916=0,"",Data!C916))</f>
        <v>7</v>
      </c>
      <c r="E923" s="13" t="str">
        <f>IF(Data!$A916="","",IF(Data!D916=0,"",Data!D916))</f>
        <v/>
      </c>
      <c r="F923" s="13">
        <f>IF(Data!$A916="","",IF(Data!E916=0,"",Data!E916))</f>
        <v>2</v>
      </c>
      <c r="G923" s="13">
        <f>IF(Data!$A916="","",IF(Data!F916=0,"",Data!F916))</f>
        <v>5</v>
      </c>
      <c r="H923" s="13">
        <f>IF(Data!$A916="","",IF(Data!G916=0,"",Data!G916))</f>
        <v>703380</v>
      </c>
      <c r="I923" s="13">
        <f>IF(Data!$A916="","",IF(Data!H916=0,"",Data!H916))</f>
        <v>140676</v>
      </c>
      <c r="J923" s="13">
        <f>IF(Data!$A916="","",IF(Data!I916=0,"",Data!I916))</f>
        <v>155000</v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>
        <f>IF(Data!$A916="","",IF(Data!M916=0,"",Data!M916))</f>
        <v>6239.6</v>
      </c>
    </row>
    <row r="924" spans="2:14" x14ac:dyDescent="0.25">
      <c r="B924" s="8" t="str">
        <f>IF(Data!$A917="","",Data!A917)</f>
        <v>Orleans ID</v>
      </c>
      <c r="C924" s="8" t="str">
        <f>IF(Data!$A917="","",IF(COUNTIF('GrandList Categories'!$A$2:$A$19,Data!B917)&gt;0,VLOOKUP(Data!B917,'GrandList Categories'!$A$2:$B$19,2),Data!B917))</f>
        <v>Commercial</v>
      </c>
      <c r="D924" s="13">
        <f>IF(Data!$A917="","",IF(Data!C917=0,"",Data!C917))</f>
        <v>1</v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>
        <f>IF(Data!$A917="","",IF(Data!F917=0,"",Data!F917))</f>
        <v>1</v>
      </c>
      <c r="H924" s="13">
        <f>IF(Data!$A917="","",IF(Data!G917=0,"",Data!G917))</f>
        <v>12000</v>
      </c>
      <c r="I924" s="13">
        <f>IF(Data!$A917="","",IF(Data!H917=0,"",Data!H917))</f>
        <v>12000</v>
      </c>
      <c r="J924" s="13">
        <f>IF(Data!$A917="","",IF(Data!I917=0,"",Data!I917))</f>
        <v>12000</v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>
        <f>IF(Data!$A917="","",IF(Data!M917=0,"",Data!M917))</f>
        <v>174</v>
      </c>
    </row>
    <row r="925" spans="2:14" x14ac:dyDescent="0.25">
      <c r="B925" s="8" t="str">
        <f>IF(Data!$A918="","",Data!A918)</f>
        <v>Orleans ID</v>
      </c>
      <c r="C925" s="8" t="str">
        <f>IF(Data!$A918="","",IF(COUNTIF('GrandList Categories'!$A$2:$A$19,Data!B918)&gt;0,VLOOKUP(Data!B918,'GrandList Categories'!$A$2:$B$19,2),Data!B918))</f>
        <v>Orleans ID: Summary</v>
      </c>
      <c r="D925" s="13">
        <f>IF(Data!$A918="","",IF(Data!C918=0,"",Data!C918))</f>
        <v>8</v>
      </c>
      <c r="E925" s="13" t="str">
        <f>IF(Data!$A918="","",IF(Data!D918=0,"",Data!D918))</f>
        <v/>
      </c>
      <c r="F925" s="13">
        <f>IF(Data!$A918="","",IF(Data!E918=0,"",Data!E918))</f>
        <v>2</v>
      </c>
      <c r="G925" s="13">
        <f>IF(Data!$A918="","",IF(Data!F918=0,"",Data!F918))</f>
        <v>6</v>
      </c>
      <c r="H925" s="13">
        <f>IF(Data!$A918="","",IF(Data!G918=0,"",Data!G918))</f>
        <v>715380</v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>
        <f>IF(Data!$A918="","",IF(Data!M918=0,"",Data!M918))</f>
        <v>6413.6</v>
      </c>
    </row>
    <row r="926" spans="2:14" x14ac:dyDescent="0.25">
      <c r="B926" s="8" t="str">
        <f>IF(Data!$A919="","",Data!A919)</f>
        <v>Orwell</v>
      </c>
      <c r="C926" s="8" t="str">
        <f>IF(Data!$A919="","",IF(COUNTIF('GrandList Categories'!$A$2:$A$19,Data!B919)&gt;0,VLOOKUP(Data!B919,'GrandList Categories'!$A$2:$B$19,2),Data!B919))</f>
        <v>Residential under 6 acres</v>
      </c>
      <c r="D926" s="13">
        <f>IF(Data!$A919="","",IF(Data!C919=0,"",Data!C919))</f>
        <v>3</v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>
        <f>IF(Data!$A919="","",IF(Data!F919=0,"",Data!F919))</f>
        <v>3</v>
      </c>
      <c r="H926" s="13">
        <f>IF(Data!$A919="","",IF(Data!G919=0,"",Data!G919))</f>
        <v>484020.62</v>
      </c>
      <c r="I926" s="13">
        <f>IF(Data!$A919="","",IF(Data!H919=0,"",Data!H919))</f>
        <v>161340.21</v>
      </c>
      <c r="J926" s="13">
        <f>IF(Data!$A919="","",IF(Data!I919=0,"",Data!I919))</f>
        <v>134020.62</v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>
        <f>IF(Data!$A919="","",IF(Data!M919=0,"",Data!M919))</f>
        <v>4500.8</v>
      </c>
    </row>
    <row r="927" spans="2:14" x14ac:dyDescent="0.25">
      <c r="B927" s="8" t="str">
        <f>IF(Data!$A920="","",Data!A920)</f>
        <v>Orwell</v>
      </c>
      <c r="C927" s="8" t="str">
        <f>IF(Data!$A920="","",IF(COUNTIF('GrandList Categories'!$A$2:$A$19,Data!B920)&gt;0,VLOOKUP(Data!B920,'GrandList Categories'!$A$2:$B$19,2),Data!B920))</f>
        <v>Residential 6 or more acres</v>
      </c>
      <c r="D927" s="13">
        <f>IF(Data!$A920="","",IF(Data!C920=0,"",Data!C920))</f>
        <v>4</v>
      </c>
      <c r="E927" s="13" t="str">
        <f>IF(Data!$A920="","",IF(Data!D920=0,"",Data!D920))</f>
        <v/>
      </c>
      <c r="F927" s="13">
        <f>IF(Data!$A920="","",IF(Data!E920=0,"",Data!E920))</f>
        <v>4</v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>Orwell</v>
      </c>
      <c r="C928" s="8" t="str">
        <f>IF(Data!$A921="","",IF(COUNTIF('GrandList Categories'!$A$2:$A$19,Data!B921)&gt;0,VLOOKUP(Data!B921,'GrandList Categories'!$A$2:$B$19,2),Data!B921))</f>
        <v>Seasonal under 6 acres</v>
      </c>
      <c r="D928" s="13">
        <f>IF(Data!$A921="","",IF(Data!C921=0,"",Data!C921))</f>
        <v>1</v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>
        <f>IF(Data!$A921="","",IF(Data!F921=0,"",Data!F921))</f>
        <v>1</v>
      </c>
      <c r="H928" s="13">
        <f>IF(Data!$A921="","",IF(Data!G921=0,"",Data!G921))</f>
        <v>275000</v>
      </c>
      <c r="I928" s="13">
        <f>IF(Data!$A921="","",IF(Data!H921=0,"",Data!H921))</f>
        <v>275000</v>
      </c>
      <c r="J928" s="13">
        <f>IF(Data!$A921="","",IF(Data!I921=0,"",Data!I921))</f>
        <v>275000</v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>
        <f>IF(Data!$A921="","",IF(Data!M921=0,"",Data!M921))</f>
        <v>3037.5</v>
      </c>
    </row>
    <row r="929" spans="2:14" x14ac:dyDescent="0.25">
      <c r="B929" s="8" t="str">
        <f>IF(Data!$A922="","",Data!A922)</f>
        <v>Orwell</v>
      </c>
      <c r="C929" s="8" t="str">
        <f>IF(Data!$A922="","",IF(COUNTIF('GrandList Categories'!$A$2:$A$19,Data!B922)&gt;0,VLOOKUP(Data!B922,'GrandList Categories'!$A$2:$B$19,2),Data!B922))</f>
        <v>Miscellaneous</v>
      </c>
      <c r="D929" s="13">
        <f>IF(Data!$A922="","",IF(Data!C922=0,"",Data!C922))</f>
        <v>4</v>
      </c>
      <c r="E929" s="13" t="str">
        <f>IF(Data!$A922="","",IF(Data!D922=0,"",Data!D922))</f>
        <v/>
      </c>
      <c r="F929" s="13">
        <f>IF(Data!$A922="","",IF(Data!E922=0,"",Data!E922))</f>
        <v>3</v>
      </c>
      <c r="G929" s="13">
        <f>IF(Data!$A922="","",IF(Data!F922=0,"",Data!F922))</f>
        <v>1</v>
      </c>
      <c r="H929" s="13">
        <f>IF(Data!$A922="","",IF(Data!G922=0,"",Data!G922))</f>
        <v>20000</v>
      </c>
      <c r="I929" s="13">
        <f>IF(Data!$A922="","",IF(Data!H922=0,"",Data!H922))</f>
        <v>20000</v>
      </c>
      <c r="J929" s="13">
        <f>IF(Data!$A922="","",IF(Data!I922=0,"",Data!I922))</f>
        <v>20000</v>
      </c>
      <c r="K929" s="13">
        <f>IF(Data!$A922="","",IF(Data!J922=0,"",Data!J922))</f>
        <v>1923.08</v>
      </c>
      <c r="L929" s="13">
        <f>IF(Data!$A922="","",IF(Data!K922=0,"",Data!K922))</f>
        <v>1923.0769</v>
      </c>
      <c r="M929" s="13">
        <f>IF(Data!$A922="","",IF(Data!L922=0,"",Data!L922))</f>
        <v>10.4</v>
      </c>
      <c r="N929" s="13">
        <f>IF(Data!$A922="","",IF(Data!M922=0,"",Data!M922))</f>
        <v>1271.1600000000001</v>
      </c>
    </row>
    <row r="930" spans="2:14" x14ac:dyDescent="0.25">
      <c r="B930" s="8" t="str">
        <f>IF(Data!$A923="","",Data!A923)</f>
        <v>Orwell</v>
      </c>
      <c r="C930" s="8" t="str">
        <f>IF(Data!$A923="","",IF(COUNTIF('GrandList Categories'!$A$2:$A$19,Data!B923)&gt;0,VLOOKUP(Data!B923,'GrandList Categories'!$A$2:$B$19,2),Data!B923))</f>
        <v>Orwell: Summary</v>
      </c>
      <c r="D930" s="13">
        <f>IF(Data!$A923="","",IF(Data!C923=0,"",Data!C923))</f>
        <v>12</v>
      </c>
      <c r="E930" s="13" t="str">
        <f>IF(Data!$A923="","",IF(Data!D923=0,"",Data!D923))</f>
        <v/>
      </c>
      <c r="F930" s="13">
        <f>IF(Data!$A923="","",IF(Data!E923=0,"",Data!E923))</f>
        <v>7</v>
      </c>
      <c r="G930" s="13">
        <f>IF(Data!$A923="","",IF(Data!F923=0,"",Data!F923))</f>
        <v>5</v>
      </c>
      <c r="H930" s="13">
        <f>IF(Data!$A923="","",IF(Data!G923=0,"",Data!G923))</f>
        <v>779020.62</v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>
        <f>IF(Data!$A923="","",IF(Data!M923=0,"",Data!M923))</f>
        <v>8809.4599999999991</v>
      </c>
    </row>
    <row r="931" spans="2:14" x14ac:dyDescent="0.25">
      <c r="B931" s="8" t="str">
        <f>IF(Data!$A924="","",Data!A924)</f>
        <v>Panton</v>
      </c>
      <c r="C931" s="8" t="str">
        <f>IF(Data!$A924="","",IF(COUNTIF('GrandList Categories'!$A$2:$A$19,Data!B924)&gt;0,VLOOKUP(Data!B924,'GrandList Categories'!$A$2:$B$19,2),Data!B924))</f>
        <v>Residential under 6 acres</v>
      </c>
      <c r="D931" s="13">
        <f>IF(Data!$A924="","",IF(Data!C924=0,"",Data!C924))</f>
        <v>2</v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>
        <f>IF(Data!$A924="","",IF(Data!F924=0,"",Data!F924))</f>
        <v>2</v>
      </c>
      <c r="H931" s="13">
        <f>IF(Data!$A924="","",IF(Data!G924=0,"",Data!G924))</f>
        <v>610000</v>
      </c>
      <c r="I931" s="13">
        <f>IF(Data!$A924="","",IF(Data!H924=0,"",Data!H924))</f>
        <v>305000</v>
      </c>
      <c r="J931" s="13">
        <f>IF(Data!$A924="","",IF(Data!I924=0,"",Data!I924))</f>
        <v>305000</v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>
        <f>IF(Data!$A924="","",IF(Data!M924=0,"",Data!M924))</f>
        <v>6945</v>
      </c>
    </row>
    <row r="932" spans="2:14" x14ac:dyDescent="0.25">
      <c r="B932" s="8" t="str">
        <f>IF(Data!$A925="","",Data!A925)</f>
        <v>Panton</v>
      </c>
      <c r="C932" s="8" t="str">
        <f>IF(Data!$A925="","",IF(COUNTIF('GrandList Categories'!$A$2:$A$19,Data!B925)&gt;0,VLOOKUP(Data!B925,'GrandList Categories'!$A$2:$B$19,2),Data!B925))</f>
        <v>Residential 6 or more acres</v>
      </c>
      <c r="D932" s="13">
        <f>IF(Data!$A925="","",IF(Data!C925=0,"",Data!C925))</f>
        <v>3</v>
      </c>
      <c r="E932" s="13" t="str">
        <f>IF(Data!$A925="","",IF(Data!D925=0,"",Data!D925))</f>
        <v/>
      </c>
      <c r="F932" s="13">
        <f>IF(Data!$A925="","",IF(Data!E925=0,"",Data!E925))</f>
        <v>3</v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>Panton</v>
      </c>
      <c r="C933" s="8" t="str">
        <f>IF(Data!$A926="","",IF(COUNTIF('GrandList Categories'!$A$2:$A$19,Data!B926)&gt;0,VLOOKUP(Data!B926,'GrandList Categories'!$A$2:$B$19,2),Data!B926))</f>
        <v>Farms</v>
      </c>
      <c r="D933" s="13">
        <f>IF(Data!$A926="","",IF(Data!C926=0,"",Data!C926))</f>
        <v>3</v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>
        <f>IF(Data!$A926="","",IF(Data!F926=0,"",Data!F926))</f>
        <v>3</v>
      </c>
      <c r="H933" s="13">
        <f>IF(Data!$A926="","",IF(Data!G926=0,"",Data!G926))</f>
        <v>1210000</v>
      </c>
      <c r="I933" s="13">
        <f>IF(Data!$A926="","",IF(Data!H926=0,"",Data!H926))</f>
        <v>403333.33</v>
      </c>
      <c r="J933" s="13">
        <f>IF(Data!$A926="","",IF(Data!I926=0,"",Data!I926))</f>
        <v>275000</v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>
        <f>IF(Data!$A926="","",IF(Data!M926=0,"",Data!M926))</f>
        <v>17545</v>
      </c>
    </row>
    <row r="934" spans="2:14" x14ac:dyDescent="0.25">
      <c r="B934" s="8" t="str">
        <f>IF(Data!$A927="","",Data!A927)</f>
        <v>Panton</v>
      </c>
      <c r="C934" s="8" t="str">
        <f>IF(Data!$A927="","",IF(COUNTIF('GrandList Categories'!$A$2:$A$19,Data!B927)&gt;0,VLOOKUP(Data!B927,'GrandList Categories'!$A$2:$B$19,2),Data!B927))</f>
        <v>Miscellaneous</v>
      </c>
      <c r="D934" s="13">
        <f>IF(Data!$A927="","",IF(Data!C927=0,"",Data!C927))</f>
        <v>1</v>
      </c>
      <c r="E934" s="13" t="str">
        <f>IF(Data!$A927="","",IF(Data!D927=0,"",Data!D927))</f>
        <v/>
      </c>
      <c r="F934" s="13">
        <f>IF(Data!$A927="","",IF(Data!E927=0,"",Data!E927))</f>
        <v>1</v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>Panton</v>
      </c>
      <c r="C935" s="8" t="str">
        <f>IF(Data!$A928="","",IF(COUNTIF('GrandList Categories'!$A$2:$A$19,Data!B928)&gt;0,VLOOKUP(Data!B928,'GrandList Categories'!$A$2:$B$19,2),Data!B928))</f>
        <v>Panton: Summary</v>
      </c>
      <c r="D935" s="13">
        <f>IF(Data!$A928="","",IF(Data!C928=0,"",Data!C928))</f>
        <v>9</v>
      </c>
      <c r="E935" s="13" t="str">
        <f>IF(Data!$A928="","",IF(Data!D928=0,"",Data!D928))</f>
        <v/>
      </c>
      <c r="F935" s="13">
        <f>IF(Data!$A928="","",IF(Data!E928=0,"",Data!E928))</f>
        <v>4</v>
      </c>
      <c r="G935" s="13">
        <f>IF(Data!$A928="","",IF(Data!F928=0,"",Data!F928))</f>
        <v>5</v>
      </c>
      <c r="H935" s="13">
        <f>IF(Data!$A928="","",IF(Data!G928=0,"",Data!G928))</f>
        <v>1820000</v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>
        <f>IF(Data!$A928="","",IF(Data!M928=0,"",Data!M928))</f>
        <v>24490</v>
      </c>
    </row>
    <row r="936" spans="2:14" x14ac:dyDescent="0.25">
      <c r="B936" s="8" t="str">
        <f>IF(Data!$A929="","",Data!A929)</f>
        <v>Pawlet</v>
      </c>
      <c r="C936" s="8" t="str">
        <f>IF(Data!$A929="","",IF(COUNTIF('GrandList Categories'!$A$2:$A$19,Data!B929)&gt;0,VLOOKUP(Data!B929,'GrandList Categories'!$A$2:$B$19,2),Data!B929))</f>
        <v>Residential under 6 acres</v>
      </c>
      <c r="D936" s="13">
        <f>IF(Data!$A929="","",IF(Data!C929=0,"",Data!C929))</f>
        <v>7</v>
      </c>
      <c r="E936" s="13" t="str">
        <f>IF(Data!$A929="","",IF(Data!D929=0,"",Data!D929))</f>
        <v/>
      </c>
      <c r="F936" s="13">
        <f>IF(Data!$A929="","",IF(Data!E929=0,"",Data!E929))</f>
        <v>5</v>
      </c>
      <c r="G936" s="13">
        <f>IF(Data!$A929="","",IF(Data!F929=0,"",Data!F929))</f>
        <v>2</v>
      </c>
      <c r="H936" s="13">
        <f>IF(Data!$A929="","",IF(Data!G929=0,"",Data!G929))</f>
        <v>395000</v>
      </c>
      <c r="I936" s="13">
        <f>IF(Data!$A929="","",IF(Data!H929=0,"",Data!H929))</f>
        <v>197500</v>
      </c>
      <c r="J936" s="13">
        <f>IF(Data!$A929="","",IF(Data!I929=0,"",Data!I929))</f>
        <v>197500</v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>
        <f>IF(Data!$A929="","",IF(Data!M929=0,"",Data!M929))</f>
        <v>4777.5</v>
      </c>
    </row>
    <row r="937" spans="2:14" x14ac:dyDescent="0.25">
      <c r="B937" s="8" t="str">
        <f>IF(Data!$A930="","",Data!A930)</f>
        <v>Pawlet</v>
      </c>
      <c r="C937" s="8" t="str">
        <f>IF(Data!$A930="","",IF(COUNTIF('GrandList Categories'!$A$2:$A$19,Data!B930)&gt;0,VLOOKUP(Data!B930,'GrandList Categories'!$A$2:$B$19,2),Data!B930))</f>
        <v>Residential 6 or more acres</v>
      </c>
      <c r="D937" s="13">
        <f>IF(Data!$A930="","",IF(Data!C930=0,"",Data!C930))</f>
        <v>10</v>
      </c>
      <c r="E937" s="13" t="str">
        <f>IF(Data!$A930="","",IF(Data!D930=0,"",Data!D930))</f>
        <v/>
      </c>
      <c r="F937" s="13">
        <f>IF(Data!$A930="","",IF(Data!E930=0,"",Data!E930))</f>
        <v>5</v>
      </c>
      <c r="G937" s="13">
        <f>IF(Data!$A930="","",IF(Data!F930=0,"",Data!F930))</f>
        <v>5</v>
      </c>
      <c r="H937" s="13">
        <f>IF(Data!$A930="","",IF(Data!G930=0,"",Data!G930))</f>
        <v>1291538.75</v>
      </c>
      <c r="I937" s="13">
        <f>IF(Data!$A930="","",IF(Data!H930=0,"",Data!H930))</f>
        <v>258307.75</v>
      </c>
      <c r="J937" s="13">
        <f>IF(Data!$A930="","",IF(Data!I930=0,"",Data!I930))</f>
        <v>150000</v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>
        <f>IF(Data!$A930="","",IF(Data!M930=0,"",Data!M930))</f>
        <v>16827.310000000001</v>
      </c>
    </row>
    <row r="938" spans="2:14" x14ac:dyDescent="0.25">
      <c r="B938" s="8" t="str">
        <f>IF(Data!$A931="","",Data!A931)</f>
        <v>Pawlet</v>
      </c>
      <c r="C938" s="8" t="str">
        <f>IF(Data!$A931="","",IF(COUNTIF('GrandList Categories'!$A$2:$A$19,Data!B931)&gt;0,VLOOKUP(Data!B931,'GrandList Categories'!$A$2:$B$19,2),Data!B931))</f>
        <v>Mobile Home with land</v>
      </c>
      <c r="D938" s="13">
        <f>IF(Data!$A931="","",IF(Data!C931=0,"",Data!C931))</f>
        <v>2</v>
      </c>
      <c r="E938" s="13" t="str">
        <f>IF(Data!$A931="","",IF(Data!D931=0,"",Data!D931))</f>
        <v/>
      </c>
      <c r="F938" s="13">
        <f>IF(Data!$A931="","",IF(Data!E931=0,"",Data!E931))</f>
        <v>2</v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>
        <f>IF(Data!$A931="","",IF(Data!M931=0,"",Data!M931))</f>
        <v>145</v>
      </c>
    </row>
    <row r="939" spans="2:14" x14ac:dyDescent="0.25">
      <c r="B939" s="8" t="str">
        <f>IF(Data!$A932="","",Data!A932)</f>
        <v>Pawlet</v>
      </c>
      <c r="C939" s="8" t="str">
        <f>IF(Data!$A932="","",IF(COUNTIF('GrandList Categories'!$A$2:$A$19,Data!B932)&gt;0,VLOOKUP(Data!B932,'GrandList Categories'!$A$2:$B$19,2),Data!B932))</f>
        <v>Industrial</v>
      </c>
      <c r="D939" s="13">
        <f>IF(Data!$A932="","",IF(Data!C932=0,"",Data!C932))</f>
        <v>1</v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>
        <f>IF(Data!$A932="","",IF(Data!F932=0,"",Data!F932))</f>
        <v>1</v>
      </c>
      <c r="H939" s="13">
        <f>IF(Data!$A932="","",IF(Data!G932=0,"",Data!G932))</f>
        <v>125000</v>
      </c>
      <c r="I939" s="13">
        <f>IF(Data!$A932="","",IF(Data!H932=0,"",Data!H932))</f>
        <v>125000</v>
      </c>
      <c r="J939" s="13">
        <f>IF(Data!$A932="","",IF(Data!I932=0,"",Data!I932))</f>
        <v>125000</v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>
        <f>IF(Data!$A932="","",IF(Data!M932=0,"",Data!M932))</f>
        <v>1812.5</v>
      </c>
    </row>
    <row r="940" spans="2:14" x14ac:dyDescent="0.25">
      <c r="B940" s="8" t="str">
        <f>IF(Data!$A933="","",Data!A933)</f>
        <v>Pawlet</v>
      </c>
      <c r="C940" s="8" t="str">
        <f>IF(Data!$A933="","",IF(COUNTIF('GrandList Categories'!$A$2:$A$19,Data!B933)&gt;0,VLOOKUP(Data!B933,'GrandList Categories'!$A$2:$B$19,2),Data!B933))</f>
        <v>Farms</v>
      </c>
      <c r="D940" s="13">
        <f>IF(Data!$A933="","",IF(Data!C933=0,"",Data!C933))</f>
        <v>3</v>
      </c>
      <c r="E940" s="13" t="str">
        <f>IF(Data!$A933="","",IF(Data!D933=0,"",Data!D933))</f>
        <v/>
      </c>
      <c r="F940" s="13">
        <f>IF(Data!$A933="","",IF(Data!E933=0,"",Data!E933))</f>
        <v>2</v>
      </c>
      <c r="G940" s="13">
        <f>IF(Data!$A933="","",IF(Data!F933=0,"",Data!F933))</f>
        <v>1</v>
      </c>
      <c r="H940" s="13">
        <f>IF(Data!$A933="","",IF(Data!G933=0,"",Data!G933))</f>
        <v>600000</v>
      </c>
      <c r="I940" s="13">
        <f>IF(Data!$A933="","",IF(Data!H933=0,"",Data!H933))</f>
        <v>600000</v>
      </c>
      <c r="J940" s="13">
        <f>IF(Data!$A933="","",IF(Data!I933=0,"",Data!I933))</f>
        <v>600000</v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>
        <f>IF(Data!$A933="","",IF(Data!M933=0,"",Data!M933))</f>
        <v>12100</v>
      </c>
    </row>
    <row r="941" spans="2:14" x14ac:dyDescent="0.25">
      <c r="B941" s="8" t="str">
        <f>IF(Data!$A934="","",Data!A934)</f>
        <v>Pawlet</v>
      </c>
      <c r="C941" s="8" t="str">
        <f>IF(Data!$A934="","",IF(COUNTIF('GrandList Categories'!$A$2:$A$19,Data!B934)&gt;0,VLOOKUP(Data!B934,'GrandList Categories'!$A$2:$B$19,2),Data!B934))</f>
        <v>Miscellaneous</v>
      </c>
      <c r="D941" s="13">
        <f>IF(Data!$A934="","",IF(Data!C934=0,"",Data!C934))</f>
        <v>7</v>
      </c>
      <c r="E941" s="13" t="str">
        <f>IF(Data!$A934="","",IF(Data!D934=0,"",Data!D934))</f>
        <v/>
      </c>
      <c r="F941" s="13">
        <f>IF(Data!$A934="","",IF(Data!E934=0,"",Data!E934))</f>
        <v>4</v>
      </c>
      <c r="G941" s="13">
        <f>IF(Data!$A934="","",IF(Data!F934=0,"",Data!F934))</f>
        <v>3</v>
      </c>
      <c r="H941" s="13">
        <f>IF(Data!$A934="","",IF(Data!G934=0,"",Data!G934))</f>
        <v>224500</v>
      </c>
      <c r="I941" s="13">
        <f>IF(Data!$A934="","",IF(Data!H934=0,"",Data!H934))</f>
        <v>74833.33</v>
      </c>
      <c r="J941" s="13">
        <f>IF(Data!$A934="","",IF(Data!I934=0,"",Data!I934))</f>
        <v>84500</v>
      </c>
      <c r="K941" s="13">
        <f>IF(Data!$A934="","",IF(Data!J934=0,"",Data!J934))</f>
        <v>3008.58</v>
      </c>
      <c r="L941" s="13">
        <f>IF(Data!$A934="","",IF(Data!K934=0,"",Data!K934))</f>
        <v>1965.1162999999999</v>
      </c>
      <c r="M941" s="13">
        <f>IF(Data!$A934="","",IF(Data!L934=0,"",Data!L934))</f>
        <v>21</v>
      </c>
      <c r="N941" s="13">
        <f>IF(Data!$A934="","",IF(Data!M934=0,"",Data!M934))</f>
        <v>3255.25</v>
      </c>
    </row>
    <row r="942" spans="2:14" x14ac:dyDescent="0.25">
      <c r="B942" s="8" t="str">
        <f>IF(Data!$A935="","",Data!A935)</f>
        <v>Pawlet</v>
      </c>
      <c r="C942" s="8" t="str">
        <f>IF(Data!$A935="","",IF(COUNTIF('GrandList Categories'!$A$2:$A$19,Data!B935)&gt;0,VLOOKUP(Data!B935,'GrandList Categories'!$A$2:$B$19,2),Data!B935))</f>
        <v>Pawlet: Summary</v>
      </c>
      <c r="D942" s="13">
        <f>IF(Data!$A935="","",IF(Data!C935=0,"",Data!C935))</f>
        <v>30</v>
      </c>
      <c r="E942" s="13" t="str">
        <f>IF(Data!$A935="","",IF(Data!D935=0,"",Data!D935))</f>
        <v/>
      </c>
      <c r="F942" s="13">
        <f>IF(Data!$A935="","",IF(Data!E935=0,"",Data!E935))</f>
        <v>18</v>
      </c>
      <c r="G942" s="13">
        <f>IF(Data!$A935="","",IF(Data!F935=0,"",Data!F935))</f>
        <v>12</v>
      </c>
      <c r="H942" s="13">
        <f>IF(Data!$A935="","",IF(Data!G935=0,"",Data!G935))</f>
        <v>2636038.75</v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>
        <f>IF(Data!$A935="","",IF(Data!M935=0,"",Data!M935))</f>
        <v>38917.56</v>
      </c>
    </row>
    <row r="943" spans="2:14" x14ac:dyDescent="0.25">
      <c r="B943" s="8" t="str">
        <f>IF(Data!$A936="","",Data!A936)</f>
        <v>Peacham</v>
      </c>
      <c r="C943" s="8" t="str">
        <f>IF(Data!$A936="","",IF(COUNTIF('GrandList Categories'!$A$2:$A$19,Data!B936)&gt;0,VLOOKUP(Data!B936,'GrandList Categories'!$A$2:$B$19,2),Data!B936))</f>
        <v>Residential under 6 acres</v>
      </c>
      <c r="D943" s="13">
        <f>IF(Data!$A936="","",IF(Data!C936=0,"",Data!C936))</f>
        <v>2</v>
      </c>
      <c r="E943" s="13" t="str">
        <f>IF(Data!$A936="","",IF(Data!D936=0,"",Data!D936))</f>
        <v/>
      </c>
      <c r="F943" s="13">
        <f>IF(Data!$A936="","",IF(Data!E936=0,"",Data!E936))</f>
        <v>1</v>
      </c>
      <c r="G943" s="13">
        <f>IF(Data!$A936="","",IF(Data!F936=0,"",Data!F936))</f>
        <v>1</v>
      </c>
      <c r="H943" s="13">
        <f>IF(Data!$A936="","",IF(Data!G936=0,"",Data!G936))</f>
        <v>160000</v>
      </c>
      <c r="I943" s="13">
        <f>IF(Data!$A936="","",IF(Data!H936=0,"",Data!H936))</f>
        <v>160000</v>
      </c>
      <c r="J943" s="13">
        <f>IF(Data!$A936="","",IF(Data!I936=0,"",Data!I936))</f>
        <v>160000</v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>
        <f>IF(Data!$A936="","",IF(Data!M936=0,"",Data!M936))</f>
        <v>2320</v>
      </c>
    </row>
    <row r="944" spans="2:14" x14ac:dyDescent="0.25">
      <c r="B944" s="8" t="str">
        <f>IF(Data!$A937="","",Data!A937)</f>
        <v>Peacham</v>
      </c>
      <c r="C944" s="8" t="str">
        <f>IF(Data!$A937="","",IF(COUNTIF('GrandList Categories'!$A$2:$A$19,Data!B937)&gt;0,VLOOKUP(Data!B937,'GrandList Categories'!$A$2:$B$19,2),Data!B937))</f>
        <v>Residential 6 or more acres</v>
      </c>
      <c r="D944" s="13">
        <f>IF(Data!$A937="","",IF(Data!C937=0,"",Data!C937))</f>
        <v>4</v>
      </c>
      <c r="E944" s="13" t="str">
        <f>IF(Data!$A937="","",IF(Data!D937=0,"",Data!D937))</f>
        <v/>
      </c>
      <c r="F944" s="13">
        <f>IF(Data!$A937="","",IF(Data!E937=0,"",Data!E937))</f>
        <v>4</v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>Peacham</v>
      </c>
      <c r="C945" s="8" t="str">
        <f>IF(Data!$A938="","",IF(COUNTIF('GrandList Categories'!$A$2:$A$19,Data!B938)&gt;0,VLOOKUP(Data!B938,'GrandList Categories'!$A$2:$B$19,2),Data!B938))</f>
        <v>Other (Usually Condos)</v>
      </c>
      <c r="D945" s="13">
        <f>IF(Data!$A938="","",IF(Data!C938=0,"",Data!C938))</f>
        <v>1</v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>
        <f>IF(Data!$A938="","",IF(Data!F938=0,"",Data!F938))</f>
        <v>1</v>
      </c>
      <c r="H945" s="13">
        <f>IF(Data!$A938="","",IF(Data!G938=0,"",Data!G938))</f>
        <v>150000</v>
      </c>
      <c r="I945" s="13">
        <f>IF(Data!$A938="","",IF(Data!H938=0,"",Data!H938))</f>
        <v>150000</v>
      </c>
      <c r="J945" s="13">
        <f>IF(Data!$A938="","",IF(Data!I938=0,"",Data!I938))</f>
        <v>150000</v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>
        <f>IF(Data!$A938="","",IF(Data!M938=0,"",Data!M938))</f>
        <v>2175</v>
      </c>
    </row>
    <row r="946" spans="2:14" x14ac:dyDescent="0.25">
      <c r="B946" s="8" t="str">
        <f>IF(Data!$A939="","",Data!A939)</f>
        <v>Peacham</v>
      </c>
      <c r="C946" s="8" t="str">
        <f>IF(Data!$A939="","",IF(COUNTIF('GrandList Categories'!$A$2:$A$19,Data!B939)&gt;0,VLOOKUP(Data!B939,'GrandList Categories'!$A$2:$B$19,2),Data!B939))</f>
        <v>Miscellaneous</v>
      </c>
      <c r="D946" s="13">
        <f>IF(Data!$A939="","",IF(Data!C939=0,"",Data!C939))</f>
        <v>3</v>
      </c>
      <c r="E946" s="13" t="str">
        <f>IF(Data!$A939="","",IF(Data!D939=0,"",Data!D939))</f>
        <v/>
      </c>
      <c r="F946" s="13">
        <f>IF(Data!$A939="","",IF(Data!E939=0,"",Data!E939))</f>
        <v>1</v>
      </c>
      <c r="G946" s="13">
        <f>IF(Data!$A939="","",IF(Data!F939=0,"",Data!F939))</f>
        <v>2</v>
      </c>
      <c r="H946" s="13">
        <f>IF(Data!$A939="","",IF(Data!G939=0,"",Data!G939))</f>
        <v>138000</v>
      </c>
      <c r="I946" s="13">
        <f>IF(Data!$A939="","",IF(Data!H939=0,"",Data!H939))</f>
        <v>69000</v>
      </c>
      <c r="J946" s="13">
        <f>IF(Data!$A939="","",IF(Data!I939=0,"",Data!I939))</f>
        <v>69000</v>
      </c>
      <c r="K946" s="13">
        <f>IF(Data!$A939="","",IF(Data!J939=0,"",Data!J939))</f>
        <v>2200.96</v>
      </c>
      <c r="L946" s="13">
        <f>IF(Data!$A939="","",IF(Data!K939=0,"",Data!K939))</f>
        <v>2783</v>
      </c>
      <c r="M946" s="13">
        <f>IF(Data!$A939="","",IF(Data!L939=0,"",Data!L939))</f>
        <v>31.35</v>
      </c>
      <c r="N946" s="13">
        <f>IF(Data!$A939="","",IF(Data!M939=0,"",Data!M939))</f>
        <v>2001</v>
      </c>
    </row>
    <row r="947" spans="2:14" x14ac:dyDescent="0.25">
      <c r="B947" s="8" t="str">
        <f>IF(Data!$A940="","",Data!A940)</f>
        <v>Peacham</v>
      </c>
      <c r="C947" s="8" t="str">
        <f>IF(Data!$A940="","",IF(COUNTIF('GrandList Categories'!$A$2:$A$19,Data!B940)&gt;0,VLOOKUP(Data!B940,'GrandList Categories'!$A$2:$B$19,2),Data!B940))</f>
        <v>Peacham: Summary</v>
      </c>
      <c r="D947" s="13">
        <f>IF(Data!$A940="","",IF(Data!C940=0,"",Data!C940))</f>
        <v>10</v>
      </c>
      <c r="E947" s="13" t="str">
        <f>IF(Data!$A940="","",IF(Data!D940=0,"",Data!D940))</f>
        <v/>
      </c>
      <c r="F947" s="13">
        <f>IF(Data!$A940="","",IF(Data!E940=0,"",Data!E940))</f>
        <v>6</v>
      </c>
      <c r="G947" s="13">
        <f>IF(Data!$A940="","",IF(Data!F940=0,"",Data!F940))</f>
        <v>4</v>
      </c>
      <c r="H947" s="13">
        <f>IF(Data!$A940="","",IF(Data!G940=0,"",Data!G940))</f>
        <v>448000</v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>
        <f>IF(Data!$A940="","",IF(Data!M940=0,"",Data!M940))</f>
        <v>6496</v>
      </c>
    </row>
    <row r="948" spans="2:14" x14ac:dyDescent="0.25">
      <c r="B948" s="8" t="str">
        <f>IF(Data!$A941="","",Data!A941)</f>
        <v>Peru</v>
      </c>
      <c r="C948" s="8" t="str">
        <f>IF(Data!$A941="","",IF(COUNTIF('GrandList Categories'!$A$2:$A$19,Data!B941)&gt;0,VLOOKUP(Data!B941,'GrandList Categories'!$A$2:$B$19,2),Data!B941))</f>
        <v>Residential under 6 acres</v>
      </c>
      <c r="D948" s="13">
        <f>IF(Data!$A941="","",IF(Data!C941=0,"",Data!C941))</f>
        <v>11</v>
      </c>
      <c r="E948" s="13" t="str">
        <f>IF(Data!$A941="","",IF(Data!D941=0,"",Data!D941))</f>
        <v/>
      </c>
      <c r="F948" s="13">
        <f>IF(Data!$A941="","",IF(Data!E941=0,"",Data!E941))</f>
        <v>5</v>
      </c>
      <c r="G948" s="13">
        <f>IF(Data!$A941="","",IF(Data!F941=0,"",Data!F941))</f>
        <v>6</v>
      </c>
      <c r="H948" s="13">
        <f>IF(Data!$A941="","",IF(Data!G941=0,"",Data!G941))</f>
        <v>2019000</v>
      </c>
      <c r="I948" s="13">
        <f>IF(Data!$A941="","",IF(Data!H941=0,"",Data!H941))</f>
        <v>336500</v>
      </c>
      <c r="J948" s="13">
        <f>IF(Data!$A941="","",IF(Data!I941=0,"",Data!I941))</f>
        <v>354500</v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>
        <f>IF(Data!$A941="","",IF(Data!M941=0,"",Data!M941))</f>
        <v>28325.5</v>
      </c>
    </row>
    <row r="949" spans="2:14" x14ac:dyDescent="0.25">
      <c r="B949" s="8" t="str">
        <f>IF(Data!$A942="","",Data!A942)</f>
        <v>Peru</v>
      </c>
      <c r="C949" s="8" t="str">
        <f>IF(Data!$A942="","",IF(COUNTIF('GrandList Categories'!$A$2:$A$19,Data!B942)&gt;0,VLOOKUP(Data!B942,'GrandList Categories'!$A$2:$B$19,2),Data!B942))</f>
        <v>Residential 6 or more acres</v>
      </c>
      <c r="D949" s="13">
        <f>IF(Data!$A942="","",IF(Data!C942=0,"",Data!C942))</f>
        <v>6</v>
      </c>
      <c r="E949" s="13" t="str">
        <f>IF(Data!$A942="","",IF(Data!D942=0,"",Data!D942))</f>
        <v/>
      </c>
      <c r="F949" s="13">
        <f>IF(Data!$A942="","",IF(Data!E942=0,"",Data!E942))</f>
        <v>3</v>
      </c>
      <c r="G949" s="13">
        <f>IF(Data!$A942="","",IF(Data!F942=0,"",Data!F942))</f>
        <v>3</v>
      </c>
      <c r="H949" s="13">
        <f>IF(Data!$A942="","",IF(Data!G942=0,"",Data!G942))</f>
        <v>1369000</v>
      </c>
      <c r="I949" s="13">
        <f>IF(Data!$A942="","",IF(Data!H942=0,"",Data!H942))</f>
        <v>456333.33</v>
      </c>
      <c r="J949" s="13">
        <f>IF(Data!$A942="","",IF(Data!I942=0,"",Data!I942))</f>
        <v>284000</v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>
        <f>IF(Data!$A942="","",IF(Data!M942=0,"",Data!M942))</f>
        <v>18755.5</v>
      </c>
    </row>
    <row r="950" spans="2:14" x14ac:dyDescent="0.25">
      <c r="B950" s="8" t="str">
        <f>IF(Data!$A943="","",Data!A943)</f>
        <v>Peru</v>
      </c>
      <c r="C950" s="8" t="str">
        <f>IF(Data!$A943="","",IF(COUNTIF('GrandList Categories'!$A$2:$A$19,Data!B943)&gt;0,VLOOKUP(Data!B943,'GrandList Categories'!$A$2:$B$19,2),Data!B943))</f>
        <v>Peru: Summary</v>
      </c>
      <c r="D950" s="13">
        <f>IF(Data!$A943="","",IF(Data!C943=0,"",Data!C943))</f>
        <v>17</v>
      </c>
      <c r="E950" s="13" t="str">
        <f>IF(Data!$A943="","",IF(Data!D943=0,"",Data!D943))</f>
        <v/>
      </c>
      <c r="F950" s="13">
        <f>IF(Data!$A943="","",IF(Data!E943=0,"",Data!E943))</f>
        <v>8</v>
      </c>
      <c r="G950" s="13">
        <f>IF(Data!$A943="","",IF(Data!F943=0,"",Data!F943))</f>
        <v>9</v>
      </c>
      <c r="H950" s="13">
        <f>IF(Data!$A943="","",IF(Data!G943=0,"",Data!G943))</f>
        <v>3388000</v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>
        <f>IF(Data!$A943="","",IF(Data!M943=0,"",Data!M943))</f>
        <v>47081</v>
      </c>
    </row>
    <row r="951" spans="2:14" x14ac:dyDescent="0.25">
      <c r="B951" s="8" t="str">
        <f>IF(Data!$A944="","",Data!A944)</f>
        <v>Pittsfield</v>
      </c>
      <c r="C951" s="8" t="str">
        <f>IF(Data!$A944="","",IF(COUNTIF('GrandList Categories'!$A$2:$A$19,Data!B944)&gt;0,VLOOKUP(Data!B944,'GrandList Categories'!$A$2:$B$19,2),Data!B944))</f>
        <v>Residential under 6 acres</v>
      </c>
      <c r="D951" s="13">
        <f>IF(Data!$A944="","",IF(Data!C944=0,"",Data!C944))</f>
        <v>6</v>
      </c>
      <c r="E951" s="13" t="str">
        <f>IF(Data!$A944="","",IF(Data!D944=0,"",Data!D944))</f>
        <v/>
      </c>
      <c r="F951" s="13">
        <f>IF(Data!$A944="","",IF(Data!E944=0,"",Data!E944))</f>
        <v>1</v>
      </c>
      <c r="G951" s="13">
        <f>IF(Data!$A944="","",IF(Data!F944=0,"",Data!F944))</f>
        <v>5</v>
      </c>
      <c r="H951" s="13">
        <f>IF(Data!$A944="","",IF(Data!G944=0,"",Data!G944))</f>
        <v>1460000</v>
      </c>
      <c r="I951" s="13">
        <f>IF(Data!$A944="","",IF(Data!H944=0,"",Data!H944))</f>
        <v>292000</v>
      </c>
      <c r="J951" s="13">
        <f>IF(Data!$A944="","",IF(Data!I944=0,"",Data!I944))</f>
        <v>280000</v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>
        <f>IF(Data!$A944="","",IF(Data!M944=0,"",Data!M944))</f>
        <v>20220</v>
      </c>
    </row>
    <row r="952" spans="2:14" x14ac:dyDescent="0.25">
      <c r="B952" s="8" t="str">
        <f>IF(Data!$A945="","",Data!A945)</f>
        <v>Pittsfield</v>
      </c>
      <c r="C952" s="8" t="str">
        <f>IF(Data!$A945="","",IF(COUNTIF('GrandList Categories'!$A$2:$A$19,Data!B945)&gt;0,VLOOKUP(Data!B945,'GrandList Categories'!$A$2:$B$19,2),Data!B945))</f>
        <v>Seasonal 6 or more acres</v>
      </c>
      <c r="D952" s="13">
        <f>IF(Data!$A945="","",IF(Data!C945=0,"",Data!C945))</f>
        <v>1</v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>
        <f>IF(Data!$A945="","",IF(Data!F945=0,"",Data!F945))</f>
        <v>1</v>
      </c>
      <c r="H952" s="13">
        <f>IF(Data!$A945="","",IF(Data!G945=0,"",Data!G945))</f>
        <v>60000</v>
      </c>
      <c r="I952" s="13">
        <f>IF(Data!$A945="","",IF(Data!H945=0,"",Data!H945))</f>
        <v>60000</v>
      </c>
      <c r="J952" s="13">
        <f>IF(Data!$A945="","",IF(Data!I945=0,"",Data!I945))</f>
        <v>60000</v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>
        <f>IF(Data!$A945="","",IF(Data!M945=0,"",Data!M945))</f>
        <v>870</v>
      </c>
    </row>
    <row r="953" spans="2:14" x14ac:dyDescent="0.25">
      <c r="B953" s="8" t="str">
        <f>IF(Data!$A946="","",Data!A946)</f>
        <v>Pittsfield</v>
      </c>
      <c r="C953" s="8" t="str">
        <f>IF(Data!$A946="","",IF(COUNTIF('GrandList Categories'!$A$2:$A$19,Data!B946)&gt;0,VLOOKUP(Data!B946,'GrandList Categories'!$A$2:$B$19,2),Data!B946))</f>
        <v>Commercial</v>
      </c>
      <c r="D953" s="13">
        <f>IF(Data!$A946="","",IF(Data!C946=0,"",Data!C946))</f>
        <v>1</v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>
        <f>IF(Data!$A946="","",IF(Data!F946=0,"",Data!F946))</f>
        <v>1</v>
      </c>
      <c r="H953" s="13">
        <f>IF(Data!$A946="","",IF(Data!G946=0,"",Data!G946))</f>
        <v>1500000</v>
      </c>
      <c r="I953" s="13">
        <f>IF(Data!$A946="","",IF(Data!H946=0,"",Data!H946))</f>
        <v>1500000</v>
      </c>
      <c r="J953" s="13">
        <f>IF(Data!$A946="","",IF(Data!I946=0,"",Data!I946))</f>
        <v>1500000</v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>
        <f>IF(Data!$A946="","",IF(Data!M946=0,"",Data!M946))</f>
        <v>21750</v>
      </c>
    </row>
    <row r="954" spans="2:14" x14ac:dyDescent="0.25">
      <c r="B954" s="8" t="str">
        <f>IF(Data!$A947="","",Data!A947)</f>
        <v>Pittsfield</v>
      </c>
      <c r="C954" s="8" t="str">
        <f>IF(Data!$A947="","",IF(COUNTIF('GrandList Categories'!$A$2:$A$19,Data!B947)&gt;0,VLOOKUP(Data!B947,'GrandList Categories'!$A$2:$B$19,2),Data!B947))</f>
        <v>Woodland</v>
      </c>
      <c r="D954" s="13">
        <f>IF(Data!$A947="","",IF(Data!C947=0,"",Data!C947))</f>
        <v>3</v>
      </c>
      <c r="E954" s="13" t="str">
        <f>IF(Data!$A947="","",IF(Data!D947=0,"",Data!D947))</f>
        <v/>
      </c>
      <c r="F954" s="13">
        <f>IF(Data!$A947="","",IF(Data!E947=0,"",Data!E947))</f>
        <v>2</v>
      </c>
      <c r="G954" s="13">
        <f>IF(Data!$A947="","",IF(Data!F947=0,"",Data!F947))</f>
        <v>1</v>
      </c>
      <c r="H954" s="13">
        <f>IF(Data!$A947="","",IF(Data!G947=0,"",Data!G947))</f>
        <v>4000</v>
      </c>
      <c r="I954" s="13">
        <f>IF(Data!$A947="","",IF(Data!H947=0,"",Data!H947))</f>
        <v>4000</v>
      </c>
      <c r="J954" s="13">
        <f>IF(Data!$A947="","",IF(Data!I947=0,"",Data!I947))</f>
        <v>4000</v>
      </c>
      <c r="K954" s="13">
        <f>IF(Data!$A947="","",IF(Data!J947=0,"",Data!J947))</f>
        <v>16000</v>
      </c>
      <c r="L954" s="13">
        <f>IF(Data!$A947="","",IF(Data!K947=0,"",Data!K947))</f>
        <v>16000</v>
      </c>
      <c r="M954" s="13">
        <f>IF(Data!$A947="","",IF(Data!L947=0,"",Data!L947))</f>
        <v>0.25</v>
      </c>
      <c r="N954" s="13">
        <f>IF(Data!$A947="","",IF(Data!M947=0,"",Data!M947))</f>
        <v>58</v>
      </c>
    </row>
    <row r="955" spans="2:14" x14ac:dyDescent="0.25">
      <c r="B955" s="8" t="str">
        <f>IF(Data!$A948="","",Data!A948)</f>
        <v>Pittsfield</v>
      </c>
      <c r="C955" s="8" t="str">
        <f>IF(Data!$A948="","",IF(COUNTIF('GrandList Categories'!$A$2:$A$19,Data!B948)&gt;0,VLOOKUP(Data!B948,'GrandList Categories'!$A$2:$B$19,2),Data!B948))</f>
        <v>Miscellaneous</v>
      </c>
      <c r="D955" s="13">
        <f>IF(Data!$A948="","",IF(Data!C948=0,"",Data!C948))</f>
        <v>2</v>
      </c>
      <c r="E955" s="13" t="str">
        <f>IF(Data!$A948="","",IF(Data!D948=0,"",Data!D948))</f>
        <v/>
      </c>
      <c r="F955" s="13">
        <f>IF(Data!$A948="","",IF(Data!E948=0,"",Data!E948))</f>
        <v>1</v>
      </c>
      <c r="G955" s="13">
        <f>IF(Data!$A948="","",IF(Data!F948=0,"",Data!F948))</f>
        <v>1</v>
      </c>
      <c r="H955" s="13">
        <f>IF(Data!$A948="","",IF(Data!G948=0,"",Data!G948))</f>
        <v>79000</v>
      </c>
      <c r="I955" s="13">
        <f>IF(Data!$A948="","",IF(Data!H948=0,"",Data!H948))</f>
        <v>79000</v>
      </c>
      <c r="J955" s="13">
        <f>IF(Data!$A948="","",IF(Data!I948=0,"",Data!I948))</f>
        <v>79000</v>
      </c>
      <c r="K955" s="13">
        <f>IF(Data!$A948="","",IF(Data!J948=0,"",Data!J948))</f>
        <v>7117.12</v>
      </c>
      <c r="L955" s="13">
        <f>IF(Data!$A948="","",IF(Data!K948=0,"",Data!K948))</f>
        <v>7117.1171000000004</v>
      </c>
      <c r="M955" s="13">
        <f>IF(Data!$A948="","",IF(Data!L948=0,"",Data!L948))</f>
        <v>11.1</v>
      </c>
      <c r="N955" s="13">
        <f>IF(Data!$A948="","",IF(Data!M948=0,"",Data!M948))</f>
        <v>1145.5</v>
      </c>
    </row>
    <row r="956" spans="2:14" x14ac:dyDescent="0.25">
      <c r="B956" s="8" t="str">
        <f>IF(Data!$A949="","",Data!A949)</f>
        <v>Pittsfield</v>
      </c>
      <c r="C956" s="8" t="str">
        <f>IF(Data!$A949="","",IF(COUNTIF('GrandList Categories'!$A$2:$A$19,Data!B949)&gt;0,VLOOKUP(Data!B949,'GrandList Categories'!$A$2:$B$19,2),Data!B949))</f>
        <v>Pittsfield: Summary</v>
      </c>
      <c r="D956" s="13">
        <f>IF(Data!$A949="","",IF(Data!C949=0,"",Data!C949))</f>
        <v>13</v>
      </c>
      <c r="E956" s="13" t="str">
        <f>IF(Data!$A949="","",IF(Data!D949=0,"",Data!D949))</f>
        <v/>
      </c>
      <c r="F956" s="13">
        <f>IF(Data!$A949="","",IF(Data!E949=0,"",Data!E949))</f>
        <v>4</v>
      </c>
      <c r="G956" s="13">
        <f>IF(Data!$A949="","",IF(Data!F949=0,"",Data!F949))</f>
        <v>9</v>
      </c>
      <c r="H956" s="13">
        <f>IF(Data!$A949="","",IF(Data!G949=0,"",Data!G949))</f>
        <v>3103000</v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>
        <f>IF(Data!$A949="","",IF(Data!M949=0,"",Data!M949))</f>
        <v>44043.5</v>
      </c>
    </row>
    <row r="957" spans="2:14" x14ac:dyDescent="0.25">
      <c r="B957" s="8" t="str">
        <f>IF(Data!$A950="","",Data!A950)</f>
        <v>Pittsford</v>
      </c>
      <c r="C957" s="8" t="str">
        <f>IF(Data!$A950="","",IF(COUNTIF('GrandList Categories'!$A$2:$A$19,Data!B950)&gt;0,VLOOKUP(Data!B950,'GrandList Categories'!$A$2:$B$19,2),Data!B950))</f>
        <v>Residential under 6 acres</v>
      </c>
      <c r="D957" s="13">
        <f>IF(Data!$A950="","",IF(Data!C950=0,"",Data!C950))</f>
        <v>14</v>
      </c>
      <c r="E957" s="13">
        <f>IF(Data!$A950="","",IF(Data!D950=0,"",Data!D950))</f>
        <v>1</v>
      </c>
      <c r="F957" s="13">
        <f>IF(Data!$A950="","",IF(Data!E950=0,"",Data!E950))</f>
        <v>6</v>
      </c>
      <c r="G957" s="13">
        <f>IF(Data!$A950="","",IF(Data!F950=0,"",Data!F950))</f>
        <v>7</v>
      </c>
      <c r="H957" s="13">
        <f>IF(Data!$A950="","",IF(Data!G950=0,"",Data!G950))</f>
        <v>3524000</v>
      </c>
      <c r="I957" s="13">
        <f>IF(Data!$A950="","",IF(Data!H950=0,"",Data!H950))</f>
        <v>503428.57</v>
      </c>
      <c r="J957" s="13">
        <f>IF(Data!$A950="","",IF(Data!I950=0,"",Data!I950))</f>
        <v>279900</v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>
        <f>IF(Data!$A950="","",IF(Data!M950=0,"",Data!M950))</f>
        <v>46728</v>
      </c>
    </row>
    <row r="958" spans="2:14" x14ac:dyDescent="0.25">
      <c r="B958" s="8" t="str">
        <f>IF(Data!$A951="","",Data!A951)</f>
        <v>Pittsford</v>
      </c>
      <c r="C958" s="8" t="str">
        <f>IF(Data!$A951="","",IF(COUNTIF('GrandList Categories'!$A$2:$A$19,Data!B951)&gt;0,VLOOKUP(Data!B951,'GrandList Categories'!$A$2:$B$19,2),Data!B951))</f>
        <v>Residential 6 or more acres</v>
      </c>
      <c r="D958" s="13">
        <f>IF(Data!$A951="","",IF(Data!C951=0,"",Data!C951))</f>
        <v>4</v>
      </c>
      <c r="E958" s="13" t="str">
        <f>IF(Data!$A951="","",IF(Data!D951=0,"",Data!D951))</f>
        <v/>
      </c>
      <c r="F958" s="13">
        <f>IF(Data!$A951="","",IF(Data!E951=0,"",Data!E951))</f>
        <v>2</v>
      </c>
      <c r="G958" s="13">
        <f>IF(Data!$A951="","",IF(Data!F951=0,"",Data!F951))</f>
        <v>2</v>
      </c>
      <c r="H958" s="13">
        <f>IF(Data!$A951="","",IF(Data!G951=0,"",Data!G951))</f>
        <v>400000</v>
      </c>
      <c r="I958" s="13">
        <f>IF(Data!$A951="","",IF(Data!H951=0,"",Data!H951))</f>
        <v>200000</v>
      </c>
      <c r="J958" s="13">
        <f>IF(Data!$A951="","",IF(Data!I951=0,"",Data!I951))</f>
        <v>200000</v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>
        <f>IF(Data!$A951="","",IF(Data!M951=0,"",Data!M951))</f>
        <v>4850</v>
      </c>
    </row>
    <row r="959" spans="2:14" x14ac:dyDescent="0.25">
      <c r="B959" s="8" t="str">
        <f>IF(Data!$A952="","",Data!A952)</f>
        <v>Pittsford</v>
      </c>
      <c r="C959" s="8" t="str">
        <f>IF(Data!$A952="","",IF(COUNTIF('GrandList Categories'!$A$2:$A$19,Data!B952)&gt;0,VLOOKUP(Data!B952,'GrandList Categories'!$A$2:$B$19,2),Data!B952))</f>
        <v>Mobile Home with land</v>
      </c>
      <c r="D959" s="13">
        <f>IF(Data!$A952="","",IF(Data!C952=0,"",Data!C952))</f>
        <v>2</v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>
        <f>IF(Data!$A952="","",IF(Data!F952=0,"",Data!F952))</f>
        <v>2</v>
      </c>
      <c r="H959" s="13">
        <f>IF(Data!$A952="","",IF(Data!G952=0,"",Data!G952))</f>
        <v>71500</v>
      </c>
      <c r="I959" s="13">
        <f>IF(Data!$A952="","",IF(Data!H952=0,"",Data!H952))</f>
        <v>35750</v>
      </c>
      <c r="J959" s="13">
        <f>IF(Data!$A952="","",IF(Data!I952=0,"",Data!I952))</f>
        <v>35750</v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>
        <f>IF(Data!$A952="","",IF(Data!M952=0,"",Data!M952))</f>
        <v>1036.75</v>
      </c>
    </row>
    <row r="960" spans="2:14" x14ac:dyDescent="0.25">
      <c r="B960" s="8" t="str">
        <f>IF(Data!$A953="","",Data!A953)</f>
        <v>Pittsford</v>
      </c>
      <c r="C960" s="8" t="str">
        <f>IF(Data!$A953="","",IF(COUNTIF('GrandList Categories'!$A$2:$A$19,Data!B953)&gt;0,VLOOKUP(Data!B953,'GrandList Categories'!$A$2:$B$19,2),Data!B953))</f>
        <v>Commercial</v>
      </c>
      <c r="D960" s="13">
        <f>IF(Data!$A953="","",IF(Data!C953=0,"",Data!C953))</f>
        <v>1</v>
      </c>
      <c r="E960" s="13" t="str">
        <f>IF(Data!$A953="","",IF(Data!D953=0,"",Data!D953))</f>
        <v/>
      </c>
      <c r="F960" s="13">
        <f>IF(Data!$A953="","",IF(Data!E953=0,"",Data!E953))</f>
        <v>1</v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>Pittsford</v>
      </c>
      <c r="C961" s="8" t="str">
        <f>IF(Data!$A954="","",IF(COUNTIF('GrandList Categories'!$A$2:$A$19,Data!B954)&gt;0,VLOOKUP(Data!B954,'GrandList Categories'!$A$2:$B$19,2),Data!B954))</f>
        <v>Woodland</v>
      </c>
      <c r="D961" s="13">
        <f>IF(Data!$A954="","",IF(Data!C954=0,"",Data!C954))</f>
        <v>1</v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>
        <f>IF(Data!$A954="","",IF(Data!F954=0,"",Data!F954))</f>
        <v>1</v>
      </c>
      <c r="H961" s="13">
        <f>IF(Data!$A954="","",IF(Data!G954=0,"",Data!G954))</f>
        <v>135000</v>
      </c>
      <c r="I961" s="13">
        <f>IF(Data!$A954="","",IF(Data!H954=0,"",Data!H954))</f>
        <v>135000</v>
      </c>
      <c r="J961" s="13">
        <f>IF(Data!$A954="","",IF(Data!I954=0,"",Data!I954))</f>
        <v>135000</v>
      </c>
      <c r="K961" s="13">
        <f>IF(Data!$A954="","",IF(Data!J954=0,"",Data!J954))</f>
        <v>858.61</v>
      </c>
      <c r="L961" s="13">
        <f>IF(Data!$A954="","",IF(Data!K954=0,"",Data!K954))</f>
        <v>858.61479999999995</v>
      </c>
      <c r="M961" s="13">
        <f>IF(Data!$A954="","",IF(Data!L954=0,"",Data!L954))</f>
        <v>157.22999999999999</v>
      </c>
      <c r="N961" s="13">
        <f>IF(Data!$A954="","",IF(Data!M954=0,"",Data!M954))</f>
        <v>1957.5</v>
      </c>
    </row>
    <row r="962" spans="2:14" x14ac:dyDescent="0.25">
      <c r="B962" s="8" t="str">
        <f>IF(Data!$A955="","",Data!A955)</f>
        <v>Pittsford</v>
      </c>
      <c r="C962" s="8" t="str">
        <f>IF(Data!$A955="","",IF(COUNTIF('GrandList Categories'!$A$2:$A$19,Data!B955)&gt;0,VLOOKUP(Data!B955,'GrandList Categories'!$A$2:$B$19,2),Data!B955))</f>
        <v>Miscellaneous</v>
      </c>
      <c r="D962" s="13">
        <f>IF(Data!$A955="","",IF(Data!C955=0,"",Data!C955))</f>
        <v>2</v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>
        <f>IF(Data!$A955="","",IF(Data!F955=0,"",Data!F955))</f>
        <v>2</v>
      </c>
      <c r="H962" s="13">
        <f>IF(Data!$A955="","",IF(Data!G955=0,"",Data!G955))</f>
        <v>61000</v>
      </c>
      <c r="I962" s="13">
        <f>IF(Data!$A955="","",IF(Data!H955=0,"",Data!H955))</f>
        <v>30500</v>
      </c>
      <c r="J962" s="13">
        <f>IF(Data!$A955="","",IF(Data!I955=0,"",Data!I955))</f>
        <v>30500</v>
      </c>
      <c r="K962" s="13">
        <f>IF(Data!$A955="","",IF(Data!J955=0,"",Data!J955))</f>
        <v>11960.78</v>
      </c>
      <c r="L962" s="13">
        <f>IF(Data!$A955="","",IF(Data!K955=0,"",Data!K955))</f>
        <v>9707.32</v>
      </c>
      <c r="M962" s="13">
        <f>IF(Data!$A955="","",IF(Data!L955=0,"",Data!L955))</f>
        <v>2.5499999999999998</v>
      </c>
      <c r="N962" s="13">
        <f>IF(Data!$A955="","",IF(Data!M955=0,"",Data!M955))</f>
        <v>362</v>
      </c>
    </row>
    <row r="963" spans="2:14" x14ac:dyDescent="0.25">
      <c r="B963" s="8" t="str">
        <f>IF(Data!$A956="","",Data!A956)</f>
        <v>Pittsford</v>
      </c>
      <c r="C963" s="8" t="str">
        <f>IF(Data!$A956="","",IF(COUNTIF('GrandList Categories'!$A$2:$A$19,Data!B956)&gt;0,VLOOKUP(Data!B956,'GrandList Categories'!$A$2:$B$19,2),Data!B956))</f>
        <v>Pittsford: Summary</v>
      </c>
      <c r="D963" s="13">
        <f>IF(Data!$A956="","",IF(Data!C956=0,"",Data!C956))</f>
        <v>24</v>
      </c>
      <c r="E963" s="13">
        <f>IF(Data!$A956="","",IF(Data!D956=0,"",Data!D956))</f>
        <v>1</v>
      </c>
      <c r="F963" s="13">
        <f>IF(Data!$A956="","",IF(Data!E956=0,"",Data!E956))</f>
        <v>9</v>
      </c>
      <c r="G963" s="13">
        <f>IF(Data!$A956="","",IF(Data!F956=0,"",Data!F956))</f>
        <v>14</v>
      </c>
      <c r="H963" s="13">
        <f>IF(Data!$A956="","",IF(Data!G956=0,"",Data!G956))</f>
        <v>4191500</v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>
        <f>IF(Data!$A956="","",IF(Data!M956=0,"",Data!M956))</f>
        <v>54934.25</v>
      </c>
    </row>
    <row r="964" spans="2:14" x14ac:dyDescent="0.25">
      <c r="B964" s="8" t="str">
        <f>IF(Data!$A957="","",Data!A957)</f>
        <v>Plainfield</v>
      </c>
      <c r="C964" s="8" t="str">
        <f>IF(Data!$A957="","",IF(COUNTIF('GrandList Categories'!$A$2:$A$19,Data!B957)&gt;0,VLOOKUP(Data!B957,'GrandList Categories'!$A$2:$B$19,2),Data!B957))</f>
        <v>Residential under 6 acres</v>
      </c>
      <c r="D964" s="13">
        <f>IF(Data!$A957="","",IF(Data!C957=0,"",Data!C957))</f>
        <v>4</v>
      </c>
      <c r="E964" s="13" t="str">
        <f>IF(Data!$A957="","",IF(Data!D957=0,"",Data!D957))</f>
        <v/>
      </c>
      <c r="F964" s="13">
        <f>IF(Data!$A957="","",IF(Data!E957=0,"",Data!E957))</f>
        <v>1</v>
      </c>
      <c r="G964" s="13">
        <f>IF(Data!$A957="","",IF(Data!F957=0,"",Data!F957))</f>
        <v>3</v>
      </c>
      <c r="H964" s="13">
        <f>IF(Data!$A957="","",IF(Data!G957=0,"",Data!G957))</f>
        <v>622587</v>
      </c>
      <c r="I964" s="13">
        <f>IF(Data!$A957="","",IF(Data!H957=0,"",Data!H957))</f>
        <v>207529</v>
      </c>
      <c r="J964" s="13">
        <f>IF(Data!$A957="","",IF(Data!I957=0,"",Data!I957))</f>
        <v>249000</v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>
        <f>IF(Data!$A957="","",IF(Data!M957=0,"",Data!M957))</f>
        <v>8077.51</v>
      </c>
    </row>
    <row r="965" spans="2:14" x14ac:dyDescent="0.25">
      <c r="B965" s="8" t="str">
        <f>IF(Data!$A958="","",Data!A958)</f>
        <v>Plainfield</v>
      </c>
      <c r="C965" s="8" t="str">
        <f>IF(Data!$A958="","",IF(COUNTIF('GrandList Categories'!$A$2:$A$19,Data!B958)&gt;0,VLOOKUP(Data!B958,'GrandList Categories'!$A$2:$B$19,2),Data!B958))</f>
        <v>Residential 6 or more acres</v>
      </c>
      <c r="D965" s="13">
        <f>IF(Data!$A958="","",IF(Data!C958=0,"",Data!C958))</f>
        <v>6</v>
      </c>
      <c r="E965" s="13" t="str">
        <f>IF(Data!$A958="","",IF(Data!D958=0,"",Data!D958))</f>
        <v/>
      </c>
      <c r="F965" s="13">
        <f>IF(Data!$A958="","",IF(Data!E958=0,"",Data!E958))</f>
        <v>3</v>
      </c>
      <c r="G965" s="13">
        <f>IF(Data!$A958="","",IF(Data!F958=0,"",Data!F958))</f>
        <v>3</v>
      </c>
      <c r="H965" s="13">
        <f>IF(Data!$A958="","",IF(Data!G958=0,"",Data!G958))</f>
        <v>379023.43</v>
      </c>
      <c r="I965" s="13">
        <f>IF(Data!$A958="","",IF(Data!H958=0,"",Data!H958))</f>
        <v>126341.14</v>
      </c>
      <c r="J965" s="13">
        <f>IF(Data!$A958="","",IF(Data!I958=0,"",Data!I958))</f>
        <v>112000</v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>
        <f>IF(Data!$A958="","",IF(Data!M958=0,"",Data!M958))</f>
        <v>4933.4399999999996</v>
      </c>
    </row>
    <row r="966" spans="2:14" x14ac:dyDescent="0.25">
      <c r="B966" s="8" t="str">
        <f>IF(Data!$A959="","",Data!A959)</f>
        <v>Plainfield</v>
      </c>
      <c r="C966" s="8" t="str">
        <f>IF(Data!$A959="","",IF(COUNTIF('GrandList Categories'!$A$2:$A$19,Data!B959)&gt;0,VLOOKUP(Data!B959,'GrandList Categories'!$A$2:$B$19,2),Data!B959))</f>
        <v>Mobile Home no land</v>
      </c>
      <c r="D966" s="13">
        <f>IF(Data!$A959="","",IF(Data!C959=0,"",Data!C959))</f>
        <v>1</v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>
        <f>IF(Data!$A959="","",IF(Data!F959=0,"",Data!F959))</f>
        <v>1</v>
      </c>
      <c r="H966" s="13">
        <f>IF(Data!$A959="","",IF(Data!G959=0,"",Data!G959))</f>
        <v>107303</v>
      </c>
      <c r="I966" s="13">
        <f>IF(Data!$A959="","",IF(Data!H959=0,"",Data!H959))</f>
        <v>107303</v>
      </c>
      <c r="J966" s="13">
        <f>IF(Data!$A959="","",IF(Data!I959=0,"",Data!I959))</f>
        <v>107303</v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>Plainfield</v>
      </c>
      <c r="C967" s="8" t="str">
        <f>IF(Data!$A960="","",IF(COUNTIF('GrandList Categories'!$A$2:$A$19,Data!B960)&gt;0,VLOOKUP(Data!B960,'GrandList Categories'!$A$2:$B$19,2),Data!B960))</f>
        <v>Commercial</v>
      </c>
      <c r="D967" s="13">
        <f>IF(Data!$A960="","",IF(Data!C960=0,"",Data!C960))</f>
        <v>1</v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>
        <f>IF(Data!$A960="","",IF(Data!F960=0,"",Data!F960))</f>
        <v>1</v>
      </c>
      <c r="H967" s="13">
        <f>IF(Data!$A960="","",IF(Data!G960=0,"",Data!G960))</f>
        <v>150000</v>
      </c>
      <c r="I967" s="13">
        <f>IF(Data!$A960="","",IF(Data!H960=0,"",Data!H960))</f>
        <v>150000</v>
      </c>
      <c r="J967" s="13">
        <f>IF(Data!$A960="","",IF(Data!I960=0,"",Data!I960))</f>
        <v>150000</v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>
        <f>IF(Data!$A960="","",IF(Data!M960=0,"",Data!M960))</f>
        <v>2175</v>
      </c>
    </row>
    <row r="968" spans="2:14" x14ac:dyDescent="0.25">
      <c r="B968" s="8" t="str">
        <f>IF(Data!$A961="","",Data!A961)</f>
        <v>Plainfield</v>
      </c>
      <c r="C968" s="8" t="str">
        <f>IF(Data!$A961="","",IF(COUNTIF('GrandList Categories'!$A$2:$A$19,Data!B961)&gt;0,VLOOKUP(Data!B961,'GrandList Categories'!$A$2:$B$19,2),Data!B961))</f>
        <v>Miscellaneous</v>
      </c>
      <c r="D968" s="13">
        <f>IF(Data!$A961="","",IF(Data!C961=0,"",Data!C961))</f>
        <v>2</v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>
        <f>IF(Data!$A961="","",IF(Data!F961=0,"",Data!F961))</f>
        <v>2</v>
      </c>
      <c r="H968" s="13">
        <f>IF(Data!$A961="","",IF(Data!G961=0,"",Data!G961))</f>
        <v>162000</v>
      </c>
      <c r="I968" s="13">
        <f>IF(Data!$A961="","",IF(Data!H961=0,"",Data!H961))</f>
        <v>81000</v>
      </c>
      <c r="J968" s="13">
        <f>IF(Data!$A961="","",IF(Data!I961=0,"",Data!I961))</f>
        <v>81000</v>
      </c>
      <c r="K968" s="13">
        <f>IF(Data!$A961="","",IF(Data!J961=0,"",Data!J961))</f>
        <v>4984.62</v>
      </c>
      <c r="L968" s="13">
        <f>IF(Data!$A961="","",IF(Data!K961=0,"",Data!K961))</f>
        <v>36236.559999999998</v>
      </c>
      <c r="M968" s="13">
        <f>IF(Data!$A961="","",IF(Data!L961=0,"",Data!L961))</f>
        <v>16.25</v>
      </c>
      <c r="N968" s="13">
        <f>IF(Data!$A961="","",IF(Data!M961=0,"",Data!M961))</f>
        <v>1399</v>
      </c>
    </row>
    <row r="969" spans="2:14" x14ac:dyDescent="0.25">
      <c r="B969" s="8" t="str">
        <f>IF(Data!$A962="","",Data!A962)</f>
        <v>Plainfield</v>
      </c>
      <c r="C969" s="8" t="str">
        <f>IF(Data!$A962="","",IF(COUNTIF('GrandList Categories'!$A$2:$A$19,Data!B962)&gt;0,VLOOKUP(Data!B962,'GrandList Categories'!$A$2:$B$19,2),Data!B962))</f>
        <v>Plainfield: Summary</v>
      </c>
      <c r="D969" s="13">
        <f>IF(Data!$A962="","",IF(Data!C962=0,"",Data!C962))</f>
        <v>14</v>
      </c>
      <c r="E969" s="13" t="str">
        <f>IF(Data!$A962="","",IF(Data!D962=0,"",Data!D962))</f>
        <v/>
      </c>
      <c r="F969" s="13">
        <f>IF(Data!$A962="","",IF(Data!E962=0,"",Data!E962))</f>
        <v>4</v>
      </c>
      <c r="G969" s="13">
        <f>IF(Data!$A962="","",IF(Data!F962=0,"",Data!F962))</f>
        <v>10</v>
      </c>
      <c r="H969" s="13">
        <f>IF(Data!$A962="","",IF(Data!G962=0,"",Data!G962))</f>
        <v>1420913.43</v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>
        <f>IF(Data!$A962="","",IF(Data!M962=0,"",Data!M962))</f>
        <v>16584.95</v>
      </c>
    </row>
    <row r="970" spans="2:14" x14ac:dyDescent="0.25">
      <c r="B970" s="8" t="str">
        <f>IF(Data!$A963="","",Data!A963)</f>
        <v>Plymouth</v>
      </c>
      <c r="C970" s="8" t="str">
        <f>IF(Data!$A963="","",IF(COUNTIF('GrandList Categories'!$A$2:$A$19,Data!B963)&gt;0,VLOOKUP(Data!B963,'GrandList Categories'!$A$2:$B$19,2),Data!B963))</f>
        <v>Residential under 6 acres</v>
      </c>
      <c r="D970" s="13">
        <f>IF(Data!$A963="","",IF(Data!C963=0,"",Data!C963))</f>
        <v>2</v>
      </c>
      <c r="E970" s="13" t="str">
        <f>IF(Data!$A963="","",IF(Data!D963=0,"",Data!D963))</f>
        <v/>
      </c>
      <c r="F970" s="13">
        <f>IF(Data!$A963="","",IF(Data!E963=0,"",Data!E963))</f>
        <v>1</v>
      </c>
      <c r="G970" s="13">
        <f>IF(Data!$A963="","",IF(Data!F963=0,"",Data!F963))</f>
        <v>1</v>
      </c>
      <c r="H970" s="13">
        <f>IF(Data!$A963="","",IF(Data!G963=0,"",Data!G963))</f>
        <v>716000</v>
      </c>
      <c r="I970" s="13">
        <f>IF(Data!$A963="","",IF(Data!H963=0,"",Data!H963))</f>
        <v>716000</v>
      </c>
      <c r="J970" s="13">
        <f>IF(Data!$A963="","",IF(Data!I963=0,"",Data!I963))</f>
        <v>716000</v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>
        <f>IF(Data!$A963="","",IF(Data!M963=0,"",Data!M963))</f>
        <v>10382</v>
      </c>
    </row>
    <row r="971" spans="2:14" x14ac:dyDescent="0.25">
      <c r="B971" s="8" t="str">
        <f>IF(Data!$A964="","",Data!A964)</f>
        <v>Plymouth</v>
      </c>
      <c r="C971" s="8" t="str">
        <f>IF(Data!$A964="","",IF(COUNTIF('GrandList Categories'!$A$2:$A$19,Data!B964)&gt;0,VLOOKUP(Data!B964,'GrandList Categories'!$A$2:$B$19,2),Data!B964))</f>
        <v>Residential 6 or more acres</v>
      </c>
      <c r="D971" s="13">
        <f>IF(Data!$A964="","",IF(Data!C964=0,"",Data!C964))</f>
        <v>5</v>
      </c>
      <c r="E971" s="13" t="str">
        <f>IF(Data!$A964="","",IF(Data!D964=0,"",Data!D964))</f>
        <v/>
      </c>
      <c r="F971" s="13">
        <f>IF(Data!$A964="","",IF(Data!E964=0,"",Data!E964))</f>
        <v>2</v>
      </c>
      <c r="G971" s="13">
        <f>IF(Data!$A964="","",IF(Data!F964=0,"",Data!F964))</f>
        <v>3</v>
      </c>
      <c r="H971" s="13">
        <f>IF(Data!$A964="","",IF(Data!G964=0,"",Data!G964))</f>
        <v>750830</v>
      </c>
      <c r="I971" s="13">
        <f>IF(Data!$A964="","",IF(Data!H964=0,"",Data!H964))</f>
        <v>250276.67</v>
      </c>
      <c r="J971" s="13">
        <f>IF(Data!$A964="","",IF(Data!I964=0,"",Data!I964))</f>
        <v>130000</v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>
        <f>IF(Data!$A964="","",IF(Data!M964=0,"",Data!M964))</f>
        <v>10229.36</v>
      </c>
    </row>
    <row r="972" spans="2:14" x14ac:dyDescent="0.25">
      <c r="B972" s="8" t="str">
        <f>IF(Data!$A965="","",Data!A965)</f>
        <v>Plymouth</v>
      </c>
      <c r="C972" s="8" t="str">
        <f>IF(Data!$A965="","",IF(COUNTIF('GrandList Categories'!$A$2:$A$19,Data!B965)&gt;0,VLOOKUP(Data!B965,'GrandList Categories'!$A$2:$B$19,2),Data!B965))</f>
        <v>Commercial</v>
      </c>
      <c r="D972" s="13">
        <f>IF(Data!$A965="","",IF(Data!C965=0,"",Data!C965))</f>
        <v>1</v>
      </c>
      <c r="E972" s="13" t="str">
        <f>IF(Data!$A965="","",IF(Data!D965=0,"",Data!D965))</f>
        <v/>
      </c>
      <c r="F972" s="13">
        <f>IF(Data!$A965="","",IF(Data!E965=0,"",Data!E965))</f>
        <v>1</v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>Plymouth</v>
      </c>
      <c r="C973" s="8" t="str">
        <f>IF(Data!$A966="","",IF(COUNTIF('GrandList Categories'!$A$2:$A$19,Data!B966)&gt;0,VLOOKUP(Data!B966,'GrandList Categories'!$A$2:$B$19,2),Data!B966))</f>
        <v>Other (Usually Condos)</v>
      </c>
      <c r="D973" s="13">
        <f>IF(Data!$A966="","",IF(Data!C966=0,"",Data!C966))</f>
        <v>2</v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>
        <f>IF(Data!$A966="","",IF(Data!F966=0,"",Data!F966))</f>
        <v>2</v>
      </c>
      <c r="H973" s="13">
        <f>IF(Data!$A966="","",IF(Data!G966=0,"",Data!G966))</f>
        <v>609000</v>
      </c>
      <c r="I973" s="13">
        <f>IF(Data!$A966="","",IF(Data!H966=0,"",Data!H966))</f>
        <v>304500</v>
      </c>
      <c r="J973" s="13">
        <f>IF(Data!$A966="","",IF(Data!I966=0,"",Data!I966))</f>
        <v>304500</v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>
        <f>IF(Data!$A966="","",IF(Data!M966=0,"",Data!M966))</f>
        <v>8830.5</v>
      </c>
    </row>
    <row r="974" spans="2:14" x14ac:dyDescent="0.25">
      <c r="B974" s="8" t="str">
        <f>IF(Data!$A967="","",Data!A967)</f>
        <v>Plymouth</v>
      </c>
      <c r="C974" s="8" t="str">
        <f>IF(Data!$A967="","",IF(COUNTIF('GrandList Categories'!$A$2:$A$19,Data!B967)&gt;0,VLOOKUP(Data!B967,'GrandList Categories'!$A$2:$B$19,2),Data!B967))</f>
        <v>Woodland</v>
      </c>
      <c r="D974" s="13">
        <f>IF(Data!$A967="","",IF(Data!C967=0,"",Data!C967))</f>
        <v>1</v>
      </c>
      <c r="E974" s="13" t="str">
        <f>IF(Data!$A967="","",IF(Data!D967=0,"",Data!D967))</f>
        <v/>
      </c>
      <c r="F974" s="13">
        <f>IF(Data!$A967="","",IF(Data!E967=0,"",Data!E967))</f>
        <v>1</v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>Plymouth</v>
      </c>
      <c r="C975" s="8" t="str">
        <f>IF(Data!$A968="","",IF(COUNTIF('GrandList Categories'!$A$2:$A$19,Data!B968)&gt;0,VLOOKUP(Data!B968,'GrandList Categories'!$A$2:$B$19,2),Data!B968))</f>
        <v>Miscellaneous</v>
      </c>
      <c r="D975" s="13">
        <f>IF(Data!$A968="","",IF(Data!C968=0,"",Data!C968))</f>
        <v>6</v>
      </c>
      <c r="E975" s="13" t="str">
        <f>IF(Data!$A968="","",IF(Data!D968=0,"",Data!D968))</f>
        <v/>
      </c>
      <c r="F975" s="13">
        <f>IF(Data!$A968="","",IF(Data!E968=0,"",Data!E968))</f>
        <v>5</v>
      </c>
      <c r="G975" s="13">
        <f>IF(Data!$A968="","",IF(Data!F968=0,"",Data!F968))</f>
        <v>1</v>
      </c>
      <c r="H975" s="13">
        <f>IF(Data!$A968="","",IF(Data!G968=0,"",Data!G968))</f>
        <v>187500</v>
      </c>
      <c r="I975" s="13">
        <f>IF(Data!$A968="","",IF(Data!H968=0,"",Data!H968))</f>
        <v>187500</v>
      </c>
      <c r="J975" s="13">
        <f>IF(Data!$A968="","",IF(Data!I968=0,"",Data!I968))</f>
        <v>187500</v>
      </c>
      <c r="K975" s="13">
        <f>IF(Data!$A968="","",IF(Data!J968=0,"",Data!J968))</f>
        <v>15573.09</v>
      </c>
      <c r="L975" s="13">
        <f>IF(Data!$A968="","",IF(Data!K968=0,"",Data!K968))</f>
        <v>15573.0897</v>
      </c>
      <c r="M975" s="13">
        <f>IF(Data!$A968="","",IF(Data!L968=0,"",Data!L968))</f>
        <v>12.04</v>
      </c>
      <c r="N975" s="13">
        <f>IF(Data!$A968="","",IF(Data!M968=0,"",Data!M968))</f>
        <v>2718.75</v>
      </c>
    </row>
    <row r="976" spans="2:14" x14ac:dyDescent="0.25">
      <c r="B976" s="8" t="str">
        <f>IF(Data!$A969="","",Data!A969)</f>
        <v>Plymouth</v>
      </c>
      <c r="C976" s="8" t="str">
        <f>IF(Data!$A969="","",IF(COUNTIF('GrandList Categories'!$A$2:$A$19,Data!B969)&gt;0,VLOOKUP(Data!B969,'GrandList Categories'!$A$2:$B$19,2),Data!B969))</f>
        <v>Plymouth: Summary</v>
      </c>
      <c r="D976" s="13">
        <f>IF(Data!$A969="","",IF(Data!C969=0,"",Data!C969))</f>
        <v>17</v>
      </c>
      <c r="E976" s="13" t="str">
        <f>IF(Data!$A969="","",IF(Data!D969=0,"",Data!D969))</f>
        <v/>
      </c>
      <c r="F976" s="13">
        <f>IF(Data!$A969="","",IF(Data!E969=0,"",Data!E969))</f>
        <v>10</v>
      </c>
      <c r="G976" s="13">
        <f>IF(Data!$A969="","",IF(Data!F969=0,"",Data!F969))</f>
        <v>7</v>
      </c>
      <c r="H976" s="13">
        <f>IF(Data!$A969="","",IF(Data!G969=0,"",Data!G969))</f>
        <v>2263330</v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>
        <f>IF(Data!$A969="","",IF(Data!M969=0,"",Data!M969))</f>
        <v>32160.61</v>
      </c>
    </row>
    <row r="977" spans="2:14" x14ac:dyDescent="0.25">
      <c r="B977" s="8" t="str">
        <f>IF(Data!$A970="","",Data!A970)</f>
        <v>Pomfret</v>
      </c>
      <c r="C977" s="8" t="str">
        <f>IF(Data!$A970="","",IF(COUNTIF('GrandList Categories'!$A$2:$A$19,Data!B970)&gt;0,VLOOKUP(Data!B970,'GrandList Categories'!$A$2:$B$19,2),Data!B970))</f>
        <v>Residential under 6 acres</v>
      </c>
      <c r="D977" s="13">
        <f>IF(Data!$A970="","",IF(Data!C970=0,"",Data!C970))</f>
        <v>2</v>
      </c>
      <c r="E977" s="13" t="str">
        <f>IF(Data!$A970="","",IF(Data!D970=0,"",Data!D970))</f>
        <v/>
      </c>
      <c r="F977" s="13">
        <f>IF(Data!$A970="","",IF(Data!E970=0,"",Data!E970))</f>
        <v>2</v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>Pomfret</v>
      </c>
      <c r="C978" s="8" t="str">
        <f>IF(Data!$A971="","",IF(COUNTIF('GrandList Categories'!$A$2:$A$19,Data!B971)&gt;0,VLOOKUP(Data!B971,'GrandList Categories'!$A$2:$B$19,2),Data!B971))</f>
        <v>Residential 6 or more acres</v>
      </c>
      <c r="D978" s="13">
        <f>IF(Data!$A971="","",IF(Data!C971=0,"",Data!C971))</f>
        <v>8</v>
      </c>
      <c r="E978" s="13" t="str">
        <f>IF(Data!$A971="","",IF(Data!D971=0,"",Data!D971))</f>
        <v/>
      </c>
      <c r="F978" s="13">
        <f>IF(Data!$A971="","",IF(Data!E971=0,"",Data!E971))</f>
        <v>5</v>
      </c>
      <c r="G978" s="13">
        <f>IF(Data!$A971="","",IF(Data!F971=0,"",Data!F971))</f>
        <v>3</v>
      </c>
      <c r="H978" s="13">
        <f>IF(Data!$A971="","",IF(Data!G971=0,"",Data!G971))</f>
        <v>1664535</v>
      </c>
      <c r="I978" s="13">
        <f>IF(Data!$A971="","",IF(Data!H971=0,"",Data!H971))</f>
        <v>554845</v>
      </c>
      <c r="J978" s="13">
        <f>IF(Data!$A971="","",IF(Data!I971=0,"",Data!I971))</f>
        <v>730000</v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>
        <f>IF(Data!$A971="","",IF(Data!M971=0,"",Data!M971))</f>
        <v>49495.76</v>
      </c>
    </row>
    <row r="979" spans="2:14" x14ac:dyDescent="0.25">
      <c r="B979" s="8" t="str">
        <f>IF(Data!$A972="","",Data!A972)</f>
        <v>Pomfret</v>
      </c>
      <c r="C979" s="8" t="str">
        <f>IF(Data!$A972="","",IF(COUNTIF('GrandList Categories'!$A$2:$A$19,Data!B972)&gt;0,VLOOKUP(Data!B972,'GrandList Categories'!$A$2:$B$19,2),Data!B972))</f>
        <v>Commercial</v>
      </c>
      <c r="D979" s="13">
        <f>IF(Data!$A972="","",IF(Data!C972=0,"",Data!C972))</f>
        <v>1</v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>
        <f>IF(Data!$A972="","",IF(Data!F972=0,"",Data!F972))</f>
        <v>1</v>
      </c>
      <c r="H979" s="13">
        <f>IF(Data!$A972="","",IF(Data!G972=0,"",Data!G972))</f>
        <v>420000</v>
      </c>
      <c r="I979" s="13">
        <f>IF(Data!$A972="","",IF(Data!H972=0,"",Data!H972))</f>
        <v>420000</v>
      </c>
      <c r="J979" s="13">
        <f>IF(Data!$A972="","",IF(Data!I972=0,"",Data!I972))</f>
        <v>420000</v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>
        <f>IF(Data!$A972="","",IF(Data!M972=0,"",Data!M972))</f>
        <v>6090</v>
      </c>
    </row>
    <row r="980" spans="2:14" x14ac:dyDescent="0.25">
      <c r="B980" s="8" t="str">
        <f>IF(Data!$A973="","",Data!A973)</f>
        <v>Pomfret</v>
      </c>
      <c r="C980" s="8" t="str">
        <f>IF(Data!$A973="","",IF(COUNTIF('GrandList Categories'!$A$2:$A$19,Data!B973)&gt;0,VLOOKUP(Data!B973,'GrandList Categories'!$A$2:$B$19,2),Data!B973))</f>
        <v>Miscellaneous</v>
      </c>
      <c r="D980" s="13">
        <f>IF(Data!$A973="","",IF(Data!C973=0,"",Data!C973))</f>
        <v>1</v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>
        <f>IF(Data!$A973="","",IF(Data!F973=0,"",Data!F973))</f>
        <v>1</v>
      </c>
      <c r="H980" s="13">
        <f>IF(Data!$A973="","",IF(Data!G973=0,"",Data!G973))</f>
        <v>59000</v>
      </c>
      <c r="I980" s="13">
        <f>IF(Data!$A973="","",IF(Data!H973=0,"",Data!H973))</f>
        <v>59000</v>
      </c>
      <c r="J980" s="13">
        <f>IF(Data!$A973="","",IF(Data!I973=0,"",Data!I973))</f>
        <v>59000</v>
      </c>
      <c r="K980" s="13">
        <f>IF(Data!$A973="","",IF(Data!J973=0,"",Data!J973))</f>
        <v>15526.32</v>
      </c>
      <c r="L980" s="13">
        <f>IF(Data!$A973="","",IF(Data!K973=0,"",Data!K973))</f>
        <v>15526.3158</v>
      </c>
      <c r="M980" s="13">
        <f>IF(Data!$A973="","",IF(Data!L973=0,"",Data!L973))</f>
        <v>3.8</v>
      </c>
      <c r="N980" s="13">
        <f>IF(Data!$A973="","",IF(Data!M973=0,"",Data!M973))</f>
        <v>855.5</v>
      </c>
    </row>
    <row r="981" spans="2:14" x14ac:dyDescent="0.25">
      <c r="B981" s="8" t="str">
        <f>IF(Data!$A974="","",Data!A974)</f>
        <v>Pomfret</v>
      </c>
      <c r="C981" s="8" t="str">
        <f>IF(Data!$A974="","",IF(COUNTIF('GrandList Categories'!$A$2:$A$19,Data!B974)&gt;0,VLOOKUP(Data!B974,'GrandList Categories'!$A$2:$B$19,2),Data!B974))</f>
        <v>Pomfret: Summary</v>
      </c>
      <c r="D981" s="13">
        <f>IF(Data!$A974="","",IF(Data!C974=0,"",Data!C974))</f>
        <v>12</v>
      </c>
      <c r="E981" s="13" t="str">
        <f>IF(Data!$A974="","",IF(Data!D974=0,"",Data!D974))</f>
        <v/>
      </c>
      <c r="F981" s="13">
        <f>IF(Data!$A974="","",IF(Data!E974=0,"",Data!E974))</f>
        <v>7</v>
      </c>
      <c r="G981" s="13">
        <f>IF(Data!$A974="","",IF(Data!F974=0,"",Data!F974))</f>
        <v>5</v>
      </c>
      <c r="H981" s="13">
        <f>IF(Data!$A974="","",IF(Data!G974=0,"",Data!G974))</f>
        <v>2143535</v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>
        <f>IF(Data!$A974="","",IF(Data!M974=0,"",Data!M974))</f>
        <v>56441.26</v>
      </c>
    </row>
    <row r="982" spans="2:14" x14ac:dyDescent="0.25">
      <c r="B982" s="8" t="str">
        <f>IF(Data!$A975="","",Data!A975)</f>
        <v>Poultney</v>
      </c>
      <c r="C982" s="8" t="str">
        <f>IF(Data!$A975="","",IF(COUNTIF('GrandList Categories'!$A$2:$A$19,Data!B975)&gt;0,VLOOKUP(Data!B975,'GrandList Categories'!$A$2:$B$19,2),Data!B975))</f>
        <v>Residential under 6 acres</v>
      </c>
      <c r="D982" s="13">
        <f>IF(Data!$A975="","",IF(Data!C975=0,"",Data!C975))</f>
        <v>19</v>
      </c>
      <c r="E982" s="13" t="str">
        <f>IF(Data!$A975="","",IF(Data!D975=0,"",Data!D975))</f>
        <v/>
      </c>
      <c r="F982" s="13">
        <f>IF(Data!$A975="","",IF(Data!E975=0,"",Data!E975))</f>
        <v>7</v>
      </c>
      <c r="G982" s="13">
        <f>IF(Data!$A975="","",IF(Data!F975=0,"",Data!F975))</f>
        <v>12</v>
      </c>
      <c r="H982" s="13">
        <f>IF(Data!$A975="","",IF(Data!G975=0,"",Data!G975))</f>
        <v>2085950</v>
      </c>
      <c r="I982" s="13">
        <f>IF(Data!$A975="","",IF(Data!H975=0,"",Data!H975))</f>
        <v>173829.17</v>
      </c>
      <c r="J982" s="13">
        <f>IF(Data!$A975="","",IF(Data!I975=0,"",Data!I975))</f>
        <v>167500</v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>
        <f>IF(Data!$A975="","",IF(Data!M975=0,"",Data!M975))</f>
        <v>22423.79</v>
      </c>
    </row>
    <row r="983" spans="2:14" x14ac:dyDescent="0.25">
      <c r="B983" s="8" t="str">
        <f>IF(Data!$A976="","",Data!A976)</f>
        <v>Poultney</v>
      </c>
      <c r="C983" s="8" t="str">
        <f>IF(Data!$A976="","",IF(COUNTIF('GrandList Categories'!$A$2:$A$19,Data!B976)&gt;0,VLOOKUP(Data!B976,'GrandList Categories'!$A$2:$B$19,2),Data!B976))</f>
        <v>Residential 6 or more acres</v>
      </c>
      <c r="D983" s="13">
        <f>IF(Data!$A976="","",IF(Data!C976=0,"",Data!C976))</f>
        <v>7</v>
      </c>
      <c r="E983" s="13" t="str">
        <f>IF(Data!$A976="","",IF(Data!D976=0,"",Data!D976))</f>
        <v/>
      </c>
      <c r="F983" s="13">
        <f>IF(Data!$A976="","",IF(Data!E976=0,"",Data!E976))</f>
        <v>2</v>
      </c>
      <c r="G983" s="13">
        <f>IF(Data!$A976="","",IF(Data!F976=0,"",Data!F976))</f>
        <v>5</v>
      </c>
      <c r="H983" s="13">
        <f>IF(Data!$A976="","",IF(Data!G976=0,"",Data!G976))</f>
        <v>1127346</v>
      </c>
      <c r="I983" s="13">
        <f>IF(Data!$A976="","",IF(Data!H976=0,"",Data!H976))</f>
        <v>225469.2</v>
      </c>
      <c r="J983" s="13">
        <f>IF(Data!$A976="","",IF(Data!I976=0,"",Data!I976))</f>
        <v>179900</v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>
        <f>IF(Data!$A976="","",IF(Data!M976=0,"",Data!M976))</f>
        <v>14446.51</v>
      </c>
    </row>
    <row r="984" spans="2:14" x14ac:dyDescent="0.25">
      <c r="B984" s="8" t="str">
        <f>IF(Data!$A977="","",Data!A977)</f>
        <v>Poultney</v>
      </c>
      <c r="C984" s="8" t="str">
        <f>IF(Data!$A977="","",IF(COUNTIF('GrandList Categories'!$A$2:$A$19,Data!B977)&gt;0,VLOOKUP(Data!B977,'GrandList Categories'!$A$2:$B$19,2),Data!B977))</f>
        <v>Mobile Home with land</v>
      </c>
      <c r="D984" s="13">
        <f>IF(Data!$A977="","",IF(Data!C977=0,"",Data!C977))</f>
        <v>1</v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>
        <f>IF(Data!$A977="","",IF(Data!F977=0,"",Data!F977))</f>
        <v>1</v>
      </c>
      <c r="H984" s="13">
        <f>IF(Data!$A977="","",IF(Data!G977=0,"",Data!G977))</f>
        <v>158500</v>
      </c>
      <c r="I984" s="13">
        <f>IF(Data!$A977="","",IF(Data!H977=0,"",Data!H977))</f>
        <v>158500</v>
      </c>
      <c r="J984" s="13">
        <f>IF(Data!$A977="","",IF(Data!I977=0,"",Data!I977))</f>
        <v>158500</v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>
        <f>IF(Data!$A977="","",IF(Data!M977=0,"",Data!M977))</f>
        <v>2298.25</v>
      </c>
    </row>
    <row r="985" spans="2:14" x14ac:dyDescent="0.25">
      <c r="B985" s="8" t="str">
        <f>IF(Data!$A978="","",Data!A978)</f>
        <v>Poultney</v>
      </c>
      <c r="C985" s="8" t="str">
        <f>IF(Data!$A978="","",IF(COUNTIF('GrandList Categories'!$A$2:$A$19,Data!B978)&gt;0,VLOOKUP(Data!B978,'GrandList Categories'!$A$2:$B$19,2),Data!B978))</f>
        <v>Seasonal under 6 acres</v>
      </c>
      <c r="D985" s="13">
        <f>IF(Data!$A978="","",IF(Data!C978=0,"",Data!C978))</f>
        <v>2</v>
      </c>
      <c r="E985" s="13" t="str">
        <f>IF(Data!$A978="","",IF(Data!D978=0,"",Data!D978))</f>
        <v/>
      </c>
      <c r="F985" s="13">
        <f>IF(Data!$A978="","",IF(Data!E978=0,"",Data!E978))</f>
        <v>1</v>
      </c>
      <c r="G985" s="13">
        <f>IF(Data!$A978="","",IF(Data!F978=0,"",Data!F978))</f>
        <v>1</v>
      </c>
      <c r="H985" s="13">
        <f>IF(Data!$A978="","",IF(Data!G978=0,"",Data!G978))</f>
        <v>325000</v>
      </c>
      <c r="I985" s="13">
        <f>IF(Data!$A978="","",IF(Data!H978=0,"",Data!H978))</f>
        <v>325000</v>
      </c>
      <c r="J985" s="13">
        <f>IF(Data!$A978="","",IF(Data!I978=0,"",Data!I978))</f>
        <v>325000</v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>
        <f>IF(Data!$A978="","",IF(Data!M978=0,"",Data!M978))</f>
        <v>4712.5</v>
      </c>
    </row>
    <row r="986" spans="2:14" x14ac:dyDescent="0.25">
      <c r="B986" s="8" t="str">
        <f>IF(Data!$A979="","",Data!A979)</f>
        <v>Poultney</v>
      </c>
      <c r="C986" s="8" t="str">
        <f>IF(Data!$A979="","",IF(COUNTIF('GrandList Categories'!$A$2:$A$19,Data!B979)&gt;0,VLOOKUP(Data!B979,'GrandList Categories'!$A$2:$B$19,2),Data!B979))</f>
        <v>Commercial</v>
      </c>
      <c r="D986" s="13">
        <f>IF(Data!$A979="","",IF(Data!C979=0,"",Data!C979))</f>
        <v>2</v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>
        <f>IF(Data!$A979="","",IF(Data!F979=0,"",Data!F979))</f>
        <v>2</v>
      </c>
      <c r="H986" s="13">
        <f>IF(Data!$A979="","",IF(Data!G979=0,"",Data!G979))</f>
        <v>240000</v>
      </c>
      <c r="I986" s="13">
        <f>IF(Data!$A979="","",IF(Data!H979=0,"",Data!H979))</f>
        <v>120000</v>
      </c>
      <c r="J986" s="13">
        <f>IF(Data!$A979="","",IF(Data!I979=0,"",Data!I979))</f>
        <v>120000</v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>
        <f>IF(Data!$A979="","",IF(Data!M979=0,"",Data!M979))</f>
        <v>2175</v>
      </c>
    </row>
    <row r="987" spans="2:14" x14ac:dyDescent="0.25">
      <c r="B987" s="8" t="str">
        <f>IF(Data!$A980="","",Data!A980)</f>
        <v>Poultney</v>
      </c>
      <c r="C987" s="8" t="str">
        <f>IF(Data!$A980="","",IF(COUNTIF('GrandList Categories'!$A$2:$A$19,Data!B980)&gt;0,VLOOKUP(Data!B980,'GrandList Categories'!$A$2:$B$19,2),Data!B980))</f>
        <v>Miscellaneous</v>
      </c>
      <c r="D987" s="13">
        <f>IF(Data!$A980="","",IF(Data!C980=0,"",Data!C980))</f>
        <v>2</v>
      </c>
      <c r="E987" s="13" t="str">
        <f>IF(Data!$A980="","",IF(Data!D980=0,"",Data!D980))</f>
        <v/>
      </c>
      <c r="F987" s="13">
        <f>IF(Data!$A980="","",IF(Data!E980=0,"",Data!E980))</f>
        <v>1</v>
      </c>
      <c r="G987" s="13">
        <f>IF(Data!$A980="","",IF(Data!F980=0,"",Data!F980))</f>
        <v>1</v>
      </c>
      <c r="H987" s="13">
        <f>IF(Data!$A980="","",IF(Data!G980=0,"",Data!G980))</f>
        <v>200000</v>
      </c>
      <c r="I987" s="13">
        <f>IF(Data!$A980="","",IF(Data!H980=0,"",Data!H980))</f>
        <v>200000</v>
      </c>
      <c r="J987" s="13">
        <f>IF(Data!$A980="","",IF(Data!I980=0,"",Data!I980))</f>
        <v>200000</v>
      </c>
      <c r="K987" s="13">
        <f>IF(Data!$A980="","",IF(Data!J980=0,"",Data!J980))</f>
        <v>1655.63</v>
      </c>
      <c r="L987" s="13">
        <f>IF(Data!$A980="","",IF(Data!K980=0,"",Data!K980))</f>
        <v>1655.6291000000001</v>
      </c>
      <c r="M987" s="13">
        <f>IF(Data!$A980="","",IF(Data!L980=0,"",Data!L980))</f>
        <v>120.8</v>
      </c>
      <c r="N987" s="13">
        <f>IF(Data!$A980="","",IF(Data!M980=0,"",Data!M980))</f>
        <v>2900</v>
      </c>
    </row>
    <row r="988" spans="2:14" x14ac:dyDescent="0.25">
      <c r="B988" s="8" t="str">
        <f>IF(Data!$A981="","",Data!A981)</f>
        <v>Poultney</v>
      </c>
      <c r="C988" s="8" t="str">
        <f>IF(Data!$A981="","",IF(COUNTIF('GrandList Categories'!$A$2:$A$19,Data!B981)&gt;0,VLOOKUP(Data!B981,'GrandList Categories'!$A$2:$B$19,2),Data!B981))</f>
        <v>Poultney: Summary</v>
      </c>
      <c r="D988" s="13">
        <f>IF(Data!$A981="","",IF(Data!C981=0,"",Data!C981))</f>
        <v>33</v>
      </c>
      <c r="E988" s="13" t="str">
        <f>IF(Data!$A981="","",IF(Data!D981=0,"",Data!D981))</f>
        <v/>
      </c>
      <c r="F988" s="13">
        <f>IF(Data!$A981="","",IF(Data!E981=0,"",Data!E981))</f>
        <v>11</v>
      </c>
      <c r="G988" s="13">
        <f>IF(Data!$A981="","",IF(Data!F981=0,"",Data!F981))</f>
        <v>22</v>
      </c>
      <c r="H988" s="13">
        <f>IF(Data!$A981="","",IF(Data!G981=0,"",Data!G981))</f>
        <v>4136796</v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>
        <f>IF(Data!$A981="","",IF(Data!M981=0,"",Data!M981))</f>
        <v>48956.05</v>
      </c>
    </row>
    <row r="989" spans="2:14" x14ac:dyDescent="0.25">
      <c r="B989" s="8" t="str">
        <f>IF(Data!$A982="","",Data!A982)</f>
        <v>Pownal</v>
      </c>
      <c r="C989" s="8" t="str">
        <f>IF(Data!$A982="","",IF(COUNTIF('GrandList Categories'!$A$2:$A$19,Data!B982)&gt;0,VLOOKUP(Data!B982,'GrandList Categories'!$A$2:$B$19,2),Data!B982))</f>
        <v>Residential under 6 acres</v>
      </c>
      <c r="D989" s="13">
        <f>IF(Data!$A982="","",IF(Data!C982=0,"",Data!C982))</f>
        <v>3</v>
      </c>
      <c r="E989" s="13" t="str">
        <f>IF(Data!$A982="","",IF(Data!D982=0,"",Data!D982))</f>
        <v/>
      </c>
      <c r="F989" s="13">
        <f>IF(Data!$A982="","",IF(Data!E982=0,"",Data!E982))</f>
        <v>1</v>
      </c>
      <c r="G989" s="13">
        <f>IF(Data!$A982="","",IF(Data!F982=0,"",Data!F982))</f>
        <v>2</v>
      </c>
      <c r="H989" s="13">
        <f>IF(Data!$A982="","",IF(Data!G982=0,"",Data!G982))</f>
        <v>175801</v>
      </c>
      <c r="I989" s="13">
        <f>IF(Data!$A982="","",IF(Data!H982=0,"",Data!H982))</f>
        <v>87900.5</v>
      </c>
      <c r="J989" s="13">
        <f>IF(Data!$A982="","",IF(Data!I982=0,"",Data!I982))</f>
        <v>87900.5</v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>
        <f>IF(Data!$A982="","",IF(Data!M982=0,"",Data!M982))</f>
        <v>886.61</v>
      </c>
    </row>
    <row r="990" spans="2:14" x14ac:dyDescent="0.25">
      <c r="B990" s="8" t="str">
        <f>IF(Data!$A983="","",Data!A983)</f>
        <v>Pownal</v>
      </c>
      <c r="C990" s="8" t="str">
        <f>IF(Data!$A983="","",IF(COUNTIF('GrandList Categories'!$A$2:$A$19,Data!B983)&gt;0,VLOOKUP(Data!B983,'GrandList Categories'!$A$2:$B$19,2),Data!B983))</f>
        <v>Residential 6 or more acres</v>
      </c>
      <c r="D990" s="13">
        <f>IF(Data!$A983="","",IF(Data!C983=0,"",Data!C983))</f>
        <v>3</v>
      </c>
      <c r="E990" s="13" t="str">
        <f>IF(Data!$A983="","",IF(Data!D983=0,"",Data!D983))</f>
        <v/>
      </c>
      <c r="F990" s="13">
        <f>IF(Data!$A983="","",IF(Data!E983=0,"",Data!E983))</f>
        <v>3</v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>Pownal</v>
      </c>
      <c r="C991" s="8" t="str">
        <f>IF(Data!$A984="","",IF(COUNTIF('GrandList Categories'!$A$2:$A$19,Data!B984)&gt;0,VLOOKUP(Data!B984,'GrandList Categories'!$A$2:$B$19,2),Data!B984))</f>
        <v>Mobile Home no land</v>
      </c>
      <c r="D991" s="13">
        <f>IF(Data!$A984="","",IF(Data!C984=0,"",Data!C984))</f>
        <v>2</v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>
        <f>IF(Data!$A984="","",IF(Data!F984=0,"",Data!F984))</f>
        <v>2</v>
      </c>
      <c r="H991" s="13">
        <f>IF(Data!$A984="","",IF(Data!G984=0,"",Data!G984))</f>
        <v>12700</v>
      </c>
      <c r="I991" s="13">
        <f>IF(Data!$A984="","",IF(Data!H984=0,"",Data!H984))</f>
        <v>6350</v>
      </c>
      <c r="J991" s="13">
        <f>IF(Data!$A984="","",IF(Data!I984=0,"",Data!I984))</f>
        <v>6350</v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>
        <f>IF(Data!$A984="","",IF(Data!M984=0,"",Data!M984))</f>
        <v>184.15</v>
      </c>
    </row>
    <row r="992" spans="2:14" x14ac:dyDescent="0.25">
      <c r="B992" s="8" t="str">
        <f>IF(Data!$A985="","",Data!A985)</f>
        <v>Pownal</v>
      </c>
      <c r="C992" s="8" t="str">
        <f>IF(Data!$A985="","",IF(COUNTIF('GrandList Categories'!$A$2:$A$19,Data!B985)&gt;0,VLOOKUP(Data!B985,'GrandList Categories'!$A$2:$B$19,2),Data!B985))</f>
        <v>Mobile Home with land</v>
      </c>
      <c r="D992" s="13">
        <f>IF(Data!$A985="","",IF(Data!C985=0,"",Data!C985))</f>
        <v>1</v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>
        <f>IF(Data!$A985="","",IF(Data!F985=0,"",Data!F985))</f>
        <v>1</v>
      </c>
      <c r="H992" s="13">
        <f>IF(Data!$A985="","",IF(Data!G985=0,"",Data!G985))</f>
        <v>131900</v>
      </c>
      <c r="I992" s="13">
        <f>IF(Data!$A985="","",IF(Data!H985=0,"",Data!H985))</f>
        <v>131900</v>
      </c>
      <c r="J992" s="13">
        <f>IF(Data!$A985="","",IF(Data!I985=0,"",Data!I985))</f>
        <v>131900</v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>
        <f>IF(Data!$A985="","",IF(Data!M985=0,"",Data!M985))</f>
        <v>1912.55</v>
      </c>
    </row>
    <row r="993" spans="2:14" x14ac:dyDescent="0.25">
      <c r="B993" s="8" t="str">
        <f>IF(Data!$A986="","",Data!A986)</f>
        <v>Pownal</v>
      </c>
      <c r="C993" s="8" t="str">
        <f>IF(Data!$A986="","",IF(COUNTIF('GrandList Categories'!$A$2:$A$19,Data!B986)&gt;0,VLOOKUP(Data!B986,'GrandList Categories'!$A$2:$B$19,2),Data!B986))</f>
        <v>Commercial</v>
      </c>
      <c r="D993" s="13">
        <f>IF(Data!$A986="","",IF(Data!C986=0,"",Data!C986))</f>
        <v>1</v>
      </c>
      <c r="E993" s="13" t="str">
        <f>IF(Data!$A986="","",IF(Data!D986=0,"",Data!D986))</f>
        <v/>
      </c>
      <c r="F993" s="13">
        <f>IF(Data!$A986="","",IF(Data!E986=0,"",Data!E986))</f>
        <v>1</v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>Pownal</v>
      </c>
      <c r="C994" s="8" t="str">
        <f>IF(Data!$A987="","",IF(COUNTIF('GrandList Categories'!$A$2:$A$19,Data!B987)&gt;0,VLOOKUP(Data!B987,'GrandList Categories'!$A$2:$B$19,2),Data!B987))</f>
        <v>Woodland</v>
      </c>
      <c r="D994" s="13">
        <f>IF(Data!$A987="","",IF(Data!C987=0,"",Data!C987))</f>
        <v>1</v>
      </c>
      <c r="E994" s="13" t="str">
        <f>IF(Data!$A987="","",IF(Data!D987=0,"",Data!D987))</f>
        <v/>
      </c>
      <c r="F994" s="13">
        <f>IF(Data!$A987="","",IF(Data!E987=0,"",Data!E987))</f>
        <v>1</v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>Pownal</v>
      </c>
      <c r="C995" s="8" t="str">
        <f>IF(Data!$A988="","",IF(COUNTIF('GrandList Categories'!$A$2:$A$19,Data!B988)&gt;0,VLOOKUP(Data!B988,'GrandList Categories'!$A$2:$B$19,2),Data!B988))</f>
        <v>Miscellaneous</v>
      </c>
      <c r="D995" s="13">
        <f>IF(Data!$A988="","",IF(Data!C988=0,"",Data!C988))</f>
        <v>1</v>
      </c>
      <c r="E995" s="13" t="str">
        <f>IF(Data!$A988="","",IF(Data!D988=0,"",Data!D988))</f>
        <v/>
      </c>
      <c r="F995" s="13">
        <f>IF(Data!$A988="","",IF(Data!E988=0,"",Data!E988))</f>
        <v>1</v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>Pownal</v>
      </c>
      <c r="C996" s="8" t="str">
        <f>IF(Data!$A989="","",IF(COUNTIF('GrandList Categories'!$A$2:$A$19,Data!B989)&gt;0,VLOOKUP(Data!B989,'GrandList Categories'!$A$2:$B$19,2),Data!B989))</f>
        <v>Pownal: Summary</v>
      </c>
      <c r="D996" s="13">
        <f>IF(Data!$A989="","",IF(Data!C989=0,"",Data!C989))</f>
        <v>12</v>
      </c>
      <c r="E996" s="13" t="str">
        <f>IF(Data!$A989="","",IF(Data!D989=0,"",Data!D989))</f>
        <v/>
      </c>
      <c r="F996" s="13">
        <f>IF(Data!$A989="","",IF(Data!E989=0,"",Data!E989))</f>
        <v>7</v>
      </c>
      <c r="G996" s="13">
        <f>IF(Data!$A989="","",IF(Data!F989=0,"",Data!F989))</f>
        <v>5</v>
      </c>
      <c r="H996" s="13">
        <f>IF(Data!$A989="","",IF(Data!G989=0,"",Data!G989))</f>
        <v>320401</v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>
        <f>IF(Data!$A989="","",IF(Data!M989=0,"",Data!M989))</f>
        <v>2983.31</v>
      </c>
    </row>
    <row r="997" spans="2:14" x14ac:dyDescent="0.25">
      <c r="B997" s="8" t="str">
        <f>IF(Data!$A990="","",Data!A990)</f>
        <v>Proctor</v>
      </c>
      <c r="C997" s="8" t="str">
        <f>IF(Data!$A990="","",IF(COUNTIF('GrandList Categories'!$A$2:$A$19,Data!B990)&gt;0,VLOOKUP(Data!B990,'GrandList Categories'!$A$2:$B$19,2),Data!B990))</f>
        <v>Residential under 6 acres</v>
      </c>
      <c r="D997" s="13">
        <f>IF(Data!$A990="","",IF(Data!C990=0,"",Data!C990))</f>
        <v>16</v>
      </c>
      <c r="E997" s="13" t="str">
        <f>IF(Data!$A990="","",IF(Data!D990=0,"",Data!D990))</f>
        <v/>
      </c>
      <c r="F997" s="13">
        <f>IF(Data!$A990="","",IF(Data!E990=0,"",Data!E990))</f>
        <v>6</v>
      </c>
      <c r="G997" s="13">
        <f>IF(Data!$A990="","",IF(Data!F990=0,"",Data!F990))</f>
        <v>10</v>
      </c>
      <c r="H997" s="13">
        <f>IF(Data!$A990="","",IF(Data!G990=0,"",Data!G990))</f>
        <v>1141701</v>
      </c>
      <c r="I997" s="13">
        <f>IF(Data!$A990="","",IF(Data!H990=0,"",Data!H990))</f>
        <v>114170.1</v>
      </c>
      <c r="J997" s="13">
        <f>IF(Data!$A990="","",IF(Data!I990=0,"",Data!I990))</f>
        <v>104500</v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>
        <f>IF(Data!$A990="","",IF(Data!M990=0,"",Data!M990))</f>
        <v>12224.16</v>
      </c>
    </row>
    <row r="998" spans="2:14" x14ac:dyDescent="0.25">
      <c r="B998" s="8" t="str">
        <f>IF(Data!$A991="","",Data!A991)</f>
        <v>Proctor</v>
      </c>
      <c r="C998" s="8" t="str">
        <f>IF(Data!$A991="","",IF(COUNTIF('GrandList Categories'!$A$2:$A$19,Data!B991)&gt;0,VLOOKUP(Data!B991,'GrandList Categories'!$A$2:$B$19,2),Data!B991))</f>
        <v>Residential 6 or more acres</v>
      </c>
      <c r="D998" s="13">
        <f>IF(Data!$A991="","",IF(Data!C991=0,"",Data!C991))</f>
        <v>1</v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>
        <f>IF(Data!$A991="","",IF(Data!F991=0,"",Data!F991))</f>
        <v>1</v>
      </c>
      <c r="H998" s="13">
        <f>IF(Data!$A991="","",IF(Data!G991=0,"",Data!G991))</f>
        <v>45000</v>
      </c>
      <c r="I998" s="13">
        <f>IF(Data!$A991="","",IF(Data!H991=0,"",Data!H991))</f>
        <v>45000</v>
      </c>
      <c r="J998" s="13">
        <f>IF(Data!$A991="","",IF(Data!I991=0,"",Data!I991))</f>
        <v>45000</v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>
        <f>IF(Data!$A991="","",IF(Data!M991=0,"",Data!M991))</f>
        <v>652.5</v>
      </c>
    </row>
    <row r="999" spans="2:14" x14ac:dyDescent="0.25">
      <c r="B999" s="8" t="str">
        <f>IF(Data!$A992="","",Data!A992)</f>
        <v>Proctor</v>
      </c>
      <c r="C999" s="8" t="str">
        <f>IF(Data!$A992="","",IF(COUNTIF('GrandList Categories'!$A$2:$A$19,Data!B992)&gt;0,VLOOKUP(Data!B992,'GrandList Categories'!$A$2:$B$19,2),Data!B992))</f>
        <v>Proctor: Summary</v>
      </c>
      <c r="D999" s="13">
        <f>IF(Data!$A992="","",IF(Data!C992=0,"",Data!C992))</f>
        <v>17</v>
      </c>
      <c r="E999" s="13" t="str">
        <f>IF(Data!$A992="","",IF(Data!D992=0,"",Data!D992))</f>
        <v/>
      </c>
      <c r="F999" s="13">
        <f>IF(Data!$A992="","",IF(Data!E992=0,"",Data!E992))</f>
        <v>6</v>
      </c>
      <c r="G999" s="13">
        <f>IF(Data!$A992="","",IF(Data!F992=0,"",Data!F992))</f>
        <v>11</v>
      </c>
      <c r="H999" s="13">
        <f>IF(Data!$A992="","",IF(Data!G992=0,"",Data!G992))</f>
        <v>1186701</v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>
        <f>IF(Data!$A992="","",IF(Data!M992=0,"",Data!M992))</f>
        <v>12876.66</v>
      </c>
    </row>
    <row r="1000" spans="2:14" x14ac:dyDescent="0.25">
      <c r="B1000" s="8" t="str">
        <f>IF(Data!$A993="","",Data!A993)</f>
        <v>Putney</v>
      </c>
      <c r="C1000" s="8" t="str">
        <f>IF(Data!$A993="","",IF(COUNTIF('GrandList Categories'!$A$2:$A$19,Data!B993)&gt;0,VLOOKUP(Data!B993,'GrandList Categories'!$A$2:$B$19,2),Data!B993))</f>
        <v>Residential under 6 acres</v>
      </c>
      <c r="D1000" s="13">
        <f>IF(Data!$A993="","",IF(Data!C993=0,"",Data!C993))</f>
        <v>12</v>
      </c>
      <c r="E1000" s="13" t="str">
        <f>IF(Data!$A993="","",IF(Data!D993=0,"",Data!D993))</f>
        <v/>
      </c>
      <c r="F1000" s="13">
        <f>IF(Data!$A993="","",IF(Data!E993=0,"",Data!E993))</f>
        <v>6</v>
      </c>
      <c r="G1000" s="13">
        <f>IF(Data!$A993="","",IF(Data!F993=0,"",Data!F993))</f>
        <v>6</v>
      </c>
      <c r="H1000" s="13">
        <f>IF(Data!$A993="","",IF(Data!G993=0,"",Data!G993))</f>
        <v>1078600</v>
      </c>
      <c r="I1000" s="13">
        <f>IF(Data!$A993="","",IF(Data!H993=0,"",Data!H993))</f>
        <v>179766.67</v>
      </c>
      <c r="J1000" s="13">
        <f>IF(Data!$A993="","",IF(Data!I993=0,"",Data!I993))</f>
        <v>127900</v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>
        <f>IF(Data!$A993="","",IF(Data!M993=0,"",Data!M993))</f>
        <v>14362.45</v>
      </c>
    </row>
    <row r="1001" spans="2:14" x14ac:dyDescent="0.25">
      <c r="B1001" s="8" t="str">
        <f>IF(Data!$A994="","",Data!A994)</f>
        <v>Putney</v>
      </c>
      <c r="C1001" s="8" t="str">
        <f>IF(Data!$A994="","",IF(COUNTIF('GrandList Categories'!$A$2:$A$19,Data!B994)&gt;0,VLOOKUP(Data!B994,'GrandList Categories'!$A$2:$B$19,2),Data!B994))</f>
        <v>Residential 6 or more acres</v>
      </c>
      <c r="D1001" s="13">
        <f>IF(Data!$A994="","",IF(Data!C994=0,"",Data!C994))</f>
        <v>10</v>
      </c>
      <c r="E1001" s="13" t="str">
        <f>IF(Data!$A994="","",IF(Data!D994=0,"",Data!D994))</f>
        <v/>
      </c>
      <c r="F1001" s="13">
        <f>IF(Data!$A994="","",IF(Data!E994=0,"",Data!E994))</f>
        <v>5</v>
      </c>
      <c r="G1001" s="13">
        <f>IF(Data!$A994="","",IF(Data!F994=0,"",Data!F994))</f>
        <v>5</v>
      </c>
      <c r="H1001" s="13">
        <f>IF(Data!$A994="","",IF(Data!G994=0,"",Data!G994))</f>
        <v>2719500</v>
      </c>
      <c r="I1001" s="13">
        <f>IF(Data!$A994="","",IF(Data!H994=0,"",Data!H994))</f>
        <v>543900</v>
      </c>
      <c r="J1001" s="13">
        <f>IF(Data!$A994="","",IF(Data!I994=0,"",Data!I994))</f>
        <v>505000</v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>
        <f>IF(Data!$A994="","",IF(Data!M994=0,"",Data!M994))</f>
        <v>35634.199999999997</v>
      </c>
    </row>
    <row r="1002" spans="2:14" x14ac:dyDescent="0.25">
      <c r="B1002" s="8" t="str">
        <f>IF(Data!$A995="","",Data!A995)</f>
        <v>Putney</v>
      </c>
      <c r="C1002" s="8" t="str">
        <f>IF(Data!$A995="","",IF(COUNTIF('GrandList Categories'!$A$2:$A$19,Data!B995)&gt;0,VLOOKUP(Data!B995,'GrandList Categories'!$A$2:$B$19,2),Data!B995))</f>
        <v>Other (Usually Condos)</v>
      </c>
      <c r="D1002" s="13">
        <f>IF(Data!$A995="","",IF(Data!C995=0,"",Data!C995))</f>
        <v>5</v>
      </c>
      <c r="E1002" s="13" t="str">
        <f>IF(Data!$A995="","",IF(Data!D995=0,"",Data!D995))</f>
        <v/>
      </c>
      <c r="F1002" s="13">
        <f>IF(Data!$A995="","",IF(Data!E995=0,"",Data!E995))</f>
        <v>2</v>
      </c>
      <c r="G1002" s="13">
        <f>IF(Data!$A995="","",IF(Data!F995=0,"",Data!F995))</f>
        <v>3</v>
      </c>
      <c r="H1002" s="13">
        <f>IF(Data!$A995="","",IF(Data!G995=0,"",Data!G995))</f>
        <v>525118</v>
      </c>
      <c r="I1002" s="13">
        <f>IF(Data!$A995="","",IF(Data!H995=0,"",Data!H995))</f>
        <v>175039.33</v>
      </c>
      <c r="J1002" s="13">
        <f>IF(Data!$A995="","",IF(Data!I995=0,"",Data!I995))</f>
        <v>165118</v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>
        <f>IF(Data!$A995="","",IF(Data!M995=0,"",Data!M995))</f>
        <v>6664.21</v>
      </c>
    </row>
    <row r="1003" spans="2:14" x14ac:dyDescent="0.25">
      <c r="B1003" s="8" t="str">
        <f>IF(Data!$A996="","",Data!A996)</f>
        <v>Putney</v>
      </c>
      <c r="C1003" s="8" t="str">
        <f>IF(Data!$A996="","",IF(COUNTIF('GrandList Categories'!$A$2:$A$19,Data!B996)&gt;0,VLOOKUP(Data!B996,'GrandList Categories'!$A$2:$B$19,2),Data!B996))</f>
        <v>Putney: Summary</v>
      </c>
      <c r="D1003" s="13">
        <f>IF(Data!$A996="","",IF(Data!C996=0,"",Data!C996))</f>
        <v>27</v>
      </c>
      <c r="E1003" s="13" t="str">
        <f>IF(Data!$A996="","",IF(Data!D996=0,"",Data!D996))</f>
        <v/>
      </c>
      <c r="F1003" s="13">
        <f>IF(Data!$A996="","",IF(Data!E996=0,"",Data!E996))</f>
        <v>13</v>
      </c>
      <c r="G1003" s="13">
        <f>IF(Data!$A996="","",IF(Data!F996=0,"",Data!F996))</f>
        <v>14</v>
      </c>
      <c r="H1003" s="13">
        <f>IF(Data!$A996="","",IF(Data!G996=0,"",Data!G996))</f>
        <v>4323218</v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>
        <f>IF(Data!$A996="","",IF(Data!M996=0,"",Data!M996))</f>
        <v>56660.86</v>
      </c>
    </row>
    <row r="1004" spans="2:14" x14ac:dyDescent="0.25">
      <c r="B1004" s="8" t="str">
        <f>IF(Data!$A997="","",Data!A997)</f>
        <v>Randolph</v>
      </c>
      <c r="C1004" s="8" t="str">
        <f>IF(Data!$A997="","",IF(COUNTIF('GrandList Categories'!$A$2:$A$19,Data!B997)&gt;0,VLOOKUP(Data!B997,'GrandList Categories'!$A$2:$B$19,2),Data!B997))</f>
        <v>Residential under 6 acres</v>
      </c>
      <c r="D1004" s="13">
        <f>IF(Data!$A997="","",IF(Data!C997=0,"",Data!C997))</f>
        <v>14</v>
      </c>
      <c r="E1004" s="13" t="str">
        <f>IF(Data!$A997="","",IF(Data!D997=0,"",Data!D997))</f>
        <v/>
      </c>
      <c r="F1004" s="13">
        <f>IF(Data!$A997="","",IF(Data!E997=0,"",Data!E997))</f>
        <v>5</v>
      </c>
      <c r="G1004" s="13">
        <f>IF(Data!$A997="","",IF(Data!F997=0,"",Data!F997))</f>
        <v>9</v>
      </c>
      <c r="H1004" s="13">
        <f>IF(Data!$A997="","",IF(Data!G997=0,"",Data!G997))</f>
        <v>1850500</v>
      </c>
      <c r="I1004" s="13">
        <f>IF(Data!$A997="","",IF(Data!H997=0,"",Data!H997))</f>
        <v>205611.11</v>
      </c>
      <c r="J1004" s="13">
        <f>IF(Data!$A997="","",IF(Data!I997=0,"",Data!I997))</f>
        <v>200000</v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>
        <f>IF(Data!$A997="","",IF(Data!M997=0,"",Data!M997))</f>
        <v>19994.25</v>
      </c>
    </row>
    <row r="1005" spans="2:14" x14ac:dyDescent="0.25">
      <c r="B1005" s="8" t="str">
        <f>IF(Data!$A998="","",Data!A998)</f>
        <v>Randolph</v>
      </c>
      <c r="C1005" s="8" t="str">
        <f>IF(Data!$A998="","",IF(COUNTIF('GrandList Categories'!$A$2:$A$19,Data!B998)&gt;0,VLOOKUP(Data!B998,'GrandList Categories'!$A$2:$B$19,2),Data!B998))</f>
        <v>Residential 6 or more acres</v>
      </c>
      <c r="D1005" s="13">
        <f>IF(Data!$A998="","",IF(Data!C998=0,"",Data!C998))</f>
        <v>7</v>
      </c>
      <c r="E1005" s="13" t="str">
        <f>IF(Data!$A998="","",IF(Data!D998=0,"",Data!D998))</f>
        <v/>
      </c>
      <c r="F1005" s="13">
        <f>IF(Data!$A998="","",IF(Data!E998=0,"",Data!E998))</f>
        <v>3</v>
      </c>
      <c r="G1005" s="13">
        <f>IF(Data!$A998="","",IF(Data!F998=0,"",Data!F998))</f>
        <v>4</v>
      </c>
      <c r="H1005" s="13">
        <f>IF(Data!$A998="","",IF(Data!G998=0,"",Data!G998))</f>
        <v>1839500</v>
      </c>
      <c r="I1005" s="13">
        <f>IF(Data!$A998="","",IF(Data!H998=0,"",Data!H998))</f>
        <v>459875</v>
      </c>
      <c r="J1005" s="13">
        <f>IF(Data!$A998="","",IF(Data!I998=0,"",Data!I998))</f>
        <v>508250</v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>
        <f>IF(Data!$A998="","",IF(Data!M998=0,"",Data!M998))</f>
        <v>24772.75</v>
      </c>
    </row>
    <row r="1006" spans="2:14" x14ac:dyDescent="0.25">
      <c r="B1006" s="8" t="str">
        <f>IF(Data!$A999="","",Data!A999)</f>
        <v>Randolph</v>
      </c>
      <c r="C1006" s="8" t="str">
        <f>IF(Data!$A999="","",IF(COUNTIF('GrandList Categories'!$A$2:$A$19,Data!B999)&gt;0,VLOOKUP(Data!B999,'GrandList Categories'!$A$2:$B$19,2),Data!B999))</f>
        <v>Mobile Home no land</v>
      </c>
      <c r="D1006" s="13">
        <f>IF(Data!$A999="","",IF(Data!C999=0,"",Data!C999))</f>
        <v>2</v>
      </c>
      <c r="E1006" s="13" t="str">
        <f>IF(Data!$A999="","",IF(Data!D999=0,"",Data!D999))</f>
        <v/>
      </c>
      <c r="F1006" s="13">
        <f>IF(Data!$A999="","",IF(Data!E999=0,"",Data!E999))</f>
        <v>1</v>
      </c>
      <c r="G1006" s="13">
        <f>IF(Data!$A999="","",IF(Data!F999=0,"",Data!F999))</f>
        <v>1</v>
      </c>
      <c r="H1006" s="13">
        <f>IF(Data!$A999="","",IF(Data!G999=0,"",Data!G999))</f>
        <v>42000</v>
      </c>
      <c r="I1006" s="13">
        <f>IF(Data!$A999="","",IF(Data!H999=0,"",Data!H999))</f>
        <v>42000</v>
      </c>
      <c r="J1006" s="13">
        <f>IF(Data!$A999="","",IF(Data!I999=0,"",Data!I999))</f>
        <v>42000</v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>
        <f>IF(Data!$A999="","",IF(Data!M999=0,"",Data!M999))</f>
        <v>210</v>
      </c>
    </row>
    <row r="1007" spans="2:14" x14ac:dyDescent="0.25">
      <c r="B1007" s="8" t="str">
        <f>IF(Data!$A1000="","",Data!A1000)</f>
        <v>Randolph</v>
      </c>
      <c r="C1007" s="8" t="str">
        <f>IF(Data!$A1000="","",IF(COUNTIF('GrandList Categories'!$A$2:$A$19,Data!B1000)&gt;0,VLOOKUP(Data!B1000,'GrandList Categories'!$A$2:$B$19,2),Data!B1000))</f>
        <v>Mobile Home with land</v>
      </c>
      <c r="D1007" s="13">
        <f>IF(Data!$A1000="","",IF(Data!C1000=0,"",Data!C1000))</f>
        <v>2</v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>
        <f>IF(Data!$A1000="","",IF(Data!F1000=0,"",Data!F1000))</f>
        <v>2</v>
      </c>
      <c r="H1007" s="13">
        <f>IF(Data!$A1000="","",IF(Data!G1000=0,"",Data!G1000))</f>
        <v>111500</v>
      </c>
      <c r="I1007" s="13">
        <f>IF(Data!$A1000="","",IF(Data!H1000=0,"",Data!H1000))</f>
        <v>55750</v>
      </c>
      <c r="J1007" s="13">
        <f>IF(Data!$A1000="","",IF(Data!I1000=0,"",Data!I1000))</f>
        <v>55750</v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>
        <f>IF(Data!$A1000="","",IF(Data!M1000=0,"",Data!M1000))</f>
        <v>495</v>
      </c>
    </row>
    <row r="1008" spans="2:14" x14ac:dyDescent="0.25">
      <c r="B1008" s="8" t="str">
        <f>IF(Data!$A1001="","",Data!A1001)</f>
        <v>Randolph</v>
      </c>
      <c r="C1008" s="8" t="str">
        <f>IF(Data!$A1001="","",IF(COUNTIF('GrandList Categories'!$A$2:$A$19,Data!B1001)&gt;0,VLOOKUP(Data!B1001,'GrandList Categories'!$A$2:$B$19,2),Data!B1001))</f>
        <v>Commercial</v>
      </c>
      <c r="D1008" s="13">
        <f>IF(Data!$A1001="","",IF(Data!C1001=0,"",Data!C1001))</f>
        <v>4</v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>
        <f>IF(Data!$A1001="","",IF(Data!F1001=0,"",Data!F1001))</f>
        <v>4</v>
      </c>
      <c r="H1008" s="13">
        <f>IF(Data!$A1001="","",IF(Data!G1001=0,"",Data!G1001))</f>
        <v>1990000</v>
      </c>
      <c r="I1008" s="13">
        <f>IF(Data!$A1001="","",IF(Data!H1001=0,"",Data!H1001))</f>
        <v>497500</v>
      </c>
      <c r="J1008" s="13">
        <f>IF(Data!$A1001="","",IF(Data!I1001=0,"",Data!I1001))</f>
        <v>520000</v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>
        <f>IF(Data!$A1001="","",IF(Data!M1001=0,"",Data!M1001))</f>
        <v>28855</v>
      </c>
    </row>
    <row r="1009" spans="2:14" x14ac:dyDescent="0.25">
      <c r="B1009" s="8" t="str">
        <f>IF(Data!$A1002="","",Data!A1002)</f>
        <v>Randolph</v>
      </c>
      <c r="C1009" s="8" t="str">
        <f>IF(Data!$A1002="","",IF(COUNTIF('GrandList Categories'!$A$2:$A$19,Data!B1002)&gt;0,VLOOKUP(Data!B1002,'GrandList Categories'!$A$2:$B$19,2),Data!B1002))</f>
        <v>Miscellaneous</v>
      </c>
      <c r="D1009" s="13">
        <f>IF(Data!$A1002="","",IF(Data!C1002=0,"",Data!C1002))</f>
        <v>5</v>
      </c>
      <c r="E1009" s="13" t="str">
        <f>IF(Data!$A1002="","",IF(Data!D1002=0,"",Data!D1002))</f>
        <v/>
      </c>
      <c r="F1009" s="13">
        <f>IF(Data!$A1002="","",IF(Data!E1002=0,"",Data!E1002))</f>
        <v>2</v>
      </c>
      <c r="G1009" s="13">
        <f>IF(Data!$A1002="","",IF(Data!F1002=0,"",Data!F1002))</f>
        <v>3</v>
      </c>
      <c r="H1009" s="13">
        <f>IF(Data!$A1002="","",IF(Data!G1002=0,"",Data!G1002))</f>
        <v>184000</v>
      </c>
      <c r="I1009" s="13">
        <f>IF(Data!$A1002="","",IF(Data!H1002=0,"",Data!H1002))</f>
        <v>61333.33</v>
      </c>
      <c r="J1009" s="13">
        <f>IF(Data!$A1002="","",IF(Data!I1002=0,"",Data!I1002))</f>
        <v>60000</v>
      </c>
      <c r="K1009" s="13">
        <f>IF(Data!$A1002="","",IF(Data!J1002=0,"",Data!J1002))</f>
        <v>5358.18</v>
      </c>
      <c r="L1009" s="13">
        <f>IF(Data!$A1002="","",IF(Data!K1002=0,"",Data!K1002))</f>
        <v>5683.4531999999999</v>
      </c>
      <c r="M1009" s="13">
        <f>IF(Data!$A1002="","",IF(Data!L1002=0,"",Data!L1002))</f>
        <v>10.24</v>
      </c>
      <c r="N1009" s="13">
        <f>IF(Data!$A1002="","",IF(Data!M1002=0,"",Data!M1002))</f>
        <v>2668</v>
      </c>
    </row>
    <row r="1010" spans="2:14" x14ac:dyDescent="0.25">
      <c r="B1010" s="8" t="str">
        <f>IF(Data!$A1003="","",Data!A1003)</f>
        <v>Randolph</v>
      </c>
      <c r="C1010" s="8" t="str">
        <f>IF(Data!$A1003="","",IF(COUNTIF('GrandList Categories'!$A$2:$A$19,Data!B1003)&gt;0,VLOOKUP(Data!B1003,'GrandList Categories'!$A$2:$B$19,2),Data!B1003))</f>
        <v>Randolph: Summary</v>
      </c>
      <c r="D1010" s="13">
        <f>IF(Data!$A1003="","",IF(Data!C1003=0,"",Data!C1003))</f>
        <v>34</v>
      </c>
      <c r="E1010" s="13" t="str">
        <f>IF(Data!$A1003="","",IF(Data!D1003=0,"",Data!D1003))</f>
        <v/>
      </c>
      <c r="F1010" s="13">
        <f>IF(Data!$A1003="","",IF(Data!E1003=0,"",Data!E1003))</f>
        <v>11</v>
      </c>
      <c r="G1010" s="13">
        <f>IF(Data!$A1003="","",IF(Data!F1003=0,"",Data!F1003))</f>
        <v>23</v>
      </c>
      <c r="H1010" s="13">
        <f>IF(Data!$A1003="","",IF(Data!G1003=0,"",Data!G1003))</f>
        <v>6017500</v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>
        <f>IF(Data!$A1003="","",IF(Data!M1003=0,"",Data!M1003))</f>
        <v>76995</v>
      </c>
    </row>
    <row r="1011" spans="2:14" x14ac:dyDescent="0.25">
      <c r="B1011" s="8" t="str">
        <f>IF(Data!$A1004="","",Data!A1004)</f>
        <v>Reading</v>
      </c>
      <c r="C1011" s="8" t="str">
        <f>IF(Data!$A1004="","",IF(COUNTIF('GrandList Categories'!$A$2:$A$19,Data!B1004)&gt;0,VLOOKUP(Data!B1004,'GrandList Categories'!$A$2:$B$19,2),Data!B1004))</f>
        <v>Residential under 6 acres</v>
      </c>
      <c r="D1011" s="13">
        <f>IF(Data!$A1004="","",IF(Data!C1004=0,"",Data!C1004))</f>
        <v>1</v>
      </c>
      <c r="E1011" s="13" t="str">
        <f>IF(Data!$A1004="","",IF(Data!D1004=0,"",Data!D1004))</f>
        <v/>
      </c>
      <c r="F1011" s="13">
        <f>IF(Data!$A1004="","",IF(Data!E1004=0,"",Data!E1004))</f>
        <v>1</v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>Reading</v>
      </c>
      <c r="C1012" s="8" t="str">
        <f>IF(Data!$A1005="","",IF(COUNTIF('GrandList Categories'!$A$2:$A$19,Data!B1005)&gt;0,VLOOKUP(Data!B1005,'GrandList Categories'!$A$2:$B$19,2),Data!B1005))</f>
        <v>Residential 6 or more acres</v>
      </c>
      <c r="D1012" s="13">
        <f>IF(Data!$A1005="","",IF(Data!C1005=0,"",Data!C1005))</f>
        <v>2</v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>
        <f>IF(Data!$A1005="","",IF(Data!F1005=0,"",Data!F1005))</f>
        <v>2</v>
      </c>
      <c r="H1012" s="13">
        <f>IF(Data!$A1005="","",IF(Data!G1005=0,"",Data!G1005))</f>
        <v>890000</v>
      </c>
      <c r="I1012" s="13">
        <f>IF(Data!$A1005="","",IF(Data!H1005=0,"",Data!H1005))</f>
        <v>445000</v>
      </c>
      <c r="J1012" s="13">
        <f>IF(Data!$A1005="","",IF(Data!I1005=0,"",Data!I1005))</f>
        <v>445000</v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>
        <f>IF(Data!$A1005="","",IF(Data!M1005=0,"",Data!M1005))</f>
        <v>12905</v>
      </c>
    </row>
    <row r="1013" spans="2:14" x14ac:dyDescent="0.25">
      <c r="B1013" s="8" t="str">
        <f>IF(Data!$A1006="","",Data!A1006)</f>
        <v>Reading</v>
      </c>
      <c r="C1013" s="8" t="str">
        <f>IF(Data!$A1006="","",IF(COUNTIF('GrandList Categories'!$A$2:$A$19,Data!B1006)&gt;0,VLOOKUP(Data!B1006,'GrandList Categories'!$A$2:$B$19,2),Data!B1006))</f>
        <v>Mobile Home with land</v>
      </c>
      <c r="D1013" s="13">
        <f>IF(Data!$A1006="","",IF(Data!C1006=0,"",Data!C1006))</f>
        <v>1</v>
      </c>
      <c r="E1013" s="13" t="str">
        <f>IF(Data!$A1006="","",IF(Data!D1006=0,"",Data!D1006))</f>
        <v/>
      </c>
      <c r="F1013" s="13">
        <f>IF(Data!$A1006="","",IF(Data!E1006=0,"",Data!E1006))</f>
        <v>1</v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>Reading</v>
      </c>
      <c r="C1014" s="8" t="str">
        <f>IF(Data!$A1007="","",IF(COUNTIF('GrandList Categories'!$A$2:$A$19,Data!B1007)&gt;0,VLOOKUP(Data!B1007,'GrandList Categories'!$A$2:$B$19,2),Data!B1007))</f>
        <v>Miscellaneous</v>
      </c>
      <c r="D1014" s="13">
        <f>IF(Data!$A1007="","",IF(Data!C1007=0,"",Data!C1007))</f>
        <v>5</v>
      </c>
      <c r="E1014" s="13" t="str">
        <f>IF(Data!$A1007="","",IF(Data!D1007=0,"",Data!D1007))</f>
        <v/>
      </c>
      <c r="F1014" s="13">
        <f>IF(Data!$A1007="","",IF(Data!E1007=0,"",Data!E1007))</f>
        <v>2</v>
      </c>
      <c r="G1014" s="13">
        <f>IF(Data!$A1007="","",IF(Data!F1007=0,"",Data!F1007))</f>
        <v>3</v>
      </c>
      <c r="H1014" s="13">
        <f>IF(Data!$A1007="","",IF(Data!G1007=0,"",Data!G1007))</f>
        <v>1140500</v>
      </c>
      <c r="I1014" s="13">
        <f>IF(Data!$A1007="","",IF(Data!H1007=0,"",Data!H1007))</f>
        <v>380166.67</v>
      </c>
      <c r="J1014" s="13">
        <f>IF(Data!$A1007="","",IF(Data!I1007=0,"",Data!I1007))</f>
        <v>227500</v>
      </c>
      <c r="K1014" s="13">
        <f>IF(Data!$A1007="","",IF(Data!J1007=0,"",Data!J1007))</f>
        <v>16381.79</v>
      </c>
      <c r="L1014" s="13">
        <f>IF(Data!$A1007="","",IF(Data!K1007=0,"",Data!K1007))</f>
        <v>17177.071100000001</v>
      </c>
      <c r="M1014" s="13">
        <f>IF(Data!$A1007="","",IF(Data!L1007=0,"",Data!L1007))</f>
        <v>10.54</v>
      </c>
      <c r="N1014" s="13">
        <f>IF(Data!$A1007="","",IF(Data!M1007=0,"",Data!M1007))</f>
        <v>16537.25</v>
      </c>
    </row>
    <row r="1015" spans="2:14" x14ac:dyDescent="0.25">
      <c r="B1015" s="8" t="str">
        <f>IF(Data!$A1008="","",Data!A1008)</f>
        <v>Reading</v>
      </c>
      <c r="C1015" s="8" t="str">
        <f>IF(Data!$A1008="","",IF(COUNTIF('GrandList Categories'!$A$2:$A$19,Data!B1008)&gt;0,VLOOKUP(Data!B1008,'GrandList Categories'!$A$2:$B$19,2),Data!B1008))</f>
        <v>Reading: Summary</v>
      </c>
      <c r="D1015" s="13">
        <f>IF(Data!$A1008="","",IF(Data!C1008=0,"",Data!C1008))</f>
        <v>9</v>
      </c>
      <c r="E1015" s="13" t="str">
        <f>IF(Data!$A1008="","",IF(Data!D1008=0,"",Data!D1008))</f>
        <v/>
      </c>
      <c r="F1015" s="13">
        <f>IF(Data!$A1008="","",IF(Data!E1008=0,"",Data!E1008))</f>
        <v>4</v>
      </c>
      <c r="G1015" s="13">
        <f>IF(Data!$A1008="","",IF(Data!F1008=0,"",Data!F1008))</f>
        <v>5</v>
      </c>
      <c r="H1015" s="13">
        <f>IF(Data!$A1008="","",IF(Data!G1008=0,"",Data!G1008))</f>
        <v>2030500</v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>
        <f>IF(Data!$A1008="","",IF(Data!M1008=0,"",Data!M1008))</f>
        <v>29442.25</v>
      </c>
    </row>
    <row r="1016" spans="2:14" x14ac:dyDescent="0.25">
      <c r="B1016" s="8" t="str">
        <f>IF(Data!$A1009="","",Data!A1009)</f>
        <v>Readsboro</v>
      </c>
      <c r="C1016" s="8" t="str">
        <f>IF(Data!$A1009="","",IF(COUNTIF('GrandList Categories'!$A$2:$A$19,Data!B1009)&gt;0,VLOOKUP(Data!B1009,'GrandList Categories'!$A$2:$B$19,2),Data!B1009))</f>
        <v>Residential under 6 acres</v>
      </c>
      <c r="D1016" s="13">
        <f>IF(Data!$A1009="","",IF(Data!C1009=0,"",Data!C1009))</f>
        <v>6</v>
      </c>
      <c r="E1016" s="13" t="str">
        <f>IF(Data!$A1009="","",IF(Data!D1009=0,"",Data!D1009))</f>
        <v/>
      </c>
      <c r="F1016" s="13">
        <f>IF(Data!$A1009="","",IF(Data!E1009=0,"",Data!E1009))</f>
        <v>1</v>
      </c>
      <c r="G1016" s="13">
        <f>IF(Data!$A1009="","",IF(Data!F1009=0,"",Data!F1009))</f>
        <v>5</v>
      </c>
      <c r="H1016" s="13">
        <f>IF(Data!$A1009="","",IF(Data!G1009=0,"",Data!G1009))</f>
        <v>471560.08</v>
      </c>
      <c r="I1016" s="13">
        <f>IF(Data!$A1009="","",IF(Data!H1009=0,"",Data!H1009))</f>
        <v>94312.02</v>
      </c>
      <c r="J1016" s="13">
        <f>IF(Data!$A1009="","",IF(Data!I1009=0,"",Data!I1009))</f>
        <v>94760.08</v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>
        <f>IF(Data!$A1009="","",IF(Data!M1009=0,"",Data!M1009))</f>
        <v>3886.6</v>
      </c>
    </row>
    <row r="1017" spans="2:14" x14ac:dyDescent="0.25">
      <c r="B1017" s="8" t="str">
        <f>IF(Data!$A1010="","",Data!A1010)</f>
        <v>Readsboro</v>
      </c>
      <c r="C1017" s="8" t="str">
        <f>IF(Data!$A1010="","",IF(COUNTIF('GrandList Categories'!$A$2:$A$19,Data!B1010)&gt;0,VLOOKUP(Data!B1010,'GrandList Categories'!$A$2:$B$19,2),Data!B1010))</f>
        <v>Residential 6 or more acres</v>
      </c>
      <c r="D1017" s="13">
        <f>IF(Data!$A1010="","",IF(Data!C1010=0,"",Data!C1010))</f>
        <v>5</v>
      </c>
      <c r="E1017" s="13" t="str">
        <f>IF(Data!$A1010="","",IF(Data!D1010=0,"",Data!D1010))</f>
        <v/>
      </c>
      <c r="F1017" s="13">
        <f>IF(Data!$A1010="","",IF(Data!E1010=0,"",Data!E1010))</f>
        <v>2</v>
      </c>
      <c r="G1017" s="13">
        <f>IF(Data!$A1010="","",IF(Data!F1010=0,"",Data!F1010))</f>
        <v>3</v>
      </c>
      <c r="H1017" s="13">
        <f>IF(Data!$A1010="","",IF(Data!G1010=0,"",Data!G1010))</f>
        <v>278760.09000000003</v>
      </c>
      <c r="I1017" s="13">
        <f>IF(Data!$A1010="","",IF(Data!H1010=0,"",Data!H1010))</f>
        <v>92920.03</v>
      </c>
      <c r="J1017" s="13">
        <f>IF(Data!$A1010="","",IF(Data!I1010=0,"",Data!I1010))</f>
        <v>88210.09</v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>
        <f>IF(Data!$A1010="","",IF(Data!M1010=0,"",Data!M1010))</f>
        <v>1812.98</v>
      </c>
    </row>
    <row r="1018" spans="2:14" x14ac:dyDescent="0.25">
      <c r="B1018" s="8" t="str">
        <f>IF(Data!$A1011="","",Data!A1011)</f>
        <v>Readsboro</v>
      </c>
      <c r="C1018" s="8" t="str">
        <f>IF(Data!$A1011="","",IF(COUNTIF('GrandList Categories'!$A$2:$A$19,Data!B1011)&gt;0,VLOOKUP(Data!B1011,'GrandList Categories'!$A$2:$B$19,2),Data!B1011))</f>
        <v>Woodland</v>
      </c>
      <c r="D1018" s="13">
        <f>IF(Data!$A1011="","",IF(Data!C1011=0,"",Data!C1011))</f>
        <v>2</v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>
        <f>IF(Data!$A1011="","",IF(Data!F1011=0,"",Data!F1011))</f>
        <v>2</v>
      </c>
      <c r="H1018" s="13">
        <f>IF(Data!$A1011="","",IF(Data!G1011=0,"",Data!G1011))</f>
        <v>64500</v>
      </c>
      <c r="I1018" s="13">
        <f>IF(Data!$A1011="","",IF(Data!H1011=0,"",Data!H1011))</f>
        <v>32250</v>
      </c>
      <c r="J1018" s="13">
        <f>IF(Data!$A1011="","",IF(Data!I1011=0,"",Data!I1011))</f>
        <v>32250</v>
      </c>
      <c r="K1018" s="13">
        <f>IF(Data!$A1011="","",IF(Data!J1011=0,"",Data!J1011))</f>
        <v>757.93</v>
      </c>
      <c r="L1018" s="13">
        <f>IF(Data!$A1011="","",IF(Data!K1011=0,"",Data!K1011))</f>
        <v>2143.5300000000002</v>
      </c>
      <c r="M1018" s="13">
        <f>IF(Data!$A1011="","",IF(Data!L1011=0,"",Data!L1011))</f>
        <v>42.55</v>
      </c>
      <c r="N1018" s="13">
        <f>IF(Data!$A1011="","",IF(Data!M1011=0,"",Data!M1011))</f>
        <v>935.25</v>
      </c>
    </row>
    <row r="1019" spans="2:14" x14ac:dyDescent="0.25">
      <c r="B1019" s="8" t="str">
        <f>IF(Data!$A1012="","",Data!A1012)</f>
        <v>Readsboro</v>
      </c>
      <c r="C1019" s="8" t="str">
        <f>IF(Data!$A1012="","",IF(COUNTIF('GrandList Categories'!$A$2:$A$19,Data!B1012)&gt;0,VLOOKUP(Data!B1012,'GrandList Categories'!$A$2:$B$19,2),Data!B1012))</f>
        <v>Miscellaneous</v>
      </c>
      <c r="D1019" s="13">
        <f>IF(Data!$A1012="","",IF(Data!C1012=0,"",Data!C1012))</f>
        <v>5</v>
      </c>
      <c r="E1019" s="13" t="str">
        <f>IF(Data!$A1012="","",IF(Data!D1012=0,"",Data!D1012))</f>
        <v/>
      </c>
      <c r="F1019" s="13">
        <f>IF(Data!$A1012="","",IF(Data!E1012=0,"",Data!E1012))</f>
        <v>2</v>
      </c>
      <c r="G1019" s="13">
        <f>IF(Data!$A1012="","",IF(Data!F1012=0,"",Data!F1012))</f>
        <v>3</v>
      </c>
      <c r="H1019" s="13">
        <f>IF(Data!$A1012="","",IF(Data!G1012=0,"",Data!G1012))</f>
        <v>48200</v>
      </c>
      <c r="I1019" s="13">
        <f>IF(Data!$A1012="","",IF(Data!H1012=0,"",Data!H1012))</f>
        <v>16066.67</v>
      </c>
      <c r="J1019" s="13">
        <f>IF(Data!$A1012="","",IF(Data!I1012=0,"",Data!I1012))</f>
        <v>15700</v>
      </c>
      <c r="K1019" s="13">
        <f>IF(Data!$A1012="","",IF(Data!J1012=0,"",Data!J1012))</f>
        <v>9450.98</v>
      </c>
      <c r="L1019" s="13">
        <f>IF(Data!$A1012="","",IF(Data!K1012=0,"",Data!K1012))</f>
        <v>11363.636399999999</v>
      </c>
      <c r="M1019" s="13">
        <f>IF(Data!$A1012="","",IF(Data!L1012=0,"",Data!L1012))</f>
        <v>1.1000000000000001</v>
      </c>
      <c r="N1019" s="13">
        <f>IF(Data!$A1012="","",IF(Data!M1012=0,"",Data!M1012))</f>
        <v>698.91</v>
      </c>
    </row>
    <row r="1020" spans="2:14" x14ac:dyDescent="0.25">
      <c r="B1020" s="8" t="str">
        <f>IF(Data!$A1013="","",Data!A1013)</f>
        <v>Readsboro</v>
      </c>
      <c r="C1020" s="8" t="str">
        <f>IF(Data!$A1013="","",IF(COUNTIF('GrandList Categories'!$A$2:$A$19,Data!B1013)&gt;0,VLOOKUP(Data!B1013,'GrandList Categories'!$A$2:$B$19,2),Data!B1013))</f>
        <v>Readsboro: Summary</v>
      </c>
      <c r="D1020" s="13">
        <f>IF(Data!$A1013="","",IF(Data!C1013=0,"",Data!C1013))</f>
        <v>18</v>
      </c>
      <c r="E1020" s="13" t="str">
        <f>IF(Data!$A1013="","",IF(Data!D1013=0,"",Data!D1013))</f>
        <v/>
      </c>
      <c r="F1020" s="13">
        <f>IF(Data!$A1013="","",IF(Data!E1013=0,"",Data!E1013))</f>
        <v>5</v>
      </c>
      <c r="G1020" s="13">
        <f>IF(Data!$A1013="","",IF(Data!F1013=0,"",Data!F1013))</f>
        <v>13</v>
      </c>
      <c r="H1020" s="13">
        <f>IF(Data!$A1013="","",IF(Data!G1013=0,"",Data!G1013))</f>
        <v>863020.17</v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>
        <f>IF(Data!$A1013="","",IF(Data!M1013=0,"",Data!M1013))</f>
        <v>7333.74</v>
      </c>
    </row>
    <row r="1021" spans="2:14" x14ac:dyDescent="0.25">
      <c r="B1021" s="8" t="str">
        <f>IF(Data!$A1014="","",Data!A1014)</f>
        <v>Richford</v>
      </c>
      <c r="C1021" s="8" t="str">
        <f>IF(Data!$A1014="","",IF(COUNTIF('GrandList Categories'!$A$2:$A$19,Data!B1014)&gt;0,VLOOKUP(Data!B1014,'GrandList Categories'!$A$2:$B$19,2),Data!B1014))</f>
        <v>Residential under 6 acres</v>
      </c>
      <c r="D1021" s="13">
        <f>IF(Data!$A1014="","",IF(Data!C1014=0,"",Data!C1014))</f>
        <v>10</v>
      </c>
      <c r="E1021" s="13" t="str">
        <f>IF(Data!$A1014="","",IF(Data!D1014=0,"",Data!D1014))</f>
        <v/>
      </c>
      <c r="F1021" s="13">
        <f>IF(Data!$A1014="","",IF(Data!E1014=0,"",Data!E1014))</f>
        <v>5</v>
      </c>
      <c r="G1021" s="13">
        <f>IF(Data!$A1014="","",IF(Data!F1014=0,"",Data!F1014))</f>
        <v>5</v>
      </c>
      <c r="H1021" s="13">
        <f>IF(Data!$A1014="","",IF(Data!G1014=0,"",Data!G1014))</f>
        <v>850000</v>
      </c>
      <c r="I1021" s="13">
        <f>IF(Data!$A1014="","",IF(Data!H1014=0,"",Data!H1014))</f>
        <v>170000</v>
      </c>
      <c r="J1021" s="13">
        <f>IF(Data!$A1014="","",IF(Data!I1014=0,"",Data!I1014))</f>
        <v>240000</v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>
        <f>IF(Data!$A1014="","",IF(Data!M1014=0,"",Data!M1014))</f>
        <v>9987.5</v>
      </c>
    </row>
    <row r="1022" spans="2:14" x14ac:dyDescent="0.25">
      <c r="B1022" s="8" t="str">
        <f>IF(Data!$A1015="","",Data!A1015)</f>
        <v>Richford</v>
      </c>
      <c r="C1022" s="8" t="str">
        <f>IF(Data!$A1015="","",IF(COUNTIF('GrandList Categories'!$A$2:$A$19,Data!B1015)&gt;0,VLOOKUP(Data!B1015,'GrandList Categories'!$A$2:$B$19,2),Data!B1015))</f>
        <v>Residential 6 or more acres</v>
      </c>
      <c r="D1022" s="13">
        <f>IF(Data!$A1015="","",IF(Data!C1015=0,"",Data!C1015))</f>
        <v>3</v>
      </c>
      <c r="E1022" s="13" t="str">
        <f>IF(Data!$A1015="","",IF(Data!D1015=0,"",Data!D1015))</f>
        <v/>
      </c>
      <c r="F1022" s="13">
        <f>IF(Data!$A1015="","",IF(Data!E1015=0,"",Data!E1015))</f>
        <v>2</v>
      </c>
      <c r="G1022" s="13">
        <f>IF(Data!$A1015="","",IF(Data!F1015=0,"",Data!F1015))</f>
        <v>1</v>
      </c>
      <c r="H1022" s="13">
        <f>IF(Data!$A1015="","",IF(Data!G1015=0,"",Data!G1015))</f>
        <v>139000</v>
      </c>
      <c r="I1022" s="13">
        <f>IF(Data!$A1015="","",IF(Data!H1015=0,"",Data!H1015))</f>
        <v>139000</v>
      </c>
      <c r="J1022" s="13">
        <f>IF(Data!$A1015="","",IF(Data!I1015=0,"",Data!I1015))</f>
        <v>139000</v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>
        <f>IF(Data!$A1015="","",IF(Data!M1015=0,"",Data!M1015))</f>
        <v>1065.5</v>
      </c>
    </row>
    <row r="1023" spans="2:14" x14ac:dyDescent="0.25">
      <c r="B1023" s="8" t="str">
        <f>IF(Data!$A1016="","",Data!A1016)</f>
        <v>Richford</v>
      </c>
      <c r="C1023" s="8" t="str">
        <f>IF(Data!$A1016="","",IF(COUNTIF('GrandList Categories'!$A$2:$A$19,Data!B1016)&gt;0,VLOOKUP(Data!B1016,'GrandList Categories'!$A$2:$B$19,2),Data!B1016))</f>
        <v>Mobile Home with land</v>
      </c>
      <c r="D1023" s="13">
        <f>IF(Data!$A1016="","",IF(Data!C1016=0,"",Data!C1016))</f>
        <v>3</v>
      </c>
      <c r="E1023" s="13" t="str">
        <f>IF(Data!$A1016="","",IF(Data!D1016=0,"",Data!D1016))</f>
        <v/>
      </c>
      <c r="F1023" s="13">
        <f>IF(Data!$A1016="","",IF(Data!E1016=0,"",Data!E1016))</f>
        <v>2</v>
      </c>
      <c r="G1023" s="13">
        <f>IF(Data!$A1016="","",IF(Data!F1016=0,"",Data!F1016))</f>
        <v>1</v>
      </c>
      <c r="H1023" s="13">
        <f>IF(Data!$A1016="","",IF(Data!G1016=0,"",Data!G1016))</f>
        <v>429400</v>
      </c>
      <c r="I1023" s="13">
        <f>IF(Data!$A1016="","",IF(Data!H1016=0,"",Data!H1016))</f>
        <v>429400</v>
      </c>
      <c r="J1023" s="13">
        <f>IF(Data!$A1016="","",IF(Data!I1016=0,"",Data!I1016))</f>
        <v>429400</v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>
        <f>IF(Data!$A1016="","",IF(Data!M1016=0,"",Data!M1016))</f>
        <v>6226.3</v>
      </c>
    </row>
    <row r="1024" spans="2:14" x14ac:dyDescent="0.25">
      <c r="B1024" s="8" t="str">
        <f>IF(Data!$A1017="","",Data!A1017)</f>
        <v>Richford</v>
      </c>
      <c r="C1024" s="8" t="str">
        <f>IF(Data!$A1017="","",IF(COUNTIF('GrandList Categories'!$A$2:$A$19,Data!B1017)&gt;0,VLOOKUP(Data!B1017,'GrandList Categories'!$A$2:$B$19,2),Data!B1017))</f>
        <v>Seasonal 6 or more acres</v>
      </c>
      <c r="D1024" s="13">
        <f>IF(Data!$A1017="","",IF(Data!C1017=0,"",Data!C1017))</f>
        <v>3</v>
      </c>
      <c r="E1024" s="13" t="str">
        <f>IF(Data!$A1017="","",IF(Data!D1017=0,"",Data!D1017))</f>
        <v/>
      </c>
      <c r="F1024" s="13">
        <f>IF(Data!$A1017="","",IF(Data!E1017=0,"",Data!E1017))</f>
        <v>3</v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>Richford</v>
      </c>
      <c r="C1025" s="8" t="str">
        <f>IF(Data!$A1018="","",IF(COUNTIF('GrandList Categories'!$A$2:$A$19,Data!B1018)&gt;0,VLOOKUP(Data!B1018,'GrandList Categories'!$A$2:$B$19,2),Data!B1018))</f>
        <v>Miscellaneous</v>
      </c>
      <c r="D1025" s="13">
        <f>IF(Data!$A1018="","",IF(Data!C1018=0,"",Data!C1018))</f>
        <v>4</v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>
        <f>IF(Data!$A1018="","",IF(Data!F1018=0,"",Data!F1018))</f>
        <v>4</v>
      </c>
      <c r="H1025" s="13">
        <f>IF(Data!$A1018="","",IF(Data!G1018=0,"",Data!G1018))</f>
        <v>213522.5</v>
      </c>
      <c r="I1025" s="13">
        <f>IF(Data!$A1018="","",IF(Data!H1018=0,"",Data!H1018))</f>
        <v>53380.62</v>
      </c>
      <c r="J1025" s="13">
        <f>IF(Data!$A1018="","",IF(Data!I1018=0,"",Data!I1018))</f>
        <v>58500</v>
      </c>
      <c r="K1025" s="13">
        <f>IF(Data!$A1018="","",IF(Data!J1018=0,"",Data!J1018))</f>
        <v>8337.4699999999993</v>
      </c>
      <c r="L1025" s="13">
        <f>IF(Data!$A1018="","",IF(Data!K1018=0,"",Data!K1018))</f>
        <v>10129.459999999999</v>
      </c>
      <c r="M1025" s="13">
        <f>IF(Data!$A1018="","",IF(Data!L1018=0,"",Data!L1018))</f>
        <v>7.36</v>
      </c>
      <c r="N1025" s="13">
        <f>IF(Data!$A1018="","",IF(Data!M1018=0,"",Data!M1018))</f>
        <v>2478.58</v>
      </c>
    </row>
    <row r="1026" spans="2:14" x14ac:dyDescent="0.25">
      <c r="B1026" s="8" t="str">
        <f>IF(Data!$A1019="","",Data!A1019)</f>
        <v>Richford</v>
      </c>
      <c r="C1026" s="8" t="str">
        <f>IF(Data!$A1019="","",IF(COUNTIF('GrandList Categories'!$A$2:$A$19,Data!B1019)&gt;0,VLOOKUP(Data!B1019,'GrandList Categories'!$A$2:$B$19,2),Data!B1019))</f>
        <v>Richford: Summary</v>
      </c>
      <c r="D1026" s="13">
        <f>IF(Data!$A1019="","",IF(Data!C1019=0,"",Data!C1019))</f>
        <v>23</v>
      </c>
      <c r="E1026" s="13" t="str">
        <f>IF(Data!$A1019="","",IF(Data!D1019=0,"",Data!D1019))</f>
        <v/>
      </c>
      <c r="F1026" s="13">
        <f>IF(Data!$A1019="","",IF(Data!E1019=0,"",Data!E1019))</f>
        <v>12</v>
      </c>
      <c r="G1026" s="13">
        <f>IF(Data!$A1019="","",IF(Data!F1019=0,"",Data!F1019))</f>
        <v>11</v>
      </c>
      <c r="H1026" s="13">
        <f>IF(Data!$A1019="","",IF(Data!G1019=0,"",Data!G1019))</f>
        <v>1631922.5</v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>
        <f>IF(Data!$A1019="","",IF(Data!M1019=0,"",Data!M1019))</f>
        <v>19757.88</v>
      </c>
    </row>
    <row r="1027" spans="2:14" x14ac:dyDescent="0.25">
      <c r="B1027" s="8" t="str">
        <f>IF(Data!$A1020="","",Data!A1020)</f>
        <v>Richmond</v>
      </c>
      <c r="C1027" s="8" t="str">
        <f>IF(Data!$A1020="","",IF(COUNTIF('GrandList Categories'!$A$2:$A$19,Data!B1020)&gt;0,VLOOKUP(Data!B1020,'GrandList Categories'!$A$2:$B$19,2),Data!B1020))</f>
        <v>Residential under 6 acres</v>
      </c>
      <c r="D1027" s="13">
        <f>IF(Data!$A1020="","",IF(Data!C1020=0,"",Data!C1020))</f>
        <v>14</v>
      </c>
      <c r="E1027" s="13" t="str">
        <f>IF(Data!$A1020="","",IF(Data!D1020=0,"",Data!D1020))</f>
        <v/>
      </c>
      <c r="F1027" s="13">
        <f>IF(Data!$A1020="","",IF(Data!E1020=0,"",Data!E1020))</f>
        <v>8</v>
      </c>
      <c r="G1027" s="13">
        <f>IF(Data!$A1020="","",IF(Data!F1020=0,"",Data!F1020))</f>
        <v>6</v>
      </c>
      <c r="H1027" s="13">
        <f>IF(Data!$A1020="","",IF(Data!G1020=0,"",Data!G1020))</f>
        <v>2615000</v>
      </c>
      <c r="I1027" s="13">
        <f>IF(Data!$A1020="","",IF(Data!H1020=0,"",Data!H1020))</f>
        <v>435833.33</v>
      </c>
      <c r="J1027" s="13">
        <f>IF(Data!$A1020="","",IF(Data!I1020=0,"",Data!I1020))</f>
        <v>435000</v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>
        <f>IF(Data!$A1020="","",IF(Data!M1020=0,"",Data!M1020))</f>
        <v>34117.5</v>
      </c>
    </row>
    <row r="1028" spans="2:14" x14ac:dyDescent="0.25">
      <c r="B1028" s="8" t="str">
        <f>IF(Data!$A1021="","",Data!A1021)</f>
        <v>Richmond</v>
      </c>
      <c r="C1028" s="8" t="str">
        <f>IF(Data!$A1021="","",IF(COUNTIF('GrandList Categories'!$A$2:$A$19,Data!B1021)&gt;0,VLOOKUP(Data!B1021,'GrandList Categories'!$A$2:$B$19,2),Data!B1021))</f>
        <v>Residential 6 or more acres</v>
      </c>
      <c r="D1028" s="13">
        <f>IF(Data!$A1021="","",IF(Data!C1021=0,"",Data!C1021))</f>
        <v>8</v>
      </c>
      <c r="E1028" s="13" t="str">
        <f>IF(Data!$A1021="","",IF(Data!D1021=0,"",Data!D1021))</f>
        <v/>
      </c>
      <c r="F1028" s="13">
        <f>IF(Data!$A1021="","",IF(Data!E1021=0,"",Data!E1021))</f>
        <v>4</v>
      </c>
      <c r="G1028" s="13">
        <f>IF(Data!$A1021="","",IF(Data!F1021=0,"",Data!F1021))</f>
        <v>4</v>
      </c>
      <c r="H1028" s="13">
        <f>IF(Data!$A1021="","",IF(Data!G1021=0,"",Data!G1021))</f>
        <v>728005</v>
      </c>
      <c r="I1028" s="13">
        <f>IF(Data!$A1021="","",IF(Data!H1021=0,"",Data!H1021))</f>
        <v>182001.25</v>
      </c>
      <c r="J1028" s="13">
        <f>IF(Data!$A1021="","",IF(Data!I1021=0,"",Data!I1021))</f>
        <v>114012.5</v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>
        <f>IF(Data!$A1021="","",IF(Data!M1021=0,"",Data!M1021))</f>
        <v>8566.73</v>
      </c>
    </row>
    <row r="1029" spans="2:14" x14ac:dyDescent="0.25">
      <c r="B1029" s="8" t="str">
        <f>IF(Data!$A1022="","",Data!A1022)</f>
        <v>Richmond</v>
      </c>
      <c r="C1029" s="8" t="str">
        <f>IF(Data!$A1022="","",IF(COUNTIF('GrandList Categories'!$A$2:$A$19,Data!B1022)&gt;0,VLOOKUP(Data!B1022,'GrandList Categories'!$A$2:$B$19,2),Data!B1022))</f>
        <v>Mobile Home no land</v>
      </c>
      <c r="D1029" s="13">
        <f>IF(Data!$A1022="","",IF(Data!C1022=0,"",Data!C1022))</f>
        <v>2</v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>
        <f>IF(Data!$A1022="","",IF(Data!F1022=0,"",Data!F1022))</f>
        <v>2</v>
      </c>
      <c r="H1029" s="13">
        <f>IF(Data!$A1022="","",IF(Data!G1022=0,"",Data!G1022))</f>
        <v>121900</v>
      </c>
      <c r="I1029" s="13">
        <f>IF(Data!$A1022="","",IF(Data!H1022=0,"",Data!H1022))</f>
        <v>60950</v>
      </c>
      <c r="J1029" s="13">
        <f>IF(Data!$A1022="","",IF(Data!I1022=0,"",Data!I1022))</f>
        <v>60950</v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>
        <f>IF(Data!$A1022="","",IF(Data!M1022=0,"",Data!M1022))</f>
        <v>359.5</v>
      </c>
    </row>
    <row r="1030" spans="2:14" x14ac:dyDescent="0.25">
      <c r="B1030" s="8" t="str">
        <f>IF(Data!$A1023="","",Data!A1023)</f>
        <v>Richmond</v>
      </c>
      <c r="C1030" s="8" t="str">
        <f>IF(Data!$A1023="","",IF(COUNTIF('GrandList Categories'!$A$2:$A$19,Data!B1023)&gt;0,VLOOKUP(Data!B1023,'GrandList Categories'!$A$2:$B$19,2),Data!B1023))</f>
        <v>Mobile Home with land</v>
      </c>
      <c r="D1030" s="13">
        <f>IF(Data!$A1023="","",IF(Data!C1023=0,"",Data!C1023))</f>
        <v>1</v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>
        <f>IF(Data!$A1023="","",IF(Data!F1023=0,"",Data!F1023))</f>
        <v>1</v>
      </c>
      <c r="H1030" s="13">
        <f>IF(Data!$A1023="","",IF(Data!G1023=0,"",Data!G1023))</f>
        <v>340000</v>
      </c>
      <c r="I1030" s="13">
        <f>IF(Data!$A1023="","",IF(Data!H1023=0,"",Data!H1023))</f>
        <v>340000</v>
      </c>
      <c r="J1030" s="13">
        <f>IF(Data!$A1023="","",IF(Data!I1023=0,"",Data!I1023))</f>
        <v>340000</v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>
        <f>IF(Data!$A1023="","",IF(Data!M1023=0,"",Data!M1023))</f>
        <v>3980</v>
      </c>
    </row>
    <row r="1031" spans="2:14" x14ac:dyDescent="0.25">
      <c r="B1031" s="8" t="str">
        <f>IF(Data!$A1024="","",Data!A1024)</f>
        <v>Richmond</v>
      </c>
      <c r="C1031" s="8" t="str">
        <f>IF(Data!$A1024="","",IF(COUNTIF('GrandList Categories'!$A$2:$A$19,Data!B1024)&gt;0,VLOOKUP(Data!B1024,'GrandList Categories'!$A$2:$B$19,2),Data!B1024))</f>
        <v>Commercial</v>
      </c>
      <c r="D1031" s="13">
        <f>IF(Data!$A1024="","",IF(Data!C1024=0,"",Data!C1024))</f>
        <v>5</v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>
        <f>IF(Data!$A1024="","",IF(Data!F1024=0,"",Data!F1024))</f>
        <v>5</v>
      </c>
      <c r="H1031" s="13">
        <f>IF(Data!$A1024="","",IF(Data!G1024=0,"",Data!G1024))</f>
        <v>1878000</v>
      </c>
      <c r="I1031" s="13">
        <f>IF(Data!$A1024="","",IF(Data!H1024=0,"",Data!H1024))</f>
        <v>375600</v>
      </c>
      <c r="J1031" s="13">
        <f>IF(Data!$A1024="","",IF(Data!I1024=0,"",Data!I1024))</f>
        <v>374000</v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>
        <f>IF(Data!$A1024="","",IF(Data!M1024=0,"",Data!M1024))</f>
        <v>22551.5</v>
      </c>
    </row>
    <row r="1032" spans="2:14" x14ac:dyDescent="0.25">
      <c r="B1032" s="8" t="str">
        <f>IF(Data!$A1025="","",Data!A1025)</f>
        <v>Richmond</v>
      </c>
      <c r="C1032" s="8" t="str">
        <f>IF(Data!$A1025="","",IF(COUNTIF('GrandList Categories'!$A$2:$A$19,Data!B1025)&gt;0,VLOOKUP(Data!B1025,'GrandList Categories'!$A$2:$B$19,2),Data!B1025))</f>
        <v>Miscellaneous</v>
      </c>
      <c r="D1032" s="13">
        <f>IF(Data!$A1025="","",IF(Data!C1025=0,"",Data!C1025))</f>
        <v>1</v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>
        <f>IF(Data!$A1025="","",IF(Data!F1025=0,"",Data!F1025))</f>
        <v>1</v>
      </c>
      <c r="H1032" s="13">
        <f>IF(Data!$A1025="","",IF(Data!G1025=0,"",Data!G1025))</f>
        <v>190000</v>
      </c>
      <c r="I1032" s="13">
        <f>IF(Data!$A1025="","",IF(Data!H1025=0,"",Data!H1025))</f>
        <v>190000</v>
      </c>
      <c r="J1032" s="13">
        <f>IF(Data!$A1025="","",IF(Data!I1025=0,"",Data!I1025))</f>
        <v>190000</v>
      </c>
      <c r="K1032" s="13">
        <f>IF(Data!$A1025="","",IF(Data!J1025=0,"",Data!J1025))</f>
        <v>96446.7</v>
      </c>
      <c r="L1032" s="13">
        <f>IF(Data!$A1025="","",IF(Data!K1025=0,"",Data!K1025))</f>
        <v>96446.700500000006</v>
      </c>
      <c r="M1032" s="13">
        <f>IF(Data!$A1025="","",IF(Data!L1025=0,"",Data!L1025))</f>
        <v>1.97</v>
      </c>
      <c r="N1032" s="13">
        <f>IF(Data!$A1025="","",IF(Data!M1025=0,"",Data!M1025))</f>
        <v>2755</v>
      </c>
    </row>
    <row r="1033" spans="2:14" x14ac:dyDescent="0.25">
      <c r="B1033" s="8" t="str">
        <f>IF(Data!$A1026="","",Data!A1026)</f>
        <v>Richmond</v>
      </c>
      <c r="C1033" s="8" t="str">
        <f>IF(Data!$A1026="","",IF(COUNTIF('GrandList Categories'!$A$2:$A$19,Data!B1026)&gt;0,VLOOKUP(Data!B1026,'GrandList Categories'!$A$2:$B$19,2),Data!B1026))</f>
        <v>Richmond: Summary</v>
      </c>
      <c r="D1033" s="13">
        <f>IF(Data!$A1026="","",IF(Data!C1026=0,"",Data!C1026))</f>
        <v>31</v>
      </c>
      <c r="E1033" s="13" t="str">
        <f>IF(Data!$A1026="","",IF(Data!D1026=0,"",Data!D1026))</f>
        <v/>
      </c>
      <c r="F1033" s="13">
        <f>IF(Data!$A1026="","",IF(Data!E1026=0,"",Data!E1026))</f>
        <v>12</v>
      </c>
      <c r="G1033" s="13">
        <f>IF(Data!$A1026="","",IF(Data!F1026=0,"",Data!F1026))</f>
        <v>19</v>
      </c>
      <c r="H1033" s="13">
        <f>IF(Data!$A1026="","",IF(Data!G1026=0,"",Data!G1026))</f>
        <v>5872905</v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>
        <f>IF(Data!$A1026="","",IF(Data!M1026=0,"",Data!M1026))</f>
        <v>72330.23</v>
      </c>
    </row>
    <row r="1034" spans="2:14" x14ac:dyDescent="0.25">
      <c r="B1034" s="8" t="str">
        <f>IF(Data!$A1027="","",Data!A1027)</f>
        <v>Ripton</v>
      </c>
      <c r="C1034" s="8" t="str">
        <f>IF(Data!$A1027="","",IF(COUNTIF('GrandList Categories'!$A$2:$A$19,Data!B1027)&gt;0,VLOOKUP(Data!B1027,'GrandList Categories'!$A$2:$B$19,2),Data!B1027))</f>
        <v>Residential under 6 acres</v>
      </c>
      <c r="D1034" s="13">
        <f>IF(Data!$A1027="","",IF(Data!C1027=0,"",Data!C1027))</f>
        <v>3</v>
      </c>
      <c r="E1034" s="13" t="str">
        <f>IF(Data!$A1027="","",IF(Data!D1027=0,"",Data!D1027))</f>
        <v/>
      </c>
      <c r="F1034" s="13">
        <f>IF(Data!$A1027="","",IF(Data!E1027=0,"",Data!E1027))</f>
        <v>2</v>
      </c>
      <c r="G1034" s="13">
        <f>IF(Data!$A1027="","",IF(Data!F1027=0,"",Data!F1027))</f>
        <v>1</v>
      </c>
      <c r="H1034" s="13">
        <f>IF(Data!$A1027="","",IF(Data!G1027=0,"",Data!G1027))</f>
        <v>67500</v>
      </c>
      <c r="I1034" s="13">
        <f>IF(Data!$A1027="","",IF(Data!H1027=0,"",Data!H1027))</f>
        <v>67500</v>
      </c>
      <c r="J1034" s="13">
        <f>IF(Data!$A1027="","",IF(Data!I1027=0,"",Data!I1027))</f>
        <v>67500</v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>
        <f>IF(Data!$A1027="","",IF(Data!M1027=0,"",Data!M1027))</f>
        <v>337.5</v>
      </c>
    </row>
    <row r="1035" spans="2:14" x14ac:dyDescent="0.25">
      <c r="B1035" s="8" t="str">
        <f>IF(Data!$A1028="","",Data!A1028)</f>
        <v>Ripton</v>
      </c>
      <c r="C1035" s="8" t="str">
        <f>IF(Data!$A1028="","",IF(COUNTIF('GrandList Categories'!$A$2:$A$19,Data!B1028)&gt;0,VLOOKUP(Data!B1028,'GrandList Categories'!$A$2:$B$19,2),Data!B1028))</f>
        <v>Ripton: Summary</v>
      </c>
      <c r="D1035" s="13">
        <f>IF(Data!$A1028="","",IF(Data!C1028=0,"",Data!C1028))</f>
        <v>3</v>
      </c>
      <c r="E1035" s="13" t="str">
        <f>IF(Data!$A1028="","",IF(Data!D1028=0,"",Data!D1028))</f>
        <v/>
      </c>
      <c r="F1035" s="13">
        <f>IF(Data!$A1028="","",IF(Data!E1028=0,"",Data!E1028))</f>
        <v>2</v>
      </c>
      <c r="G1035" s="13">
        <f>IF(Data!$A1028="","",IF(Data!F1028=0,"",Data!F1028))</f>
        <v>1</v>
      </c>
      <c r="H1035" s="13">
        <f>IF(Data!$A1028="","",IF(Data!G1028=0,"",Data!G1028))</f>
        <v>67500</v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>
        <f>IF(Data!$A1028="","",IF(Data!M1028=0,"",Data!M1028))</f>
        <v>337.5</v>
      </c>
    </row>
    <row r="1036" spans="2:14" x14ac:dyDescent="0.25">
      <c r="B1036" s="8" t="str">
        <f>IF(Data!$A1029="","",Data!A1029)</f>
        <v>Rochester</v>
      </c>
      <c r="C1036" s="8" t="str">
        <f>IF(Data!$A1029="","",IF(COUNTIF('GrandList Categories'!$A$2:$A$19,Data!B1029)&gt;0,VLOOKUP(Data!B1029,'GrandList Categories'!$A$2:$B$19,2),Data!B1029))</f>
        <v>Residential under 6 acres</v>
      </c>
      <c r="D1036" s="13">
        <f>IF(Data!$A1029="","",IF(Data!C1029=0,"",Data!C1029))</f>
        <v>4</v>
      </c>
      <c r="E1036" s="13" t="str">
        <f>IF(Data!$A1029="","",IF(Data!D1029=0,"",Data!D1029))</f>
        <v/>
      </c>
      <c r="F1036" s="13">
        <f>IF(Data!$A1029="","",IF(Data!E1029=0,"",Data!E1029))</f>
        <v>1</v>
      </c>
      <c r="G1036" s="13">
        <f>IF(Data!$A1029="","",IF(Data!F1029=0,"",Data!F1029))</f>
        <v>3</v>
      </c>
      <c r="H1036" s="13">
        <f>IF(Data!$A1029="","",IF(Data!G1029=0,"",Data!G1029))</f>
        <v>755000</v>
      </c>
      <c r="I1036" s="13">
        <f>IF(Data!$A1029="","",IF(Data!H1029=0,"",Data!H1029))</f>
        <v>251666.67</v>
      </c>
      <c r="J1036" s="13">
        <f>IF(Data!$A1029="","",IF(Data!I1029=0,"",Data!I1029))</f>
        <v>350000</v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>
        <f>IF(Data!$A1029="","",IF(Data!M1029=0,"",Data!M1029))</f>
        <v>10947.5</v>
      </c>
    </row>
    <row r="1037" spans="2:14" x14ac:dyDescent="0.25">
      <c r="B1037" s="8" t="str">
        <f>IF(Data!$A1030="","",Data!A1030)</f>
        <v>Rochester</v>
      </c>
      <c r="C1037" s="8" t="str">
        <f>IF(Data!$A1030="","",IF(COUNTIF('GrandList Categories'!$A$2:$A$19,Data!B1030)&gt;0,VLOOKUP(Data!B1030,'GrandList Categories'!$A$2:$B$19,2),Data!B1030))</f>
        <v>Residential 6 or more acres</v>
      </c>
      <c r="D1037" s="13">
        <f>IF(Data!$A1030="","",IF(Data!C1030=0,"",Data!C1030))</f>
        <v>4</v>
      </c>
      <c r="E1037" s="13" t="str">
        <f>IF(Data!$A1030="","",IF(Data!D1030=0,"",Data!D1030))</f>
        <v/>
      </c>
      <c r="F1037" s="13">
        <f>IF(Data!$A1030="","",IF(Data!E1030=0,"",Data!E1030))</f>
        <v>3</v>
      </c>
      <c r="G1037" s="13">
        <f>IF(Data!$A1030="","",IF(Data!F1030=0,"",Data!F1030))</f>
        <v>1</v>
      </c>
      <c r="H1037" s="13">
        <f>IF(Data!$A1030="","",IF(Data!G1030=0,"",Data!G1030))</f>
        <v>115000</v>
      </c>
      <c r="I1037" s="13">
        <f>IF(Data!$A1030="","",IF(Data!H1030=0,"",Data!H1030))</f>
        <v>115000</v>
      </c>
      <c r="J1037" s="13">
        <f>IF(Data!$A1030="","",IF(Data!I1030=0,"",Data!I1030))</f>
        <v>115000</v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>
        <f>IF(Data!$A1030="","",IF(Data!M1030=0,"",Data!M1030))</f>
        <v>2657.85</v>
      </c>
    </row>
    <row r="1038" spans="2:14" x14ac:dyDescent="0.25">
      <c r="B1038" s="8" t="str">
        <f>IF(Data!$A1031="","",Data!A1031)</f>
        <v>Rochester</v>
      </c>
      <c r="C1038" s="8" t="str">
        <f>IF(Data!$A1031="","",IF(COUNTIF('GrandList Categories'!$A$2:$A$19,Data!B1031)&gt;0,VLOOKUP(Data!B1031,'GrandList Categories'!$A$2:$B$19,2),Data!B1031))</f>
        <v>Commercial</v>
      </c>
      <c r="D1038" s="13">
        <f>IF(Data!$A1031="","",IF(Data!C1031=0,"",Data!C1031))</f>
        <v>2</v>
      </c>
      <c r="E1038" s="13" t="str">
        <f>IF(Data!$A1031="","",IF(Data!D1031=0,"",Data!D1031))</f>
        <v/>
      </c>
      <c r="F1038" s="13">
        <f>IF(Data!$A1031="","",IF(Data!E1031=0,"",Data!E1031))</f>
        <v>1</v>
      </c>
      <c r="G1038" s="13">
        <f>IF(Data!$A1031="","",IF(Data!F1031=0,"",Data!F1031))</f>
        <v>1</v>
      </c>
      <c r="H1038" s="13">
        <f>IF(Data!$A1031="","",IF(Data!G1031=0,"",Data!G1031))</f>
        <v>829000</v>
      </c>
      <c r="I1038" s="13">
        <f>IF(Data!$A1031="","",IF(Data!H1031=0,"",Data!H1031))</f>
        <v>829000</v>
      </c>
      <c r="J1038" s="13">
        <f>IF(Data!$A1031="","",IF(Data!I1031=0,"",Data!I1031))</f>
        <v>829000</v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>
        <f>IF(Data!$A1031="","",IF(Data!M1031=0,"",Data!M1031))</f>
        <v>12020.5</v>
      </c>
    </row>
    <row r="1039" spans="2:14" x14ac:dyDescent="0.25">
      <c r="B1039" s="8" t="str">
        <f>IF(Data!$A1032="","",Data!A1032)</f>
        <v>Rochester</v>
      </c>
      <c r="C1039" s="8" t="str">
        <f>IF(Data!$A1032="","",IF(COUNTIF('GrandList Categories'!$A$2:$A$19,Data!B1032)&gt;0,VLOOKUP(Data!B1032,'GrandList Categories'!$A$2:$B$19,2),Data!B1032))</f>
        <v>Commercial Apartment</v>
      </c>
      <c r="D1039" s="13">
        <f>IF(Data!$A1032="","",IF(Data!C1032=0,"",Data!C1032))</f>
        <v>1</v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>
        <f>IF(Data!$A1032="","",IF(Data!F1032=0,"",Data!F1032))</f>
        <v>1</v>
      </c>
      <c r="H1039" s="13">
        <f>IF(Data!$A1032="","",IF(Data!G1032=0,"",Data!G1032))</f>
        <v>595000</v>
      </c>
      <c r="I1039" s="13">
        <f>IF(Data!$A1032="","",IF(Data!H1032=0,"",Data!H1032))</f>
        <v>595000</v>
      </c>
      <c r="J1039" s="13">
        <f>IF(Data!$A1032="","",IF(Data!I1032=0,"",Data!I1032))</f>
        <v>595000</v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>
        <f>IF(Data!$A1032="","",IF(Data!M1032=0,"",Data!M1032))</f>
        <v>8627.5</v>
      </c>
    </row>
    <row r="1040" spans="2:14" x14ac:dyDescent="0.25">
      <c r="B1040" s="8" t="str">
        <f>IF(Data!$A1033="","",Data!A1033)</f>
        <v>Rochester</v>
      </c>
      <c r="C1040" s="8" t="str">
        <f>IF(Data!$A1033="","",IF(COUNTIF('GrandList Categories'!$A$2:$A$19,Data!B1033)&gt;0,VLOOKUP(Data!B1033,'GrandList Categories'!$A$2:$B$19,2),Data!B1033))</f>
        <v>Woodland</v>
      </c>
      <c r="D1040" s="13">
        <f>IF(Data!$A1033="","",IF(Data!C1033=0,"",Data!C1033))</f>
        <v>3</v>
      </c>
      <c r="E1040" s="13" t="str">
        <f>IF(Data!$A1033="","",IF(Data!D1033=0,"",Data!D1033))</f>
        <v/>
      </c>
      <c r="F1040" s="13">
        <f>IF(Data!$A1033="","",IF(Data!E1033=0,"",Data!E1033))</f>
        <v>2</v>
      </c>
      <c r="G1040" s="13">
        <f>IF(Data!$A1033="","",IF(Data!F1033=0,"",Data!F1033))</f>
        <v>1</v>
      </c>
      <c r="H1040" s="13">
        <f>IF(Data!$A1033="","",IF(Data!G1033=0,"",Data!G1033))</f>
        <v>193000</v>
      </c>
      <c r="I1040" s="13">
        <f>IF(Data!$A1033="","",IF(Data!H1033=0,"",Data!H1033))</f>
        <v>193000</v>
      </c>
      <c r="J1040" s="13">
        <f>IF(Data!$A1033="","",IF(Data!I1033=0,"",Data!I1033))</f>
        <v>193000</v>
      </c>
      <c r="K1040" s="13">
        <f>IF(Data!$A1033="","",IF(Data!J1033=0,"",Data!J1033))</f>
        <v>1418.07</v>
      </c>
      <c r="L1040" s="13">
        <f>IF(Data!$A1033="","",IF(Data!K1033=0,"",Data!K1033))</f>
        <v>1418.0749000000001</v>
      </c>
      <c r="M1040" s="13">
        <f>IF(Data!$A1033="","",IF(Data!L1033=0,"",Data!L1033))</f>
        <v>136.1</v>
      </c>
      <c r="N1040" s="13">
        <f>IF(Data!$A1033="","",IF(Data!M1033=0,"",Data!M1033))</f>
        <v>2798.5</v>
      </c>
    </row>
    <row r="1041" spans="2:14" x14ac:dyDescent="0.25">
      <c r="B1041" s="8" t="str">
        <f>IF(Data!$A1034="","",Data!A1034)</f>
        <v>Rochester</v>
      </c>
      <c r="C1041" s="8" t="str">
        <f>IF(Data!$A1034="","",IF(COUNTIF('GrandList Categories'!$A$2:$A$19,Data!B1034)&gt;0,VLOOKUP(Data!B1034,'GrandList Categories'!$A$2:$B$19,2),Data!B1034))</f>
        <v>Miscellaneous</v>
      </c>
      <c r="D1041" s="13">
        <f>IF(Data!$A1034="","",IF(Data!C1034=0,"",Data!C1034))</f>
        <v>1</v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>
        <f>IF(Data!$A1034="","",IF(Data!F1034=0,"",Data!F1034))</f>
        <v>1</v>
      </c>
      <c r="H1041" s="13">
        <f>IF(Data!$A1034="","",IF(Data!G1034=0,"",Data!G1034))</f>
        <v>13000</v>
      </c>
      <c r="I1041" s="13">
        <f>IF(Data!$A1034="","",IF(Data!H1034=0,"",Data!H1034))</f>
        <v>13000</v>
      </c>
      <c r="J1041" s="13">
        <f>IF(Data!$A1034="","",IF(Data!I1034=0,"",Data!I1034))</f>
        <v>13000</v>
      </c>
      <c r="K1041" s="13">
        <f>IF(Data!$A1034="","",IF(Data!J1034=0,"",Data!J1034))</f>
        <v>13000</v>
      </c>
      <c r="L1041" s="13">
        <f>IF(Data!$A1034="","",IF(Data!K1034=0,"",Data!K1034))</f>
        <v>13000</v>
      </c>
      <c r="M1041" s="13">
        <f>IF(Data!$A1034="","",IF(Data!L1034=0,"",Data!L1034))</f>
        <v>1</v>
      </c>
      <c r="N1041" s="13">
        <f>IF(Data!$A1034="","",IF(Data!M1034=0,"",Data!M1034))</f>
        <v>188.5</v>
      </c>
    </row>
    <row r="1042" spans="2:14" x14ac:dyDescent="0.25">
      <c r="B1042" s="8" t="str">
        <f>IF(Data!$A1035="","",Data!A1035)</f>
        <v>Rochester</v>
      </c>
      <c r="C1042" s="8" t="str">
        <f>IF(Data!$A1035="","",IF(COUNTIF('GrandList Categories'!$A$2:$A$19,Data!B1035)&gt;0,VLOOKUP(Data!B1035,'GrandList Categories'!$A$2:$B$19,2),Data!B1035))</f>
        <v>Rochester: Summary</v>
      </c>
      <c r="D1042" s="13">
        <f>IF(Data!$A1035="","",IF(Data!C1035=0,"",Data!C1035))</f>
        <v>15</v>
      </c>
      <c r="E1042" s="13" t="str">
        <f>IF(Data!$A1035="","",IF(Data!D1035=0,"",Data!D1035))</f>
        <v/>
      </c>
      <c r="F1042" s="13">
        <f>IF(Data!$A1035="","",IF(Data!E1035=0,"",Data!E1035))</f>
        <v>7</v>
      </c>
      <c r="G1042" s="13">
        <f>IF(Data!$A1035="","",IF(Data!F1035=0,"",Data!F1035))</f>
        <v>8</v>
      </c>
      <c r="H1042" s="13">
        <f>IF(Data!$A1035="","",IF(Data!G1035=0,"",Data!G1035))</f>
        <v>2500000</v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>
        <f>IF(Data!$A1035="","",IF(Data!M1035=0,"",Data!M1035))</f>
        <v>37240.35</v>
      </c>
    </row>
    <row r="1043" spans="2:14" x14ac:dyDescent="0.25">
      <c r="B1043" s="8" t="str">
        <f>IF(Data!$A1036="","",Data!A1036)</f>
        <v>Rockingham</v>
      </c>
      <c r="C1043" s="8" t="str">
        <f>IF(Data!$A1036="","",IF(COUNTIF('GrandList Categories'!$A$2:$A$19,Data!B1036)&gt;0,VLOOKUP(Data!B1036,'GrandList Categories'!$A$2:$B$19,2),Data!B1036))</f>
        <v>Residential under 6 acres</v>
      </c>
      <c r="D1043" s="13">
        <f>IF(Data!$A1036="","",IF(Data!C1036=0,"",Data!C1036))</f>
        <v>34</v>
      </c>
      <c r="E1043" s="13" t="str">
        <f>IF(Data!$A1036="","",IF(Data!D1036=0,"",Data!D1036))</f>
        <v/>
      </c>
      <c r="F1043" s="13">
        <f>IF(Data!$A1036="","",IF(Data!E1036=0,"",Data!E1036))</f>
        <v>16</v>
      </c>
      <c r="G1043" s="13">
        <f>IF(Data!$A1036="","",IF(Data!F1036=0,"",Data!F1036))</f>
        <v>18</v>
      </c>
      <c r="H1043" s="13">
        <f>IF(Data!$A1036="","",IF(Data!G1036=0,"",Data!G1036))</f>
        <v>2891000</v>
      </c>
      <c r="I1043" s="13">
        <f>IF(Data!$A1036="","",IF(Data!H1036=0,"",Data!H1036))</f>
        <v>160611.10999999999</v>
      </c>
      <c r="J1043" s="13">
        <f>IF(Data!$A1036="","",IF(Data!I1036=0,"",Data!I1036))</f>
        <v>127000</v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>
        <f>IF(Data!$A1036="","",IF(Data!M1036=0,"",Data!M1036))</f>
        <v>31174.75</v>
      </c>
    </row>
    <row r="1044" spans="2:14" x14ac:dyDescent="0.25">
      <c r="B1044" s="8" t="str">
        <f>IF(Data!$A1037="","",Data!A1037)</f>
        <v>Rockingham</v>
      </c>
      <c r="C1044" s="8" t="str">
        <f>IF(Data!$A1037="","",IF(COUNTIF('GrandList Categories'!$A$2:$A$19,Data!B1037)&gt;0,VLOOKUP(Data!B1037,'GrandList Categories'!$A$2:$B$19,2),Data!B1037))</f>
        <v>Residential 6 or more acres</v>
      </c>
      <c r="D1044" s="13">
        <f>IF(Data!$A1037="","",IF(Data!C1037=0,"",Data!C1037))</f>
        <v>6</v>
      </c>
      <c r="E1044" s="13" t="str">
        <f>IF(Data!$A1037="","",IF(Data!D1037=0,"",Data!D1037))</f>
        <v/>
      </c>
      <c r="F1044" s="13">
        <f>IF(Data!$A1037="","",IF(Data!E1037=0,"",Data!E1037))</f>
        <v>3</v>
      </c>
      <c r="G1044" s="13">
        <f>IF(Data!$A1037="","",IF(Data!F1037=0,"",Data!F1037))</f>
        <v>3</v>
      </c>
      <c r="H1044" s="13">
        <f>IF(Data!$A1037="","",IF(Data!G1037=0,"",Data!G1037))</f>
        <v>1070000</v>
      </c>
      <c r="I1044" s="13">
        <f>IF(Data!$A1037="","",IF(Data!H1037=0,"",Data!H1037))</f>
        <v>356666.67</v>
      </c>
      <c r="J1044" s="13">
        <f>IF(Data!$A1037="","",IF(Data!I1037=0,"",Data!I1037))</f>
        <v>340000</v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>
        <f>IF(Data!$A1037="","",IF(Data!M1037=0,"",Data!M1037))</f>
        <v>12665</v>
      </c>
    </row>
    <row r="1045" spans="2:14" x14ac:dyDescent="0.25">
      <c r="B1045" s="8" t="str">
        <f>IF(Data!$A1038="","",Data!A1038)</f>
        <v>Rockingham</v>
      </c>
      <c r="C1045" s="8" t="str">
        <f>IF(Data!$A1038="","",IF(COUNTIF('GrandList Categories'!$A$2:$A$19,Data!B1038)&gt;0,VLOOKUP(Data!B1038,'GrandList Categories'!$A$2:$B$19,2),Data!B1038))</f>
        <v>Mobile Home with land</v>
      </c>
      <c r="D1045" s="13">
        <f>IF(Data!$A1038="","",IF(Data!C1038=0,"",Data!C1038))</f>
        <v>1</v>
      </c>
      <c r="E1045" s="13" t="str">
        <f>IF(Data!$A1038="","",IF(Data!D1038=0,"",Data!D1038))</f>
        <v/>
      </c>
      <c r="F1045" s="13">
        <f>IF(Data!$A1038="","",IF(Data!E1038=0,"",Data!E1038))</f>
        <v>1</v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>Rockingham</v>
      </c>
      <c r="C1046" s="8" t="str">
        <f>IF(Data!$A1039="","",IF(COUNTIF('GrandList Categories'!$A$2:$A$19,Data!B1039)&gt;0,VLOOKUP(Data!B1039,'GrandList Categories'!$A$2:$B$19,2),Data!B1039))</f>
        <v>Other (Usually Condos)</v>
      </c>
      <c r="D1046" s="13">
        <f>IF(Data!$A1039="","",IF(Data!C1039=0,"",Data!C1039))</f>
        <v>2</v>
      </c>
      <c r="E1046" s="13" t="str">
        <f>IF(Data!$A1039="","",IF(Data!D1039=0,"",Data!D1039))</f>
        <v/>
      </c>
      <c r="F1046" s="13">
        <f>IF(Data!$A1039="","",IF(Data!E1039=0,"",Data!E1039))</f>
        <v>1</v>
      </c>
      <c r="G1046" s="13">
        <f>IF(Data!$A1039="","",IF(Data!F1039=0,"",Data!F1039))</f>
        <v>1</v>
      </c>
      <c r="H1046" s="13">
        <f>IF(Data!$A1039="","",IF(Data!G1039=0,"",Data!G1039))</f>
        <v>90000</v>
      </c>
      <c r="I1046" s="13">
        <f>IF(Data!$A1039="","",IF(Data!H1039=0,"",Data!H1039))</f>
        <v>90000</v>
      </c>
      <c r="J1046" s="13">
        <f>IF(Data!$A1039="","",IF(Data!I1039=0,"",Data!I1039))</f>
        <v>90000</v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>
        <f>IF(Data!$A1039="","",IF(Data!M1039=0,"",Data!M1039))</f>
        <v>1305</v>
      </c>
    </row>
    <row r="1047" spans="2:14" x14ac:dyDescent="0.25">
      <c r="B1047" s="8" t="str">
        <f>IF(Data!$A1040="","",Data!A1040)</f>
        <v>Rockingham</v>
      </c>
      <c r="C1047" s="8" t="str">
        <f>IF(Data!$A1040="","",IF(COUNTIF('GrandList Categories'!$A$2:$A$19,Data!B1040)&gt;0,VLOOKUP(Data!B1040,'GrandList Categories'!$A$2:$B$19,2),Data!B1040))</f>
        <v>Miscellaneous</v>
      </c>
      <c r="D1047" s="13">
        <f>IF(Data!$A1040="","",IF(Data!C1040=0,"",Data!C1040))</f>
        <v>1</v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>
        <f>IF(Data!$A1040="","",IF(Data!F1040=0,"",Data!F1040))</f>
        <v>1</v>
      </c>
      <c r="H1047" s="13">
        <f>IF(Data!$A1040="","",IF(Data!G1040=0,"",Data!G1040))</f>
        <v>55000</v>
      </c>
      <c r="I1047" s="13">
        <f>IF(Data!$A1040="","",IF(Data!H1040=0,"",Data!H1040))</f>
        <v>55000</v>
      </c>
      <c r="J1047" s="13">
        <f>IF(Data!$A1040="","",IF(Data!I1040=0,"",Data!I1040))</f>
        <v>55000</v>
      </c>
      <c r="K1047" s="13">
        <f>IF(Data!$A1040="","",IF(Data!J1040=0,"",Data!J1040))</f>
        <v>18900.34</v>
      </c>
      <c r="L1047" s="13">
        <f>IF(Data!$A1040="","",IF(Data!K1040=0,"",Data!K1040))</f>
        <v>18900.3436</v>
      </c>
      <c r="M1047" s="13">
        <f>IF(Data!$A1040="","",IF(Data!L1040=0,"",Data!L1040))</f>
        <v>2.91</v>
      </c>
      <c r="N1047" s="13">
        <f>IF(Data!$A1040="","",IF(Data!M1040=0,"",Data!M1040))</f>
        <v>797.5</v>
      </c>
    </row>
    <row r="1048" spans="2:14" x14ac:dyDescent="0.25">
      <c r="B1048" s="8" t="str">
        <f>IF(Data!$A1041="","",Data!A1041)</f>
        <v>Rockingham</v>
      </c>
      <c r="C1048" s="8" t="str">
        <f>IF(Data!$A1041="","",IF(COUNTIF('GrandList Categories'!$A$2:$A$19,Data!B1041)&gt;0,VLOOKUP(Data!B1041,'GrandList Categories'!$A$2:$B$19,2),Data!B1041))</f>
        <v>Rockingham: Summary</v>
      </c>
      <c r="D1048" s="13">
        <f>IF(Data!$A1041="","",IF(Data!C1041=0,"",Data!C1041))</f>
        <v>44</v>
      </c>
      <c r="E1048" s="13" t="str">
        <f>IF(Data!$A1041="","",IF(Data!D1041=0,"",Data!D1041))</f>
        <v/>
      </c>
      <c r="F1048" s="13">
        <f>IF(Data!$A1041="","",IF(Data!E1041=0,"",Data!E1041))</f>
        <v>21</v>
      </c>
      <c r="G1048" s="13">
        <f>IF(Data!$A1041="","",IF(Data!F1041=0,"",Data!F1041))</f>
        <v>23</v>
      </c>
      <c r="H1048" s="13">
        <f>IF(Data!$A1041="","",IF(Data!G1041=0,"",Data!G1041))</f>
        <v>4106000</v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>
        <f>IF(Data!$A1041="","",IF(Data!M1041=0,"",Data!M1041))</f>
        <v>45942.25</v>
      </c>
    </row>
    <row r="1049" spans="2:14" x14ac:dyDescent="0.25">
      <c r="B1049" s="8" t="str">
        <f>IF(Data!$A1042="","",Data!A1042)</f>
        <v>Roxbury</v>
      </c>
      <c r="C1049" s="8" t="str">
        <f>IF(Data!$A1042="","",IF(COUNTIF('GrandList Categories'!$A$2:$A$19,Data!B1042)&gt;0,VLOOKUP(Data!B1042,'GrandList Categories'!$A$2:$B$19,2),Data!B1042))</f>
        <v>Residential under 6 acres</v>
      </c>
      <c r="D1049" s="13">
        <f>IF(Data!$A1042="","",IF(Data!C1042=0,"",Data!C1042))</f>
        <v>2</v>
      </c>
      <c r="E1049" s="13" t="str">
        <f>IF(Data!$A1042="","",IF(Data!D1042=0,"",Data!D1042))</f>
        <v/>
      </c>
      <c r="F1049" s="13">
        <f>IF(Data!$A1042="","",IF(Data!E1042=0,"",Data!E1042))</f>
        <v>1</v>
      </c>
      <c r="G1049" s="13">
        <f>IF(Data!$A1042="","",IF(Data!F1042=0,"",Data!F1042))</f>
        <v>1</v>
      </c>
      <c r="H1049" s="13">
        <f>IF(Data!$A1042="","",IF(Data!G1042=0,"",Data!G1042))</f>
        <v>190000</v>
      </c>
      <c r="I1049" s="13">
        <f>IF(Data!$A1042="","",IF(Data!H1042=0,"",Data!H1042))</f>
        <v>190000</v>
      </c>
      <c r="J1049" s="13">
        <f>IF(Data!$A1042="","",IF(Data!I1042=0,"",Data!I1042))</f>
        <v>190000</v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>
        <f>IF(Data!$A1042="","",IF(Data!M1042=0,"",Data!M1042))</f>
        <v>1805</v>
      </c>
    </row>
    <row r="1050" spans="2:14" x14ac:dyDescent="0.25">
      <c r="B1050" s="8" t="str">
        <f>IF(Data!$A1043="","",Data!A1043)</f>
        <v>Roxbury</v>
      </c>
      <c r="C1050" s="8" t="str">
        <f>IF(Data!$A1043="","",IF(COUNTIF('GrandList Categories'!$A$2:$A$19,Data!B1043)&gt;0,VLOOKUP(Data!B1043,'GrandList Categories'!$A$2:$B$19,2),Data!B1043))</f>
        <v>Residential 6 or more acres</v>
      </c>
      <c r="D1050" s="13">
        <f>IF(Data!$A1043="","",IF(Data!C1043=0,"",Data!C1043))</f>
        <v>3</v>
      </c>
      <c r="E1050" s="13" t="str">
        <f>IF(Data!$A1043="","",IF(Data!D1043=0,"",Data!D1043))</f>
        <v/>
      </c>
      <c r="F1050" s="13">
        <f>IF(Data!$A1043="","",IF(Data!E1043=0,"",Data!E1043))</f>
        <v>1</v>
      </c>
      <c r="G1050" s="13">
        <f>IF(Data!$A1043="","",IF(Data!F1043=0,"",Data!F1043))</f>
        <v>2</v>
      </c>
      <c r="H1050" s="13">
        <f>IF(Data!$A1043="","",IF(Data!G1043=0,"",Data!G1043))</f>
        <v>469761.22</v>
      </c>
      <c r="I1050" s="13">
        <f>IF(Data!$A1043="","",IF(Data!H1043=0,"",Data!H1043))</f>
        <v>234880.61</v>
      </c>
      <c r="J1050" s="13">
        <f>IF(Data!$A1043="","",IF(Data!I1043=0,"",Data!I1043))</f>
        <v>234880.61</v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>
        <f>IF(Data!$A1043="","",IF(Data!M1043=0,"",Data!M1043))</f>
        <v>5645.31</v>
      </c>
    </row>
    <row r="1051" spans="2:14" x14ac:dyDescent="0.25">
      <c r="B1051" s="8" t="str">
        <f>IF(Data!$A1044="","",Data!A1044)</f>
        <v>Roxbury</v>
      </c>
      <c r="C1051" s="8" t="str">
        <f>IF(Data!$A1044="","",IF(COUNTIF('GrandList Categories'!$A$2:$A$19,Data!B1044)&gt;0,VLOOKUP(Data!B1044,'GrandList Categories'!$A$2:$B$19,2),Data!B1044))</f>
        <v>Mobile Home no land</v>
      </c>
      <c r="D1051" s="13">
        <f>IF(Data!$A1044="","",IF(Data!C1044=0,"",Data!C1044))</f>
        <v>1</v>
      </c>
      <c r="E1051" s="13" t="str">
        <f>IF(Data!$A1044="","",IF(Data!D1044=0,"",Data!D1044))</f>
        <v/>
      </c>
      <c r="F1051" s="13">
        <f>IF(Data!$A1044="","",IF(Data!E1044=0,"",Data!E1044))</f>
        <v>1</v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>Roxbury</v>
      </c>
      <c r="C1052" s="8" t="str">
        <f>IF(Data!$A1045="","",IF(COUNTIF('GrandList Categories'!$A$2:$A$19,Data!B1045)&gt;0,VLOOKUP(Data!B1045,'GrandList Categories'!$A$2:$B$19,2),Data!B1045))</f>
        <v>Mobile Home with land</v>
      </c>
      <c r="D1052" s="13">
        <f>IF(Data!$A1045="","",IF(Data!C1045=0,"",Data!C1045))</f>
        <v>1</v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>
        <f>IF(Data!$A1045="","",IF(Data!F1045=0,"",Data!F1045))</f>
        <v>1</v>
      </c>
      <c r="H1052" s="13">
        <f>IF(Data!$A1045="","",IF(Data!G1045=0,"",Data!G1045))</f>
        <v>25000</v>
      </c>
      <c r="I1052" s="13">
        <f>IF(Data!$A1045="","",IF(Data!H1045=0,"",Data!H1045))</f>
        <v>25000</v>
      </c>
      <c r="J1052" s="13">
        <f>IF(Data!$A1045="","",IF(Data!I1045=0,"",Data!I1045))</f>
        <v>25000</v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>
        <f>IF(Data!$A1045="","",IF(Data!M1045=0,"",Data!M1045))</f>
        <v>362.5</v>
      </c>
    </row>
    <row r="1053" spans="2:14" x14ac:dyDescent="0.25">
      <c r="B1053" s="8" t="str">
        <f>IF(Data!$A1046="","",Data!A1046)</f>
        <v>Roxbury</v>
      </c>
      <c r="C1053" s="8" t="str">
        <f>IF(Data!$A1046="","",IF(COUNTIF('GrandList Categories'!$A$2:$A$19,Data!B1046)&gt;0,VLOOKUP(Data!B1046,'GrandList Categories'!$A$2:$B$19,2),Data!B1046))</f>
        <v>Seasonal 6 or more acres</v>
      </c>
      <c r="D1053" s="13">
        <f>IF(Data!$A1046="","",IF(Data!C1046=0,"",Data!C1046))</f>
        <v>2</v>
      </c>
      <c r="E1053" s="13" t="str">
        <f>IF(Data!$A1046="","",IF(Data!D1046=0,"",Data!D1046))</f>
        <v/>
      </c>
      <c r="F1053" s="13">
        <f>IF(Data!$A1046="","",IF(Data!E1046=0,"",Data!E1046))</f>
        <v>2</v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>
        <f>IF(Data!$A1046="","",IF(Data!M1046=0,"",Data!M1046))</f>
        <v>2175</v>
      </c>
    </row>
    <row r="1054" spans="2:14" x14ac:dyDescent="0.25">
      <c r="B1054" s="8" t="str">
        <f>IF(Data!$A1047="","",Data!A1047)</f>
        <v>Roxbury</v>
      </c>
      <c r="C1054" s="8" t="str">
        <f>IF(Data!$A1047="","",IF(COUNTIF('GrandList Categories'!$A$2:$A$19,Data!B1047)&gt;0,VLOOKUP(Data!B1047,'GrandList Categories'!$A$2:$B$19,2),Data!B1047))</f>
        <v>Other (Usually Condos)</v>
      </c>
      <c r="D1054" s="13">
        <f>IF(Data!$A1047="","",IF(Data!C1047=0,"",Data!C1047))</f>
        <v>1</v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>
        <f>IF(Data!$A1047="","",IF(Data!F1047=0,"",Data!F1047))</f>
        <v>1</v>
      </c>
      <c r="H1054" s="13">
        <f>IF(Data!$A1047="","",IF(Data!G1047=0,"",Data!G1047))</f>
        <v>27000</v>
      </c>
      <c r="I1054" s="13">
        <f>IF(Data!$A1047="","",IF(Data!H1047=0,"",Data!H1047))</f>
        <v>27000</v>
      </c>
      <c r="J1054" s="13">
        <f>IF(Data!$A1047="","",IF(Data!I1047=0,"",Data!I1047))</f>
        <v>27000</v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>
        <f>IF(Data!$A1047="","",IF(Data!M1047=0,"",Data!M1047))</f>
        <v>391.5</v>
      </c>
    </row>
    <row r="1055" spans="2:14" x14ac:dyDescent="0.25">
      <c r="B1055" s="8" t="str">
        <f>IF(Data!$A1048="","",Data!A1048)</f>
        <v>Roxbury</v>
      </c>
      <c r="C1055" s="8" t="str">
        <f>IF(Data!$A1048="","",IF(COUNTIF('GrandList Categories'!$A$2:$A$19,Data!B1048)&gt;0,VLOOKUP(Data!B1048,'GrandList Categories'!$A$2:$B$19,2),Data!B1048))</f>
        <v>Miscellaneous</v>
      </c>
      <c r="D1055" s="13">
        <f>IF(Data!$A1048="","",IF(Data!C1048=0,"",Data!C1048))</f>
        <v>2</v>
      </c>
      <c r="E1055" s="13" t="str">
        <f>IF(Data!$A1048="","",IF(Data!D1048=0,"",Data!D1048))</f>
        <v/>
      </c>
      <c r="F1055" s="13">
        <f>IF(Data!$A1048="","",IF(Data!E1048=0,"",Data!E1048))</f>
        <v>2</v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>Roxbury</v>
      </c>
      <c r="C1056" s="8" t="str">
        <f>IF(Data!$A1049="","",IF(COUNTIF('GrandList Categories'!$A$2:$A$19,Data!B1049)&gt;0,VLOOKUP(Data!B1049,'GrandList Categories'!$A$2:$B$19,2),Data!B1049))</f>
        <v>Roxbury: Summary</v>
      </c>
      <c r="D1056" s="13">
        <f>IF(Data!$A1049="","",IF(Data!C1049=0,"",Data!C1049))</f>
        <v>12</v>
      </c>
      <c r="E1056" s="13" t="str">
        <f>IF(Data!$A1049="","",IF(Data!D1049=0,"",Data!D1049))</f>
        <v/>
      </c>
      <c r="F1056" s="13">
        <f>IF(Data!$A1049="","",IF(Data!E1049=0,"",Data!E1049))</f>
        <v>7</v>
      </c>
      <c r="G1056" s="13">
        <f>IF(Data!$A1049="","",IF(Data!F1049=0,"",Data!F1049))</f>
        <v>5</v>
      </c>
      <c r="H1056" s="13">
        <f>IF(Data!$A1049="","",IF(Data!G1049=0,"",Data!G1049))</f>
        <v>711761.22</v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>
        <f>IF(Data!$A1049="","",IF(Data!M1049=0,"",Data!M1049))</f>
        <v>10379.31</v>
      </c>
    </row>
    <row r="1057" spans="2:14" x14ac:dyDescent="0.25">
      <c r="B1057" s="8" t="str">
        <f>IF(Data!$A1050="","",Data!A1050)</f>
        <v>Royalton</v>
      </c>
      <c r="C1057" s="8" t="str">
        <f>IF(Data!$A1050="","",IF(COUNTIF('GrandList Categories'!$A$2:$A$19,Data!B1050)&gt;0,VLOOKUP(Data!B1050,'GrandList Categories'!$A$2:$B$19,2),Data!B1050))</f>
        <v>Residential under 6 acres</v>
      </c>
      <c r="D1057" s="13">
        <f>IF(Data!$A1050="","",IF(Data!C1050=0,"",Data!C1050))</f>
        <v>7</v>
      </c>
      <c r="E1057" s="13" t="str">
        <f>IF(Data!$A1050="","",IF(Data!D1050=0,"",Data!D1050))</f>
        <v/>
      </c>
      <c r="F1057" s="13">
        <f>IF(Data!$A1050="","",IF(Data!E1050=0,"",Data!E1050))</f>
        <v>3</v>
      </c>
      <c r="G1057" s="13">
        <f>IF(Data!$A1050="","",IF(Data!F1050=0,"",Data!F1050))</f>
        <v>4</v>
      </c>
      <c r="H1057" s="13">
        <f>IF(Data!$A1050="","",IF(Data!G1050=0,"",Data!G1050))</f>
        <v>806800</v>
      </c>
      <c r="I1057" s="13">
        <f>IF(Data!$A1050="","",IF(Data!H1050=0,"",Data!H1050))</f>
        <v>201700</v>
      </c>
      <c r="J1057" s="13">
        <f>IF(Data!$A1050="","",IF(Data!I1050=0,"",Data!I1050))</f>
        <v>186900</v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>
        <f>IF(Data!$A1050="","",IF(Data!M1050=0,"",Data!M1050))</f>
        <v>10819.85</v>
      </c>
    </row>
    <row r="1058" spans="2:14" x14ac:dyDescent="0.25">
      <c r="B1058" s="8" t="str">
        <f>IF(Data!$A1051="","",Data!A1051)</f>
        <v>Royalton</v>
      </c>
      <c r="C1058" s="8" t="str">
        <f>IF(Data!$A1051="","",IF(COUNTIF('GrandList Categories'!$A$2:$A$19,Data!B1051)&gt;0,VLOOKUP(Data!B1051,'GrandList Categories'!$A$2:$B$19,2),Data!B1051))</f>
        <v>Residential 6 or more acres</v>
      </c>
      <c r="D1058" s="13">
        <f>IF(Data!$A1051="","",IF(Data!C1051=0,"",Data!C1051))</f>
        <v>6</v>
      </c>
      <c r="E1058" s="13" t="str">
        <f>IF(Data!$A1051="","",IF(Data!D1051=0,"",Data!D1051))</f>
        <v/>
      </c>
      <c r="F1058" s="13">
        <f>IF(Data!$A1051="","",IF(Data!E1051=0,"",Data!E1051))</f>
        <v>5</v>
      </c>
      <c r="G1058" s="13">
        <f>IF(Data!$A1051="","",IF(Data!F1051=0,"",Data!F1051))</f>
        <v>1</v>
      </c>
      <c r="H1058" s="13">
        <f>IF(Data!$A1051="","",IF(Data!G1051=0,"",Data!G1051))</f>
        <v>12000</v>
      </c>
      <c r="I1058" s="13">
        <f>IF(Data!$A1051="","",IF(Data!H1051=0,"",Data!H1051))</f>
        <v>12000</v>
      </c>
      <c r="J1058" s="13">
        <f>IF(Data!$A1051="","",IF(Data!I1051=0,"",Data!I1051))</f>
        <v>12000</v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>
        <f>IF(Data!$A1051="","",IF(Data!M1051=0,"",Data!M1051))</f>
        <v>60</v>
      </c>
    </row>
    <row r="1059" spans="2:14" x14ac:dyDescent="0.25">
      <c r="B1059" s="8" t="str">
        <f>IF(Data!$A1052="","",Data!A1052)</f>
        <v>Royalton</v>
      </c>
      <c r="C1059" s="8" t="str">
        <f>IF(Data!$A1052="","",IF(COUNTIF('GrandList Categories'!$A$2:$A$19,Data!B1052)&gt;0,VLOOKUP(Data!B1052,'GrandList Categories'!$A$2:$B$19,2),Data!B1052))</f>
        <v>Mobile Home with land</v>
      </c>
      <c r="D1059" s="13">
        <f>IF(Data!$A1052="","",IF(Data!C1052=0,"",Data!C1052))</f>
        <v>1</v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>
        <f>IF(Data!$A1052="","",IF(Data!F1052=0,"",Data!F1052))</f>
        <v>1</v>
      </c>
      <c r="H1059" s="13">
        <f>IF(Data!$A1052="","",IF(Data!G1052=0,"",Data!G1052))</f>
        <v>157800</v>
      </c>
      <c r="I1059" s="13">
        <f>IF(Data!$A1052="","",IF(Data!H1052=0,"",Data!H1052))</f>
        <v>157800</v>
      </c>
      <c r="J1059" s="13">
        <f>IF(Data!$A1052="","",IF(Data!I1052=0,"",Data!I1052))</f>
        <v>157800</v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>
        <f>IF(Data!$A1052="","",IF(Data!M1052=0,"",Data!M1052))</f>
        <v>1338.1</v>
      </c>
    </row>
    <row r="1060" spans="2:14" x14ac:dyDescent="0.25">
      <c r="B1060" s="8" t="str">
        <f>IF(Data!$A1053="","",Data!A1053)</f>
        <v>Royalton</v>
      </c>
      <c r="C1060" s="8" t="str">
        <f>IF(Data!$A1053="","",IF(COUNTIF('GrandList Categories'!$A$2:$A$19,Data!B1053)&gt;0,VLOOKUP(Data!B1053,'GrandList Categories'!$A$2:$B$19,2),Data!B1053))</f>
        <v>Seasonal 6 or more acres</v>
      </c>
      <c r="D1060" s="13">
        <f>IF(Data!$A1053="","",IF(Data!C1053=0,"",Data!C1053))</f>
        <v>1</v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>
        <f>IF(Data!$A1053="","",IF(Data!F1053=0,"",Data!F1053))</f>
        <v>1</v>
      </c>
      <c r="H1060" s="13">
        <f>IF(Data!$A1053="","",IF(Data!G1053=0,"",Data!G1053))</f>
        <v>87800</v>
      </c>
      <c r="I1060" s="13">
        <f>IF(Data!$A1053="","",IF(Data!H1053=0,"",Data!H1053))</f>
        <v>87800</v>
      </c>
      <c r="J1060" s="13">
        <f>IF(Data!$A1053="","",IF(Data!I1053=0,"",Data!I1053))</f>
        <v>87800</v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>
        <f>IF(Data!$A1053="","",IF(Data!M1053=0,"",Data!M1053))</f>
        <v>1273.0999999999999</v>
      </c>
    </row>
    <row r="1061" spans="2:14" x14ac:dyDescent="0.25">
      <c r="B1061" s="8" t="str">
        <f>IF(Data!$A1054="","",Data!A1054)</f>
        <v>Royalton</v>
      </c>
      <c r="C1061" s="8" t="str">
        <f>IF(Data!$A1054="","",IF(COUNTIF('GrandList Categories'!$A$2:$A$19,Data!B1054)&gt;0,VLOOKUP(Data!B1054,'GrandList Categories'!$A$2:$B$19,2),Data!B1054))</f>
        <v>Commercial</v>
      </c>
      <c r="D1061" s="13">
        <f>IF(Data!$A1054="","",IF(Data!C1054=0,"",Data!C1054))</f>
        <v>3</v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>
        <f>IF(Data!$A1054="","",IF(Data!F1054=0,"",Data!F1054))</f>
        <v>3</v>
      </c>
      <c r="H1061" s="13">
        <f>IF(Data!$A1054="","",IF(Data!G1054=0,"",Data!G1054))</f>
        <v>1175000</v>
      </c>
      <c r="I1061" s="13">
        <f>IF(Data!$A1054="","",IF(Data!H1054=0,"",Data!H1054))</f>
        <v>391666.67</v>
      </c>
      <c r="J1061" s="13">
        <f>IF(Data!$A1054="","",IF(Data!I1054=0,"",Data!I1054))</f>
        <v>325000</v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>
        <f>IF(Data!$A1054="","",IF(Data!M1054=0,"",Data!M1054))</f>
        <v>17037.5</v>
      </c>
    </row>
    <row r="1062" spans="2:14" x14ac:dyDescent="0.25">
      <c r="B1062" s="8" t="str">
        <f>IF(Data!$A1055="","",Data!A1055)</f>
        <v>Royalton</v>
      </c>
      <c r="C1062" s="8" t="str">
        <f>IF(Data!$A1055="","",IF(COUNTIF('GrandList Categories'!$A$2:$A$19,Data!B1055)&gt;0,VLOOKUP(Data!B1055,'GrandList Categories'!$A$2:$B$19,2),Data!B1055))</f>
        <v>Utilities Electric</v>
      </c>
      <c r="D1062" s="13">
        <f>IF(Data!$A1055="","",IF(Data!C1055=0,"",Data!C1055))</f>
        <v>5</v>
      </c>
      <c r="E1062" s="13" t="str">
        <f>IF(Data!$A1055="","",IF(Data!D1055=0,"",Data!D1055))</f>
        <v/>
      </c>
      <c r="F1062" s="13">
        <f>IF(Data!$A1055="","",IF(Data!E1055=0,"",Data!E1055))</f>
        <v>3</v>
      </c>
      <c r="G1062" s="13">
        <f>IF(Data!$A1055="","",IF(Data!F1055=0,"",Data!F1055))</f>
        <v>2</v>
      </c>
      <c r="H1062" s="13">
        <f>IF(Data!$A1055="","",IF(Data!G1055=0,"",Data!G1055))</f>
        <v>520000</v>
      </c>
      <c r="I1062" s="13">
        <f>IF(Data!$A1055="","",IF(Data!H1055=0,"",Data!H1055))</f>
        <v>260000</v>
      </c>
      <c r="J1062" s="13">
        <f>IF(Data!$A1055="","",IF(Data!I1055=0,"",Data!I1055))</f>
        <v>260000</v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>
        <f>IF(Data!$A1055="","",IF(Data!M1055=0,"",Data!M1055))</f>
        <v>5640</v>
      </c>
    </row>
    <row r="1063" spans="2:14" x14ac:dyDescent="0.25">
      <c r="B1063" s="8" t="str">
        <f>IF(Data!$A1056="","",Data!A1056)</f>
        <v>Royalton</v>
      </c>
      <c r="C1063" s="8" t="str">
        <f>IF(Data!$A1056="","",IF(COUNTIF('GrandList Categories'!$A$2:$A$19,Data!B1056)&gt;0,VLOOKUP(Data!B1056,'GrandList Categories'!$A$2:$B$19,2),Data!B1056))</f>
        <v>Farms</v>
      </c>
      <c r="D1063" s="13">
        <f>IF(Data!$A1056="","",IF(Data!C1056=0,"",Data!C1056))</f>
        <v>1</v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>
        <f>IF(Data!$A1056="","",IF(Data!F1056=0,"",Data!F1056))</f>
        <v>1</v>
      </c>
      <c r="H1063" s="13">
        <f>IF(Data!$A1056="","",IF(Data!G1056=0,"",Data!G1056))</f>
        <v>125000</v>
      </c>
      <c r="I1063" s="13">
        <f>IF(Data!$A1056="","",IF(Data!H1056=0,"",Data!H1056))</f>
        <v>125000</v>
      </c>
      <c r="J1063" s="13">
        <f>IF(Data!$A1056="","",IF(Data!I1056=0,"",Data!I1056))</f>
        <v>125000</v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>
        <f>IF(Data!$A1056="","",IF(Data!M1056=0,"",Data!M1056))</f>
        <v>1812.5</v>
      </c>
    </row>
    <row r="1064" spans="2:14" x14ac:dyDescent="0.25">
      <c r="B1064" s="8" t="str">
        <f>IF(Data!$A1057="","",Data!A1057)</f>
        <v>Royalton</v>
      </c>
      <c r="C1064" s="8" t="str">
        <f>IF(Data!$A1057="","",IF(COUNTIF('GrandList Categories'!$A$2:$A$19,Data!B1057)&gt;0,VLOOKUP(Data!B1057,'GrandList Categories'!$A$2:$B$19,2),Data!B1057))</f>
        <v>Other (Usually Condos)</v>
      </c>
      <c r="D1064" s="13">
        <f>IF(Data!$A1057="","",IF(Data!C1057=0,"",Data!C1057))</f>
        <v>9</v>
      </c>
      <c r="E1064" s="13" t="str">
        <f>IF(Data!$A1057="","",IF(Data!D1057=0,"",Data!D1057))</f>
        <v/>
      </c>
      <c r="F1064" s="13">
        <f>IF(Data!$A1057="","",IF(Data!E1057=0,"",Data!E1057))</f>
        <v>7</v>
      </c>
      <c r="G1064" s="13">
        <f>IF(Data!$A1057="","",IF(Data!F1057=0,"",Data!F1057))</f>
        <v>2</v>
      </c>
      <c r="H1064" s="13">
        <f>IF(Data!$A1057="","",IF(Data!G1057=0,"",Data!G1057))</f>
        <v>218000</v>
      </c>
      <c r="I1064" s="13">
        <f>IF(Data!$A1057="","",IF(Data!H1057=0,"",Data!H1057))</f>
        <v>109000</v>
      </c>
      <c r="J1064" s="13">
        <f>IF(Data!$A1057="","",IF(Data!I1057=0,"",Data!I1057))</f>
        <v>109000</v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>
        <f>IF(Data!$A1057="","",IF(Data!M1057=0,"",Data!M1057))</f>
        <v>290</v>
      </c>
    </row>
    <row r="1065" spans="2:14" x14ac:dyDescent="0.25">
      <c r="B1065" s="8" t="str">
        <f>IF(Data!$A1058="","",Data!A1058)</f>
        <v>Royalton</v>
      </c>
      <c r="C1065" s="8" t="str">
        <f>IF(Data!$A1058="","",IF(COUNTIF('GrandList Categories'!$A$2:$A$19,Data!B1058)&gt;0,VLOOKUP(Data!B1058,'GrandList Categories'!$A$2:$B$19,2),Data!B1058))</f>
        <v>Woodland</v>
      </c>
      <c r="D1065" s="13">
        <f>IF(Data!$A1058="","",IF(Data!C1058=0,"",Data!C1058))</f>
        <v>2</v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>
        <f>IF(Data!$A1058="","",IF(Data!F1058=0,"",Data!F1058))</f>
        <v>2</v>
      </c>
      <c r="H1065" s="13">
        <f>IF(Data!$A1058="","",IF(Data!G1058=0,"",Data!G1058))</f>
        <v>16300</v>
      </c>
      <c r="I1065" s="13">
        <f>IF(Data!$A1058="","",IF(Data!H1058=0,"",Data!H1058))</f>
        <v>8150</v>
      </c>
      <c r="J1065" s="13">
        <f>IF(Data!$A1058="","",IF(Data!I1058=0,"",Data!I1058))</f>
        <v>8150</v>
      </c>
      <c r="K1065" s="13">
        <f>IF(Data!$A1058="","",IF(Data!J1058=0,"",Data!J1058))</f>
        <v>2263.89</v>
      </c>
      <c r="L1065" s="13">
        <f>IF(Data!$A1058="","",IF(Data!K1058=0,"",Data!K1058))</f>
        <v>1531.75</v>
      </c>
      <c r="M1065" s="13">
        <f>IF(Data!$A1058="","",IF(Data!L1058=0,"",Data!L1058))</f>
        <v>3.6</v>
      </c>
      <c r="N1065" s="13">
        <f>IF(Data!$A1058="","",IF(Data!M1058=0,"",Data!M1058))</f>
        <v>7.25</v>
      </c>
    </row>
    <row r="1066" spans="2:14" x14ac:dyDescent="0.25">
      <c r="B1066" s="8" t="str">
        <f>IF(Data!$A1059="","",Data!A1059)</f>
        <v>Royalton</v>
      </c>
      <c r="C1066" s="8" t="str">
        <f>IF(Data!$A1059="","",IF(COUNTIF('GrandList Categories'!$A$2:$A$19,Data!B1059)&gt;0,VLOOKUP(Data!B1059,'GrandList Categories'!$A$2:$B$19,2),Data!B1059))</f>
        <v>Royalton: Summary</v>
      </c>
      <c r="D1066" s="13">
        <f>IF(Data!$A1059="","",IF(Data!C1059=0,"",Data!C1059))</f>
        <v>35</v>
      </c>
      <c r="E1066" s="13" t="str">
        <f>IF(Data!$A1059="","",IF(Data!D1059=0,"",Data!D1059))</f>
        <v/>
      </c>
      <c r="F1066" s="13">
        <f>IF(Data!$A1059="","",IF(Data!E1059=0,"",Data!E1059))</f>
        <v>18</v>
      </c>
      <c r="G1066" s="13">
        <f>IF(Data!$A1059="","",IF(Data!F1059=0,"",Data!F1059))</f>
        <v>17</v>
      </c>
      <c r="H1066" s="13">
        <f>IF(Data!$A1059="","",IF(Data!G1059=0,"",Data!G1059))</f>
        <v>3118700</v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>
        <f>IF(Data!$A1059="","",IF(Data!M1059=0,"",Data!M1059))</f>
        <v>38278.300000000003</v>
      </c>
    </row>
    <row r="1067" spans="2:14" x14ac:dyDescent="0.25">
      <c r="B1067" s="8" t="str">
        <f>IF(Data!$A1060="","",Data!A1060)</f>
        <v>Rupert</v>
      </c>
      <c r="C1067" s="8" t="str">
        <f>IF(Data!$A1060="","",IF(COUNTIF('GrandList Categories'!$A$2:$A$19,Data!B1060)&gt;0,VLOOKUP(Data!B1060,'GrandList Categories'!$A$2:$B$19,2),Data!B1060))</f>
        <v>Residential under 6 acres</v>
      </c>
      <c r="D1067" s="13">
        <f>IF(Data!$A1060="","",IF(Data!C1060=0,"",Data!C1060))</f>
        <v>5</v>
      </c>
      <c r="E1067" s="13" t="str">
        <f>IF(Data!$A1060="","",IF(Data!D1060=0,"",Data!D1060))</f>
        <v/>
      </c>
      <c r="F1067" s="13">
        <f>IF(Data!$A1060="","",IF(Data!E1060=0,"",Data!E1060))</f>
        <v>4</v>
      </c>
      <c r="G1067" s="13">
        <f>IF(Data!$A1060="","",IF(Data!F1060=0,"",Data!F1060))</f>
        <v>1</v>
      </c>
      <c r="H1067" s="13">
        <f>IF(Data!$A1060="","",IF(Data!G1060=0,"",Data!G1060))</f>
        <v>99500</v>
      </c>
      <c r="I1067" s="13">
        <f>IF(Data!$A1060="","",IF(Data!H1060=0,"",Data!H1060))</f>
        <v>99500</v>
      </c>
      <c r="J1067" s="13">
        <f>IF(Data!$A1060="","",IF(Data!I1060=0,"",Data!I1060))</f>
        <v>99500</v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>
        <f>IF(Data!$A1060="","",IF(Data!M1060=0,"",Data!M1060))</f>
        <v>1442.75</v>
      </c>
    </row>
    <row r="1068" spans="2:14" x14ac:dyDescent="0.25">
      <c r="B1068" s="8" t="str">
        <f>IF(Data!$A1061="","",Data!A1061)</f>
        <v>Rupert</v>
      </c>
      <c r="C1068" s="8" t="str">
        <f>IF(Data!$A1061="","",IF(COUNTIF('GrandList Categories'!$A$2:$A$19,Data!B1061)&gt;0,VLOOKUP(Data!B1061,'GrandList Categories'!$A$2:$B$19,2),Data!B1061))</f>
        <v>Residential 6 or more acres</v>
      </c>
      <c r="D1068" s="13">
        <f>IF(Data!$A1061="","",IF(Data!C1061=0,"",Data!C1061))</f>
        <v>2</v>
      </c>
      <c r="E1068" s="13" t="str">
        <f>IF(Data!$A1061="","",IF(Data!D1061=0,"",Data!D1061))</f>
        <v/>
      </c>
      <c r="F1068" s="13">
        <f>IF(Data!$A1061="","",IF(Data!E1061=0,"",Data!E1061))</f>
        <v>1</v>
      </c>
      <c r="G1068" s="13">
        <f>IF(Data!$A1061="","",IF(Data!F1061=0,"",Data!F1061))</f>
        <v>1</v>
      </c>
      <c r="H1068" s="13">
        <f>IF(Data!$A1061="","",IF(Data!G1061=0,"",Data!G1061))</f>
        <v>675000</v>
      </c>
      <c r="I1068" s="13">
        <f>IF(Data!$A1061="","",IF(Data!H1061=0,"",Data!H1061))</f>
        <v>675000</v>
      </c>
      <c r="J1068" s="13">
        <f>IF(Data!$A1061="","",IF(Data!I1061=0,"",Data!I1061))</f>
        <v>675000</v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>
        <f>IF(Data!$A1061="","",IF(Data!M1061=0,"",Data!M1061))</f>
        <v>9787.5</v>
      </c>
    </row>
    <row r="1069" spans="2:14" x14ac:dyDescent="0.25">
      <c r="B1069" s="8" t="str">
        <f>IF(Data!$A1062="","",Data!A1062)</f>
        <v>Rupert</v>
      </c>
      <c r="C1069" s="8" t="str">
        <f>IF(Data!$A1062="","",IF(COUNTIF('GrandList Categories'!$A$2:$A$19,Data!B1062)&gt;0,VLOOKUP(Data!B1062,'GrandList Categories'!$A$2:$B$19,2),Data!B1062))</f>
        <v>Mobile Home with land</v>
      </c>
      <c r="D1069" s="13">
        <f>IF(Data!$A1062="","",IF(Data!C1062=0,"",Data!C1062))</f>
        <v>2</v>
      </c>
      <c r="E1069" s="13" t="str">
        <f>IF(Data!$A1062="","",IF(Data!D1062=0,"",Data!D1062))</f>
        <v/>
      </c>
      <c r="F1069" s="13">
        <f>IF(Data!$A1062="","",IF(Data!E1062=0,"",Data!E1062))</f>
        <v>1</v>
      </c>
      <c r="G1069" s="13">
        <f>IF(Data!$A1062="","",IF(Data!F1062=0,"",Data!F1062))</f>
        <v>1</v>
      </c>
      <c r="H1069" s="13">
        <f>IF(Data!$A1062="","",IF(Data!G1062=0,"",Data!G1062))</f>
        <v>121900</v>
      </c>
      <c r="I1069" s="13">
        <f>IF(Data!$A1062="","",IF(Data!H1062=0,"",Data!H1062))</f>
        <v>121900</v>
      </c>
      <c r="J1069" s="13">
        <f>IF(Data!$A1062="","",IF(Data!I1062=0,"",Data!I1062))</f>
        <v>121900</v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>
        <f>IF(Data!$A1062="","",IF(Data!M1062=0,"",Data!M1062))</f>
        <v>817.55</v>
      </c>
    </row>
    <row r="1070" spans="2:14" x14ac:dyDescent="0.25">
      <c r="B1070" s="8" t="str">
        <f>IF(Data!$A1063="","",Data!A1063)</f>
        <v>Rupert</v>
      </c>
      <c r="C1070" s="8" t="str">
        <f>IF(Data!$A1063="","",IF(COUNTIF('GrandList Categories'!$A$2:$A$19,Data!B1063)&gt;0,VLOOKUP(Data!B1063,'GrandList Categories'!$A$2:$B$19,2),Data!B1063))</f>
        <v>Seasonal 6 or more acres</v>
      </c>
      <c r="D1070" s="13">
        <f>IF(Data!$A1063="","",IF(Data!C1063=0,"",Data!C1063))</f>
        <v>1</v>
      </c>
      <c r="E1070" s="13" t="str">
        <f>IF(Data!$A1063="","",IF(Data!D1063=0,"",Data!D1063))</f>
        <v/>
      </c>
      <c r="F1070" s="13">
        <f>IF(Data!$A1063="","",IF(Data!E1063=0,"",Data!E1063))</f>
        <v>1</v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>Rupert</v>
      </c>
      <c r="C1071" s="8" t="str">
        <f>IF(Data!$A1064="","",IF(COUNTIF('GrandList Categories'!$A$2:$A$19,Data!B1064)&gt;0,VLOOKUP(Data!B1064,'GrandList Categories'!$A$2:$B$19,2),Data!B1064))</f>
        <v>Woodland</v>
      </c>
      <c r="D1071" s="13">
        <f>IF(Data!$A1064="","",IF(Data!C1064=0,"",Data!C1064))</f>
        <v>2</v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>
        <f>IF(Data!$A1064="","",IF(Data!F1064=0,"",Data!F1064))</f>
        <v>2</v>
      </c>
      <c r="H1071" s="13">
        <f>IF(Data!$A1064="","",IF(Data!G1064=0,"",Data!G1064))</f>
        <v>86400</v>
      </c>
      <c r="I1071" s="13">
        <f>IF(Data!$A1064="","",IF(Data!H1064=0,"",Data!H1064))</f>
        <v>43200</v>
      </c>
      <c r="J1071" s="13">
        <f>IF(Data!$A1064="","",IF(Data!I1064=0,"",Data!I1064))</f>
        <v>43200</v>
      </c>
      <c r="K1071" s="13">
        <f>IF(Data!$A1064="","",IF(Data!J1064=0,"",Data!J1064))</f>
        <v>5760</v>
      </c>
      <c r="L1071" s="13">
        <f>IF(Data!$A1064="","",IF(Data!K1064=0,"",Data!K1064))</f>
        <v>6332.54</v>
      </c>
      <c r="M1071" s="13">
        <f>IF(Data!$A1064="","",IF(Data!L1064=0,"",Data!L1064))</f>
        <v>7.5</v>
      </c>
      <c r="N1071" s="13">
        <f>IF(Data!$A1064="","",IF(Data!M1064=0,"",Data!M1064))</f>
        <v>1252.8</v>
      </c>
    </row>
    <row r="1072" spans="2:14" x14ac:dyDescent="0.25">
      <c r="B1072" s="8" t="str">
        <f>IF(Data!$A1065="","",Data!A1065)</f>
        <v>Rupert</v>
      </c>
      <c r="C1072" s="8" t="str">
        <f>IF(Data!$A1065="","",IF(COUNTIF('GrandList Categories'!$A$2:$A$19,Data!B1065)&gt;0,VLOOKUP(Data!B1065,'GrandList Categories'!$A$2:$B$19,2),Data!B1065))</f>
        <v>Miscellaneous</v>
      </c>
      <c r="D1072" s="13">
        <f>IF(Data!$A1065="","",IF(Data!C1065=0,"",Data!C1065))</f>
        <v>2</v>
      </c>
      <c r="E1072" s="13" t="str">
        <f>IF(Data!$A1065="","",IF(Data!D1065=0,"",Data!D1065))</f>
        <v/>
      </c>
      <c r="F1072" s="13">
        <f>IF(Data!$A1065="","",IF(Data!E1065=0,"",Data!E1065))</f>
        <v>1</v>
      </c>
      <c r="G1072" s="13">
        <f>IF(Data!$A1065="","",IF(Data!F1065=0,"",Data!F1065))</f>
        <v>1</v>
      </c>
      <c r="H1072" s="13">
        <f>IF(Data!$A1065="","",IF(Data!G1065=0,"",Data!G1065))</f>
        <v>18000</v>
      </c>
      <c r="I1072" s="13">
        <f>IF(Data!$A1065="","",IF(Data!H1065=0,"",Data!H1065))</f>
        <v>18000</v>
      </c>
      <c r="J1072" s="13">
        <f>IF(Data!$A1065="","",IF(Data!I1065=0,"",Data!I1065))</f>
        <v>18000</v>
      </c>
      <c r="K1072" s="13">
        <f>IF(Data!$A1065="","",IF(Data!J1065=0,"",Data!J1065))</f>
        <v>13846.15</v>
      </c>
      <c r="L1072" s="13">
        <f>IF(Data!$A1065="","",IF(Data!K1065=0,"",Data!K1065))</f>
        <v>13846.1538</v>
      </c>
      <c r="M1072" s="13">
        <f>IF(Data!$A1065="","",IF(Data!L1065=0,"",Data!L1065))</f>
        <v>1.3</v>
      </c>
      <c r="N1072" s="13">
        <f>IF(Data!$A1065="","",IF(Data!M1065=0,"",Data!M1065))</f>
        <v>261</v>
      </c>
    </row>
    <row r="1073" spans="2:14" x14ac:dyDescent="0.25">
      <c r="B1073" s="8" t="str">
        <f>IF(Data!$A1066="","",Data!A1066)</f>
        <v>Rupert</v>
      </c>
      <c r="C1073" s="8" t="str">
        <f>IF(Data!$A1066="","",IF(COUNTIF('GrandList Categories'!$A$2:$A$19,Data!B1066)&gt;0,VLOOKUP(Data!B1066,'GrandList Categories'!$A$2:$B$19,2),Data!B1066))</f>
        <v>Rupert: Summary</v>
      </c>
      <c r="D1073" s="13">
        <f>IF(Data!$A1066="","",IF(Data!C1066=0,"",Data!C1066))</f>
        <v>14</v>
      </c>
      <c r="E1073" s="13" t="str">
        <f>IF(Data!$A1066="","",IF(Data!D1066=0,"",Data!D1066))</f>
        <v/>
      </c>
      <c r="F1073" s="13">
        <f>IF(Data!$A1066="","",IF(Data!E1066=0,"",Data!E1066))</f>
        <v>8</v>
      </c>
      <c r="G1073" s="13">
        <f>IF(Data!$A1066="","",IF(Data!F1066=0,"",Data!F1066))</f>
        <v>6</v>
      </c>
      <c r="H1073" s="13">
        <f>IF(Data!$A1066="","",IF(Data!G1066=0,"",Data!G1066))</f>
        <v>1000800</v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>
        <f>IF(Data!$A1066="","",IF(Data!M1066=0,"",Data!M1066))</f>
        <v>13561.6</v>
      </c>
    </row>
    <row r="1074" spans="2:14" x14ac:dyDescent="0.25">
      <c r="B1074" s="8" t="str">
        <f>IF(Data!$A1067="","",Data!A1067)</f>
        <v>Rutland City</v>
      </c>
      <c r="C1074" s="8" t="str">
        <f>IF(Data!$A1067="","",IF(COUNTIF('GrandList Categories'!$A$2:$A$19,Data!B1067)&gt;0,VLOOKUP(Data!B1067,'GrandList Categories'!$A$2:$B$19,2),Data!B1067))</f>
        <v>Residential under 6 acres</v>
      </c>
      <c r="D1074" s="13">
        <f>IF(Data!$A1067="","",IF(Data!C1067=0,"",Data!C1067))</f>
        <v>107</v>
      </c>
      <c r="E1074" s="13" t="str">
        <f>IF(Data!$A1067="","",IF(Data!D1067=0,"",Data!D1067))</f>
        <v/>
      </c>
      <c r="F1074" s="13">
        <f>IF(Data!$A1067="","",IF(Data!E1067=0,"",Data!E1067))</f>
        <v>40</v>
      </c>
      <c r="G1074" s="13">
        <f>IF(Data!$A1067="","",IF(Data!F1067=0,"",Data!F1067))</f>
        <v>67</v>
      </c>
      <c r="H1074" s="13">
        <f>IF(Data!$A1067="","",IF(Data!G1067=0,"",Data!G1067))</f>
        <v>10520473.949999999</v>
      </c>
      <c r="I1074" s="13">
        <f>IF(Data!$A1067="","",IF(Data!H1067=0,"",Data!H1067))</f>
        <v>157022</v>
      </c>
      <c r="J1074" s="13">
        <f>IF(Data!$A1067="","",IF(Data!I1067=0,"",Data!I1067))</f>
        <v>145000</v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>
        <f>IF(Data!$A1067="","",IF(Data!M1067=0,"",Data!M1067))</f>
        <v>114455.46</v>
      </c>
    </row>
    <row r="1075" spans="2:14" x14ac:dyDescent="0.25">
      <c r="B1075" s="8" t="str">
        <f>IF(Data!$A1068="","",Data!A1068)</f>
        <v>Rutland City</v>
      </c>
      <c r="C1075" s="8" t="str">
        <f>IF(Data!$A1068="","",IF(COUNTIF('GrandList Categories'!$A$2:$A$19,Data!B1068)&gt;0,VLOOKUP(Data!B1068,'GrandList Categories'!$A$2:$B$19,2),Data!B1068))</f>
        <v>Mobile Home no land</v>
      </c>
      <c r="D1075" s="13">
        <f>IF(Data!$A1068="","",IF(Data!C1068=0,"",Data!C1068))</f>
        <v>3</v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>
        <f>IF(Data!$A1068="","",IF(Data!F1068=0,"",Data!F1068))</f>
        <v>3</v>
      </c>
      <c r="H1075" s="13">
        <f>IF(Data!$A1068="","",IF(Data!G1068=0,"",Data!G1068))</f>
        <v>84000</v>
      </c>
      <c r="I1075" s="13">
        <f>IF(Data!$A1068="","",IF(Data!H1068=0,"",Data!H1068))</f>
        <v>28000</v>
      </c>
      <c r="J1075" s="13">
        <f>IF(Data!$A1068="","",IF(Data!I1068=0,"",Data!I1068))</f>
        <v>35000</v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>
        <f>IF(Data!$A1068="","",IF(Data!M1068=0,"",Data!M1068))</f>
        <v>847.5</v>
      </c>
    </row>
    <row r="1076" spans="2:14" x14ac:dyDescent="0.25">
      <c r="B1076" s="8" t="str">
        <f>IF(Data!$A1069="","",Data!A1069)</f>
        <v>Rutland City</v>
      </c>
      <c r="C1076" s="8" t="str">
        <f>IF(Data!$A1069="","",IF(COUNTIF('GrandList Categories'!$A$2:$A$19,Data!B1069)&gt;0,VLOOKUP(Data!B1069,'GrandList Categories'!$A$2:$B$19,2),Data!B1069))</f>
        <v>Commercial</v>
      </c>
      <c r="D1076" s="13">
        <f>IF(Data!$A1069="","",IF(Data!C1069=0,"",Data!C1069))</f>
        <v>17</v>
      </c>
      <c r="E1076" s="13" t="str">
        <f>IF(Data!$A1069="","",IF(Data!D1069=0,"",Data!D1069))</f>
        <v/>
      </c>
      <c r="F1076" s="13">
        <f>IF(Data!$A1069="","",IF(Data!E1069=0,"",Data!E1069))</f>
        <v>5</v>
      </c>
      <c r="G1076" s="13">
        <f>IF(Data!$A1069="","",IF(Data!F1069=0,"",Data!F1069))</f>
        <v>12</v>
      </c>
      <c r="H1076" s="13">
        <f>IF(Data!$A1069="","",IF(Data!G1069=0,"",Data!G1069))</f>
        <v>4924500</v>
      </c>
      <c r="I1076" s="13">
        <f>IF(Data!$A1069="","",IF(Data!H1069=0,"",Data!H1069))</f>
        <v>410375</v>
      </c>
      <c r="J1076" s="13">
        <f>IF(Data!$A1069="","",IF(Data!I1069=0,"",Data!I1069))</f>
        <v>258500</v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>
        <f>IF(Data!$A1069="","",IF(Data!M1069=0,"",Data!M1069))</f>
        <v>70455.25</v>
      </c>
    </row>
    <row r="1077" spans="2:14" x14ac:dyDescent="0.25">
      <c r="B1077" s="8" t="str">
        <f>IF(Data!$A1070="","",Data!A1070)</f>
        <v>Rutland City</v>
      </c>
      <c r="C1077" s="8" t="str">
        <f>IF(Data!$A1070="","",IF(COUNTIF('GrandList Categories'!$A$2:$A$19,Data!B1070)&gt;0,VLOOKUP(Data!B1070,'GrandList Categories'!$A$2:$B$19,2),Data!B1070))</f>
        <v>Commercial Apartment</v>
      </c>
      <c r="D1077" s="13">
        <f>IF(Data!$A1070="","",IF(Data!C1070=0,"",Data!C1070))</f>
        <v>10</v>
      </c>
      <c r="E1077" s="13" t="str">
        <f>IF(Data!$A1070="","",IF(Data!D1070=0,"",Data!D1070))</f>
        <v/>
      </c>
      <c r="F1077" s="13">
        <f>IF(Data!$A1070="","",IF(Data!E1070=0,"",Data!E1070))</f>
        <v>1</v>
      </c>
      <c r="G1077" s="13">
        <f>IF(Data!$A1070="","",IF(Data!F1070=0,"",Data!F1070))</f>
        <v>9</v>
      </c>
      <c r="H1077" s="13">
        <f>IF(Data!$A1070="","",IF(Data!G1070=0,"",Data!G1070))</f>
        <v>9064700</v>
      </c>
      <c r="I1077" s="13">
        <f>IF(Data!$A1070="","",IF(Data!H1070=0,"",Data!H1070))</f>
        <v>1007188.89</v>
      </c>
      <c r="J1077" s="13">
        <f>IF(Data!$A1070="","",IF(Data!I1070=0,"",Data!I1070))</f>
        <v>235000</v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>
        <f>IF(Data!$A1070="","",IF(Data!M1070=0,"",Data!M1070))</f>
        <v>131438.15</v>
      </c>
    </row>
    <row r="1078" spans="2:14" x14ac:dyDescent="0.25">
      <c r="B1078" s="8" t="str">
        <f>IF(Data!$A1071="","",Data!A1071)</f>
        <v>Rutland City</v>
      </c>
      <c r="C1078" s="8" t="str">
        <f>IF(Data!$A1071="","",IF(COUNTIF('GrandList Categories'!$A$2:$A$19,Data!B1071)&gt;0,VLOOKUP(Data!B1071,'GrandList Categories'!$A$2:$B$19,2),Data!B1071))</f>
        <v>Industrial</v>
      </c>
      <c r="D1078" s="13">
        <f>IF(Data!$A1071="","",IF(Data!C1071=0,"",Data!C1071))</f>
        <v>2</v>
      </c>
      <c r="E1078" s="13" t="str">
        <f>IF(Data!$A1071="","",IF(Data!D1071=0,"",Data!D1071))</f>
        <v/>
      </c>
      <c r="F1078" s="13">
        <f>IF(Data!$A1071="","",IF(Data!E1071=0,"",Data!E1071))</f>
        <v>1</v>
      </c>
      <c r="G1078" s="13">
        <f>IF(Data!$A1071="","",IF(Data!F1071=0,"",Data!F1071))</f>
        <v>1</v>
      </c>
      <c r="H1078" s="13">
        <f>IF(Data!$A1071="","",IF(Data!G1071=0,"",Data!G1071))</f>
        <v>345000</v>
      </c>
      <c r="I1078" s="13">
        <f>IF(Data!$A1071="","",IF(Data!H1071=0,"",Data!H1071))</f>
        <v>345000</v>
      </c>
      <c r="J1078" s="13">
        <f>IF(Data!$A1071="","",IF(Data!I1071=0,"",Data!I1071))</f>
        <v>345000</v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>
        <f>IF(Data!$A1071="","",IF(Data!M1071=0,"",Data!M1071))</f>
        <v>5038.75</v>
      </c>
    </row>
    <row r="1079" spans="2:14" x14ac:dyDescent="0.25">
      <c r="B1079" s="8" t="str">
        <f>IF(Data!$A1072="","",Data!A1072)</f>
        <v>Rutland City</v>
      </c>
      <c r="C1079" s="8" t="str">
        <f>IF(Data!$A1072="","",IF(COUNTIF('GrandList Categories'!$A$2:$A$19,Data!B1072)&gt;0,VLOOKUP(Data!B1072,'GrandList Categories'!$A$2:$B$19,2),Data!B1072))</f>
        <v>Other (Usually Condos)</v>
      </c>
      <c r="D1079" s="13">
        <f>IF(Data!$A1072="","",IF(Data!C1072=0,"",Data!C1072))</f>
        <v>8</v>
      </c>
      <c r="E1079" s="13" t="str">
        <f>IF(Data!$A1072="","",IF(Data!D1072=0,"",Data!D1072))</f>
        <v/>
      </c>
      <c r="F1079" s="13">
        <f>IF(Data!$A1072="","",IF(Data!E1072=0,"",Data!E1072))</f>
        <v>4</v>
      </c>
      <c r="G1079" s="13">
        <f>IF(Data!$A1072="","",IF(Data!F1072=0,"",Data!F1072))</f>
        <v>4</v>
      </c>
      <c r="H1079" s="13">
        <f>IF(Data!$A1072="","",IF(Data!G1072=0,"",Data!G1072))</f>
        <v>803300</v>
      </c>
      <c r="I1079" s="13">
        <f>IF(Data!$A1072="","",IF(Data!H1072=0,"",Data!H1072))</f>
        <v>200825</v>
      </c>
      <c r="J1079" s="13">
        <f>IF(Data!$A1072="","",IF(Data!I1072=0,"",Data!I1072))</f>
        <v>140500</v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>
        <f>IF(Data!$A1072="","",IF(Data!M1072=0,"",Data!M1072))</f>
        <v>9747.85</v>
      </c>
    </row>
    <row r="1080" spans="2:14" x14ac:dyDescent="0.25">
      <c r="B1080" s="8" t="str">
        <f>IF(Data!$A1073="","",Data!A1073)</f>
        <v>Rutland City</v>
      </c>
      <c r="C1080" s="8" t="str">
        <f>IF(Data!$A1073="","",IF(COUNTIF('GrandList Categories'!$A$2:$A$19,Data!B1073)&gt;0,VLOOKUP(Data!B1073,'GrandList Categories'!$A$2:$B$19,2),Data!B1073))</f>
        <v>Miscellaneous</v>
      </c>
      <c r="D1080" s="13">
        <f>IF(Data!$A1073="","",IF(Data!C1073=0,"",Data!C1073))</f>
        <v>10</v>
      </c>
      <c r="E1080" s="13" t="str">
        <f>IF(Data!$A1073="","",IF(Data!D1073=0,"",Data!D1073))</f>
        <v/>
      </c>
      <c r="F1080" s="13">
        <f>IF(Data!$A1073="","",IF(Data!E1073=0,"",Data!E1073))</f>
        <v>4</v>
      </c>
      <c r="G1080" s="13">
        <f>IF(Data!$A1073="","",IF(Data!F1073=0,"",Data!F1073))</f>
        <v>6</v>
      </c>
      <c r="H1080" s="13">
        <f>IF(Data!$A1073="","",IF(Data!G1073=0,"",Data!G1073))</f>
        <v>281000</v>
      </c>
      <c r="I1080" s="13">
        <f>IF(Data!$A1073="","",IF(Data!H1073=0,"",Data!H1073))</f>
        <v>46833.33</v>
      </c>
      <c r="J1080" s="13">
        <f>IF(Data!$A1073="","",IF(Data!I1073=0,"",Data!I1073))</f>
        <v>54250</v>
      </c>
      <c r="K1080" s="13">
        <f>IF(Data!$A1073="","",IF(Data!J1073=0,"",Data!J1073))</f>
        <v>133809.51999999999</v>
      </c>
      <c r="L1080" s="13">
        <f>IF(Data!$A1073="","",IF(Data!K1073=0,"",Data!K1073))</f>
        <v>117927.17</v>
      </c>
      <c r="M1080" s="13">
        <f>IF(Data!$A1073="","",IF(Data!L1073=0,"",Data!L1073))</f>
        <v>0.34</v>
      </c>
      <c r="N1080" s="13">
        <f>IF(Data!$A1073="","",IF(Data!M1073=0,"",Data!M1073))</f>
        <v>4074.5</v>
      </c>
    </row>
    <row r="1081" spans="2:14" x14ac:dyDescent="0.25">
      <c r="B1081" s="8" t="str">
        <f>IF(Data!$A1074="","",Data!A1074)</f>
        <v>Rutland City</v>
      </c>
      <c r="C1081" s="8" t="str">
        <f>IF(Data!$A1074="","",IF(COUNTIF('GrandList Categories'!$A$2:$A$19,Data!B1074)&gt;0,VLOOKUP(Data!B1074,'GrandList Categories'!$A$2:$B$19,2),Data!B1074))</f>
        <v>Rutland City: Summary</v>
      </c>
      <c r="D1081" s="13">
        <f>IF(Data!$A1074="","",IF(Data!C1074=0,"",Data!C1074))</f>
        <v>157</v>
      </c>
      <c r="E1081" s="13" t="str">
        <f>IF(Data!$A1074="","",IF(Data!D1074=0,"",Data!D1074))</f>
        <v/>
      </c>
      <c r="F1081" s="13">
        <f>IF(Data!$A1074="","",IF(Data!E1074=0,"",Data!E1074))</f>
        <v>55</v>
      </c>
      <c r="G1081" s="13">
        <f>IF(Data!$A1074="","",IF(Data!F1074=0,"",Data!F1074))</f>
        <v>102</v>
      </c>
      <c r="H1081" s="13">
        <f>IF(Data!$A1074="","",IF(Data!G1074=0,"",Data!G1074))</f>
        <v>26022973.949999999</v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>
        <f>IF(Data!$A1074="","",IF(Data!M1074=0,"",Data!M1074))</f>
        <v>336057.46</v>
      </c>
    </row>
    <row r="1082" spans="2:14" x14ac:dyDescent="0.25">
      <c r="B1082" s="8" t="str">
        <f>IF(Data!$A1075="","",Data!A1075)</f>
        <v>Rutland Town</v>
      </c>
      <c r="C1082" s="8" t="str">
        <f>IF(Data!$A1075="","",IF(COUNTIF('GrandList Categories'!$A$2:$A$19,Data!B1075)&gt;0,VLOOKUP(Data!B1075,'GrandList Categories'!$A$2:$B$19,2),Data!B1075))</f>
        <v>Residential under 6 acres</v>
      </c>
      <c r="D1082" s="13">
        <f>IF(Data!$A1075="","",IF(Data!C1075=0,"",Data!C1075))</f>
        <v>28</v>
      </c>
      <c r="E1082" s="13" t="str">
        <f>IF(Data!$A1075="","",IF(Data!D1075=0,"",Data!D1075))</f>
        <v/>
      </c>
      <c r="F1082" s="13">
        <f>IF(Data!$A1075="","",IF(Data!E1075=0,"",Data!E1075))</f>
        <v>12</v>
      </c>
      <c r="G1082" s="13">
        <f>IF(Data!$A1075="","",IF(Data!F1075=0,"",Data!F1075))</f>
        <v>16</v>
      </c>
      <c r="H1082" s="13">
        <f>IF(Data!$A1075="","",IF(Data!G1075=0,"",Data!G1075))</f>
        <v>4392000</v>
      </c>
      <c r="I1082" s="13">
        <f>IF(Data!$A1075="","",IF(Data!H1075=0,"",Data!H1075))</f>
        <v>274500</v>
      </c>
      <c r="J1082" s="13">
        <f>IF(Data!$A1075="","",IF(Data!I1075=0,"",Data!I1075))</f>
        <v>233500</v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>
        <f>IF(Data!$A1075="","",IF(Data!M1075=0,"",Data!M1075))</f>
        <v>49433.65</v>
      </c>
    </row>
    <row r="1083" spans="2:14" x14ac:dyDescent="0.25">
      <c r="B1083" s="8" t="str">
        <f>IF(Data!$A1076="","",Data!A1076)</f>
        <v>Rutland Town</v>
      </c>
      <c r="C1083" s="8" t="str">
        <f>IF(Data!$A1076="","",IF(COUNTIF('GrandList Categories'!$A$2:$A$19,Data!B1076)&gt;0,VLOOKUP(Data!B1076,'GrandList Categories'!$A$2:$B$19,2),Data!B1076))</f>
        <v>Residential 6 or more acres</v>
      </c>
      <c r="D1083" s="13">
        <f>IF(Data!$A1076="","",IF(Data!C1076=0,"",Data!C1076))</f>
        <v>3</v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>
        <f>IF(Data!$A1076="","",IF(Data!F1076=0,"",Data!F1076))</f>
        <v>3</v>
      </c>
      <c r="H1083" s="13">
        <f>IF(Data!$A1076="","",IF(Data!G1076=0,"",Data!G1076))</f>
        <v>3575000</v>
      </c>
      <c r="I1083" s="13">
        <f>IF(Data!$A1076="","",IF(Data!H1076=0,"",Data!H1076))</f>
        <v>1191666.67</v>
      </c>
      <c r="J1083" s="13">
        <f>IF(Data!$A1076="","",IF(Data!I1076=0,"",Data!I1076))</f>
        <v>1400000</v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>
        <f>IF(Data!$A1076="","",IF(Data!M1076=0,"",Data!M1076))</f>
        <v>51837.5</v>
      </c>
    </row>
    <row r="1084" spans="2:14" x14ac:dyDescent="0.25">
      <c r="B1084" s="8" t="str">
        <f>IF(Data!$A1077="","",Data!A1077)</f>
        <v>Rutland Town</v>
      </c>
      <c r="C1084" s="8" t="str">
        <f>IF(Data!$A1077="","",IF(COUNTIF('GrandList Categories'!$A$2:$A$19,Data!B1077)&gt;0,VLOOKUP(Data!B1077,'GrandList Categories'!$A$2:$B$19,2),Data!B1077))</f>
        <v>Mobile Home with land</v>
      </c>
      <c r="D1084" s="13">
        <f>IF(Data!$A1077="","",IF(Data!C1077=0,"",Data!C1077))</f>
        <v>1</v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>
        <f>IF(Data!$A1077="","",IF(Data!F1077=0,"",Data!F1077))</f>
        <v>1</v>
      </c>
      <c r="H1084" s="13">
        <f>IF(Data!$A1077="","",IF(Data!G1077=0,"",Data!G1077))</f>
        <v>102747.69</v>
      </c>
      <c r="I1084" s="13">
        <f>IF(Data!$A1077="","",IF(Data!H1077=0,"",Data!H1077))</f>
        <v>102747.69</v>
      </c>
      <c r="J1084" s="13">
        <f>IF(Data!$A1077="","",IF(Data!I1077=0,"",Data!I1077))</f>
        <v>102747.69</v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>
        <f>IF(Data!$A1077="","",IF(Data!M1077=0,"",Data!M1077))</f>
        <v>1489.84</v>
      </c>
    </row>
    <row r="1085" spans="2:14" x14ac:dyDescent="0.25">
      <c r="B1085" s="8" t="str">
        <f>IF(Data!$A1078="","",Data!A1078)</f>
        <v>Rutland Town</v>
      </c>
      <c r="C1085" s="8" t="str">
        <f>IF(Data!$A1078="","",IF(COUNTIF('GrandList Categories'!$A$2:$A$19,Data!B1078)&gt;0,VLOOKUP(Data!B1078,'GrandList Categories'!$A$2:$B$19,2),Data!B1078))</f>
        <v>Seasonal 6 or more acres</v>
      </c>
      <c r="D1085" s="13">
        <f>IF(Data!$A1078="","",IF(Data!C1078=0,"",Data!C1078))</f>
        <v>1</v>
      </c>
      <c r="E1085" s="13" t="str">
        <f>IF(Data!$A1078="","",IF(Data!D1078=0,"",Data!D1078))</f>
        <v/>
      </c>
      <c r="F1085" s="13">
        <f>IF(Data!$A1078="","",IF(Data!E1078=0,"",Data!E1078))</f>
        <v>1</v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>Rutland Town</v>
      </c>
      <c r="C1086" s="8" t="str">
        <f>IF(Data!$A1079="","",IF(COUNTIF('GrandList Categories'!$A$2:$A$19,Data!B1079)&gt;0,VLOOKUP(Data!B1079,'GrandList Categories'!$A$2:$B$19,2),Data!B1079))</f>
        <v>Commercial</v>
      </c>
      <c r="D1086" s="13">
        <f>IF(Data!$A1079="","",IF(Data!C1079=0,"",Data!C1079))</f>
        <v>8</v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>
        <f>IF(Data!$A1079="","",IF(Data!F1079=0,"",Data!F1079))</f>
        <v>8</v>
      </c>
      <c r="H1086" s="13">
        <f>IF(Data!$A1079="","",IF(Data!G1079=0,"",Data!G1079))</f>
        <v>9740117</v>
      </c>
      <c r="I1086" s="13">
        <f>IF(Data!$A1079="","",IF(Data!H1079=0,"",Data!H1079))</f>
        <v>1217514.6200000001</v>
      </c>
      <c r="J1086" s="13">
        <f>IF(Data!$A1079="","",IF(Data!I1079=0,"",Data!I1079))</f>
        <v>70000</v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>
        <f>IF(Data!$A1079="","",IF(Data!M1079=0,"",Data!M1079))</f>
        <v>141231.70000000001</v>
      </c>
    </row>
    <row r="1087" spans="2:14" x14ac:dyDescent="0.25">
      <c r="B1087" s="8" t="str">
        <f>IF(Data!$A1080="","",Data!A1080)</f>
        <v>Rutland Town</v>
      </c>
      <c r="C1087" s="8" t="str">
        <f>IF(Data!$A1080="","",IF(COUNTIF('GrandList Categories'!$A$2:$A$19,Data!B1080)&gt;0,VLOOKUP(Data!B1080,'GrandList Categories'!$A$2:$B$19,2),Data!B1080))</f>
        <v>Commercial Apartment</v>
      </c>
      <c r="D1087" s="13">
        <f>IF(Data!$A1080="","",IF(Data!C1080=0,"",Data!C1080))</f>
        <v>5</v>
      </c>
      <c r="E1087" s="13" t="str">
        <f>IF(Data!$A1080="","",IF(Data!D1080=0,"",Data!D1080))</f>
        <v/>
      </c>
      <c r="F1087" s="13">
        <f>IF(Data!$A1080="","",IF(Data!E1080=0,"",Data!E1080))</f>
        <v>4</v>
      </c>
      <c r="G1087" s="13">
        <f>IF(Data!$A1080="","",IF(Data!F1080=0,"",Data!F1080))</f>
        <v>1</v>
      </c>
      <c r="H1087" s="13">
        <f>IF(Data!$A1080="","",IF(Data!G1080=0,"",Data!G1080))</f>
        <v>195000</v>
      </c>
      <c r="I1087" s="13">
        <f>IF(Data!$A1080="","",IF(Data!H1080=0,"",Data!H1080))</f>
        <v>195000</v>
      </c>
      <c r="J1087" s="13">
        <f>IF(Data!$A1080="","",IF(Data!I1080=0,"",Data!I1080))</f>
        <v>195000</v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>
        <f>IF(Data!$A1080="","",IF(Data!M1080=0,"",Data!M1080))</f>
        <v>1877.5</v>
      </c>
    </row>
    <row r="1088" spans="2:14" x14ac:dyDescent="0.25">
      <c r="B1088" s="8" t="str">
        <f>IF(Data!$A1081="","",Data!A1081)</f>
        <v>Rutland Town</v>
      </c>
      <c r="C1088" s="8" t="str">
        <f>IF(Data!$A1081="","",IF(COUNTIF('GrandList Categories'!$A$2:$A$19,Data!B1081)&gt;0,VLOOKUP(Data!B1081,'GrandList Categories'!$A$2:$B$19,2),Data!B1081))</f>
        <v>Other (Usually Condos)</v>
      </c>
      <c r="D1088" s="13">
        <f>IF(Data!$A1081="","",IF(Data!C1081=0,"",Data!C1081))</f>
        <v>2</v>
      </c>
      <c r="E1088" s="13" t="str">
        <f>IF(Data!$A1081="","",IF(Data!D1081=0,"",Data!D1081))</f>
        <v/>
      </c>
      <c r="F1088" s="13">
        <f>IF(Data!$A1081="","",IF(Data!E1081=0,"",Data!E1081))</f>
        <v>2</v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>Rutland Town</v>
      </c>
      <c r="C1089" s="8" t="str">
        <f>IF(Data!$A1082="","",IF(COUNTIF('GrandList Categories'!$A$2:$A$19,Data!B1082)&gt;0,VLOOKUP(Data!B1082,'GrandList Categories'!$A$2:$B$19,2),Data!B1082))</f>
        <v>Miscellaneous</v>
      </c>
      <c r="D1089" s="13">
        <f>IF(Data!$A1082="","",IF(Data!C1082=0,"",Data!C1082))</f>
        <v>4</v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>
        <f>IF(Data!$A1082="","",IF(Data!F1082=0,"",Data!F1082))</f>
        <v>4</v>
      </c>
      <c r="H1089" s="13">
        <f>IF(Data!$A1082="","",IF(Data!G1082=0,"",Data!G1082))</f>
        <v>533000</v>
      </c>
      <c r="I1089" s="13">
        <f>IF(Data!$A1082="","",IF(Data!H1082=0,"",Data!H1082))</f>
        <v>133250</v>
      </c>
      <c r="J1089" s="13">
        <f>IF(Data!$A1082="","",IF(Data!I1082=0,"",Data!I1082))</f>
        <v>122000</v>
      </c>
      <c r="K1089" s="13">
        <f>IF(Data!$A1082="","",IF(Data!J1082=0,"",Data!J1082))</f>
        <v>6070.62</v>
      </c>
      <c r="L1089" s="13">
        <f>IF(Data!$A1082="","",IF(Data!K1082=0,"",Data!K1082))</f>
        <v>14715.25</v>
      </c>
      <c r="M1089" s="13">
        <f>IF(Data!$A1082="","",IF(Data!L1082=0,"",Data!L1082))</f>
        <v>17.43</v>
      </c>
      <c r="N1089" s="13">
        <f>IF(Data!$A1082="","",IF(Data!M1082=0,"",Data!M1082))</f>
        <v>7073</v>
      </c>
    </row>
    <row r="1090" spans="2:14" x14ac:dyDescent="0.25">
      <c r="B1090" s="8" t="str">
        <f>IF(Data!$A1083="","",Data!A1083)</f>
        <v>Rutland Town</v>
      </c>
      <c r="C1090" s="8" t="str">
        <f>IF(Data!$A1083="","",IF(COUNTIF('GrandList Categories'!$A$2:$A$19,Data!B1083)&gt;0,VLOOKUP(Data!B1083,'GrandList Categories'!$A$2:$B$19,2),Data!B1083))</f>
        <v>Rutland Town: Summary</v>
      </c>
      <c r="D1090" s="13">
        <f>IF(Data!$A1083="","",IF(Data!C1083=0,"",Data!C1083))</f>
        <v>52</v>
      </c>
      <c r="E1090" s="13" t="str">
        <f>IF(Data!$A1083="","",IF(Data!D1083=0,"",Data!D1083))</f>
        <v/>
      </c>
      <c r="F1090" s="13">
        <f>IF(Data!$A1083="","",IF(Data!E1083=0,"",Data!E1083))</f>
        <v>19</v>
      </c>
      <c r="G1090" s="13">
        <f>IF(Data!$A1083="","",IF(Data!F1083=0,"",Data!F1083))</f>
        <v>33</v>
      </c>
      <c r="H1090" s="13">
        <f>IF(Data!$A1083="","",IF(Data!G1083=0,"",Data!G1083))</f>
        <v>18537864.690000001</v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>
        <f>IF(Data!$A1083="","",IF(Data!M1083=0,"",Data!M1083))</f>
        <v>252943.19</v>
      </c>
    </row>
    <row r="1091" spans="2:14" x14ac:dyDescent="0.25">
      <c r="B1091" s="8" t="str">
        <f>IF(Data!$A1084="","",Data!A1084)</f>
        <v>Ryegate</v>
      </c>
      <c r="C1091" s="8" t="str">
        <f>IF(Data!$A1084="","",IF(COUNTIF('GrandList Categories'!$A$2:$A$19,Data!B1084)&gt;0,VLOOKUP(Data!B1084,'GrandList Categories'!$A$2:$B$19,2),Data!B1084))</f>
        <v>Residential under 6 acres</v>
      </c>
      <c r="D1091" s="13">
        <f>IF(Data!$A1084="","",IF(Data!C1084=0,"",Data!C1084))</f>
        <v>3</v>
      </c>
      <c r="E1091" s="13" t="str">
        <f>IF(Data!$A1084="","",IF(Data!D1084=0,"",Data!D1084))</f>
        <v/>
      </c>
      <c r="F1091" s="13">
        <f>IF(Data!$A1084="","",IF(Data!E1084=0,"",Data!E1084))</f>
        <v>1</v>
      </c>
      <c r="G1091" s="13">
        <f>IF(Data!$A1084="","",IF(Data!F1084=0,"",Data!F1084))</f>
        <v>2</v>
      </c>
      <c r="H1091" s="13">
        <f>IF(Data!$A1084="","",IF(Data!G1084=0,"",Data!G1084))</f>
        <v>276000</v>
      </c>
      <c r="I1091" s="13">
        <f>IF(Data!$A1084="","",IF(Data!H1084=0,"",Data!H1084))</f>
        <v>138000</v>
      </c>
      <c r="J1091" s="13">
        <f>IF(Data!$A1084="","",IF(Data!I1084=0,"",Data!I1084))</f>
        <v>138000</v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>
        <f>IF(Data!$A1084="","",IF(Data!M1084=0,"",Data!M1084))</f>
        <v>3052</v>
      </c>
    </row>
    <row r="1092" spans="2:14" x14ac:dyDescent="0.25">
      <c r="B1092" s="8" t="str">
        <f>IF(Data!$A1085="","",Data!A1085)</f>
        <v>Ryegate</v>
      </c>
      <c r="C1092" s="8" t="str">
        <f>IF(Data!$A1085="","",IF(COUNTIF('GrandList Categories'!$A$2:$A$19,Data!B1085)&gt;0,VLOOKUP(Data!B1085,'GrandList Categories'!$A$2:$B$19,2),Data!B1085))</f>
        <v>Residential 6 or more acres</v>
      </c>
      <c r="D1092" s="13">
        <f>IF(Data!$A1085="","",IF(Data!C1085=0,"",Data!C1085))</f>
        <v>2</v>
      </c>
      <c r="E1092" s="13" t="str">
        <f>IF(Data!$A1085="","",IF(Data!D1085=0,"",Data!D1085))</f>
        <v/>
      </c>
      <c r="F1092" s="13">
        <f>IF(Data!$A1085="","",IF(Data!E1085=0,"",Data!E1085))</f>
        <v>2</v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>Ryegate</v>
      </c>
      <c r="C1093" s="8" t="str">
        <f>IF(Data!$A1086="","",IF(COUNTIF('GrandList Categories'!$A$2:$A$19,Data!B1086)&gt;0,VLOOKUP(Data!B1086,'GrandList Categories'!$A$2:$B$19,2),Data!B1086))</f>
        <v>Mobile Home with land</v>
      </c>
      <c r="D1093" s="13">
        <f>IF(Data!$A1086="","",IF(Data!C1086=0,"",Data!C1086))</f>
        <v>1</v>
      </c>
      <c r="E1093" s="13" t="str">
        <f>IF(Data!$A1086="","",IF(Data!D1086=0,"",Data!D1086))</f>
        <v/>
      </c>
      <c r="F1093" s="13">
        <f>IF(Data!$A1086="","",IF(Data!E1086=0,"",Data!E1086))</f>
        <v>1</v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>Ryegate</v>
      </c>
      <c r="C1094" s="8" t="str">
        <f>IF(Data!$A1087="","",IF(COUNTIF('GrandList Categories'!$A$2:$A$19,Data!B1087)&gt;0,VLOOKUP(Data!B1087,'GrandList Categories'!$A$2:$B$19,2),Data!B1087))</f>
        <v>Ryegate: Summary</v>
      </c>
      <c r="D1094" s="13">
        <f>IF(Data!$A1087="","",IF(Data!C1087=0,"",Data!C1087))</f>
        <v>6</v>
      </c>
      <c r="E1094" s="13" t="str">
        <f>IF(Data!$A1087="","",IF(Data!D1087=0,"",Data!D1087))</f>
        <v/>
      </c>
      <c r="F1094" s="13">
        <f>IF(Data!$A1087="","",IF(Data!E1087=0,"",Data!E1087))</f>
        <v>4</v>
      </c>
      <c r="G1094" s="13">
        <f>IF(Data!$A1087="","",IF(Data!F1087=0,"",Data!F1087))</f>
        <v>2</v>
      </c>
      <c r="H1094" s="13">
        <f>IF(Data!$A1087="","",IF(Data!G1087=0,"",Data!G1087))</f>
        <v>276000</v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>
        <f>IF(Data!$A1087="","",IF(Data!M1087=0,"",Data!M1087))</f>
        <v>3052</v>
      </c>
    </row>
    <row r="1095" spans="2:14" x14ac:dyDescent="0.25">
      <c r="B1095" s="8" t="str">
        <f>IF(Data!$A1088="","",Data!A1088)</f>
        <v>Salisbury</v>
      </c>
      <c r="C1095" s="8" t="str">
        <f>IF(Data!$A1088="","",IF(COUNTIF('GrandList Categories'!$A$2:$A$19,Data!B1088)&gt;0,VLOOKUP(Data!B1088,'GrandList Categories'!$A$2:$B$19,2),Data!B1088))</f>
        <v>Residential under 6 acres</v>
      </c>
      <c r="D1095" s="13">
        <f>IF(Data!$A1088="","",IF(Data!C1088=0,"",Data!C1088))</f>
        <v>7</v>
      </c>
      <c r="E1095" s="13" t="str">
        <f>IF(Data!$A1088="","",IF(Data!D1088=0,"",Data!D1088))</f>
        <v/>
      </c>
      <c r="F1095" s="13">
        <f>IF(Data!$A1088="","",IF(Data!E1088=0,"",Data!E1088))</f>
        <v>2</v>
      </c>
      <c r="G1095" s="13">
        <f>IF(Data!$A1088="","",IF(Data!F1088=0,"",Data!F1088))</f>
        <v>5</v>
      </c>
      <c r="H1095" s="13">
        <f>IF(Data!$A1088="","",IF(Data!G1088=0,"",Data!G1088))</f>
        <v>1476000</v>
      </c>
      <c r="I1095" s="13">
        <f>IF(Data!$A1088="","",IF(Data!H1088=0,"",Data!H1088))</f>
        <v>295200</v>
      </c>
      <c r="J1095" s="13">
        <f>IF(Data!$A1088="","",IF(Data!I1088=0,"",Data!I1088))</f>
        <v>279000</v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>
        <f>IF(Data!$A1088="","",IF(Data!M1088=0,"",Data!M1088))</f>
        <v>18552</v>
      </c>
    </row>
    <row r="1096" spans="2:14" x14ac:dyDescent="0.25">
      <c r="B1096" s="8" t="str">
        <f>IF(Data!$A1089="","",Data!A1089)</f>
        <v>Salisbury</v>
      </c>
      <c r="C1096" s="8" t="str">
        <f>IF(Data!$A1089="","",IF(COUNTIF('GrandList Categories'!$A$2:$A$19,Data!B1089)&gt;0,VLOOKUP(Data!B1089,'GrandList Categories'!$A$2:$B$19,2),Data!B1089))</f>
        <v>Residential 6 or more acres</v>
      </c>
      <c r="D1096" s="13">
        <f>IF(Data!$A1089="","",IF(Data!C1089=0,"",Data!C1089))</f>
        <v>4</v>
      </c>
      <c r="E1096" s="13" t="str">
        <f>IF(Data!$A1089="","",IF(Data!D1089=0,"",Data!D1089))</f>
        <v/>
      </c>
      <c r="F1096" s="13">
        <f>IF(Data!$A1089="","",IF(Data!E1089=0,"",Data!E1089))</f>
        <v>2</v>
      </c>
      <c r="G1096" s="13">
        <f>IF(Data!$A1089="","",IF(Data!F1089=0,"",Data!F1089))</f>
        <v>2</v>
      </c>
      <c r="H1096" s="13">
        <f>IF(Data!$A1089="","",IF(Data!G1089=0,"",Data!G1089))</f>
        <v>675000</v>
      </c>
      <c r="I1096" s="13">
        <f>IF(Data!$A1089="","",IF(Data!H1089=0,"",Data!H1089))</f>
        <v>337500</v>
      </c>
      <c r="J1096" s="13">
        <f>IF(Data!$A1089="","",IF(Data!I1089=0,"",Data!I1089))</f>
        <v>337500</v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>
        <f>IF(Data!$A1089="","",IF(Data!M1089=0,"",Data!M1089))</f>
        <v>7887.5</v>
      </c>
    </row>
    <row r="1097" spans="2:14" x14ac:dyDescent="0.25">
      <c r="B1097" s="8" t="str">
        <f>IF(Data!$A1090="","",Data!A1090)</f>
        <v>Salisbury</v>
      </c>
      <c r="C1097" s="8" t="str">
        <f>IF(Data!$A1090="","",IF(COUNTIF('GrandList Categories'!$A$2:$A$19,Data!B1090)&gt;0,VLOOKUP(Data!B1090,'GrandList Categories'!$A$2:$B$19,2),Data!B1090))</f>
        <v>Seasonal under 6 acres</v>
      </c>
      <c r="D1097" s="13">
        <f>IF(Data!$A1090="","",IF(Data!C1090=0,"",Data!C1090))</f>
        <v>2</v>
      </c>
      <c r="E1097" s="13" t="str">
        <f>IF(Data!$A1090="","",IF(Data!D1090=0,"",Data!D1090))</f>
        <v/>
      </c>
      <c r="F1097" s="13">
        <f>IF(Data!$A1090="","",IF(Data!E1090=0,"",Data!E1090))</f>
        <v>2</v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>Salisbury</v>
      </c>
      <c r="C1098" s="8" t="str">
        <f>IF(Data!$A1091="","",IF(COUNTIF('GrandList Categories'!$A$2:$A$19,Data!B1091)&gt;0,VLOOKUP(Data!B1091,'GrandList Categories'!$A$2:$B$19,2),Data!B1091))</f>
        <v>Salisbury: Summary</v>
      </c>
      <c r="D1098" s="13">
        <f>IF(Data!$A1091="","",IF(Data!C1091=0,"",Data!C1091))</f>
        <v>13</v>
      </c>
      <c r="E1098" s="13" t="str">
        <f>IF(Data!$A1091="","",IF(Data!D1091=0,"",Data!D1091))</f>
        <v/>
      </c>
      <c r="F1098" s="13">
        <f>IF(Data!$A1091="","",IF(Data!E1091=0,"",Data!E1091))</f>
        <v>6</v>
      </c>
      <c r="G1098" s="13">
        <f>IF(Data!$A1091="","",IF(Data!F1091=0,"",Data!F1091))</f>
        <v>7</v>
      </c>
      <c r="H1098" s="13">
        <f>IF(Data!$A1091="","",IF(Data!G1091=0,"",Data!G1091))</f>
        <v>2151000</v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>
        <f>IF(Data!$A1091="","",IF(Data!M1091=0,"",Data!M1091))</f>
        <v>26439.5</v>
      </c>
    </row>
    <row r="1099" spans="2:14" x14ac:dyDescent="0.25">
      <c r="B1099" s="8" t="str">
        <f>IF(Data!$A1092="","",Data!A1092)</f>
        <v>Sandgate</v>
      </c>
      <c r="C1099" s="8" t="str">
        <f>IF(Data!$A1092="","",IF(COUNTIF('GrandList Categories'!$A$2:$A$19,Data!B1092)&gt;0,VLOOKUP(Data!B1092,'GrandList Categories'!$A$2:$B$19,2),Data!B1092))</f>
        <v>Residential 6 or more acres</v>
      </c>
      <c r="D1099" s="13">
        <f>IF(Data!$A1092="","",IF(Data!C1092=0,"",Data!C1092))</f>
        <v>4</v>
      </c>
      <c r="E1099" s="13" t="str">
        <f>IF(Data!$A1092="","",IF(Data!D1092=0,"",Data!D1092))</f>
        <v/>
      </c>
      <c r="F1099" s="13">
        <f>IF(Data!$A1092="","",IF(Data!E1092=0,"",Data!E1092))</f>
        <v>1</v>
      </c>
      <c r="G1099" s="13">
        <f>IF(Data!$A1092="","",IF(Data!F1092=0,"",Data!F1092))</f>
        <v>3</v>
      </c>
      <c r="H1099" s="13">
        <f>IF(Data!$A1092="","",IF(Data!G1092=0,"",Data!G1092))</f>
        <v>2411000</v>
      </c>
      <c r="I1099" s="13">
        <f>IF(Data!$A1092="","",IF(Data!H1092=0,"",Data!H1092))</f>
        <v>803666.67</v>
      </c>
      <c r="J1099" s="13">
        <f>IF(Data!$A1092="","",IF(Data!I1092=0,"",Data!I1092))</f>
        <v>565000</v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>
        <f>IF(Data!$A1092="","",IF(Data!M1092=0,"",Data!M1092))</f>
        <v>34959.5</v>
      </c>
    </row>
    <row r="1100" spans="2:14" x14ac:dyDescent="0.25">
      <c r="B1100" s="8" t="str">
        <f>IF(Data!$A1093="","",Data!A1093)</f>
        <v>Sandgate</v>
      </c>
      <c r="C1100" s="8" t="str">
        <f>IF(Data!$A1093="","",IF(COUNTIF('GrandList Categories'!$A$2:$A$19,Data!B1093)&gt;0,VLOOKUP(Data!B1093,'GrandList Categories'!$A$2:$B$19,2),Data!B1093))</f>
        <v>Woodland</v>
      </c>
      <c r="D1100" s="13">
        <f>IF(Data!$A1093="","",IF(Data!C1093=0,"",Data!C1093))</f>
        <v>1</v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>
        <f>IF(Data!$A1093="","",IF(Data!F1093=0,"",Data!F1093))</f>
        <v>1</v>
      </c>
      <c r="H1100" s="13">
        <f>IF(Data!$A1093="","",IF(Data!G1093=0,"",Data!G1093))</f>
        <v>38000</v>
      </c>
      <c r="I1100" s="13">
        <f>IF(Data!$A1093="","",IF(Data!H1093=0,"",Data!H1093))</f>
        <v>38000</v>
      </c>
      <c r="J1100" s="13">
        <f>IF(Data!$A1093="","",IF(Data!I1093=0,"",Data!I1093))</f>
        <v>38000</v>
      </c>
      <c r="K1100" s="13">
        <f>IF(Data!$A1093="","",IF(Data!J1093=0,"",Data!J1093))</f>
        <v>2111.11</v>
      </c>
      <c r="L1100" s="13">
        <f>IF(Data!$A1093="","",IF(Data!K1093=0,"",Data!K1093))</f>
        <v>2111.1111000000001</v>
      </c>
      <c r="M1100" s="13">
        <f>IF(Data!$A1093="","",IF(Data!L1093=0,"",Data!L1093))</f>
        <v>18</v>
      </c>
      <c r="N1100" s="13">
        <f>IF(Data!$A1093="","",IF(Data!M1093=0,"",Data!M1093))</f>
        <v>551</v>
      </c>
    </row>
    <row r="1101" spans="2:14" x14ac:dyDescent="0.25">
      <c r="B1101" s="8" t="str">
        <f>IF(Data!$A1094="","",Data!A1094)</f>
        <v>Sandgate</v>
      </c>
      <c r="C1101" s="8" t="str">
        <f>IF(Data!$A1094="","",IF(COUNTIF('GrandList Categories'!$A$2:$A$19,Data!B1094)&gt;0,VLOOKUP(Data!B1094,'GrandList Categories'!$A$2:$B$19,2),Data!B1094))</f>
        <v>Sandgate: Summary</v>
      </c>
      <c r="D1101" s="13">
        <f>IF(Data!$A1094="","",IF(Data!C1094=0,"",Data!C1094))</f>
        <v>5</v>
      </c>
      <c r="E1101" s="13" t="str">
        <f>IF(Data!$A1094="","",IF(Data!D1094=0,"",Data!D1094))</f>
        <v/>
      </c>
      <c r="F1101" s="13">
        <f>IF(Data!$A1094="","",IF(Data!E1094=0,"",Data!E1094))</f>
        <v>1</v>
      </c>
      <c r="G1101" s="13">
        <f>IF(Data!$A1094="","",IF(Data!F1094=0,"",Data!F1094))</f>
        <v>4</v>
      </c>
      <c r="H1101" s="13">
        <f>IF(Data!$A1094="","",IF(Data!G1094=0,"",Data!G1094))</f>
        <v>2449000</v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>
        <f>IF(Data!$A1094="","",IF(Data!M1094=0,"",Data!M1094))</f>
        <v>35510.5</v>
      </c>
    </row>
    <row r="1102" spans="2:14" x14ac:dyDescent="0.25">
      <c r="B1102" s="8" t="str">
        <f>IF(Data!$A1095="","",Data!A1095)</f>
        <v>Searsburg</v>
      </c>
      <c r="C1102" s="8" t="str">
        <f>IF(Data!$A1095="","",IF(COUNTIF('GrandList Categories'!$A$2:$A$19,Data!B1095)&gt;0,VLOOKUP(Data!B1095,'GrandList Categories'!$A$2:$B$19,2),Data!B1095))</f>
        <v>Residential under 6 acres</v>
      </c>
      <c r="D1102" s="13">
        <f>IF(Data!$A1095="","",IF(Data!C1095=0,"",Data!C1095))</f>
        <v>1</v>
      </c>
      <c r="E1102" s="13" t="str">
        <f>IF(Data!$A1095="","",IF(Data!D1095=0,"",Data!D1095))</f>
        <v/>
      </c>
      <c r="F1102" s="13">
        <f>IF(Data!$A1095="","",IF(Data!E1095=0,"",Data!E1095))</f>
        <v>1</v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>Searsburg</v>
      </c>
      <c r="C1103" s="8" t="str">
        <f>IF(Data!$A1096="","",IF(COUNTIF('GrandList Categories'!$A$2:$A$19,Data!B1096)&gt;0,VLOOKUP(Data!B1096,'GrandList Categories'!$A$2:$B$19,2),Data!B1096))</f>
        <v>Residential 6 or more acres</v>
      </c>
      <c r="D1103" s="13">
        <f>IF(Data!$A1096="","",IF(Data!C1096=0,"",Data!C1096))</f>
        <v>1</v>
      </c>
      <c r="E1103" s="13" t="str">
        <f>IF(Data!$A1096="","",IF(Data!D1096=0,"",Data!D1096))</f>
        <v/>
      </c>
      <c r="F1103" s="13">
        <f>IF(Data!$A1096="","",IF(Data!E1096=0,"",Data!E1096))</f>
        <v>1</v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>Searsburg</v>
      </c>
      <c r="C1104" s="8" t="str">
        <f>IF(Data!$A1097="","",IF(COUNTIF('GrandList Categories'!$A$2:$A$19,Data!B1097)&gt;0,VLOOKUP(Data!B1097,'GrandList Categories'!$A$2:$B$19,2),Data!B1097))</f>
        <v>Searsburg: Summary</v>
      </c>
      <c r="D1104" s="13">
        <f>IF(Data!$A1097="","",IF(Data!C1097=0,"",Data!C1097))</f>
        <v>2</v>
      </c>
      <c r="E1104" s="13" t="str">
        <f>IF(Data!$A1097="","",IF(Data!D1097=0,"",Data!D1097))</f>
        <v/>
      </c>
      <c r="F1104" s="13">
        <f>IF(Data!$A1097="","",IF(Data!E1097=0,"",Data!E1097))</f>
        <v>2</v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>Shaftsbury</v>
      </c>
      <c r="C1105" s="8" t="str">
        <f>IF(Data!$A1098="","",IF(COUNTIF('GrandList Categories'!$A$2:$A$19,Data!B1098)&gt;0,VLOOKUP(Data!B1098,'GrandList Categories'!$A$2:$B$19,2),Data!B1098))</f>
        <v>Residential under 6 acres</v>
      </c>
      <c r="D1105" s="13">
        <f>IF(Data!$A1098="","",IF(Data!C1098=0,"",Data!C1098))</f>
        <v>16</v>
      </c>
      <c r="E1105" s="13" t="str">
        <f>IF(Data!$A1098="","",IF(Data!D1098=0,"",Data!D1098))</f>
        <v/>
      </c>
      <c r="F1105" s="13">
        <f>IF(Data!$A1098="","",IF(Data!E1098=0,"",Data!E1098))</f>
        <v>5</v>
      </c>
      <c r="G1105" s="13">
        <f>IF(Data!$A1098="","",IF(Data!F1098=0,"",Data!F1098))</f>
        <v>11</v>
      </c>
      <c r="H1105" s="13">
        <f>IF(Data!$A1098="","",IF(Data!G1098=0,"",Data!G1098))</f>
        <v>2350472.5</v>
      </c>
      <c r="I1105" s="13">
        <f>IF(Data!$A1098="","",IF(Data!H1098=0,"",Data!H1098))</f>
        <v>213679.32</v>
      </c>
      <c r="J1105" s="13">
        <f>IF(Data!$A1098="","",IF(Data!I1098=0,"",Data!I1098))</f>
        <v>189900</v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>
        <f>IF(Data!$A1098="","",IF(Data!M1098=0,"",Data!M1098))</f>
        <v>26953.31</v>
      </c>
    </row>
    <row r="1106" spans="2:14" x14ac:dyDescent="0.25">
      <c r="B1106" s="8" t="str">
        <f>IF(Data!$A1099="","",Data!A1099)</f>
        <v>Shaftsbury</v>
      </c>
      <c r="C1106" s="8" t="str">
        <f>IF(Data!$A1099="","",IF(COUNTIF('GrandList Categories'!$A$2:$A$19,Data!B1099)&gt;0,VLOOKUP(Data!B1099,'GrandList Categories'!$A$2:$B$19,2),Data!B1099))</f>
        <v>Residential 6 or more acres</v>
      </c>
      <c r="D1106" s="13">
        <f>IF(Data!$A1099="","",IF(Data!C1099=0,"",Data!C1099))</f>
        <v>12</v>
      </c>
      <c r="E1106" s="13" t="str">
        <f>IF(Data!$A1099="","",IF(Data!D1099=0,"",Data!D1099))</f>
        <v/>
      </c>
      <c r="F1106" s="13">
        <f>IF(Data!$A1099="","",IF(Data!E1099=0,"",Data!E1099))</f>
        <v>8</v>
      </c>
      <c r="G1106" s="13">
        <f>IF(Data!$A1099="","",IF(Data!F1099=0,"",Data!F1099))</f>
        <v>4</v>
      </c>
      <c r="H1106" s="13">
        <f>IF(Data!$A1099="","",IF(Data!G1099=0,"",Data!G1099))</f>
        <v>2618000</v>
      </c>
      <c r="I1106" s="13">
        <f>IF(Data!$A1099="","",IF(Data!H1099=0,"",Data!H1099))</f>
        <v>654500</v>
      </c>
      <c r="J1106" s="13">
        <f>IF(Data!$A1099="","",IF(Data!I1099=0,"",Data!I1099))</f>
        <v>689500</v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>
        <f>IF(Data!$A1099="","",IF(Data!M1099=0,"",Data!M1099))</f>
        <v>36912.879999999997</v>
      </c>
    </row>
    <row r="1107" spans="2:14" x14ac:dyDescent="0.25">
      <c r="B1107" s="8" t="str">
        <f>IF(Data!$A1100="","",Data!A1100)</f>
        <v>Shaftsbury</v>
      </c>
      <c r="C1107" s="8" t="str">
        <f>IF(Data!$A1100="","",IF(COUNTIF('GrandList Categories'!$A$2:$A$19,Data!B1100)&gt;0,VLOOKUP(Data!B1100,'GrandList Categories'!$A$2:$B$19,2),Data!B1100))</f>
        <v>Mobile Home no land</v>
      </c>
      <c r="D1107" s="13">
        <f>IF(Data!$A1100="","",IF(Data!C1100=0,"",Data!C1100))</f>
        <v>4</v>
      </c>
      <c r="E1107" s="13" t="str">
        <f>IF(Data!$A1100="","",IF(Data!D1100=0,"",Data!D1100))</f>
        <v/>
      </c>
      <c r="F1107" s="13">
        <f>IF(Data!$A1100="","",IF(Data!E1100=0,"",Data!E1100))</f>
        <v>1</v>
      </c>
      <c r="G1107" s="13">
        <f>IF(Data!$A1100="","",IF(Data!F1100=0,"",Data!F1100))</f>
        <v>3</v>
      </c>
      <c r="H1107" s="13">
        <f>IF(Data!$A1100="","",IF(Data!G1100=0,"",Data!G1100))</f>
        <v>50000</v>
      </c>
      <c r="I1107" s="13">
        <f>IF(Data!$A1100="","",IF(Data!H1100=0,"",Data!H1100))</f>
        <v>16666.669999999998</v>
      </c>
      <c r="J1107" s="13">
        <f>IF(Data!$A1100="","",IF(Data!I1100=0,"",Data!I1100))</f>
        <v>12500</v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>
        <f>IF(Data!$A1100="","",IF(Data!M1100=0,"",Data!M1100))</f>
        <v>725</v>
      </c>
    </row>
    <row r="1108" spans="2:14" x14ac:dyDescent="0.25">
      <c r="B1108" s="8" t="str">
        <f>IF(Data!$A1101="","",Data!A1101)</f>
        <v>Shaftsbury</v>
      </c>
      <c r="C1108" s="8" t="str">
        <f>IF(Data!$A1101="","",IF(COUNTIF('GrandList Categories'!$A$2:$A$19,Data!B1101)&gt;0,VLOOKUP(Data!B1101,'GrandList Categories'!$A$2:$B$19,2),Data!B1101))</f>
        <v>Mobile Home with land</v>
      </c>
      <c r="D1108" s="13">
        <f>IF(Data!$A1101="","",IF(Data!C1101=0,"",Data!C1101))</f>
        <v>1</v>
      </c>
      <c r="E1108" s="13" t="str">
        <f>IF(Data!$A1101="","",IF(Data!D1101=0,"",Data!D1101))</f>
        <v/>
      </c>
      <c r="F1108" s="13">
        <f>IF(Data!$A1101="","",IF(Data!E1101=0,"",Data!E1101))</f>
        <v>1</v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>Shaftsbury</v>
      </c>
      <c r="C1109" s="8" t="str">
        <f>IF(Data!$A1102="","",IF(COUNTIF('GrandList Categories'!$A$2:$A$19,Data!B1102)&gt;0,VLOOKUP(Data!B1102,'GrandList Categories'!$A$2:$B$19,2),Data!B1102))</f>
        <v>Woodland</v>
      </c>
      <c r="D1109" s="13">
        <f>IF(Data!$A1102="","",IF(Data!C1102=0,"",Data!C1102))</f>
        <v>1</v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>
        <f>IF(Data!$A1102="","",IF(Data!F1102=0,"",Data!F1102))</f>
        <v>1</v>
      </c>
      <c r="H1109" s="13">
        <f>IF(Data!$A1102="","",IF(Data!G1102=0,"",Data!G1102))</f>
        <v>151100</v>
      </c>
      <c r="I1109" s="13">
        <f>IF(Data!$A1102="","",IF(Data!H1102=0,"",Data!H1102))</f>
        <v>151100</v>
      </c>
      <c r="J1109" s="13">
        <f>IF(Data!$A1102="","",IF(Data!I1102=0,"",Data!I1102))</f>
        <v>151100</v>
      </c>
      <c r="K1109" s="13">
        <f>IF(Data!$A1102="","",IF(Data!J1102=0,"",Data!J1102))</f>
        <v>3835.03</v>
      </c>
      <c r="L1109" s="13">
        <f>IF(Data!$A1102="","",IF(Data!K1102=0,"",Data!K1102))</f>
        <v>3835.0254</v>
      </c>
      <c r="M1109" s="13">
        <f>IF(Data!$A1102="","",IF(Data!L1102=0,"",Data!L1102))</f>
        <v>39.4</v>
      </c>
      <c r="N1109" s="13">
        <f>IF(Data!$A1102="","",IF(Data!M1102=0,"",Data!M1102))</f>
        <v>2190.9499999999998</v>
      </c>
    </row>
    <row r="1110" spans="2:14" x14ac:dyDescent="0.25">
      <c r="B1110" s="8" t="str">
        <f>IF(Data!$A1103="","",Data!A1103)</f>
        <v>Shaftsbury</v>
      </c>
      <c r="C1110" s="8" t="str">
        <f>IF(Data!$A1103="","",IF(COUNTIF('GrandList Categories'!$A$2:$A$19,Data!B1103)&gt;0,VLOOKUP(Data!B1103,'GrandList Categories'!$A$2:$B$19,2),Data!B1103))</f>
        <v>Miscellaneous</v>
      </c>
      <c r="D1110" s="13">
        <f>IF(Data!$A1103="","",IF(Data!C1103=0,"",Data!C1103))</f>
        <v>4</v>
      </c>
      <c r="E1110" s="13" t="str">
        <f>IF(Data!$A1103="","",IF(Data!D1103=0,"",Data!D1103))</f>
        <v/>
      </c>
      <c r="F1110" s="13">
        <f>IF(Data!$A1103="","",IF(Data!E1103=0,"",Data!E1103))</f>
        <v>2</v>
      </c>
      <c r="G1110" s="13">
        <f>IF(Data!$A1103="","",IF(Data!F1103=0,"",Data!F1103))</f>
        <v>2</v>
      </c>
      <c r="H1110" s="13">
        <f>IF(Data!$A1103="","",IF(Data!G1103=0,"",Data!G1103))</f>
        <v>65000</v>
      </c>
      <c r="I1110" s="13">
        <f>IF(Data!$A1103="","",IF(Data!H1103=0,"",Data!H1103))</f>
        <v>32500</v>
      </c>
      <c r="J1110" s="13">
        <f>IF(Data!$A1103="","",IF(Data!I1103=0,"",Data!I1103))</f>
        <v>32500</v>
      </c>
      <c r="K1110" s="13">
        <f>IF(Data!$A1103="","",IF(Data!J1103=0,"",Data!J1103))</f>
        <v>14444.44</v>
      </c>
      <c r="L1110" s="13">
        <f>IF(Data!$A1103="","",IF(Data!K1103=0,"",Data!K1103))</f>
        <v>14583.33</v>
      </c>
      <c r="M1110" s="13">
        <f>IF(Data!$A1103="","",IF(Data!L1103=0,"",Data!L1103))</f>
        <v>2.25</v>
      </c>
      <c r="N1110" s="13">
        <f>IF(Data!$A1103="","",IF(Data!M1103=0,"",Data!M1103))</f>
        <v>657.5</v>
      </c>
    </row>
    <row r="1111" spans="2:14" x14ac:dyDescent="0.25">
      <c r="B1111" s="8" t="str">
        <f>IF(Data!$A1104="","",Data!A1104)</f>
        <v>Shaftsbury</v>
      </c>
      <c r="C1111" s="8" t="str">
        <f>IF(Data!$A1104="","",IF(COUNTIF('GrandList Categories'!$A$2:$A$19,Data!B1104)&gt;0,VLOOKUP(Data!B1104,'GrandList Categories'!$A$2:$B$19,2),Data!B1104))</f>
        <v>Shaftsbury: Summary</v>
      </c>
      <c r="D1111" s="13">
        <f>IF(Data!$A1104="","",IF(Data!C1104=0,"",Data!C1104))</f>
        <v>38</v>
      </c>
      <c r="E1111" s="13" t="str">
        <f>IF(Data!$A1104="","",IF(Data!D1104=0,"",Data!D1104))</f>
        <v/>
      </c>
      <c r="F1111" s="13">
        <f>IF(Data!$A1104="","",IF(Data!E1104=0,"",Data!E1104))</f>
        <v>17</v>
      </c>
      <c r="G1111" s="13">
        <f>IF(Data!$A1104="","",IF(Data!F1104=0,"",Data!F1104))</f>
        <v>21</v>
      </c>
      <c r="H1111" s="13">
        <f>IF(Data!$A1104="","",IF(Data!G1104=0,"",Data!G1104))</f>
        <v>5234572.5</v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>
        <f>IF(Data!$A1104="","",IF(Data!M1104=0,"",Data!M1104))</f>
        <v>67439.64</v>
      </c>
    </row>
    <row r="1112" spans="2:14" x14ac:dyDescent="0.25">
      <c r="B1112" s="8" t="str">
        <f>IF(Data!$A1105="","",Data!A1105)</f>
        <v>Shaftsbury ID</v>
      </c>
      <c r="C1112" s="8" t="str">
        <f>IF(Data!$A1105="","",IF(COUNTIF('GrandList Categories'!$A$2:$A$19,Data!B1105)&gt;0,VLOOKUP(Data!B1105,'GrandList Categories'!$A$2:$B$19,2),Data!B1105))</f>
        <v>Residential under 6 acres</v>
      </c>
      <c r="D1112" s="13">
        <f>IF(Data!$A1105="","",IF(Data!C1105=0,"",Data!C1105))</f>
        <v>1</v>
      </c>
      <c r="E1112" s="13" t="str">
        <f>IF(Data!$A1105="","",IF(Data!D1105=0,"",Data!D1105))</f>
        <v/>
      </c>
      <c r="F1112" s="13">
        <f>IF(Data!$A1105="","",IF(Data!E1105=0,"",Data!E1105))</f>
        <v>1</v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>Shaftsbury ID</v>
      </c>
      <c r="C1113" s="8" t="str">
        <f>IF(Data!$A1106="","",IF(COUNTIF('GrandList Categories'!$A$2:$A$19,Data!B1106)&gt;0,VLOOKUP(Data!B1106,'GrandList Categories'!$A$2:$B$19,2),Data!B1106))</f>
        <v>Shaftsbury ID: Summary</v>
      </c>
      <c r="D1113" s="13">
        <f>IF(Data!$A1106="","",IF(Data!C1106=0,"",Data!C1106))</f>
        <v>1</v>
      </c>
      <c r="E1113" s="13" t="str">
        <f>IF(Data!$A1106="","",IF(Data!D1106=0,"",Data!D1106))</f>
        <v/>
      </c>
      <c r="F1113" s="13">
        <f>IF(Data!$A1106="","",IF(Data!E1106=0,"",Data!E1106))</f>
        <v>1</v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>Sharon</v>
      </c>
      <c r="C1114" s="8" t="str">
        <f>IF(Data!$A1107="","",IF(COUNTIF('GrandList Categories'!$A$2:$A$19,Data!B1107)&gt;0,VLOOKUP(Data!B1107,'GrandList Categories'!$A$2:$B$19,2),Data!B1107))</f>
        <v>Residential under 6 acres</v>
      </c>
      <c r="D1114" s="13">
        <f>IF(Data!$A1107="","",IF(Data!C1107=0,"",Data!C1107))</f>
        <v>5</v>
      </c>
      <c r="E1114" s="13" t="str">
        <f>IF(Data!$A1107="","",IF(Data!D1107=0,"",Data!D1107))</f>
        <v/>
      </c>
      <c r="F1114" s="13">
        <f>IF(Data!$A1107="","",IF(Data!E1107=0,"",Data!E1107))</f>
        <v>3</v>
      </c>
      <c r="G1114" s="13">
        <f>IF(Data!$A1107="","",IF(Data!F1107=0,"",Data!F1107))</f>
        <v>2</v>
      </c>
      <c r="H1114" s="13">
        <f>IF(Data!$A1107="","",IF(Data!G1107=0,"",Data!G1107))</f>
        <v>250000</v>
      </c>
      <c r="I1114" s="13">
        <f>IF(Data!$A1107="","",IF(Data!H1107=0,"",Data!H1107))</f>
        <v>125000</v>
      </c>
      <c r="J1114" s="13">
        <f>IF(Data!$A1107="","",IF(Data!I1107=0,"",Data!I1107))</f>
        <v>125000</v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>
        <f>IF(Data!$A1107="","",IF(Data!M1107=0,"",Data!M1107))</f>
        <v>2390</v>
      </c>
    </row>
    <row r="1115" spans="2:14" x14ac:dyDescent="0.25">
      <c r="B1115" s="8" t="str">
        <f>IF(Data!$A1108="","",Data!A1108)</f>
        <v>Sharon</v>
      </c>
      <c r="C1115" s="8" t="str">
        <f>IF(Data!$A1108="","",IF(COUNTIF('GrandList Categories'!$A$2:$A$19,Data!B1108)&gt;0,VLOOKUP(Data!B1108,'GrandList Categories'!$A$2:$B$19,2),Data!B1108))</f>
        <v>Residential 6 or more acres</v>
      </c>
      <c r="D1115" s="13">
        <f>IF(Data!$A1108="","",IF(Data!C1108=0,"",Data!C1108))</f>
        <v>6</v>
      </c>
      <c r="E1115" s="13" t="str">
        <f>IF(Data!$A1108="","",IF(Data!D1108=0,"",Data!D1108))</f>
        <v/>
      </c>
      <c r="F1115" s="13">
        <f>IF(Data!$A1108="","",IF(Data!E1108=0,"",Data!E1108))</f>
        <v>6</v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>Sharon</v>
      </c>
      <c r="C1116" s="8" t="str">
        <f>IF(Data!$A1109="","",IF(COUNTIF('GrandList Categories'!$A$2:$A$19,Data!B1109)&gt;0,VLOOKUP(Data!B1109,'GrandList Categories'!$A$2:$B$19,2),Data!B1109))</f>
        <v>Mobile Home with land</v>
      </c>
      <c r="D1116" s="13">
        <f>IF(Data!$A1109="","",IF(Data!C1109=0,"",Data!C1109))</f>
        <v>1</v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>
        <f>IF(Data!$A1109="","",IF(Data!F1109=0,"",Data!F1109))</f>
        <v>1</v>
      </c>
      <c r="H1116" s="13">
        <f>IF(Data!$A1109="","",IF(Data!G1109=0,"",Data!G1109))</f>
        <v>129288</v>
      </c>
      <c r="I1116" s="13">
        <f>IF(Data!$A1109="","",IF(Data!H1109=0,"",Data!H1109))</f>
        <v>129288</v>
      </c>
      <c r="J1116" s="13">
        <f>IF(Data!$A1109="","",IF(Data!I1109=0,"",Data!I1109))</f>
        <v>129288</v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>Sharon</v>
      </c>
      <c r="C1117" s="8" t="str">
        <f>IF(Data!$A1110="","",IF(COUNTIF('GrandList Categories'!$A$2:$A$19,Data!B1110)&gt;0,VLOOKUP(Data!B1110,'GrandList Categories'!$A$2:$B$19,2),Data!B1110))</f>
        <v>Seasonal 6 or more acres</v>
      </c>
      <c r="D1117" s="13">
        <f>IF(Data!$A1110="","",IF(Data!C1110=0,"",Data!C1110))</f>
        <v>2</v>
      </c>
      <c r="E1117" s="13" t="str">
        <f>IF(Data!$A1110="","",IF(Data!D1110=0,"",Data!D1110))</f>
        <v/>
      </c>
      <c r="F1117" s="13">
        <f>IF(Data!$A1110="","",IF(Data!E1110=0,"",Data!E1110))</f>
        <v>1</v>
      </c>
      <c r="G1117" s="13">
        <f>IF(Data!$A1110="","",IF(Data!F1110=0,"",Data!F1110))</f>
        <v>1</v>
      </c>
      <c r="H1117" s="13">
        <f>IF(Data!$A1110="","",IF(Data!G1110=0,"",Data!G1110))</f>
        <v>180000</v>
      </c>
      <c r="I1117" s="13">
        <f>IF(Data!$A1110="","",IF(Data!H1110=0,"",Data!H1110))</f>
        <v>180000</v>
      </c>
      <c r="J1117" s="13">
        <f>IF(Data!$A1110="","",IF(Data!I1110=0,"",Data!I1110))</f>
        <v>180000</v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>
        <f>IF(Data!$A1110="","",IF(Data!M1110=0,"",Data!M1110))</f>
        <v>2610</v>
      </c>
    </row>
    <row r="1118" spans="2:14" x14ac:dyDescent="0.25">
      <c r="B1118" s="8" t="str">
        <f>IF(Data!$A1111="","",Data!A1111)</f>
        <v>Sharon</v>
      </c>
      <c r="C1118" s="8" t="str">
        <f>IF(Data!$A1111="","",IF(COUNTIF('GrandList Categories'!$A$2:$A$19,Data!B1111)&gt;0,VLOOKUP(Data!B1111,'GrandList Categories'!$A$2:$B$19,2),Data!B1111))</f>
        <v>Woodland</v>
      </c>
      <c r="D1118" s="13">
        <f>IF(Data!$A1111="","",IF(Data!C1111=0,"",Data!C1111))</f>
        <v>8</v>
      </c>
      <c r="E1118" s="13" t="str">
        <f>IF(Data!$A1111="","",IF(Data!D1111=0,"",Data!D1111))</f>
        <v/>
      </c>
      <c r="F1118" s="13">
        <f>IF(Data!$A1111="","",IF(Data!E1111=0,"",Data!E1111))</f>
        <v>5</v>
      </c>
      <c r="G1118" s="13">
        <f>IF(Data!$A1111="","",IF(Data!F1111=0,"",Data!F1111))</f>
        <v>3</v>
      </c>
      <c r="H1118" s="13">
        <f>IF(Data!$A1111="","",IF(Data!G1111=0,"",Data!G1111))</f>
        <v>508500</v>
      </c>
      <c r="I1118" s="13">
        <f>IF(Data!$A1111="","",IF(Data!H1111=0,"",Data!H1111))</f>
        <v>169500</v>
      </c>
      <c r="J1118" s="13">
        <f>IF(Data!$A1111="","",IF(Data!I1111=0,"",Data!I1111))</f>
        <v>171000</v>
      </c>
      <c r="K1118" s="13">
        <f>IF(Data!$A1111="","",IF(Data!J1111=0,"",Data!J1111))</f>
        <v>1451.2</v>
      </c>
      <c r="L1118" s="13">
        <f>IF(Data!$A1111="","",IF(Data!K1111=0,"",Data!K1111))</f>
        <v>1252.5050000000001</v>
      </c>
      <c r="M1118" s="13">
        <f>IF(Data!$A1111="","",IF(Data!L1111=0,"",Data!L1111))</f>
        <v>149.69999999999999</v>
      </c>
      <c r="N1118" s="13">
        <f>IF(Data!$A1111="","",IF(Data!M1111=0,"",Data!M1111))</f>
        <v>2479.5</v>
      </c>
    </row>
    <row r="1119" spans="2:14" x14ac:dyDescent="0.25">
      <c r="B1119" s="8" t="str">
        <f>IF(Data!$A1112="","",Data!A1112)</f>
        <v>Sharon</v>
      </c>
      <c r="C1119" s="8" t="str">
        <f>IF(Data!$A1112="","",IF(COUNTIF('GrandList Categories'!$A$2:$A$19,Data!B1112)&gt;0,VLOOKUP(Data!B1112,'GrandList Categories'!$A$2:$B$19,2),Data!B1112))</f>
        <v>Miscellaneous</v>
      </c>
      <c r="D1119" s="13">
        <f>IF(Data!$A1112="","",IF(Data!C1112=0,"",Data!C1112))</f>
        <v>2</v>
      </c>
      <c r="E1119" s="13" t="str">
        <f>IF(Data!$A1112="","",IF(Data!D1112=0,"",Data!D1112))</f>
        <v/>
      </c>
      <c r="F1119" s="13">
        <f>IF(Data!$A1112="","",IF(Data!E1112=0,"",Data!E1112))</f>
        <v>1</v>
      </c>
      <c r="G1119" s="13">
        <f>IF(Data!$A1112="","",IF(Data!F1112=0,"",Data!F1112))</f>
        <v>1</v>
      </c>
      <c r="H1119" s="13">
        <f>IF(Data!$A1112="","",IF(Data!G1112=0,"",Data!G1112))</f>
        <v>86000</v>
      </c>
      <c r="I1119" s="13">
        <f>IF(Data!$A1112="","",IF(Data!H1112=0,"",Data!H1112))</f>
        <v>86000</v>
      </c>
      <c r="J1119" s="13">
        <f>IF(Data!$A1112="","",IF(Data!I1112=0,"",Data!I1112))</f>
        <v>86000</v>
      </c>
      <c r="K1119" s="13">
        <f>IF(Data!$A1112="","",IF(Data!J1112=0,"",Data!J1112))</f>
        <v>5695.36</v>
      </c>
      <c r="L1119" s="13">
        <f>IF(Data!$A1112="","",IF(Data!K1112=0,"",Data!K1112))</f>
        <v>5695.3642</v>
      </c>
      <c r="M1119" s="13">
        <f>IF(Data!$A1112="","",IF(Data!L1112=0,"",Data!L1112))</f>
        <v>15.1</v>
      </c>
      <c r="N1119" s="13">
        <f>IF(Data!$A1112="","",IF(Data!M1112=0,"",Data!M1112))</f>
        <v>430</v>
      </c>
    </row>
    <row r="1120" spans="2:14" x14ac:dyDescent="0.25">
      <c r="B1120" s="8" t="str">
        <f>IF(Data!$A1113="","",Data!A1113)</f>
        <v>Sharon</v>
      </c>
      <c r="C1120" s="8" t="str">
        <f>IF(Data!$A1113="","",IF(COUNTIF('GrandList Categories'!$A$2:$A$19,Data!B1113)&gt;0,VLOOKUP(Data!B1113,'GrandList Categories'!$A$2:$B$19,2),Data!B1113))</f>
        <v>Sharon: Summary</v>
      </c>
      <c r="D1120" s="13">
        <f>IF(Data!$A1113="","",IF(Data!C1113=0,"",Data!C1113))</f>
        <v>24</v>
      </c>
      <c r="E1120" s="13" t="str">
        <f>IF(Data!$A1113="","",IF(Data!D1113=0,"",Data!D1113))</f>
        <v/>
      </c>
      <c r="F1120" s="13">
        <f>IF(Data!$A1113="","",IF(Data!E1113=0,"",Data!E1113))</f>
        <v>16</v>
      </c>
      <c r="G1120" s="13">
        <f>IF(Data!$A1113="","",IF(Data!F1113=0,"",Data!F1113))</f>
        <v>8</v>
      </c>
      <c r="H1120" s="13">
        <f>IF(Data!$A1113="","",IF(Data!G1113=0,"",Data!G1113))</f>
        <v>1153788</v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>
        <f>IF(Data!$A1113="","",IF(Data!M1113=0,"",Data!M1113))</f>
        <v>7909.5</v>
      </c>
    </row>
    <row r="1121" spans="2:14" x14ac:dyDescent="0.25">
      <c r="B1121" s="8" t="str">
        <f>IF(Data!$A1114="","",Data!A1114)</f>
        <v>Sheffield</v>
      </c>
      <c r="C1121" s="8" t="str">
        <f>IF(Data!$A1114="","",IF(COUNTIF('GrandList Categories'!$A$2:$A$19,Data!B1114)&gt;0,VLOOKUP(Data!B1114,'GrandList Categories'!$A$2:$B$19,2),Data!B1114))</f>
        <v>Residential under 6 acres</v>
      </c>
      <c r="D1121" s="13">
        <f>IF(Data!$A1114="","",IF(Data!C1114=0,"",Data!C1114))</f>
        <v>5</v>
      </c>
      <c r="E1121" s="13" t="str">
        <f>IF(Data!$A1114="","",IF(Data!D1114=0,"",Data!D1114))</f>
        <v/>
      </c>
      <c r="F1121" s="13">
        <f>IF(Data!$A1114="","",IF(Data!E1114=0,"",Data!E1114))</f>
        <v>2</v>
      </c>
      <c r="G1121" s="13">
        <f>IF(Data!$A1114="","",IF(Data!F1114=0,"",Data!F1114))</f>
        <v>3</v>
      </c>
      <c r="H1121" s="13">
        <f>IF(Data!$A1114="","",IF(Data!G1114=0,"",Data!G1114))</f>
        <v>364000</v>
      </c>
      <c r="I1121" s="13">
        <f>IF(Data!$A1114="","",IF(Data!H1114=0,"",Data!H1114))</f>
        <v>121333.33</v>
      </c>
      <c r="J1121" s="13">
        <f>IF(Data!$A1114="","",IF(Data!I1114=0,"",Data!I1114))</f>
        <v>115000</v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>
        <f>IF(Data!$A1114="","",IF(Data!M1114=0,"",Data!M1114))</f>
        <v>2428</v>
      </c>
    </row>
    <row r="1122" spans="2:14" x14ac:dyDescent="0.25">
      <c r="B1122" s="8" t="str">
        <f>IF(Data!$A1115="","",Data!A1115)</f>
        <v>Sheffield</v>
      </c>
      <c r="C1122" s="8" t="str">
        <f>IF(Data!$A1115="","",IF(COUNTIF('GrandList Categories'!$A$2:$A$19,Data!B1115)&gt;0,VLOOKUP(Data!B1115,'GrandList Categories'!$A$2:$B$19,2),Data!B1115))</f>
        <v>Residential 6 or more acres</v>
      </c>
      <c r="D1122" s="13">
        <f>IF(Data!$A1115="","",IF(Data!C1115=0,"",Data!C1115))</f>
        <v>1</v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>
        <f>IF(Data!$A1115="","",IF(Data!F1115=0,"",Data!F1115))</f>
        <v>1</v>
      </c>
      <c r="H1122" s="13">
        <f>IF(Data!$A1115="","",IF(Data!G1115=0,"",Data!G1115))</f>
        <v>105000</v>
      </c>
      <c r="I1122" s="13">
        <f>IF(Data!$A1115="","",IF(Data!H1115=0,"",Data!H1115))</f>
        <v>105000</v>
      </c>
      <c r="J1122" s="13">
        <f>IF(Data!$A1115="","",IF(Data!I1115=0,"",Data!I1115))</f>
        <v>105000</v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>
        <f>IF(Data!$A1115="","",IF(Data!M1115=0,"",Data!M1115))</f>
        <v>572.5</v>
      </c>
    </row>
    <row r="1123" spans="2:14" x14ac:dyDescent="0.25">
      <c r="B1123" s="8" t="str">
        <f>IF(Data!$A1116="","",Data!A1116)</f>
        <v>Sheffield</v>
      </c>
      <c r="C1123" s="8" t="str">
        <f>IF(Data!$A1116="","",IF(COUNTIF('GrandList Categories'!$A$2:$A$19,Data!B1116)&gt;0,VLOOKUP(Data!B1116,'GrandList Categories'!$A$2:$B$19,2),Data!B1116))</f>
        <v>Mobile Home no land</v>
      </c>
      <c r="D1123" s="13">
        <f>IF(Data!$A1116="","",IF(Data!C1116=0,"",Data!C1116))</f>
        <v>1</v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>
        <f>IF(Data!$A1116="","",IF(Data!F1116=0,"",Data!F1116))</f>
        <v>1</v>
      </c>
      <c r="H1123" s="13">
        <f>IF(Data!$A1116="","",IF(Data!G1116=0,"",Data!G1116))</f>
        <v>14000</v>
      </c>
      <c r="I1123" s="13">
        <f>IF(Data!$A1116="","",IF(Data!H1116=0,"",Data!H1116))</f>
        <v>14000</v>
      </c>
      <c r="J1123" s="13">
        <f>IF(Data!$A1116="","",IF(Data!I1116=0,"",Data!I1116))</f>
        <v>14000</v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>
        <f>IF(Data!$A1116="","",IF(Data!M1116=0,"",Data!M1116))</f>
        <v>203</v>
      </c>
    </row>
    <row r="1124" spans="2:14" x14ac:dyDescent="0.25">
      <c r="B1124" s="8" t="str">
        <f>IF(Data!$A1117="","",Data!A1117)</f>
        <v>Sheffield</v>
      </c>
      <c r="C1124" s="8" t="str">
        <f>IF(Data!$A1117="","",IF(COUNTIF('GrandList Categories'!$A$2:$A$19,Data!B1117)&gt;0,VLOOKUP(Data!B1117,'GrandList Categories'!$A$2:$B$19,2),Data!B1117))</f>
        <v>Sheffield: Summary</v>
      </c>
      <c r="D1124" s="13">
        <f>IF(Data!$A1117="","",IF(Data!C1117=0,"",Data!C1117))</f>
        <v>7</v>
      </c>
      <c r="E1124" s="13" t="str">
        <f>IF(Data!$A1117="","",IF(Data!D1117=0,"",Data!D1117))</f>
        <v/>
      </c>
      <c r="F1124" s="13">
        <f>IF(Data!$A1117="","",IF(Data!E1117=0,"",Data!E1117))</f>
        <v>2</v>
      </c>
      <c r="G1124" s="13">
        <f>IF(Data!$A1117="","",IF(Data!F1117=0,"",Data!F1117))</f>
        <v>5</v>
      </c>
      <c r="H1124" s="13">
        <f>IF(Data!$A1117="","",IF(Data!G1117=0,"",Data!G1117))</f>
        <v>483000</v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>
        <f>IF(Data!$A1117="","",IF(Data!M1117=0,"",Data!M1117))</f>
        <v>3203.5</v>
      </c>
    </row>
    <row r="1125" spans="2:14" x14ac:dyDescent="0.25">
      <c r="B1125" s="8" t="str">
        <f>IF(Data!$A1118="","",Data!A1118)</f>
        <v>Shelburne</v>
      </c>
      <c r="C1125" s="8" t="str">
        <f>IF(Data!$A1118="","",IF(COUNTIF('GrandList Categories'!$A$2:$A$19,Data!B1118)&gt;0,VLOOKUP(Data!B1118,'GrandList Categories'!$A$2:$B$19,2),Data!B1118))</f>
        <v>Residential under 6 acres</v>
      </c>
      <c r="D1125" s="13">
        <f>IF(Data!$A1118="","",IF(Data!C1118=0,"",Data!C1118))</f>
        <v>28</v>
      </c>
      <c r="E1125" s="13" t="str">
        <f>IF(Data!$A1118="","",IF(Data!D1118=0,"",Data!D1118))</f>
        <v/>
      </c>
      <c r="F1125" s="13">
        <f>IF(Data!$A1118="","",IF(Data!E1118=0,"",Data!E1118))</f>
        <v>14</v>
      </c>
      <c r="G1125" s="13">
        <f>IF(Data!$A1118="","",IF(Data!F1118=0,"",Data!F1118))</f>
        <v>14</v>
      </c>
      <c r="H1125" s="13">
        <f>IF(Data!$A1118="","",IF(Data!G1118=0,"",Data!G1118))</f>
        <v>12475500</v>
      </c>
      <c r="I1125" s="13">
        <f>IF(Data!$A1118="","",IF(Data!H1118=0,"",Data!H1118))</f>
        <v>891107.14</v>
      </c>
      <c r="J1125" s="13">
        <f>IF(Data!$A1118="","",IF(Data!I1118=0,"",Data!I1118))</f>
        <v>635000</v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>
        <f>IF(Data!$A1118="","",IF(Data!M1118=0,"",Data!M1118))</f>
        <v>169619.75</v>
      </c>
    </row>
    <row r="1126" spans="2:14" x14ac:dyDescent="0.25">
      <c r="B1126" s="8" t="str">
        <f>IF(Data!$A1119="","",Data!A1119)</f>
        <v>Shelburne</v>
      </c>
      <c r="C1126" s="8" t="str">
        <f>IF(Data!$A1119="","",IF(COUNTIF('GrandList Categories'!$A$2:$A$19,Data!B1119)&gt;0,VLOOKUP(Data!B1119,'GrandList Categories'!$A$2:$B$19,2),Data!B1119))</f>
        <v>Residential 6 or more acres</v>
      </c>
      <c r="D1126" s="13">
        <f>IF(Data!$A1119="","",IF(Data!C1119=0,"",Data!C1119))</f>
        <v>7</v>
      </c>
      <c r="E1126" s="13" t="str">
        <f>IF(Data!$A1119="","",IF(Data!D1119=0,"",Data!D1119))</f>
        <v/>
      </c>
      <c r="F1126" s="13">
        <f>IF(Data!$A1119="","",IF(Data!E1119=0,"",Data!E1119))</f>
        <v>4</v>
      </c>
      <c r="G1126" s="13">
        <f>IF(Data!$A1119="","",IF(Data!F1119=0,"",Data!F1119))</f>
        <v>3</v>
      </c>
      <c r="H1126" s="13">
        <f>IF(Data!$A1119="","",IF(Data!G1119=0,"",Data!G1119))</f>
        <v>5165000</v>
      </c>
      <c r="I1126" s="13">
        <f>IF(Data!$A1119="","",IF(Data!H1119=0,"",Data!H1119))</f>
        <v>1721666.67</v>
      </c>
      <c r="J1126" s="13">
        <f>IF(Data!$A1119="","",IF(Data!I1119=0,"",Data!I1119))</f>
        <v>1200000</v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>
        <f>IF(Data!$A1119="","",IF(Data!M1119=0,"",Data!M1119))</f>
        <v>66330</v>
      </c>
    </row>
    <row r="1127" spans="2:14" x14ac:dyDescent="0.25">
      <c r="B1127" s="8" t="str">
        <f>IF(Data!$A1120="","",Data!A1120)</f>
        <v>Shelburne</v>
      </c>
      <c r="C1127" s="8" t="str">
        <f>IF(Data!$A1120="","",IF(COUNTIF('GrandList Categories'!$A$2:$A$19,Data!B1120)&gt;0,VLOOKUP(Data!B1120,'GrandList Categories'!$A$2:$B$19,2),Data!B1120))</f>
        <v>Mobile Home no land</v>
      </c>
      <c r="D1127" s="13">
        <f>IF(Data!$A1120="","",IF(Data!C1120=0,"",Data!C1120))</f>
        <v>1</v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>
        <f>IF(Data!$A1120="","",IF(Data!F1120=0,"",Data!F1120))</f>
        <v>1</v>
      </c>
      <c r="H1127" s="13">
        <f>IF(Data!$A1120="","",IF(Data!G1120=0,"",Data!G1120))</f>
        <v>77000</v>
      </c>
      <c r="I1127" s="13">
        <f>IF(Data!$A1120="","",IF(Data!H1120=0,"",Data!H1120))</f>
        <v>77000</v>
      </c>
      <c r="J1127" s="13">
        <f>IF(Data!$A1120="","",IF(Data!I1120=0,"",Data!I1120))</f>
        <v>77000</v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>
        <f>IF(Data!$A1120="","",IF(Data!M1120=0,"",Data!M1120))</f>
        <v>1116.5</v>
      </c>
    </row>
    <row r="1128" spans="2:14" x14ac:dyDescent="0.25">
      <c r="B1128" s="8" t="str">
        <f>IF(Data!$A1121="","",Data!A1121)</f>
        <v>Shelburne</v>
      </c>
      <c r="C1128" s="8" t="str">
        <f>IF(Data!$A1121="","",IF(COUNTIF('GrandList Categories'!$A$2:$A$19,Data!B1121)&gt;0,VLOOKUP(Data!B1121,'GrandList Categories'!$A$2:$B$19,2),Data!B1121))</f>
        <v>Commercial</v>
      </c>
      <c r="D1128" s="13">
        <f>IF(Data!$A1121="","",IF(Data!C1121=0,"",Data!C1121))</f>
        <v>7</v>
      </c>
      <c r="E1128" s="13">
        <f>IF(Data!$A1121="","",IF(Data!D1121=0,"",Data!D1121))</f>
        <v>1</v>
      </c>
      <c r="F1128" s="13">
        <f>IF(Data!$A1121="","",IF(Data!E1121=0,"",Data!E1121))</f>
        <v>3</v>
      </c>
      <c r="G1128" s="13">
        <f>IF(Data!$A1121="","",IF(Data!F1121=0,"",Data!F1121))</f>
        <v>3</v>
      </c>
      <c r="H1128" s="13">
        <f>IF(Data!$A1121="","",IF(Data!G1121=0,"",Data!G1121))</f>
        <v>9892000</v>
      </c>
      <c r="I1128" s="13">
        <f>IF(Data!$A1121="","",IF(Data!H1121=0,"",Data!H1121))</f>
        <v>3297333.33</v>
      </c>
      <c r="J1128" s="13">
        <f>IF(Data!$A1121="","",IF(Data!I1121=0,"",Data!I1121))</f>
        <v>950000</v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>
        <f>IF(Data!$A1121="","",IF(Data!M1121=0,"",Data!M1121))</f>
        <v>143434.29999999999</v>
      </c>
    </row>
    <row r="1129" spans="2:14" x14ac:dyDescent="0.25">
      <c r="B1129" s="8" t="str">
        <f>IF(Data!$A1122="","",Data!A1122)</f>
        <v>Shelburne</v>
      </c>
      <c r="C1129" s="8" t="str">
        <f>IF(Data!$A1122="","",IF(COUNTIF('GrandList Categories'!$A$2:$A$19,Data!B1122)&gt;0,VLOOKUP(Data!B1122,'GrandList Categories'!$A$2:$B$19,2),Data!B1122))</f>
        <v>Other (Usually Condos)</v>
      </c>
      <c r="D1129" s="13">
        <f>IF(Data!$A1122="","",IF(Data!C1122=0,"",Data!C1122))</f>
        <v>17</v>
      </c>
      <c r="E1129" s="13" t="str">
        <f>IF(Data!$A1122="","",IF(Data!D1122=0,"",Data!D1122))</f>
        <v/>
      </c>
      <c r="F1129" s="13">
        <f>IF(Data!$A1122="","",IF(Data!E1122=0,"",Data!E1122))</f>
        <v>9</v>
      </c>
      <c r="G1129" s="13">
        <f>IF(Data!$A1122="","",IF(Data!F1122=0,"",Data!F1122))</f>
        <v>8</v>
      </c>
      <c r="H1129" s="13">
        <f>IF(Data!$A1122="","",IF(Data!G1122=0,"",Data!G1122))</f>
        <v>2893000</v>
      </c>
      <c r="I1129" s="13">
        <f>IF(Data!$A1122="","",IF(Data!H1122=0,"",Data!H1122))</f>
        <v>361625</v>
      </c>
      <c r="J1129" s="13">
        <f>IF(Data!$A1122="","",IF(Data!I1122=0,"",Data!I1122))</f>
        <v>345000</v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>
        <f>IF(Data!$A1122="","",IF(Data!M1122=0,"",Data!M1122))</f>
        <v>36248.5</v>
      </c>
    </row>
    <row r="1130" spans="2:14" x14ac:dyDescent="0.25">
      <c r="B1130" s="8" t="str">
        <f>IF(Data!$A1123="","",Data!A1123)</f>
        <v>Shelburne</v>
      </c>
      <c r="C1130" s="8" t="str">
        <f>IF(Data!$A1123="","",IF(COUNTIF('GrandList Categories'!$A$2:$A$19,Data!B1123)&gt;0,VLOOKUP(Data!B1123,'GrandList Categories'!$A$2:$B$19,2),Data!B1123))</f>
        <v>Miscellaneous</v>
      </c>
      <c r="D1130" s="13">
        <f>IF(Data!$A1123="","",IF(Data!C1123=0,"",Data!C1123))</f>
        <v>21</v>
      </c>
      <c r="E1130" s="13" t="str">
        <f>IF(Data!$A1123="","",IF(Data!D1123=0,"",Data!D1123))</f>
        <v/>
      </c>
      <c r="F1130" s="13">
        <f>IF(Data!$A1123="","",IF(Data!E1123=0,"",Data!E1123))</f>
        <v>2</v>
      </c>
      <c r="G1130" s="13">
        <f>IF(Data!$A1123="","",IF(Data!F1123=0,"",Data!F1123))</f>
        <v>19</v>
      </c>
      <c r="H1130" s="13">
        <f>IF(Data!$A1123="","",IF(Data!G1123=0,"",Data!G1123))</f>
        <v>11858198.800000001</v>
      </c>
      <c r="I1130" s="13">
        <f>IF(Data!$A1123="","",IF(Data!H1123=0,"",Data!H1123))</f>
        <v>624115.73</v>
      </c>
      <c r="J1130" s="13">
        <f>IF(Data!$A1123="","",IF(Data!I1123=0,"",Data!I1123))</f>
        <v>769296</v>
      </c>
      <c r="K1130" s="13">
        <f>IF(Data!$A1123="","",IF(Data!J1123=0,"",Data!J1123))</f>
        <v>108750.91</v>
      </c>
      <c r="L1130" s="13">
        <f>IF(Data!$A1123="","",IF(Data!K1123=0,"",Data!K1123))</f>
        <v>3192220</v>
      </c>
      <c r="M1130" s="13">
        <f>IF(Data!$A1123="","",IF(Data!L1123=0,"",Data!L1123))</f>
        <v>0.25</v>
      </c>
      <c r="N1130" s="13">
        <f>IF(Data!$A1123="","",IF(Data!M1123=0,"",Data!M1123))</f>
        <v>143710.38</v>
      </c>
    </row>
    <row r="1131" spans="2:14" x14ac:dyDescent="0.25">
      <c r="B1131" s="8" t="str">
        <f>IF(Data!$A1124="","",Data!A1124)</f>
        <v>Shelburne</v>
      </c>
      <c r="C1131" s="8" t="str">
        <f>IF(Data!$A1124="","",IF(COUNTIF('GrandList Categories'!$A$2:$A$19,Data!B1124)&gt;0,VLOOKUP(Data!B1124,'GrandList Categories'!$A$2:$B$19,2),Data!B1124))</f>
        <v>Shelburne: Summary</v>
      </c>
      <c r="D1131" s="13">
        <f>IF(Data!$A1124="","",IF(Data!C1124=0,"",Data!C1124))</f>
        <v>81</v>
      </c>
      <c r="E1131" s="13">
        <f>IF(Data!$A1124="","",IF(Data!D1124=0,"",Data!D1124))</f>
        <v>1</v>
      </c>
      <c r="F1131" s="13">
        <f>IF(Data!$A1124="","",IF(Data!E1124=0,"",Data!E1124))</f>
        <v>32</v>
      </c>
      <c r="G1131" s="13">
        <f>IF(Data!$A1124="","",IF(Data!F1124=0,"",Data!F1124))</f>
        <v>48</v>
      </c>
      <c r="H1131" s="13">
        <f>IF(Data!$A1124="","",IF(Data!G1124=0,"",Data!G1124))</f>
        <v>42360698.799999997</v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>
        <f>IF(Data!$A1124="","",IF(Data!M1124=0,"",Data!M1124))</f>
        <v>560459.43000000005</v>
      </c>
    </row>
    <row r="1132" spans="2:14" x14ac:dyDescent="0.25">
      <c r="B1132" s="8" t="str">
        <f>IF(Data!$A1125="","",Data!A1125)</f>
        <v>Sheldon</v>
      </c>
      <c r="C1132" s="8" t="str">
        <f>IF(Data!$A1125="","",IF(COUNTIF('GrandList Categories'!$A$2:$A$19,Data!B1125)&gt;0,VLOOKUP(Data!B1125,'GrandList Categories'!$A$2:$B$19,2),Data!B1125))</f>
        <v>Residential under 6 acres</v>
      </c>
      <c r="D1132" s="13">
        <f>IF(Data!$A1125="","",IF(Data!C1125=0,"",Data!C1125))</f>
        <v>8</v>
      </c>
      <c r="E1132" s="13" t="str">
        <f>IF(Data!$A1125="","",IF(Data!D1125=0,"",Data!D1125))</f>
        <v/>
      </c>
      <c r="F1132" s="13">
        <f>IF(Data!$A1125="","",IF(Data!E1125=0,"",Data!E1125))</f>
        <v>6</v>
      </c>
      <c r="G1132" s="13">
        <f>IF(Data!$A1125="","",IF(Data!F1125=0,"",Data!F1125))</f>
        <v>2</v>
      </c>
      <c r="H1132" s="13">
        <f>IF(Data!$A1125="","",IF(Data!G1125=0,"",Data!G1125))</f>
        <v>384900</v>
      </c>
      <c r="I1132" s="13">
        <f>IF(Data!$A1125="","",IF(Data!H1125=0,"",Data!H1125))</f>
        <v>192450</v>
      </c>
      <c r="J1132" s="13">
        <f>IF(Data!$A1125="","",IF(Data!I1125=0,"",Data!I1125))</f>
        <v>192450</v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>
        <f>IF(Data!$A1125="","",IF(Data!M1125=0,"",Data!M1125))</f>
        <v>4251.05</v>
      </c>
    </row>
    <row r="1133" spans="2:14" x14ac:dyDescent="0.25">
      <c r="B1133" s="8" t="str">
        <f>IF(Data!$A1126="","",Data!A1126)</f>
        <v>Sheldon</v>
      </c>
      <c r="C1133" s="8" t="str">
        <f>IF(Data!$A1126="","",IF(COUNTIF('GrandList Categories'!$A$2:$A$19,Data!B1126)&gt;0,VLOOKUP(Data!B1126,'GrandList Categories'!$A$2:$B$19,2),Data!B1126))</f>
        <v>Residential 6 or more acres</v>
      </c>
      <c r="D1133" s="13">
        <f>IF(Data!$A1126="","",IF(Data!C1126=0,"",Data!C1126))</f>
        <v>4</v>
      </c>
      <c r="E1133" s="13" t="str">
        <f>IF(Data!$A1126="","",IF(Data!D1126=0,"",Data!D1126))</f>
        <v/>
      </c>
      <c r="F1133" s="13">
        <f>IF(Data!$A1126="","",IF(Data!E1126=0,"",Data!E1126))</f>
        <v>1</v>
      </c>
      <c r="G1133" s="13">
        <f>IF(Data!$A1126="","",IF(Data!F1126=0,"",Data!F1126))</f>
        <v>3</v>
      </c>
      <c r="H1133" s="13">
        <f>IF(Data!$A1126="","",IF(Data!G1126=0,"",Data!G1126))</f>
        <v>703500</v>
      </c>
      <c r="I1133" s="13">
        <f>IF(Data!$A1126="","",IF(Data!H1126=0,"",Data!H1126))</f>
        <v>234500</v>
      </c>
      <c r="J1133" s="13">
        <f>IF(Data!$A1126="","",IF(Data!I1126=0,"",Data!I1126))</f>
        <v>122500</v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>
        <f>IF(Data!$A1126="","",IF(Data!M1126=0,"",Data!M1126))</f>
        <v>8300.75</v>
      </c>
    </row>
    <row r="1134" spans="2:14" x14ac:dyDescent="0.25">
      <c r="B1134" s="8" t="str">
        <f>IF(Data!$A1127="","",Data!A1127)</f>
        <v>Sheldon</v>
      </c>
      <c r="C1134" s="8" t="str">
        <f>IF(Data!$A1127="","",IF(COUNTIF('GrandList Categories'!$A$2:$A$19,Data!B1127)&gt;0,VLOOKUP(Data!B1127,'GrandList Categories'!$A$2:$B$19,2),Data!B1127))</f>
        <v>Farms</v>
      </c>
      <c r="D1134" s="13">
        <f>IF(Data!$A1127="","",IF(Data!C1127=0,"",Data!C1127))</f>
        <v>2</v>
      </c>
      <c r="E1134" s="13" t="str">
        <f>IF(Data!$A1127="","",IF(Data!D1127=0,"",Data!D1127))</f>
        <v/>
      </c>
      <c r="F1134" s="13">
        <f>IF(Data!$A1127="","",IF(Data!E1127=0,"",Data!E1127))</f>
        <v>2</v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>Sheldon</v>
      </c>
      <c r="C1135" s="8" t="str">
        <f>IF(Data!$A1128="","",IF(COUNTIF('GrandList Categories'!$A$2:$A$19,Data!B1128)&gt;0,VLOOKUP(Data!B1128,'GrandList Categories'!$A$2:$B$19,2),Data!B1128))</f>
        <v>Other (Usually Condos)</v>
      </c>
      <c r="D1135" s="13">
        <f>IF(Data!$A1128="","",IF(Data!C1128=0,"",Data!C1128))</f>
        <v>1</v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>
        <f>IF(Data!$A1128="","",IF(Data!F1128=0,"",Data!F1128))</f>
        <v>1</v>
      </c>
      <c r="H1135" s="13">
        <f>IF(Data!$A1128="","",IF(Data!G1128=0,"",Data!G1128))</f>
        <v>650000</v>
      </c>
      <c r="I1135" s="13">
        <f>IF(Data!$A1128="","",IF(Data!H1128=0,"",Data!H1128))</f>
        <v>650000</v>
      </c>
      <c r="J1135" s="13">
        <f>IF(Data!$A1128="","",IF(Data!I1128=0,"",Data!I1128))</f>
        <v>650000</v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>
        <f>IF(Data!$A1128="","",IF(Data!M1128=0,"",Data!M1128))</f>
        <v>9425</v>
      </c>
    </row>
    <row r="1136" spans="2:14" x14ac:dyDescent="0.25">
      <c r="B1136" s="8" t="str">
        <f>IF(Data!$A1129="","",Data!A1129)</f>
        <v>Sheldon</v>
      </c>
      <c r="C1136" s="8" t="str">
        <f>IF(Data!$A1129="","",IF(COUNTIF('GrandList Categories'!$A$2:$A$19,Data!B1129)&gt;0,VLOOKUP(Data!B1129,'GrandList Categories'!$A$2:$B$19,2),Data!B1129))</f>
        <v>Sheldon: Summary</v>
      </c>
      <c r="D1136" s="13">
        <f>IF(Data!$A1129="","",IF(Data!C1129=0,"",Data!C1129))</f>
        <v>15</v>
      </c>
      <c r="E1136" s="13" t="str">
        <f>IF(Data!$A1129="","",IF(Data!D1129=0,"",Data!D1129))</f>
        <v/>
      </c>
      <c r="F1136" s="13">
        <f>IF(Data!$A1129="","",IF(Data!E1129=0,"",Data!E1129))</f>
        <v>9</v>
      </c>
      <c r="G1136" s="13">
        <f>IF(Data!$A1129="","",IF(Data!F1129=0,"",Data!F1129))</f>
        <v>6</v>
      </c>
      <c r="H1136" s="13">
        <f>IF(Data!$A1129="","",IF(Data!G1129=0,"",Data!G1129))</f>
        <v>1738400</v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>
        <f>IF(Data!$A1129="","",IF(Data!M1129=0,"",Data!M1129))</f>
        <v>21976.799999999999</v>
      </c>
    </row>
    <row r="1137" spans="2:14" x14ac:dyDescent="0.25">
      <c r="B1137" s="8" t="str">
        <f>IF(Data!$A1130="","",Data!A1130)</f>
        <v>Shoreham</v>
      </c>
      <c r="C1137" s="8" t="str">
        <f>IF(Data!$A1130="","",IF(COUNTIF('GrandList Categories'!$A$2:$A$19,Data!B1130)&gt;0,VLOOKUP(Data!B1130,'GrandList Categories'!$A$2:$B$19,2),Data!B1130))</f>
        <v>Residential under 6 acres</v>
      </c>
      <c r="D1137" s="13">
        <f>IF(Data!$A1130="","",IF(Data!C1130=0,"",Data!C1130))</f>
        <v>3</v>
      </c>
      <c r="E1137" s="13" t="str">
        <f>IF(Data!$A1130="","",IF(Data!D1130=0,"",Data!D1130))</f>
        <v/>
      </c>
      <c r="F1137" s="13">
        <f>IF(Data!$A1130="","",IF(Data!E1130=0,"",Data!E1130))</f>
        <v>1</v>
      </c>
      <c r="G1137" s="13">
        <f>IF(Data!$A1130="","",IF(Data!F1130=0,"",Data!F1130))</f>
        <v>2</v>
      </c>
      <c r="H1137" s="13">
        <f>IF(Data!$A1130="","",IF(Data!G1130=0,"",Data!G1130))</f>
        <v>570000</v>
      </c>
      <c r="I1137" s="13">
        <f>IF(Data!$A1130="","",IF(Data!H1130=0,"",Data!H1130))</f>
        <v>285000</v>
      </c>
      <c r="J1137" s="13">
        <f>IF(Data!$A1130="","",IF(Data!I1130=0,"",Data!I1130))</f>
        <v>285000</v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>
        <f>IF(Data!$A1130="","",IF(Data!M1130=0,"",Data!M1130))</f>
        <v>8265</v>
      </c>
    </row>
    <row r="1138" spans="2:14" x14ac:dyDescent="0.25">
      <c r="B1138" s="8" t="str">
        <f>IF(Data!$A1131="","",Data!A1131)</f>
        <v>Shoreham</v>
      </c>
      <c r="C1138" s="8" t="str">
        <f>IF(Data!$A1131="","",IF(COUNTIF('GrandList Categories'!$A$2:$A$19,Data!B1131)&gt;0,VLOOKUP(Data!B1131,'GrandList Categories'!$A$2:$B$19,2),Data!B1131))</f>
        <v>Residential 6 or more acres</v>
      </c>
      <c r="D1138" s="13">
        <f>IF(Data!$A1131="","",IF(Data!C1131=0,"",Data!C1131))</f>
        <v>6</v>
      </c>
      <c r="E1138" s="13" t="str">
        <f>IF(Data!$A1131="","",IF(Data!D1131=0,"",Data!D1131))</f>
        <v/>
      </c>
      <c r="F1138" s="13">
        <f>IF(Data!$A1131="","",IF(Data!E1131=0,"",Data!E1131))</f>
        <v>5</v>
      </c>
      <c r="G1138" s="13">
        <f>IF(Data!$A1131="","",IF(Data!F1131=0,"",Data!F1131))</f>
        <v>1</v>
      </c>
      <c r="H1138" s="13">
        <f>IF(Data!$A1131="","",IF(Data!G1131=0,"",Data!G1131))</f>
        <v>138755.18</v>
      </c>
      <c r="I1138" s="13">
        <f>IF(Data!$A1131="","",IF(Data!H1131=0,"",Data!H1131))</f>
        <v>138755.18</v>
      </c>
      <c r="J1138" s="13">
        <f>IF(Data!$A1131="","",IF(Data!I1131=0,"",Data!I1131))</f>
        <v>138755.18</v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>
        <f>IF(Data!$A1131="","",IF(Data!M1131=0,"",Data!M1131))</f>
        <v>2011.95</v>
      </c>
    </row>
    <row r="1139" spans="2:14" x14ac:dyDescent="0.25">
      <c r="B1139" s="8" t="str">
        <f>IF(Data!$A1132="","",Data!A1132)</f>
        <v>Shoreham</v>
      </c>
      <c r="C1139" s="8" t="str">
        <f>IF(Data!$A1132="","",IF(COUNTIF('GrandList Categories'!$A$2:$A$19,Data!B1132)&gt;0,VLOOKUP(Data!B1132,'GrandList Categories'!$A$2:$B$19,2),Data!B1132))</f>
        <v>Mobile Home with land</v>
      </c>
      <c r="D1139" s="13">
        <f>IF(Data!$A1132="","",IF(Data!C1132=0,"",Data!C1132))</f>
        <v>2</v>
      </c>
      <c r="E1139" s="13" t="str">
        <f>IF(Data!$A1132="","",IF(Data!D1132=0,"",Data!D1132))</f>
        <v/>
      </c>
      <c r="F1139" s="13">
        <f>IF(Data!$A1132="","",IF(Data!E1132=0,"",Data!E1132))</f>
        <v>2</v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>Shoreham</v>
      </c>
      <c r="C1140" s="8" t="str">
        <f>IF(Data!$A1133="","",IF(COUNTIF('GrandList Categories'!$A$2:$A$19,Data!B1133)&gt;0,VLOOKUP(Data!B1133,'GrandList Categories'!$A$2:$B$19,2),Data!B1133))</f>
        <v>Farms</v>
      </c>
      <c r="D1140" s="13">
        <f>IF(Data!$A1133="","",IF(Data!C1133=0,"",Data!C1133))</f>
        <v>1</v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>
        <f>IF(Data!$A1133="","",IF(Data!F1133=0,"",Data!F1133))</f>
        <v>1</v>
      </c>
      <c r="H1140" s="13">
        <f>IF(Data!$A1133="","",IF(Data!G1133=0,"",Data!G1133))</f>
        <v>95000</v>
      </c>
      <c r="I1140" s="13">
        <f>IF(Data!$A1133="","",IF(Data!H1133=0,"",Data!H1133))</f>
        <v>95000</v>
      </c>
      <c r="J1140" s="13">
        <f>IF(Data!$A1133="","",IF(Data!I1133=0,"",Data!I1133))</f>
        <v>95000</v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>
        <f>IF(Data!$A1133="","",IF(Data!M1133=0,"",Data!M1133))</f>
        <v>1377.5</v>
      </c>
    </row>
    <row r="1141" spans="2:14" x14ac:dyDescent="0.25">
      <c r="B1141" s="8" t="str">
        <f>IF(Data!$A1134="","",Data!A1134)</f>
        <v>Shoreham</v>
      </c>
      <c r="C1141" s="8" t="str">
        <f>IF(Data!$A1134="","",IF(COUNTIF('GrandList Categories'!$A$2:$A$19,Data!B1134)&gt;0,VLOOKUP(Data!B1134,'GrandList Categories'!$A$2:$B$19,2),Data!B1134))</f>
        <v>Other (Usually Condos)</v>
      </c>
      <c r="D1141" s="13">
        <f>IF(Data!$A1134="","",IF(Data!C1134=0,"",Data!C1134))</f>
        <v>3</v>
      </c>
      <c r="E1141" s="13" t="str">
        <f>IF(Data!$A1134="","",IF(Data!D1134=0,"",Data!D1134))</f>
        <v/>
      </c>
      <c r="F1141" s="13">
        <f>IF(Data!$A1134="","",IF(Data!E1134=0,"",Data!E1134))</f>
        <v>1</v>
      </c>
      <c r="G1141" s="13">
        <f>IF(Data!$A1134="","",IF(Data!F1134=0,"",Data!F1134))</f>
        <v>2</v>
      </c>
      <c r="H1141" s="13">
        <f>IF(Data!$A1134="","",IF(Data!G1134=0,"",Data!G1134))</f>
        <v>68050</v>
      </c>
      <c r="I1141" s="13">
        <f>IF(Data!$A1134="","",IF(Data!H1134=0,"",Data!H1134))</f>
        <v>34025</v>
      </c>
      <c r="J1141" s="13">
        <f>IF(Data!$A1134="","",IF(Data!I1134=0,"",Data!I1134))</f>
        <v>34025</v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>
        <f>IF(Data!$A1134="","",IF(Data!M1134=0,"",Data!M1134))</f>
        <v>416.73</v>
      </c>
    </row>
    <row r="1142" spans="2:14" x14ac:dyDescent="0.25">
      <c r="B1142" s="8" t="str">
        <f>IF(Data!$A1135="","",Data!A1135)</f>
        <v>Shoreham</v>
      </c>
      <c r="C1142" s="8" t="str">
        <f>IF(Data!$A1135="","",IF(COUNTIF('GrandList Categories'!$A$2:$A$19,Data!B1135)&gt;0,VLOOKUP(Data!B1135,'GrandList Categories'!$A$2:$B$19,2),Data!B1135))</f>
        <v>Shoreham: Summary</v>
      </c>
      <c r="D1142" s="13">
        <f>IF(Data!$A1135="","",IF(Data!C1135=0,"",Data!C1135))</f>
        <v>15</v>
      </c>
      <c r="E1142" s="13" t="str">
        <f>IF(Data!$A1135="","",IF(Data!D1135=0,"",Data!D1135))</f>
        <v/>
      </c>
      <c r="F1142" s="13">
        <f>IF(Data!$A1135="","",IF(Data!E1135=0,"",Data!E1135))</f>
        <v>9</v>
      </c>
      <c r="G1142" s="13">
        <f>IF(Data!$A1135="","",IF(Data!F1135=0,"",Data!F1135))</f>
        <v>6</v>
      </c>
      <c r="H1142" s="13">
        <f>IF(Data!$A1135="","",IF(Data!G1135=0,"",Data!G1135))</f>
        <v>871805.18</v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>
        <f>IF(Data!$A1135="","",IF(Data!M1135=0,"",Data!M1135))</f>
        <v>12071.18</v>
      </c>
    </row>
    <row r="1143" spans="2:14" x14ac:dyDescent="0.25">
      <c r="B1143" s="8" t="str">
        <f>IF(Data!$A1136="","",Data!A1136)</f>
        <v>Shrewsbury</v>
      </c>
      <c r="C1143" s="8" t="str">
        <f>IF(Data!$A1136="","",IF(COUNTIF('GrandList Categories'!$A$2:$A$19,Data!B1136)&gt;0,VLOOKUP(Data!B1136,'GrandList Categories'!$A$2:$B$19,2),Data!B1136))</f>
        <v>Residential under 6 acres</v>
      </c>
      <c r="D1143" s="13">
        <f>IF(Data!$A1136="","",IF(Data!C1136=0,"",Data!C1136))</f>
        <v>3</v>
      </c>
      <c r="E1143" s="13" t="str">
        <f>IF(Data!$A1136="","",IF(Data!D1136=0,"",Data!D1136))</f>
        <v/>
      </c>
      <c r="F1143" s="13">
        <f>IF(Data!$A1136="","",IF(Data!E1136=0,"",Data!E1136))</f>
        <v>1</v>
      </c>
      <c r="G1143" s="13">
        <f>IF(Data!$A1136="","",IF(Data!F1136=0,"",Data!F1136))</f>
        <v>2</v>
      </c>
      <c r="H1143" s="13">
        <f>IF(Data!$A1136="","",IF(Data!G1136=0,"",Data!G1136))</f>
        <v>415000</v>
      </c>
      <c r="I1143" s="13">
        <f>IF(Data!$A1136="","",IF(Data!H1136=0,"",Data!H1136))</f>
        <v>207500</v>
      </c>
      <c r="J1143" s="13">
        <f>IF(Data!$A1136="","",IF(Data!I1136=0,"",Data!I1136))</f>
        <v>207500</v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>
        <f>IF(Data!$A1136="","",IF(Data!M1136=0,"",Data!M1136))</f>
        <v>4117.5</v>
      </c>
    </row>
    <row r="1144" spans="2:14" x14ac:dyDescent="0.25">
      <c r="B1144" s="8" t="str">
        <f>IF(Data!$A1137="","",Data!A1137)</f>
        <v>Shrewsbury</v>
      </c>
      <c r="C1144" s="8" t="str">
        <f>IF(Data!$A1137="","",IF(COUNTIF('GrandList Categories'!$A$2:$A$19,Data!B1137)&gt;0,VLOOKUP(Data!B1137,'GrandList Categories'!$A$2:$B$19,2),Data!B1137))</f>
        <v>Residential 6 or more acres</v>
      </c>
      <c r="D1144" s="13">
        <f>IF(Data!$A1137="","",IF(Data!C1137=0,"",Data!C1137))</f>
        <v>3</v>
      </c>
      <c r="E1144" s="13" t="str">
        <f>IF(Data!$A1137="","",IF(Data!D1137=0,"",Data!D1137))</f>
        <v/>
      </c>
      <c r="F1144" s="13">
        <f>IF(Data!$A1137="","",IF(Data!E1137=0,"",Data!E1137))</f>
        <v>2</v>
      </c>
      <c r="G1144" s="13">
        <f>IF(Data!$A1137="","",IF(Data!F1137=0,"",Data!F1137))</f>
        <v>1</v>
      </c>
      <c r="H1144" s="13">
        <f>IF(Data!$A1137="","",IF(Data!G1137=0,"",Data!G1137))</f>
        <v>238700</v>
      </c>
      <c r="I1144" s="13">
        <f>IF(Data!$A1137="","",IF(Data!H1137=0,"",Data!H1137))</f>
        <v>238700</v>
      </c>
      <c r="J1144" s="13">
        <f>IF(Data!$A1137="","",IF(Data!I1137=0,"",Data!I1137))</f>
        <v>238700</v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>
        <f>IF(Data!$A1137="","",IF(Data!M1137=0,"",Data!M1137))</f>
        <v>3461.15</v>
      </c>
    </row>
    <row r="1145" spans="2:14" x14ac:dyDescent="0.25">
      <c r="B1145" s="8" t="str">
        <f>IF(Data!$A1138="","",Data!A1138)</f>
        <v>Shrewsbury</v>
      </c>
      <c r="C1145" s="8" t="str">
        <f>IF(Data!$A1138="","",IF(COUNTIF('GrandList Categories'!$A$2:$A$19,Data!B1138)&gt;0,VLOOKUP(Data!B1138,'GrandList Categories'!$A$2:$B$19,2),Data!B1138))</f>
        <v>Mobile Home with land</v>
      </c>
      <c r="D1145" s="13">
        <f>IF(Data!$A1138="","",IF(Data!C1138=0,"",Data!C1138))</f>
        <v>1</v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>
        <f>IF(Data!$A1138="","",IF(Data!F1138=0,"",Data!F1138))</f>
        <v>1</v>
      </c>
      <c r="H1145" s="13">
        <f>IF(Data!$A1138="","",IF(Data!G1138=0,"",Data!G1138))</f>
        <v>215000</v>
      </c>
      <c r="I1145" s="13">
        <f>IF(Data!$A1138="","",IF(Data!H1138=0,"",Data!H1138))</f>
        <v>215000</v>
      </c>
      <c r="J1145" s="13">
        <f>IF(Data!$A1138="","",IF(Data!I1138=0,"",Data!I1138))</f>
        <v>215000</v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>
        <f>IF(Data!$A1138="","",IF(Data!M1138=0,"",Data!M1138))</f>
        <v>2167.5</v>
      </c>
    </row>
    <row r="1146" spans="2:14" x14ac:dyDescent="0.25">
      <c r="B1146" s="8" t="str">
        <f>IF(Data!$A1139="","",Data!A1139)</f>
        <v>Shrewsbury</v>
      </c>
      <c r="C1146" s="8" t="str">
        <f>IF(Data!$A1139="","",IF(COUNTIF('GrandList Categories'!$A$2:$A$19,Data!B1139)&gt;0,VLOOKUP(Data!B1139,'GrandList Categories'!$A$2:$B$19,2),Data!B1139))</f>
        <v>Woodland</v>
      </c>
      <c r="D1146" s="13">
        <f>IF(Data!$A1139="","",IF(Data!C1139=0,"",Data!C1139))</f>
        <v>2</v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>
        <f>IF(Data!$A1139="","",IF(Data!F1139=0,"",Data!F1139))</f>
        <v>2</v>
      </c>
      <c r="H1146" s="13">
        <f>IF(Data!$A1139="","",IF(Data!G1139=0,"",Data!G1139))</f>
        <v>252000</v>
      </c>
      <c r="I1146" s="13">
        <f>IF(Data!$A1139="","",IF(Data!H1139=0,"",Data!H1139))</f>
        <v>126000</v>
      </c>
      <c r="J1146" s="13">
        <f>IF(Data!$A1139="","",IF(Data!I1139=0,"",Data!I1139))</f>
        <v>126000</v>
      </c>
      <c r="K1146" s="13">
        <f>IF(Data!$A1139="","",IF(Data!J1139=0,"",Data!J1139))</f>
        <v>1680</v>
      </c>
      <c r="L1146" s="13">
        <f>IF(Data!$A1139="","",IF(Data!K1139=0,"",Data!K1139))</f>
        <v>2819.3</v>
      </c>
      <c r="M1146" s="13">
        <f>IF(Data!$A1139="","",IF(Data!L1139=0,"",Data!L1139))</f>
        <v>75</v>
      </c>
      <c r="N1146" s="13">
        <f>IF(Data!$A1139="","",IF(Data!M1139=0,"",Data!M1139))</f>
        <v>3654</v>
      </c>
    </row>
    <row r="1147" spans="2:14" x14ac:dyDescent="0.25">
      <c r="B1147" s="8" t="str">
        <f>IF(Data!$A1140="","",Data!A1140)</f>
        <v>Shrewsbury</v>
      </c>
      <c r="C1147" s="8" t="str">
        <f>IF(Data!$A1140="","",IF(COUNTIF('GrandList Categories'!$A$2:$A$19,Data!B1140)&gt;0,VLOOKUP(Data!B1140,'GrandList Categories'!$A$2:$B$19,2),Data!B1140))</f>
        <v>Miscellaneous</v>
      </c>
      <c r="D1147" s="13">
        <f>IF(Data!$A1140="","",IF(Data!C1140=0,"",Data!C1140))</f>
        <v>1</v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>
        <f>IF(Data!$A1140="","",IF(Data!F1140=0,"",Data!F1140))</f>
        <v>1</v>
      </c>
      <c r="H1147" s="13">
        <f>IF(Data!$A1140="","",IF(Data!G1140=0,"",Data!G1140))</f>
        <v>4500</v>
      </c>
      <c r="I1147" s="13">
        <f>IF(Data!$A1140="","",IF(Data!H1140=0,"",Data!H1140))</f>
        <v>4500</v>
      </c>
      <c r="J1147" s="13">
        <f>IF(Data!$A1140="","",IF(Data!I1140=0,"",Data!I1140))</f>
        <v>4500</v>
      </c>
      <c r="K1147" s="13">
        <f>IF(Data!$A1140="","",IF(Data!J1140=0,"",Data!J1140))</f>
        <v>900</v>
      </c>
      <c r="L1147" s="13">
        <f>IF(Data!$A1140="","",IF(Data!K1140=0,"",Data!K1140))</f>
        <v>900</v>
      </c>
      <c r="M1147" s="13">
        <f>IF(Data!$A1140="","",IF(Data!L1140=0,"",Data!L1140))</f>
        <v>5</v>
      </c>
      <c r="N1147" s="13">
        <f>IF(Data!$A1140="","",IF(Data!M1140=0,"",Data!M1140))</f>
        <v>65.25</v>
      </c>
    </row>
    <row r="1148" spans="2:14" x14ac:dyDescent="0.25">
      <c r="B1148" s="8" t="str">
        <f>IF(Data!$A1141="","",Data!A1141)</f>
        <v>Shrewsbury</v>
      </c>
      <c r="C1148" s="8" t="str">
        <f>IF(Data!$A1141="","",IF(COUNTIF('GrandList Categories'!$A$2:$A$19,Data!B1141)&gt;0,VLOOKUP(Data!B1141,'GrandList Categories'!$A$2:$B$19,2),Data!B1141))</f>
        <v>Shrewsbury: Summary</v>
      </c>
      <c r="D1148" s="13">
        <f>IF(Data!$A1141="","",IF(Data!C1141=0,"",Data!C1141))</f>
        <v>10</v>
      </c>
      <c r="E1148" s="13" t="str">
        <f>IF(Data!$A1141="","",IF(Data!D1141=0,"",Data!D1141))</f>
        <v/>
      </c>
      <c r="F1148" s="13">
        <f>IF(Data!$A1141="","",IF(Data!E1141=0,"",Data!E1141))</f>
        <v>3</v>
      </c>
      <c r="G1148" s="13">
        <f>IF(Data!$A1141="","",IF(Data!F1141=0,"",Data!F1141))</f>
        <v>7</v>
      </c>
      <c r="H1148" s="13">
        <f>IF(Data!$A1141="","",IF(Data!G1141=0,"",Data!G1141))</f>
        <v>1125200</v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>
        <f>IF(Data!$A1141="","",IF(Data!M1141=0,"",Data!M1141))</f>
        <v>13465.4</v>
      </c>
    </row>
    <row r="1149" spans="2:14" x14ac:dyDescent="0.25">
      <c r="B1149" s="8" t="str">
        <f>IF(Data!$A1142="","",Data!A1142)</f>
        <v>South Burlington</v>
      </c>
      <c r="C1149" s="8" t="str">
        <f>IF(Data!$A1142="","",IF(COUNTIF('GrandList Categories'!$A$2:$A$19,Data!B1142)&gt;0,VLOOKUP(Data!B1142,'GrandList Categories'!$A$2:$B$19,2),Data!B1142))</f>
        <v>Residential under 6 acres</v>
      </c>
      <c r="D1149" s="13">
        <f>IF(Data!$A1142="","",IF(Data!C1142=0,"",Data!C1142))</f>
        <v>55</v>
      </c>
      <c r="E1149" s="13" t="str">
        <f>IF(Data!$A1142="","",IF(Data!D1142=0,"",Data!D1142))</f>
        <v/>
      </c>
      <c r="F1149" s="13">
        <f>IF(Data!$A1142="","",IF(Data!E1142=0,"",Data!E1142))</f>
        <v>30</v>
      </c>
      <c r="G1149" s="13">
        <f>IF(Data!$A1142="","",IF(Data!F1142=0,"",Data!F1142))</f>
        <v>25</v>
      </c>
      <c r="H1149" s="13">
        <f>IF(Data!$A1142="","",IF(Data!G1142=0,"",Data!G1142))</f>
        <v>10957636</v>
      </c>
      <c r="I1149" s="13">
        <f>IF(Data!$A1142="","",IF(Data!H1142=0,"",Data!H1142))</f>
        <v>438305.44</v>
      </c>
      <c r="J1149" s="13">
        <f>IF(Data!$A1142="","",IF(Data!I1142=0,"",Data!I1142))</f>
        <v>367500</v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>
        <f>IF(Data!$A1142="","",IF(Data!M1142=0,"",Data!M1142))</f>
        <v>141785.72</v>
      </c>
    </row>
    <row r="1150" spans="2:14" x14ac:dyDescent="0.25">
      <c r="B1150" s="8" t="str">
        <f>IF(Data!$A1143="","",Data!A1143)</f>
        <v>South Burlington</v>
      </c>
      <c r="C1150" s="8" t="str">
        <f>IF(Data!$A1143="","",IF(COUNTIF('GrandList Categories'!$A$2:$A$19,Data!B1143)&gt;0,VLOOKUP(Data!B1143,'GrandList Categories'!$A$2:$B$19,2),Data!B1143))</f>
        <v>Residential 6 or more acres</v>
      </c>
      <c r="D1150" s="13">
        <f>IF(Data!$A1143="","",IF(Data!C1143=0,"",Data!C1143))</f>
        <v>2</v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>
        <f>IF(Data!$A1143="","",IF(Data!F1143=0,"",Data!F1143))</f>
        <v>2</v>
      </c>
      <c r="H1150" s="13">
        <f>IF(Data!$A1143="","",IF(Data!G1143=0,"",Data!G1143))</f>
        <v>1349584</v>
      </c>
      <c r="I1150" s="13">
        <f>IF(Data!$A1143="","",IF(Data!H1143=0,"",Data!H1143))</f>
        <v>674792</v>
      </c>
      <c r="J1150" s="13">
        <f>IF(Data!$A1143="","",IF(Data!I1143=0,"",Data!I1143))</f>
        <v>674792</v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>
        <f>IF(Data!$A1143="","",IF(Data!M1143=0,"",Data!M1143))</f>
        <v>17400</v>
      </c>
    </row>
    <row r="1151" spans="2:14" x14ac:dyDescent="0.25">
      <c r="B1151" s="8" t="str">
        <f>IF(Data!$A1144="","",Data!A1144)</f>
        <v>South Burlington</v>
      </c>
      <c r="C1151" s="8" t="str">
        <f>IF(Data!$A1144="","",IF(COUNTIF('GrandList Categories'!$A$2:$A$19,Data!B1144)&gt;0,VLOOKUP(Data!B1144,'GrandList Categories'!$A$2:$B$19,2),Data!B1144))</f>
        <v>Commercial</v>
      </c>
      <c r="D1151" s="13">
        <f>IF(Data!$A1144="","",IF(Data!C1144=0,"",Data!C1144))</f>
        <v>24</v>
      </c>
      <c r="E1151" s="13" t="str">
        <f>IF(Data!$A1144="","",IF(Data!D1144=0,"",Data!D1144))</f>
        <v/>
      </c>
      <c r="F1151" s="13">
        <f>IF(Data!$A1144="","",IF(Data!E1144=0,"",Data!E1144))</f>
        <v>12</v>
      </c>
      <c r="G1151" s="13">
        <f>IF(Data!$A1144="","",IF(Data!F1144=0,"",Data!F1144))</f>
        <v>12</v>
      </c>
      <c r="H1151" s="13">
        <f>IF(Data!$A1144="","",IF(Data!G1144=0,"",Data!G1144))</f>
        <v>73505811</v>
      </c>
      <c r="I1151" s="13">
        <f>IF(Data!$A1144="","",IF(Data!H1144=0,"",Data!H1144))</f>
        <v>6125484.25</v>
      </c>
      <c r="J1151" s="13">
        <f>IF(Data!$A1144="","",IF(Data!I1144=0,"",Data!I1144))</f>
        <v>581033.5</v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>
        <f>IF(Data!$A1144="","",IF(Data!M1144=0,"",Data!M1144))</f>
        <v>1063564.27</v>
      </c>
    </row>
    <row r="1152" spans="2:14" x14ac:dyDescent="0.25">
      <c r="B1152" s="8" t="str">
        <f>IF(Data!$A1145="","",Data!A1145)</f>
        <v>South Burlington</v>
      </c>
      <c r="C1152" s="8" t="str">
        <f>IF(Data!$A1145="","",IF(COUNTIF('GrandList Categories'!$A$2:$A$19,Data!B1145)&gt;0,VLOOKUP(Data!B1145,'GrandList Categories'!$A$2:$B$19,2),Data!B1145))</f>
        <v>Other (Usually Condos)</v>
      </c>
      <c r="D1152" s="13">
        <f>IF(Data!$A1145="","",IF(Data!C1145=0,"",Data!C1145))</f>
        <v>60</v>
      </c>
      <c r="E1152" s="13" t="str">
        <f>IF(Data!$A1145="","",IF(Data!D1145=0,"",Data!D1145))</f>
        <v/>
      </c>
      <c r="F1152" s="13">
        <f>IF(Data!$A1145="","",IF(Data!E1145=0,"",Data!E1145))</f>
        <v>19</v>
      </c>
      <c r="G1152" s="13">
        <f>IF(Data!$A1145="","",IF(Data!F1145=0,"",Data!F1145))</f>
        <v>41</v>
      </c>
      <c r="H1152" s="13">
        <f>IF(Data!$A1145="","",IF(Data!G1145=0,"",Data!G1145))</f>
        <v>14515566.51</v>
      </c>
      <c r="I1152" s="13">
        <f>IF(Data!$A1145="","",IF(Data!H1145=0,"",Data!H1145))</f>
        <v>354038.21</v>
      </c>
      <c r="J1152" s="13">
        <f>IF(Data!$A1145="","",IF(Data!I1145=0,"",Data!I1145))</f>
        <v>295000</v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>
        <f>IF(Data!$A1145="","",IF(Data!M1145=0,"",Data!M1145))</f>
        <v>181236.7</v>
      </c>
    </row>
    <row r="1153" spans="2:14" x14ac:dyDescent="0.25">
      <c r="B1153" s="8" t="str">
        <f>IF(Data!$A1146="","",Data!A1146)</f>
        <v>South Burlington</v>
      </c>
      <c r="C1153" s="8" t="str">
        <f>IF(Data!$A1146="","",IF(COUNTIF('GrandList Categories'!$A$2:$A$19,Data!B1146)&gt;0,VLOOKUP(Data!B1146,'GrandList Categories'!$A$2:$B$19,2),Data!B1146))</f>
        <v>Miscellaneous</v>
      </c>
      <c r="D1153" s="13">
        <f>IF(Data!$A1146="","",IF(Data!C1146=0,"",Data!C1146))</f>
        <v>7</v>
      </c>
      <c r="E1153" s="13" t="str">
        <f>IF(Data!$A1146="","",IF(Data!D1146=0,"",Data!D1146))</f>
        <v/>
      </c>
      <c r="F1153" s="13">
        <f>IF(Data!$A1146="","",IF(Data!E1146=0,"",Data!E1146))</f>
        <v>1</v>
      </c>
      <c r="G1153" s="13">
        <f>IF(Data!$A1146="","",IF(Data!F1146=0,"",Data!F1146))</f>
        <v>6</v>
      </c>
      <c r="H1153" s="13">
        <f>IF(Data!$A1146="","",IF(Data!G1146=0,"",Data!G1146))</f>
        <v>8681036.8300000001</v>
      </c>
      <c r="I1153" s="13">
        <f>IF(Data!$A1146="","",IF(Data!H1146=0,"",Data!H1146))</f>
        <v>1446839.47</v>
      </c>
      <c r="J1153" s="13">
        <f>IF(Data!$A1146="","",IF(Data!I1146=0,"",Data!I1146))</f>
        <v>610893.9</v>
      </c>
      <c r="K1153" s="13">
        <f>IF(Data!$A1146="","",IF(Data!J1146=0,"",Data!J1146))</f>
        <v>1429026.77</v>
      </c>
      <c r="L1153" s="13">
        <f>IF(Data!$A1146="","",IF(Data!K1146=0,"",Data!K1146))</f>
        <v>2590791.1738999998</v>
      </c>
      <c r="M1153" s="13">
        <f>IF(Data!$A1146="","",IF(Data!L1146=0,"",Data!L1146))</f>
        <v>0.42</v>
      </c>
      <c r="N1153" s="13">
        <f>IF(Data!$A1146="","",IF(Data!M1146=0,"",Data!M1146))</f>
        <v>123025.03</v>
      </c>
    </row>
    <row r="1154" spans="2:14" x14ac:dyDescent="0.25">
      <c r="B1154" s="8" t="str">
        <f>IF(Data!$A1147="","",Data!A1147)</f>
        <v>South Burlington</v>
      </c>
      <c r="C1154" s="8" t="str">
        <f>IF(Data!$A1147="","",IF(COUNTIF('GrandList Categories'!$A$2:$A$19,Data!B1147)&gt;0,VLOOKUP(Data!B1147,'GrandList Categories'!$A$2:$B$19,2),Data!B1147))</f>
        <v>South Burlington: Summary</v>
      </c>
      <c r="D1154" s="13">
        <f>IF(Data!$A1147="","",IF(Data!C1147=0,"",Data!C1147))</f>
        <v>148</v>
      </c>
      <c r="E1154" s="13" t="str">
        <f>IF(Data!$A1147="","",IF(Data!D1147=0,"",Data!D1147))</f>
        <v/>
      </c>
      <c r="F1154" s="13">
        <f>IF(Data!$A1147="","",IF(Data!E1147=0,"",Data!E1147))</f>
        <v>62</v>
      </c>
      <c r="G1154" s="13">
        <f>IF(Data!$A1147="","",IF(Data!F1147=0,"",Data!F1147))</f>
        <v>86</v>
      </c>
      <c r="H1154" s="13">
        <f>IF(Data!$A1147="","",IF(Data!G1147=0,"",Data!G1147))</f>
        <v>109009634.34</v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>
        <f>IF(Data!$A1147="","",IF(Data!M1147=0,"",Data!M1147))</f>
        <v>1527011.72</v>
      </c>
    </row>
    <row r="1155" spans="2:14" x14ac:dyDescent="0.25">
      <c r="B1155" s="8" t="str">
        <f>IF(Data!$A1148="","",Data!A1148)</f>
        <v>South Hero</v>
      </c>
      <c r="C1155" s="8" t="str">
        <f>IF(Data!$A1148="","",IF(COUNTIF('GrandList Categories'!$A$2:$A$19,Data!B1148)&gt;0,VLOOKUP(Data!B1148,'GrandList Categories'!$A$2:$B$19,2),Data!B1148))</f>
        <v>Residential under 6 acres</v>
      </c>
      <c r="D1155" s="13">
        <f>IF(Data!$A1148="","",IF(Data!C1148=0,"",Data!C1148))</f>
        <v>6</v>
      </c>
      <c r="E1155" s="13" t="str">
        <f>IF(Data!$A1148="","",IF(Data!D1148=0,"",Data!D1148))</f>
        <v/>
      </c>
      <c r="F1155" s="13">
        <f>IF(Data!$A1148="","",IF(Data!E1148=0,"",Data!E1148))</f>
        <v>5</v>
      </c>
      <c r="G1155" s="13">
        <f>IF(Data!$A1148="","",IF(Data!F1148=0,"",Data!F1148))</f>
        <v>1</v>
      </c>
      <c r="H1155" s="13">
        <f>IF(Data!$A1148="","",IF(Data!G1148=0,"",Data!G1148))</f>
        <v>700000</v>
      </c>
      <c r="I1155" s="13">
        <f>IF(Data!$A1148="","",IF(Data!H1148=0,"",Data!H1148))</f>
        <v>700000</v>
      </c>
      <c r="J1155" s="13">
        <f>IF(Data!$A1148="","",IF(Data!I1148=0,"",Data!I1148))</f>
        <v>700000</v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>
        <f>IF(Data!$A1148="","",IF(Data!M1148=0,"",Data!M1148))</f>
        <v>9200</v>
      </c>
    </row>
    <row r="1156" spans="2:14" x14ac:dyDescent="0.25">
      <c r="B1156" s="8" t="str">
        <f>IF(Data!$A1149="","",Data!A1149)</f>
        <v>South Hero</v>
      </c>
      <c r="C1156" s="8" t="str">
        <f>IF(Data!$A1149="","",IF(COUNTIF('GrandList Categories'!$A$2:$A$19,Data!B1149)&gt;0,VLOOKUP(Data!B1149,'GrandList Categories'!$A$2:$B$19,2),Data!B1149))</f>
        <v>Residential 6 or more acres</v>
      </c>
      <c r="D1156" s="13">
        <f>IF(Data!$A1149="","",IF(Data!C1149=0,"",Data!C1149))</f>
        <v>1</v>
      </c>
      <c r="E1156" s="13" t="str">
        <f>IF(Data!$A1149="","",IF(Data!D1149=0,"",Data!D1149))</f>
        <v/>
      </c>
      <c r="F1156" s="13">
        <f>IF(Data!$A1149="","",IF(Data!E1149=0,"",Data!E1149))</f>
        <v>1</v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>South Hero</v>
      </c>
      <c r="C1157" s="8" t="str">
        <f>IF(Data!$A1150="","",IF(COUNTIF('GrandList Categories'!$A$2:$A$19,Data!B1150)&gt;0,VLOOKUP(Data!B1150,'GrandList Categories'!$A$2:$B$19,2),Data!B1150))</f>
        <v>Mobile Home no land</v>
      </c>
      <c r="D1157" s="13">
        <f>IF(Data!$A1150="","",IF(Data!C1150=0,"",Data!C1150))</f>
        <v>3</v>
      </c>
      <c r="E1157" s="13" t="str">
        <f>IF(Data!$A1150="","",IF(Data!D1150=0,"",Data!D1150))</f>
        <v/>
      </c>
      <c r="F1157" s="13">
        <f>IF(Data!$A1150="","",IF(Data!E1150=0,"",Data!E1150))</f>
        <v>3</v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>South Hero</v>
      </c>
      <c r="C1158" s="8" t="str">
        <f>IF(Data!$A1151="","",IF(COUNTIF('GrandList Categories'!$A$2:$A$19,Data!B1151)&gt;0,VLOOKUP(Data!B1151,'GrandList Categories'!$A$2:$B$19,2),Data!B1151))</f>
        <v>Mobile Home with land</v>
      </c>
      <c r="D1158" s="13">
        <f>IF(Data!$A1151="","",IF(Data!C1151=0,"",Data!C1151))</f>
        <v>1</v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>
        <f>IF(Data!$A1151="","",IF(Data!F1151=0,"",Data!F1151))</f>
        <v>1</v>
      </c>
      <c r="H1158" s="13">
        <f>IF(Data!$A1151="","",IF(Data!G1151=0,"",Data!G1151))</f>
        <v>500000</v>
      </c>
      <c r="I1158" s="13">
        <f>IF(Data!$A1151="","",IF(Data!H1151=0,"",Data!H1151))</f>
        <v>500000</v>
      </c>
      <c r="J1158" s="13">
        <f>IF(Data!$A1151="","",IF(Data!I1151=0,"",Data!I1151))</f>
        <v>500000</v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>
        <f>IF(Data!$A1151="","",IF(Data!M1151=0,"",Data!M1151))</f>
        <v>7250</v>
      </c>
    </row>
    <row r="1159" spans="2:14" x14ac:dyDescent="0.25">
      <c r="B1159" s="8" t="str">
        <f>IF(Data!$A1152="","",Data!A1152)</f>
        <v>South Hero</v>
      </c>
      <c r="C1159" s="8" t="str">
        <f>IF(Data!$A1152="","",IF(COUNTIF('GrandList Categories'!$A$2:$A$19,Data!B1152)&gt;0,VLOOKUP(Data!B1152,'GrandList Categories'!$A$2:$B$19,2),Data!B1152))</f>
        <v>Seasonal under 6 acres</v>
      </c>
      <c r="D1159" s="13">
        <f>IF(Data!$A1152="","",IF(Data!C1152=0,"",Data!C1152))</f>
        <v>3</v>
      </c>
      <c r="E1159" s="13" t="str">
        <f>IF(Data!$A1152="","",IF(Data!D1152=0,"",Data!D1152))</f>
        <v/>
      </c>
      <c r="F1159" s="13">
        <f>IF(Data!$A1152="","",IF(Data!E1152=0,"",Data!E1152))</f>
        <v>1</v>
      </c>
      <c r="G1159" s="13">
        <f>IF(Data!$A1152="","",IF(Data!F1152=0,"",Data!F1152))</f>
        <v>2</v>
      </c>
      <c r="H1159" s="13">
        <f>IF(Data!$A1152="","",IF(Data!G1152=0,"",Data!G1152))</f>
        <v>200302</v>
      </c>
      <c r="I1159" s="13">
        <f>IF(Data!$A1152="","",IF(Data!H1152=0,"",Data!H1152))</f>
        <v>100151</v>
      </c>
      <c r="J1159" s="13">
        <f>IF(Data!$A1152="","",IF(Data!I1152=0,"",Data!I1152))</f>
        <v>100151</v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>
        <f>IF(Data!$A1152="","",IF(Data!M1152=0,"",Data!M1152))</f>
        <v>2904.38</v>
      </c>
    </row>
    <row r="1160" spans="2:14" x14ac:dyDescent="0.25">
      <c r="B1160" s="8" t="str">
        <f>IF(Data!$A1153="","",Data!A1153)</f>
        <v>South Hero</v>
      </c>
      <c r="C1160" s="8" t="str">
        <f>IF(Data!$A1153="","",IF(COUNTIF('GrandList Categories'!$A$2:$A$19,Data!B1153)&gt;0,VLOOKUP(Data!B1153,'GrandList Categories'!$A$2:$B$19,2),Data!B1153))</f>
        <v>Commercial</v>
      </c>
      <c r="D1160" s="13">
        <f>IF(Data!$A1153="","",IF(Data!C1153=0,"",Data!C1153))</f>
        <v>2</v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>
        <f>IF(Data!$A1153="","",IF(Data!F1153=0,"",Data!F1153))</f>
        <v>2</v>
      </c>
      <c r="H1160" s="13">
        <f>IF(Data!$A1153="","",IF(Data!G1153=0,"",Data!G1153))</f>
        <v>850000</v>
      </c>
      <c r="I1160" s="13">
        <f>IF(Data!$A1153="","",IF(Data!H1153=0,"",Data!H1153))</f>
        <v>425000</v>
      </c>
      <c r="J1160" s="13">
        <f>IF(Data!$A1153="","",IF(Data!I1153=0,"",Data!I1153))</f>
        <v>425000</v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>
        <f>IF(Data!$A1153="","",IF(Data!M1153=0,"",Data!M1153))</f>
        <v>11375</v>
      </c>
    </row>
    <row r="1161" spans="2:14" x14ac:dyDescent="0.25">
      <c r="B1161" s="8" t="str">
        <f>IF(Data!$A1154="","",Data!A1154)</f>
        <v>South Hero</v>
      </c>
      <c r="C1161" s="8" t="str">
        <f>IF(Data!$A1154="","",IF(COUNTIF('GrandList Categories'!$A$2:$A$19,Data!B1154)&gt;0,VLOOKUP(Data!B1154,'GrandList Categories'!$A$2:$B$19,2),Data!B1154))</f>
        <v>Farms</v>
      </c>
      <c r="D1161" s="13">
        <f>IF(Data!$A1154="","",IF(Data!C1154=0,"",Data!C1154))</f>
        <v>3</v>
      </c>
      <c r="E1161" s="13" t="str">
        <f>IF(Data!$A1154="","",IF(Data!D1154=0,"",Data!D1154))</f>
        <v/>
      </c>
      <c r="F1161" s="13">
        <f>IF(Data!$A1154="","",IF(Data!E1154=0,"",Data!E1154))</f>
        <v>3</v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>South Hero</v>
      </c>
      <c r="C1162" s="8" t="str">
        <f>IF(Data!$A1155="","",IF(COUNTIF('GrandList Categories'!$A$2:$A$19,Data!B1155)&gt;0,VLOOKUP(Data!B1155,'GrandList Categories'!$A$2:$B$19,2),Data!B1155))</f>
        <v>Miscellaneous</v>
      </c>
      <c r="D1162" s="13">
        <f>IF(Data!$A1155="","",IF(Data!C1155=0,"",Data!C1155))</f>
        <v>1</v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>
        <f>IF(Data!$A1155="","",IF(Data!F1155=0,"",Data!F1155))</f>
        <v>1</v>
      </c>
      <c r="H1162" s="13">
        <f>IF(Data!$A1155="","",IF(Data!G1155=0,"",Data!G1155))</f>
        <v>29450</v>
      </c>
      <c r="I1162" s="13">
        <f>IF(Data!$A1155="","",IF(Data!H1155=0,"",Data!H1155))</f>
        <v>29450</v>
      </c>
      <c r="J1162" s="13">
        <f>IF(Data!$A1155="","",IF(Data!I1155=0,"",Data!I1155))</f>
        <v>29450</v>
      </c>
      <c r="K1162" s="13">
        <f>IF(Data!$A1155="","",IF(Data!J1155=0,"",Data!J1155))</f>
        <v>89242.42</v>
      </c>
      <c r="L1162" s="13">
        <f>IF(Data!$A1155="","",IF(Data!K1155=0,"",Data!K1155))</f>
        <v>89242.424199999994</v>
      </c>
      <c r="M1162" s="13">
        <f>IF(Data!$A1155="","",IF(Data!L1155=0,"",Data!L1155))</f>
        <v>0.33</v>
      </c>
      <c r="N1162" s="13">
        <f>IF(Data!$A1155="","",IF(Data!M1155=0,"",Data!M1155))</f>
        <v>427.03</v>
      </c>
    </row>
    <row r="1163" spans="2:14" x14ac:dyDescent="0.25">
      <c r="B1163" s="8" t="str">
        <f>IF(Data!$A1156="","",Data!A1156)</f>
        <v>South Hero</v>
      </c>
      <c r="C1163" s="8" t="str">
        <f>IF(Data!$A1156="","",IF(COUNTIF('GrandList Categories'!$A$2:$A$19,Data!B1156)&gt;0,VLOOKUP(Data!B1156,'GrandList Categories'!$A$2:$B$19,2),Data!B1156))</f>
        <v>South Hero: Summary</v>
      </c>
      <c r="D1163" s="13">
        <f>IF(Data!$A1156="","",IF(Data!C1156=0,"",Data!C1156))</f>
        <v>20</v>
      </c>
      <c r="E1163" s="13" t="str">
        <f>IF(Data!$A1156="","",IF(Data!D1156=0,"",Data!D1156))</f>
        <v/>
      </c>
      <c r="F1163" s="13">
        <f>IF(Data!$A1156="","",IF(Data!E1156=0,"",Data!E1156))</f>
        <v>13</v>
      </c>
      <c r="G1163" s="13">
        <f>IF(Data!$A1156="","",IF(Data!F1156=0,"",Data!F1156))</f>
        <v>7</v>
      </c>
      <c r="H1163" s="13">
        <f>IF(Data!$A1156="","",IF(Data!G1156=0,"",Data!G1156))</f>
        <v>2279752</v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>
        <f>IF(Data!$A1156="","",IF(Data!M1156=0,"",Data!M1156))</f>
        <v>31156.41</v>
      </c>
    </row>
    <row r="1164" spans="2:14" x14ac:dyDescent="0.25">
      <c r="B1164" s="8" t="str">
        <f>IF(Data!$A1157="","",Data!A1157)</f>
        <v>Springfield</v>
      </c>
      <c r="C1164" s="8" t="str">
        <f>IF(Data!$A1157="","",IF(COUNTIF('GrandList Categories'!$A$2:$A$19,Data!B1157)&gt;0,VLOOKUP(Data!B1157,'GrandList Categories'!$A$2:$B$19,2),Data!B1157))</f>
        <v>Residential under 6 acres</v>
      </c>
      <c r="D1164" s="13">
        <f>IF(Data!$A1157="","",IF(Data!C1157=0,"",Data!C1157))</f>
        <v>61</v>
      </c>
      <c r="E1164" s="13" t="str">
        <f>IF(Data!$A1157="","",IF(Data!D1157=0,"",Data!D1157))</f>
        <v/>
      </c>
      <c r="F1164" s="13">
        <f>IF(Data!$A1157="","",IF(Data!E1157=0,"",Data!E1157))</f>
        <v>24</v>
      </c>
      <c r="G1164" s="13">
        <f>IF(Data!$A1157="","",IF(Data!F1157=0,"",Data!F1157))</f>
        <v>37</v>
      </c>
      <c r="H1164" s="13">
        <f>IF(Data!$A1157="","",IF(Data!G1157=0,"",Data!G1157))</f>
        <v>5442453</v>
      </c>
      <c r="I1164" s="13">
        <f>IF(Data!$A1157="","",IF(Data!H1157=0,"",Data!H1157))</f>
        <v>147093.32</v>
      </c>
      <c r="J1164" s="13">
        <f>IF(Data!$A1157="","",IF(Data!I1157=0,"",Data!I1157))</f>
        <v>145000</v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>
        <f>IF(Data!$A1157="","",IF(Data!M1157=0,"",Data!M1157))</f>
        <v>52927.71</v>
      </c>
    </row>
    <row r="1165" spans="2:14" x14ac:dyDescent="0.25">
      <c r="B1165" s="8" t="str">
        <f>IF(Data!$A1158="","",Data!A1158)</f>
        <v>Springfield</v>
      </c>
      <c r="C1165" s="8" t="str">
        <f>IF(Data!$A1158="","",IF(COUNTIF('GrandList Categories'!$A$2:$A$19,Data!B1158)&gt;0,VLOOKUP(Data!B1158,'GrandList Categories'!$A$2:$B$19,2),Data!B1158))</f>
        <v>Residential 6 or more acres</v>
      </c>
      <c r="D1165" s="13">
        <f>IF(Data!$A1158="","",IF(Data!C1158=0,"",Data!C1158))</f>
        <v>9</v>
      </c>
      <c r="E1165" s="13" t="str">
        <f>IF(Data!$A1158="","",IF(Data!D1158=0,"",Data!D1158))</f>
        <v/>
      </c>
      <c r="F1165" s="13">
        <f>IF(Data!$A1158="","",IF(Data!E1158=0,"",Data!E1158))</f>
        <v>4</v>
      </c>
      <c r="G1165" s="13">
        <f>IF(Data!$A1158="","",IF(Data!F1158=0,"",Data!F1158))</f>
        <v>5</v>
      </c>
      <c r="H1165" s="13">
        <f>IF(Data!$A1158="","",IF(Data!G1158=0,"",Data!G1158))</f>
        <v>1071600</v>
      </c>
      <c r="I1165" s="13">
        <f>IF(Data!$A1158="","",IF(Data!H1158=0,"",Data!H1158))</f>
        <v>214320</v>
      </c>
      <c r="J1165" s="13">
        <f>IF(Data!$A1158="","",IF(Data!I1158=0,"",Data!I1158))</f>
        <v>145900</v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>
        <f>IF(Data!$A1158="","",IF(Data!M1158=0,"",Data!M1158))</f>
        <v>12824.05</v>
      </c>
    </row>
    <row r="1166" spans="2:14" x14ac:dyDescent="0.25">
      <c r="B1166" s="8" t="str">
        <f>IF(Data!$A1159="","",Data!A1159)</f>
        <v>Springfield</v>
      </c>
      <c r="C1166" s="8" t="str">
        <f>IF(Data!$A1159="","",IF(COUNTIF('GrandList Categories'!$A$2:$A$19,Data!B1159)&gt;0,VLOOKUP(Data!B1159,'GrandList Categories'!$A$2:$B$19,2),Data!B1159))</f>
        <v>Mobile Home with land</v>
      </c>
      <c r="D1166" s="13">
        <f>IF(Data!$A1159="","",IF(Data!C1159=0,"",Data!C1159))</f>
        <v>3</v>
      </c>
      <c r="E1166" s="13" t="str">
        <f>IF(Data!$A1159="","",IF(Data!D1159=0,"",Data!D1159))</f>
        <v/>
      </c>
      <c r="F1166" s="13">
        <f>IF(Data!$A1159="","",IF(Data!E1159=0,"",Data!E1159))</f>
        <v>2</v>
      </c>
      <c r="G1166" s="13">
        <f>IF(Data!$A1159="","",IF(Data!F1159=0,"",Data!F1159))</f>
        <v>1</v>
      </c>
      <c r="H1166" s="13">
        <f>IF(Data!$A1159="","",IF(Data!G1159=0,"",Data!G1159))</f>
        <v>72500</v>
      </c>
      <c r="I1166" s="13">
        <f>IF(Data!$A1159="","",IF(Data!H1159=0,"",Data!H1159))</f>
        <v>72500</v>
      </c>
      <c r="J1166" s="13">
        <f>IF(Data!$A1159="","",IF(Data!I1159=0,"",Data!I1159))</f>
        <v>72500</v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>
        <f>IF(Data!$A1159="","",IF(Data!M1159=0,"",Data!M1159))</f>
        <v>1051.25</v>
      </c>
    </row>
    <row r="1167" spans="2:14" x14ac:dyDescent="0.25">
      <c r="B1167" s="8" t="str">
        <f>IF(Data!$A1160="","",Data!A1160)</f>
        <v>Springfield</v>
      </c>
      <c r="C1167" s="8" t="str">
        <f>IF(Data!$A1160="","",IF(COUNTIF('GrandList Categories'!$A$2:$A$19,Data!B1160)&gt;0,VLOOKUP(Data!B1160,'GrandList Categories'!$A$2:$B$19,2),Data!B1160))</f>
        <v>Commercial</v>
      </c>
      <c r="D1167" s="13">
        <f>IF(Data!$A1160="","",IF(Data!C1160=0,"",Data!C1160))</f>
        <v>8</v>
      </c>
      <c r="E1167" s="13" t="str">
        <f>IF(Data!$A1160="","",IF(Data!D1160=0,"",Data!D1160))</f>
        <v/>
      </c>
      <c r="F1167" s="13">
        <f>IF(Data!$A1160="","",IF(Data!E1160=0,"",Data!E1160))</f>
        <v>1</v>
      </c>
      <c r="G1167" s="13">
        <f>IF(Data!$A1160="","",IF(Data!F1160=0,"",Data!F1160))</f>
        <v>7</v>
      </c>
      <c r="H1167" s="13">
        <f>IF(Data!$A1160="","",IF(Data!G1160=0,"",Data!G1160))</f>
        <v>2912200</v>
      </c>
      <c r="I1167" s="13">
        <f>IF(Data!$A1160="","",IF(Data!H1160=0,"",Data!H1160))</f>
        <v>416028.57</v>
      </c>
      <c r="J1167" s="13">
        <f>IF(Data!$A1160="","",IF(Data!I1160=0,"",Data!I1160))</f>
        <v>175000</v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>
        <f>IF(Data!$A1160="","",IF(Data!M1160=0,"",Data!M1160))</f>
        <v>40269.4</v>
      </c>
    </row>
    <row r="1168" spans="2:14" x14ac:dyDescent="0.25">
      <c r="B1168" s="8" t="str">
        <f>IF(Data!$A1161="","",Data!A1161)</f>
        <v>Springfield</v>
      </c>
      <c r="C1168" s="8" t="str">
        <f>IF(Data!$A1161="","",IF(COUNTIF('GrandList Categories'!$A$2:$A$19,Data!B1161)&gt;0,VLOOKUP(Data!B1161,'GrandList Categories'!$A$2:$B$19,2),Data!B1161))</f>
        <v>Utilities Electric</v>
      </c>
      <c r="D1168" s="13">
        <f>IF(Data!$A1161="","",IF(Data!C1161=0,"",Data!C1161))</f>
        <v>1</v>
      </c>
      <c r="E1168" s="13" t="str">
        <f>IF(Data!$A1161="","",IF(Data!D1161=0,"",Data!D1161))</f>
        <v/>
      </c>
      <c r="F1168" s="13">
        <f>IF(Data!$A1161="","",IF(Data!E1161=0,"",Data!E1161))</f>
        <v>1</v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>Springfield</v>
      </c>
      <c r="C1169" s="8" t="str">
        <f>IF(Data!$A1162="","",IF(COUNTIF('GrandList Categories'!$A$2:$A$19,Data!B1162)&gt;0,VLOOKUP(Data!B1162,'GrandList Categories'!$A$2:$B$19,2),Data!B1162))</f>
        <v>Other (Usually Condos)</v>
      </c>
      <c r="D1169" s="13">
        <f>IF(Data!$A1162="","",IF(Data!C1162=0,"",Data!C1162))</f>
        <v>1</v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>
        <f>IF(Data!$A1162="","",IF(Data!F1162=0,"",Data!F1162))</f>
        <v>1</v>
      </c>
      <c r="H1169" s="13">
        <f>IF(Data!$A1162="","",IF(Data!G1162=0,"",Data!G1162))</f>
        <v>115000</v>
      </c>
      <c r="I1169" s="13">
        <f>IF(Data!$A1162="","",IF(Data!H1162=0,"",Data!H1162))</f>
        <v>115000</v>
      </c>
      <c r="J1169" s="13">
        <f>IF(Data!$A1162="","",IF(Data!I1162=0,"",Data!I1162))</f>
        <v>115000</v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>
        <f>IF(Data!$A1162="","",IF(Data!M1162=0,"",Data!M1162))</f>
        <v>1667.5</v>
      </c>
    </row>
    <row r="1170" spans="2:14" x14ac:dyDescent="0.25">
      <c r="B1170" s="8" t="str">
        <f>IF(Data!$A1163="","",Data!A1163)</f>
        <v>Springfield</v>
      </c>
      <c r="C1170" s="8" t="str">
        <f>IF(Data!$A1163="","",IF(COUNTIF('GrandList Categories'!$A$2:$A$19,Data!B1163)&gt;0,VLOOKUP(Data!B1163,'GrandList Categories'!$A$2:$B$19,2),Data!B1163))</f>
        <v>Miscellaneous</v>
      </c>
      <c r="D1170" s="13">
        <f>IF(Data!$A1163="","",IF(Data!C1163=0,"",Data!C1163))</f>
        <v>6</v>
      </c>
      <c r="E1170" s="13" t="str">
        <f>IF(Data!$A1163="","",IF(Data!D1163=0,"",Data!D1163))</f>
        <v/>
      </c>
      <c r="F1170" s="13">
        <f>IF(Data!$A1163="","",IF(Data!E1163=0,"",Data!E1163))</f>
        <v>1</v>
      </c>
      <c r="G1170" s="13">
        <f>IF(Data!$A1163="","",IF(Data!F1163=0,"",Data!F1163))</f>
        <v>5</v>
      </c>
      <c r="H1170" s="13">
        <f>IF(Data!$A1163="","",IF(Data!G1163=0,"",Data!G1163))</f>
        <v>152708.51</v>
      </c>
      <c r="I1170" s="13">
        <f>IF(Data!$A1163="","",IF(Data!H1163=0,"",Data!H1163))</f>
        <v>30541.7</v>
      </c>
      <c r="J1170" s="13">
        <f>IF(Data!$A1163="","",IF(Data!I1163=0,"",Data!I1163))</f>
        <v>18000</v>
      </c>
      <c r="K1170" s="13">
        <f>IF(Data!$A1163="","",IF(Data!J1163=0,"",Data!J1163))</f>
        <v>5076.75</v>
      </c>
      <c r="L1170" s="13">
        <f>IF(Data!$A1163="","",IF(Data!K1163=0,"",Data!K1163))</f>
        <v>6712.0622999999996</v>
      </c>
      <c r="M1170" s="13">
        <f>IF(Data!$A1163="","",IF(Data!L1163=0,"",Data!L1163))</f>
        <v>8.94</v>
      </c>
      <c r="N1170" s="13">
        <f>IF(Data!$A1163="","",IF(Data!M1163=0,"",Data!M1163))</f>
        <v>2043.27</v>
      </c>
    </row>
    <row r="1171" spans="2:14" x14ac:dyDescent="0.25">
      <c r="B1171" s="8" t="str">
        <f>IF(Data!$A1164="","",Data!A1164)</f>
        <v>Springfield</v>
      </c>
      <c r="C1171" s="8" t="str">
        <f>IF(Data!$A1164="","",IF(COUNTIF('GrandList Categories'!$A$2:$A$19,Data!B1164)&gt;0,VLOOKUP(Data!B1164,'GrandList Categories'!$A$2:$B$19,2),Data!B1164))</f>
        <v>Springfield: Summary</v>
      </c>
      <c r="D1171" s="13">
        <f>IF(Data!$A1164="","",IF(Data!C1164=0,"",Data!C1164))</f>
        <v>89</v>
      </c>
      <c r="E1171" s="13" t="str">
        <f>IF(Data!$A1164="","",IF(Data!D1164=0,"",Data!D1164))</f>
        <v/>
      </c>
      <c r="F1171" s="13">
        <f>IF(Data!$A1164="","",IF(Data!E1164=0,"",Data!E1164))</f>
        <v>33</v>
      </c>
      <c r="G1171" s="13">
        <f>IF(Data!$A1164="","",IF(Data!F1164=0,"",Data!F1164))</f>
        <v>56</v>
      </c>
      <c r="H1171" s="13">
        <f>IF(Data!$A1164="","",IF(Data!G1164=0,"",Data!G1164))</f>
        <v>9766461.5099999998</v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>
        <f>IF(Data!$A1164="","",IF(Data!M1164=0,"",Data!M1164))</f>
        <v>110783.18</v>
      </c>
    </row>
    <row r="1172" spans="2:14" x14ac:dyDescent="0.25">
      <c r="B1172" s="8" t="str">
        <f>IF(Data!$A1165="","",Data!A1165)</f>
        <v>St. Albans City</v>
      </c>
      <c r="C1172" s="8" t="str">
        <f>IF(Data!$A1165="","",IF(COUNTIF('GrandList Categories'!$A$2:$A$19,Data!B1165)&gt;0,VLOOKUP(Data!B1165,'GrandList Categories'!$A$2:$B$19,2),Data!B1165))</f>
        <v>Residential under 6 acres</v>
      </c>
      <c r="D1172" s="13">
        <f>IF(Data!$A1165="","",IF(Data!C1165=0,"",Data!C1165))</f>
        <v>65</v>
      </c>
      <c r="E1172" s="13" t="str">
        <f>IF(Data!$A1165="","",IF(Data!D1165=0,"",Data!D1165))</f>
        <v/>
      </c>
      <c r="F1172" s="13">
        <f>IF(Data!$A1165="","",IF(Data!E1165=0,"",Data!E1165))</f>
        <v>18</v>
      </c>
      <c r="G1172" s="13">
        <f>IF(Data!$A1165="","",IF(Data!F1165=0,"",Data!F1165))</f>
        <v>47</v>
      </c>
      <c r="H1172" s="13">
        <f>IF(Data!$A1165="","",IF(Data!G1165=0,"",Data!G1165))</f>
        <v>12472676</v>
      </c>
      <c r="I1172" s="13">
        <f>IF(Data!$A1165="","",IF(Data!H1165=0,"",Data!H1165))</f>
        <v>265376.09000000003</v>
      </c>
      <c r="J1172" s="13">
        <f>IF(Data!$A1165="","",IF(Data!I1165=0,"",Data!I1165))</f>
        <v>270000</v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>
        <f>IF(Data!$A1165="","",IF(Data!M1165=0,"",Data!M1165))</f>
        <v>148137.81</v>
      </c>
    </row>
    <row r="1173" spans="2:14" x14ac:dyDescent="0.25">
      <c r="B1173" s="8" t="str">
        <f>IF(Data!$A1166="","",Data!A1166)</f>
        <v>St. Albans City</v>
      </c>
      <c r="C1173" s="8" t="str">
        <f>IF(Data!$A1166="","",IF(COUNTIF('GrandList Categories'!$A$2:$A$19,Data!B1166)&gt;0,VLOOKUP(Data!B1166,'GrandList Categories'!$A$2:$B$19,2),Data!B1166))</f>
        <v>Mobile Home with land</v>
      </c>
      <c r="D1173" s="13">
        <f>IF(Data!$A1166="","",IF(Data!C1166=0,"",Data!C1166))</f>
        <v>1</v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>
        <f>IF(Data!$A1166="","",IF(Data!F1166=0,"",Data!F1166))</f>
        <v>1</v>
      </c>
      <c r="H1173" s="13">
        <f>IF(Data!$A1166="","",IF(Data!G1166=0,"",Data!G1166))</f>
        <v>40000</v>
      </c>
      <c r="I1173" s="13">
        <f>IF(Data!$A1166="","",IF(Data!H1166=0,"",Data!H1166))</f>
        <v>40000</v>
      </c>
      <c r="J1173" s="13">
        <f>IF(Data!$A1166="","",IF(Data!I1166=0,"",Data!I1166))</f>
        <v>40000</v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>
        <f>IF(Data!$A1166="","",IF(Data!M1166=0,"",Data!M1166))</f>
        <v>580</v>
      </c>
    </row>
    <row r="1174" spans="2:14" x14ac:dyDescent="0.25">
      <c r="B1174" s="8" t="str">
        <f>IF(Data!$A1167="","",Data!A1167)</f>
        <v>St. Albans City</v>
      </c>
      <c r="C1174" s="8" t="str">
        <f>IF(Data!$A1167="","",IF(COUNTIF('GrandList Categories'!$A$2:$A$19,Data!B1167)&gt;0,VLOOKUP(Data!B1167,'GrandList Categories'!$A$2:$B$19,2),Data!B1167))</f>
        <v>Commercial</v>
      </c>
      <c r="D1174" s="13">
        <f>IF(Data!$A1167="","",IF(Data!C1167=0,"",Data!C1167))</f>
        <v>2</v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>
        <f>IF(Data!$A1167="","",IF(Data!F1167=0,"",Data!F1167))</f>
        <v>2</v>
      </c>
      <c r="H1174" s="13">
        <f>IF(Data!$A1167="","",IF(Data!G1167=0,"",Data!G1167))</f>
        <v>455000</v>
      </c>
      <c r="I1174" s="13">
        <f>IF(Data!$A1167="","",IF(Data!H1167=0,"",Data!H1167))</f>
        <v>227500</v>
      </c>
      <c r="J1174" s="13">
        <f>IF(Data!$A1167="","",IF(Data!I1167=0,"",Data!I1167))</f>
        <v>227500</v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>
        <f>IF(Data!$A1167="","",IF(Data!M1167=0,"",Data!M1167))</f>
        <v>6597.5</v>
      </c>
    </row>
    <row r="1175" spans="2:14" x14ac:dyDescent="0.25">
      <c r="B1175" s="8" t="str">
        <f>IF(Data!$A1168="","",Data!A1168)</f>
        <v>St. Albans City</v>
      </c>
      <c r="C1175" s="8" t="str">
        <f>IF(Data!$A1168="","",IF(COUNTIF('GrandList Categories'!$A$2:$A$19,Data!B1168)&gt;0,VLOOKUP(Data!B1168,'GrandList Categories'!$A$2:$B$19,2),Data!B1168))</f>
        <v>Commercial Apartment</v>
      </c>
      <c r="D1175" s="13">
        <f>IF(Data!$A1168="","",IF(Data!C1168=0,"",Data!C1168))</f>
        <v>1</v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>
        <f>IF(Data!$A1168="","",IF(Data!F1168=0,"",Data!F1168))</f>
        <v>1</v>
      </c>
      <c r="H1175" s="13">
        <f>IF(Data!$A1168="","",IF(Data!G1168=0,"",Data!G1168))</f>
        <v>400000</v>
      </c>
      <c r="I1175" s="13">
        <f>IF(Data!$A1168="","",IF(Data!H1168=0,"",Data!H1168))</f>
        <v>400000</v>
      </c>
      <c r="J1175" s="13">
        <f>IF(Data!$A1168="","",IF(Data!I1168=0,"",Data!I1168))</f>
        <v>400000</v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>
        <f>IF(Data!$A1168="","",IF(Data!M1168=0,"",Data!M1168))</f>
        <v>5800</v>
      </c>
    </row>
    <row r="1176" spans="2:14" x14ac:dyDescent="0.25">
      <c r="B1176" s="8" t="str">
        <f>IF(Data!$A1169="","",Data!A1169)</f>
        <v>St. Albans City</v>
      </c>
      <c r="C1176" s="8" t="str">
        <f>IF(Data!$A1169="","",IF(COUNTIF('GrandList Categories'!$A$2:$A$19,Data!B1169)&gt;0,VLOOKUP(Data!B1169,'GrandList Categories'!$A$2:$B$19,2),Data!B1169))</f>
        <v>St. Albans City: Summary</v>
      </c>
      <c r="D1176" s="13">
        <f>IF(Data!$A1169="","",IF(Data!C1169=0,"",Data!C1169))</f>
        <v>69</v>
      </c>
      <c r="E1176" s="13" t="str">
        <f>IF(Data!$A1169="","",IF(Data!D1169=0,"",Data!D1169))</f>
        <v/>
      </c>
      <c r="F1176" s="13">
        <f>IF(Data!$A1169="","",IF(Data!E1169=0,"",Data!E1169))</f>
        <v>18</v>
      </c>
      <c r="G1176" s="13">
        <f>IF(Data!$A1169="","",IF(Data!F1169=0,"",Data!F1169))</f>
        <v>51</v>
      </c>
      <c r="H1176" s="13">
        <f>IF(Data!$A1169="","",IF(Data!G1169=0,"",Data!G1169))</f>
        <v>13367676</v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>
        <f>IF(Data!$A1169="","",IF(Data!M1169=0,"",Data!M1169))</f>
        <v>161115.31</v>
      </c>
    </row>
    <row r="1177" spans="2:14" x14ac:dyDescent="0.25">
      <c r="B1177" s="8" t="str">
        <f>IF(Data!$A1170="","",Data!A1170)</f>
        <v>St. Albans Town</v>
      </c>
      <c r="C1177" s="8" t="str">
        <f>IF(Data!$A1170="","",IF(COUNTIF('GrandList Categories'!$A$2:$A$19,Data!B1170)&gt;0,VLOOKUP(Data!B1170,'GrandList Categories'!$A$2:$B$19,2),Data!B1170))</f>
        <v>Residential under 6 acres</v>
      </c>
      <c r="D1177" s="13">
        <f>IF(Data!$A1170="","",IF(Data!C1170=0,"",Data!C1170))</f>
        <v>28</v>
      </c>
      <c r="E1177" s="13" t="str">
        <f>IF(Data!$A1170="","",IF(Data!D1170=0,"",Data!D1170))</f>
        <v/>
      </c>
      <c r="F1177" s="13">
        <f>IF(Data!$A1170="","",IF(Data!E1170=0,"",Data!E1170))</f>
        <v>15</v>
      </c>
      <c r="G1177" s="13">
        <f>IF(Data!$A1170="","",IF(Data!F1170=0,"",Data!F1170))</f>
        <v>13</v>
      </c>
      <c r="H1177" s="13">
        <f>IF(Data!$A1170="","",IF(Data!G1170=0,"",Data!G1170))</f>
        <v>3498446.23</v>
      </c>
      <c r="I1177" s="13">
        <f>IF(Data!$A1170="","",IF(Data!H1170=0,"",Data!H1170))</f>
        <v>269111.25</v>
      </c>
      <c r="J1177" s="13">
        <f>IF(Data!$A1170="","",IF(Data!I1170=0,"",Data!I1170))</f>
        <v>265000</v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>
        <f>IF(Data!$A1170="","",IF(Data!M1170=0,"",Data!M1170))</f>
        <v>45799.47</v>
      </c>
    </row>
    <row r="1178" spans="2:14" x14ac:dyDescent="0.25">
      <c r="B1178" s="8" t="str">
        <f>IF(Data!$A1171="","",Data!A1171)</f>
        <v>St. Albans Town</v>
      </c>
      <c r="C1178" s="8" t="str">
        <f>IF(Data!$A1171="","",IF(COUNTIF('GrandList Categories'!$A$2:$A$19,Data!B1171)&gt;0,VLOOKUP(Data!B1171,'GrandList Categories'!$A$2:$B$19,2),Data!B1171))</f>
        <v>Residential 6 or more acres</v>
      </c>
      <c r="D1178" s="13">
        <f>IF(Data!$A1171="","",IF(Data!C1171=0,"",Data!C1171))</f>
        <v>2</v>
      </c>
      <c r="E1178" s="13" t="str">
        <f>IF(Data!$A1171="","",IF(Data!D1171=0,"",Data!D1171))</f>
        <v/>
      </c>
      <c r="F1178" s="13">
        <f>IF(Data!$A1171="","",IF(Data!E1171=0,"",Data!E1171))</f>
        <v>1</v>
      </c>
      <c r="G1178" s="13">
        <f>IF(Data!$A1171="","",IF(Data!F1171=0,"",Data!F1171))</f>
        <v>1</v>
      </c>
      <c r="H1178" s="13">
        <f>IF(Data!$A1171="","",IF(Data!G1171=0,"",Data!G1171))</f>
        <v>800000</v>
      </c>
      <c r="I1178" s="13">
        <f>IF(Data!$A1171="","",IF(Data!H1171=0,"",Data!H1171))</f>
        <v>800000</v>
      </c>
      <c r="J1178" s="13">
        <f>IF(Data!$A1171="","",IF(Data!I1171=0,"",Data!I1171))</f>
        <v>800000</v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>
        <f>IF(Data!$A1171="","",IF(Data!M1171=0,"",Data!M1171))</f>
        <v>11150</v>
      </c>
    </row>
    <row r="1179" spans="2:14" x14ac:dyDescent="0.25">
      <c r="B1179" s="8" t="str">
        <f>IF(Data!$A1172="","",Data!A1172)</f>
        <v>St. Albans Town</v>
      </c>
      <c r="C1179" s="8" t="str">
        <f>IF(Data!$A1172="","",IF(COUNTIF('GrandList Categories'!$A$2:$A$19,Data!B1172)&gt;0,VLOOKUP(Data!B1172,'GrandList Categories'!$A$2:$B$19,2),Data!B1172))</f>
        <v>Mobile Home no land</v>
      </c>
      <c r="D1179" s="13">
        <f>IF(Data!$A1172="","",IF(Data!C1172=0,"",Data!C1172))</f>
        <v>2</v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>
        <f>IF(Data!$A1172="","",IF(Data!F1172=0,"",Data!F1172))</f>
        <v>2</v>
      </c>
      <c r="H1179" s="13">
        <f>IF(Data!$A1172="","",IF(Data!G1172=0,"",Data!G1172))</f>
        <v>43500</v>
      </c>
      <c r="I1179" s="13">
        <f>IF(Data!$A1172="","",IF(Data!H1172=0,"",Data!H1172))</f>
        <v>21750</v>
      </c>
      <c r="J1179" s="13">
        <f>IF(Data!$A1172="","",IF(Data!I1172=0,"",Data!I1172))</f>
        <v>21750</v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>
        <f>IF(Data!$A1172="","",IF(Data!M1172=0,"",Data!M1172))</f>
        <v>250.75</v>
      </c>
    </row>
    <row r="1180" spans="2:14" x14ac:dyDescent="0.25">
      <c r="B1180" s="8" t="str">
        <f>IF(Data!$A1173="","",Data!A1173)</f>
        <v>St. Albans Town</v>
      </c>
      <c r="C1180" s="8" t="str">
        <f>IF(Data!$A1173="","",IF(COUNTIF('GrandList Categories'!$A$2:$A$19,Data!B1173)&gt;0,VLOOKUP(Data!B1173,'GrandList Categories'!$A$2:$B$19,2),Data!B1173))</f>
        <v>Mobile Home with land</v>
      </c>
      <c r="D1180" s="13">
        <f>IF(Data!$A1173="","",IF(Data!C1173=0,"",Data!C1173))</f>
        <v>3</v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>
        <f>IF(Data!$A1173="","",IF(Data!F1173=0,"",Data!F1173))</f>
        <v>3</v>
      </c>
      <c r="H1180" s="13">
        <f>IF(Data!$A1173="","",IF(Data!G1173=0,"",Data!G1173))</f>
        <v>208000</v>
      </c>
      <c r="I1180" s="13">
        <f>IF(Data!$A1173="","",IF(Data!H1173=0,"",Data!H1173))</f>
        <v>69333.33</v>
      </c>
      <c r="J1180" s="13">
        <f>IF(Data!$A1173="","",IF(Data!I1173=0,"",Data!I1173))</f>
        <v>24000</v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>
        <f>IF(Data!$A1173="","",IF(Data!M1173=0,"",Data!M1173))</f>
        <v>2066</v>
      </c>
    </row>
    <row r="1181" spans="2:14" x14ac:dyDescent="0.25">
      <c r="B1181" s="8" t="str">
        <f>IF(Data!$A1174="","",Data!A1174)</f>
        <v>St. Albans Town</v>
      </c>
      <c r="C1181" s="8" t="str">
        <f>IF(Data!$A1174="","",IF(COUNTIF('GrandList Categories'!$A$2:$A$19,Data!B1174)&gt;0,VLOOKUP(Data!B1174,'GrandList Categories'!$A$2:$B$19,2),Data!B1174))</f>
        <v>Seasonal under 6 acres</v>
      </c>
      <c r="D1181" s="13">
        <f>IF(Data!$A1174="","",IF(Data!C1174=0,"",Data!C1174))</f>
        <v>2</v>
      </c>
      <c r="E1181" s="13" t="str">
        <f>IF(Data!$A1174="","",IF(Data!D1174=0,"",Data!D1174))</f>
        <v/>
      </c>
      <c r="F1181" s="13">
        <f>IF(Data!$A1174="","",IF(Data!E1174=0,"",Data!E1174))</f>
        <v>2</v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>St. Albans Town</v>
      </c>
      <c r="C1182" s="8" t="str">
        <f>IF(Data!$A1175="","",IF(COUNTIF('GrandList Categories'!$A$2:$A$19,Data!B1175)&gt;0,VLOOKUP(Data!B1175,'GrandList Categories'!$A$2:$B$19,2),Data!B1175))</f>
        <v>Commercial</v>
      </c>
      <c r="D1182" s="13">
        <f>IF(Data!$A1175="","",IF(Data!C1175=0,"",Data!C1175))</f>
        <v>4</v>
      </c>
      <c r="E1182" s="13" t="str">
        <f>IF(Data!$A1175="","",IF(Data!D1175=0,"",Data!D1175))</f>
        <v/>
      </c>
      <c r="F1182" s="13">
        <f>IF(Data!$A1175="","",IF(Data!E1175=0,"",Data!E1175))</f>
        <v>1</v>
      </c>
      <c r="G1182" s="13">
        <f>IF(Data!$A1175="","",IF(Data!F1175=0,"",Data!F1175))</f>
        <v>3</v>
      </c>
      <c r="H1182" s="13">
        <f>IF(Data!$A1175="","",IF(Data!G1175=0,"",Data!G1175))</f>
        <v>4964000</v>
      </c>
      <c r="I1182" s="13">
        <f>IF(Data!$A1175="","",IF(Data!H1175=0,"",Data!H1175))</f>
        <v>1654666.67</v>
      </c>
      <c r="J1182" s="13">
        <f>IF(Data!$A1175="","",IF(Data!I1175=0,"",Data!I1175))</f>
        <v>1075000</v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>
        <f>IF(Data!$A1175="","",IF(Data!M1175=0,"",Data!M1175))</f>
        <v>71978</v>
      </c>
    </row>
    <row r="1183" spans="2:14" x14ac:dyDescent="0.25">
      <c r="B1183" s="8" t="str">
        <f>IF(Data!$A1176="","",Data!A1176)</f>
        <v>St. Albans Town</v>
      </c>
      <c r="C1183" s="8" t="str">
        <f>IF(Data!$A1176="","",IF(COUNTIF('GrandList Categories'!$A$2:$A$19,Data!B1176)&gt;0,VLOOKUP(Data!B1176,'GrandList Categories'!$A$2:$B$19,2),Data!B1176))</f>
        <v>Industrial</v>
      </c>
      <c r="D1183" s="13">
        <f>IF(Data!$A1176="","",IF(Data!C1176=0,"",Data!C1176))</f>
        <v>1</v>
      </c>
      <c r="E1183" s="13" t="str">
        <f>IF(Data!$A1176="","",IF(Data!D1176=0,"",Data!D1176))</f>
        <v/>
      </c>
      <c r="F1183" s="13">
        <f>IF(Data!$A1176="","",IF(Data!E1176=0,"",Data!E1176))</f>
        <v>1</v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>St. Albans Town</v>
      </c>
      <c r="C1184" s="8" t="str">
        <f>IF(Data!$A1177="","",IF(COUNTIF('GrandList Categories'!$A$2:$A$19,Data!B1177)&gt;0,VLOOKUP(Data!B1177,'GrandList Categories'!$A$2:$B$19,2),Data!B1177))</f>
        <v>Other (Usually Condos)</v>
      </c>
      <c r="D1184" s="13">
        <f>IF(Data!$A1177="","",IF(Data!C1177=0,"",Data!C1177))</f>
        <v>17</v>
      </c>
      <c r="E1184" s="13" t="str">
        <f>IF(Data!$A1177="","",IF(Data!D1177=0,"",Data!D1177))</f>
        <v/>
      </c>
      <c r="F1184" s="13">
        <f>IF(Data!$A1177="","",IF(Data!E1177=0,"",Data!E1177))</f>
        <v>6</v>
      </c>
      <c r="G1184" s="13">
        <f>IF(Data!$A1177="","",IF(Data!F1177=0,"",Data!F1177))</f>
        <v>11</v>
      </c>
      <c r="H1184" s="13">
        <f>IF(Data!$A1177="","",IF(Data!G1177=0,"",Data!G1177))</f>
        <v>3086000</v>
      </c>
      <c r="I1184" s="13">
        <f>IF(Data!$A1177="","",IF(Data!H1177=0,"",Data!H1177))</f>
        <v>280545.45</v>
      </c>
      <c r="J1184" s="13">
        <f>IF(Data!$A1177="","",IF(Data!I1177=0,"",Data!I1177))</f>
        <v>310000</v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>
        <f>IF(Data!$A1177="","",IF(Data!M1177=0,"",Data!M1177))</f>
        <v>39046.99</v>
      </c>
    </row>
    <row r="1185" spans="2:14" x14ac:dyDescent="0.25">
      <c r="B1185" s="8" t="str">
        <f>IF(Data!$A1178="","",Data!A1178)</f>
        <v>St. Albans Town</v>
      </c>
      <c r="C1185" s="8" t="str">
        <f>IF(Data!$A1178="","",IF(COUNTIF('GrandList Categories'!$A$2:$A$19,Data!B1178)&gt;0,VLOOKUP(Data!B1178,'GrandList Categories'!$A$2:$B$19,2),Data!B1178))</f>
        <v>Miscellaneous</v>
      </c>
      <c r="D1185" s="13">
        <f>IF(Data!$A1178="","",IF(Data!C1178=0,"",Data!C1178))</f>
        <v>15</v>
      </c>
      <c r="E1185" s="13" t="str">
        <f>IF(Data!$A1178="","",IF(Data!D1178=0,"",Data!D1178))</f>
        <v/>
      </c>
      <c r="F1185" s="13">
        <f>IF(Data!$A1178="","",IF(Data!E1178=0,"",Data!E1178))</f>
        <v>2</v>
      </c>
      <c r="G1185" s="13">
        <f>IF(Data!$A1178="","",IF(Data!F1178=0,"",Data!F1178))</f>
        <v>13</v>
      </c>
      <c r="H1185" s="13">
        <f>IF(Data!$A1178="","",IF(Data!G1178=0,"",Data!G1178))</f>
        <v>3569344</v>
      </c>
      <c r="I1185" s="13">
        <f>IF(Data!$A1178="","",IF(Data!H1178=0,"",Data!H1178))</f>
        <v>274564.92</v>
      </c>
      <c r="J1185" s="13">
        <f>IF(Data!$A1178="","",IF(Data!I1178=0,"",Data!I1178))</f>
        <v>300000</v>
      </c>
      <c r="K1185" s="13">
        <f>IF(Data!$A1178="","",IF(Data!J1178=0,"",Data!J1178))</f>
        <v>19191.060000000001</v>
      </c>
      <c r="L1185" s="13">
        <f>IF(Data!$A1178="","",IF(Data!K1178=0,"",Data!K1178))</f>
        <v>306439.43</v>
      </c>
      <c r="M1185" s="13">
        <f>IF(Data!$A1178="","",IF(Data!L1178=0,"",Data!L1178))</f>
        <v>1.1599999999999999</v>
      </c>
      <c r="N1185" s="13">
        <f>IF(Data!$A1178="","",IF(Data!M1178=0,"",Data!M1178))</f>
        <v>43392.38</v>
      </c>
    </row>
    <row r="1186" spans="2:14" x14ac:dyDescent="0.25">
      <c r="B1186" s="8" t="str">
        <f>IF(Data!$A1179="","",Data!A1179)</f>
        <v>St. Albans Town</v>
      </c>
      <c r="C1186" s="8" t="str">
        <f>IF(Data!$A1179="","",IF(COUNTIF('GrandList Categories'!$A$2:$A$19,Data!B1179)&gt;0,VLOOKUP(Data!B1179,'GrandList Categories'!$A$2:$B$19,2),Data!B1179))</f>
        <v>St. Albans Town: Summary</v>
      </c>
      <c r="D1186" s="13">
        <f>IF(Data!$A1179="","",IF(Data!C1179=0,"",Data!C1179))</f>
        <v>74</v>
      </c>
      <c r="E1186" s="13" t="str">
        <f>IF(Data!$A1179="","",IF(Data!D1179=0,"",Data!D1179))</f>
        <v/>
      </c>
      <c r="F1186" s="13">
        <f>IF(Data!$A1179="","",IF(Data!E1179=0,"",Data!E1179))</f>
        <v>28</v>
      </c>
      <c r="G1186" s="13">
        <f>IF(Data!$A1179="","",IF(Data!F1179=0,"",Data!F1179))</f>
        <v>46</v>
      </c>
      <c r="H1186" s="13">
        <f>IF(Data!$A1179="","",IF(Data!G1179=0,"",Data!G1179))</f>
        <v>16169290.23</v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>
        <f>IF(Data!$A1179="","",IF(Data!M1179=0,"",Data!M1179))</f>
        <v>213683.59</v>
      </c>
    </row>
    <row r="1187" spans="2:14" x14ac:dyDescent="0.25">
      <c r="B1187" s="8" t="str">
        <f>IF(Data!$A1180="","",Data!A1180)</f>
        <v>St. George</v>
      </c>
      <c r="C1187" s="8" t="str">
        <f>IF(Data!$A1180="","",IF(COUNTIF('GrandList Categories'!$A$2:$A$19,Data!B1180)&gt;0,VLOOKUP(Data!B1180,'GrandList Categories'!$A$2:$B$19,2),Data!B1180))</f>
        <v>Residential 6 or more acres</v>
      </c>
      <c r="D1187" s="13">
        <f>IF(Data!$A1180="","",IF(Data!C1180=0,"",Data!C1180))</f>
        <v>1</v>
      </c>
      <c r="E1187" s="13" t="str">
        <f>IF(Data!$A1180="","",IF(Data!D1180=0,"",Data!D1180))</f>
        <v/>
      </c>
      <c r="F1187" s="13">
        <f>IF(Data!$A1180="","",IF(Data!E1180=0,"",Data!E1180))</f>
        <v>1</v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>St. George</v>
      </c>
      <c r="C1188" s="8" t="str">
        <f>IF(Data!$A1181="","",IF(COUNTIF('GrandList Categories'!$A$2:$A$19,Data!B1181)&gt;0,VLOOKUP(Data!B1181,'GrandList Categories'!$A$2:$B$19,2),Data!B1181))</f>
        <v>St. George: Summary</v>
      </c>
      <c r="D1188" s="13">
        <f>IF(Data!$A1181="","",IF(Data!C1181=0,"",Data!C1181))</f>
        <v>1</v>
      </c>
      <c r="E1188" s="13" t="str">
        <f>IF(Data!$A1181="","",IF(Data!D1181=0,"",Data!D1181))</f>
        <v/>
      </c>
      <c r="F1188" s="13">
        <f>IF(Data!$A1181="","",IF(Data!E1181=0,"",Data!E1181))</f>
        <v>1</v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>St. Johnsbury</v>
      </c>
      <c r="C1189" s="8" t="str">
        <f>IF(Data!$A1182="","",IF(COUNTIF('GrandList Categories'!$A$2:$A$19,Data!B1182)&gt;0,VLOOKUP(Data!B1182,'GrandList Categories'!$A$2:$B$19,2),Data!B1182))</f>
        <v>Residential under 6 acres</v>
      </c>
      <c r="D1189" s="13">
        <f>IF(Data!$A1182="","",IF(Data!C1182=0,"",Data!C1182))</f>
        <v>44</v>
      </c>
      <c r="E1189" s="13">
        <f>IF(Data!$A1182="","",IF(Data!D1182=0,"",Data!D1182))</f>
        <v>4</v>
      </c>
      <c r="F1189" s="13">
        <f>IF(Data!$A1182="","",IF(Data!E1182=0,"",Data!E1182))</f>
        <v>21</v>
      </c>
      <c r="G1189" s="13">
        <f>IF(Data!$A1182="","",IF(Data!F1182=0,"",Data!F1182))</f>
        <v>19</v>
      </c>
      <c r="H1189" s="13">
        <f>IF(Data!$A1182="","",IF(Data!G1182=0,"",Data!G1182))</f>
        <v>2223439.7799999998</v>
      </c>
      <c r="I1189" s="13">
        <f>IF(Data!$A1182="","",IF(Data!H1182=0,"",Data!H1182))</f>
        <v>117023.15</v>
      </c>
      <c r="J1189" s="13">
        <f>IF(Data!$A1182="","",IF(Data!I1182=0,"",Data!I1182))</f>
        <v>119000</v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>
        <f>IF(Data!$A1182="","",IF(Data!M1182=0,"",Data!M1182))</f>
        <v>24888.61</v>
      </c>
    </row>
    <row r="1190" spans="2:14" x14ac:dyDescent="0.25">
      <c r="B1190" s="8" t="str">
        <f>IF(Data!$A1183="","",Data!A1183)</f>
        <v>St. Johnsbury</v>
      </c>
      <c r="C1190" s="8" t="str">
        <f>IF(Data!$A1183="","",IF(COUNTIF('GrandList Categories'!$A$2:$A$19,Data!B1183)&gt;0,VLOOKUP(Data!B1183,'GrandList Categories'!$A$2:$B$19,2),Data!B1183))</f>
        <v>Residential 6 or more acres</v>
      </c>
      <c r="D1190" s="13">
        <f>IF(Data!$A1183="","",IF(Data!C1183=0,"",Data!C1183))</f>
        <v>4</v>
      </c>
      <c r="E1190" s="13" t="str">
        <f>IF(Data!$A1183="","",IF(Data!D1183=0,"",Data!D1183))</f>
        <v/>
      </c>
      <c r="F1190" s="13">
        <f>IF(Data!$A1183="","",IF(Data!E1183=0,"",Data!E1183))</f>
        <v>2</v>
      </c>
      <c r="G1190" s="13">
        <f>IF(Data!$A1183="","",IF(Data!F1183=0,"",Data!F1183))</f>
        <v>2</v>
      </c>
      <c r="H1190" s="13">
        <f>IF(Data!$A1183="","",IF(Data!G1183=0,"",Data!G1183))</f>
        <v>350000</v>
      </c>
      <c r="I1190" s="13">
        <f>IF(Data!$A1183="","",IF(Data!H1183=0,"",Data!H1183))</f>
        <v>175000</v>
      </c>
      <c r="J1190" s="13">
        <f>IF(Data!$A1183="","",IF(Data!I1183=0,"",Data!I1183))</f>
        <v>175000</v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>
        <f>IF(Data!$A1183="","",IF(Data!M1183=0,"",Data!M1183))</f>
        <v>3175</v>
      </c>
    </row>
    <row r="1191" spans="2:14" x14ac:dyDescent="0.25">
      <c r="B1191" s="8" t="str">
        <f>IF(Data!$A1184="","",Data!A1184)</f>
        <v>St. Johnsbury</v>
      </c>
      <c r="C1191" s="8" t="str">
        <f>IF(Data!$A1184="","",IF(COUNTIF('GrandList Categories'!$A$2:$A$19,Data!B1184)&gt;0,VLOOKUP(Data!B1184,'GrandList Categories'!$A$2:$B$19,2),Data!B1184))</f>
        <v>Mobile Home no land</v>
      </c>
      <c r="D1191" s="13">
        <f>IF(Data!$A1184="","",IF(Data!C1184=0,"",Data!C1184))</f>
        <v>1</v>
      </c>
      <c r="E1191" s="13">
        <f>IF(Data!$A1184="","",IF(Data!D1184=0,"",Data!D1184))</f>
        <v>1</v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>St. Johnsbury</v>
      </c>
      <c r="C1192" s="8" t="str">
        <f>IF(Data!$A1185="","",IF(COUNTIF('GrandList Categories'!$A$2:$A$19,Data!B1185)&gt;0,VLOOKUP(Data!B1185,'GrandList Categories'!$A$2:$B$19,2),Data!B1185))</f>
        <v>Commercial</v>
      </c>
      <c r="D1192" s="13">
        <f>IF(Data!$A1185="","",IF(Data!C1185=0,"",Data!C1185))</f>
        <v>3</v>
      </c>
      <c r="E1192" s="13" t="str">
        <f>IF(Data!$A1185="","",IF(Data!D1185=0,"",Data!D1185))</f>
        <v/>
      </c>
      <c r="F1192" s="13">
        <f>IF(Data!$A1185="","",IF(Data!E1185=0,"",Data!E1185))</f>
        <v>2</v>
      </c>
      <c r="G1192" s="13">
        <f>IF(Data!$A1185="","",IF(Data!F1185=0,"",Data!F1185))</f>
        <v>1</v>
      </c>
      <c r="H1192" s="13">
        <f>IF(Data!$A1185="","",IF(Data!G1185=0,"",Data!G1185))</f>
        <v>210000</v>
      </c>
      <c r="I1192" s="13">
        <f>IF(Data!$A1185="","",IF(Data!H1185=0,"",Data!H1185))</f>
        <v>210000</v>
      </c>
      <c r="J1192" s="13">
        <f>IF(Data!$A1185="","",IF(Data!I1185=0,"",Data!I1185))</f>
        <v>210000</v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>
        <f>IF(Data!$A1185="","",IF(Data!M1185=0,"",Data!M1185))</f>
        <v>3045</v>
      </c>
    </row>
    <row r="1193" spans="2:14" x14ac:dyDescent="0.25">
      <c r="B1193" s="8" t="str">
        <f>IF(Data!$A1186="","",Data!A1186)</f>
        <v>St. Johnsbury</v>
      </c>
      <c r="C1193" s="8" t="str">
        <f>IF(Data!$A1186="","",IF(COUNTIF('GrandList Categories'!$A$2:$A$19,Data!B1186)&gt;0,VLOOKUP(Data!B1186,'GrandList Categories'!$A$2:$B$19,2),Data!B1186))</f>
        <v>Industrial</v>
      </c>
      <c r="D1193" s="13">
        <f>IF(Data!$A1186="","",IF(Data!C1186=0,"",Data!C1186))</f>
        <v>2</v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>
        <f>IF(Data!$A1186="","",IF(Data!F1186=0,"",Data!F1186))</f>
        <v>2</v>
      </c>
      <c r="H1193" s="13">
        <f>IF(Data!$A1186="","",IF(Data!G1186=0,"",Data!G1186))</f>
        <v>360000</v>
      </c>
      <c r="I1193" s="13">
        <f>IF(Data!$A1186="","",IF(Data!H1186=0,"",Data!H1186))</f>
        <v>180000</v>
      </c>
      <c r="J1193" s="13">
        <f>IF(Data!$A1186="","",IF(Data!I1186=0,"",Data!I1186))</f>
        <v>180000</v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>
        <f>IF(Data!$A1186="","",IF(Data!M1186=0,"",Data!M1186))</f>
        <v>5220</v>
      </c>
    </row>
    <row r="1194" spans="2:14" x14ac:dyDescent="0.25">
      <c r="B1194" s="8" t="str">
        <f>IF(Data!$A1187="","",Data!A1187)</f>
        <v>St. Johnsbury</v>
      </c>
      <c r="C1194" s="8" t="str">
        <f>IF(Data!$A1187="","",IF(COUNTIF('GrandList Categories'!$A$2:$A$19,Data!B1187)&gt;0,VLOOKUP(Data!B1187,'GrandList Categories'!$A$2:$B$19,2),Data!B1187))</f>
        <v>Miscellaneous</v>
      </c>
      <c r="D1194" s="13">
        <f>IF(Data!$A1187="","",IF(Data!C1187=0,"",Data!C1187))</f>
        <v>7</v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>
        <f>IF(Data!$A1187="","",IF(Data!F1187=0,"",Data!F1187))</f>
        <v>7</v>
      </c>
      <c r="H1194" s="13">
        <f>IF(Data!$A1187="","",IF(Data!G1187=0,"",Data!G1187))</f>
        <v>442100</v>
      </c>
      <c r="I1194" s="13">
        <f>IF(Data!$A1187="","",IF(Data!H1187=0,"",Data!H1187))</f>
        <v>63157.14</v>
      </c>
      <c r="J1194" s="13">
        <f>IF(Data!$A1187="","",IF(Data!I1187=0,"",Data!I1187))</f>
        <v>70000</v>
      </c>
      <c r="K1194" s="13">
        <f>IF(Data!$A1187="","",IF(Data!J1187=0,"",Data!J1187))</f>
        <v>1930.53</v>
      </c>
      <c r="L1194" s="13">
        <f>IF(Data!$A1187="","",IF(Data!K1187=0,"",Data!K1187))</f>
        <v>2656.66</v>
      </c>
      <c r="M1194" s="13">
        <f>IF(Data!$A1187="","",IF(Data!L1187=0,"",Data!L1187))</f>
        <v>9.68</v>
      </c>
      <c r="N1194" s="13">
        <f>IF(Data!$A1187="","",IF(Data!M1187=0,"",Data!M1187))</f>
        <v>5141.7</v>
      </c>
    </row>
    <row r="1195" spans="2:14" x14ac:dyDescent="0.25">
      <c r="B1195" s="8" t="str">
        <f>IF(Data!$A1188="","",Data!A1188)</f>
        <v>St. Johnsbury</v>
      </c>
      <c r="C1195" s="8" t="str">
        <f>IF(Data!$A1188="","",IF(COUNTIF('GrandList Categories'!$A$2:$A$19,Data!B1188)&gt;0,VLOOKUP(Data!B1188,'GrandList Categories'!$A$2:$B$19,2),Data!B1188))</f>
        <v>St. Johnsbury: Summary</v>
      </c>
      <c r="D1195" s="13">
        <f>IF(Data!$A1188="","",IF(Data!C1188=0,"",Data!C1188))</f>
        <v>61</v>
      </c>
      <c r="E1195" s="13">
        <f>IF(Data!$A1188="","",IF(Data!D1188=0,"",Data!D1188))</f>
        <v>5</v>
      </c>
      <c r="F1195" s="13">
        <f>IF(Data!$A1188="","",IF(Data!E1188=0,"",Data!E1188))</f>
        <v>25</v>
      </c>
      <c r="G1195" s="13">
        <f>IF(Data!$A1188="","",IF(Data!F1188=0,"",Data!F1188))</f>
        <v>31</v>
      </c>
      <c r="H1195" s="13">
        <f>IF(Data!$A1188="","",IF(Data!G1188=0,"",Data!G1188))</f>
        <v>3585539.78</v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>
        <f>IF(Data!$A1188="","",IF(Data!M1188=0,"",Data!M1188))</f>
        <v>41470.31</v>
      </c>
    </row>
    <row r="1196" spans="2:14" x14ac:dyDescent="0.25">
      <c r="B1196" s="8" t="str">
        <f>IF(Data!$A1189="","",Data!A1189)</f>
        <v>Stamford</v>
      </c>
      <c r="C1196" s="8" t="str">
        <f>IF(Data!$A1189="","",IF(COUNTIF('GrandList Categories'!$A$2:$A$19,Data!B1189)&gt;0,VLOOKUP(Data!B1189,'GrandList Categories'!$A$2:$B$19,2),Data!B1189))</f>
        <v>Residential under 6 acres</v>
      </c>
      <c r="D1196" s="13">
        <f>IF(Data!$A1189="","",IF(Data!C1189=0,"",Data!C1189))</f>
        <v>6</v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>
        <f>IF(Data!$A1189="","",IF(Data!F1189=0,"",Data!F1189))</f>
        <v>6</v>
      </c>
      <c r="H1196" s="13">
        <f>IF(Data!$A1189="","",IF(Data!G1189=0,"",Data!G1189))</f>
        <v>1889900</v>
      </c>
      <c r="I1196" s="13">
        <f>IF(Data!$A1189="","",IF(Data!H1189=0,"",Data!H1189))</f>
        <v>314983.33</v>
      </c>
      <c r="J1196" s="13">
        <f>IF(Data!$A1189="","",IF(Data!I1189=0,"",Data!I1189))</f>
        <v>317500</v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>
        <f>IF(Data!$A1189="","",IF(Data!M1189=0,"",Data!M1189))</f>
        <v>25503.55</v>
      </c>
    </row>
    <row r="1197" spans="2:14" x14ac:dyDescent="0.25">
      <c r="B1197" s="8" t="str">
        <f>IF(Data!$A1190="","",Data!A1190)</f>
        <v>Stamford</v>
      </c>
      <c r="C1197" s="8" t="str">
        <f>IF(Data!$A1190="","",IF(COUNTIF('GrandList Categories'!$A$2:$A$19,Data!B1190)&gt;0,VLOOKUP(Data!B1190,'GrandList Categories'!$A$2:$B$19,2),Data!B1190))</f>
        <v>Residential 6 or more acres</v>
      </c>
      <c r="D1197" s="13">
        <f>IF(Data!$A1190="","",IF(Data!C1190=0,"",Data!C1190))</f>
        <v>2</v>
      </c>
      <c r="E1197" s="13" t="str">
        <f>IF(Data!$A1190="","",IF(Data!D1190=0,"",Data!D1190))</f>
        <v/>
      </c>
      <c r="F1197" s="13">
        <f>IF(Data!$A1190="","",IF(Data!E1190=0,"",Data!E1190))</f>
        <v>1</v>
      </c>
      <c r="G1197" s="13">
        <f>IF(Data!$A1190="","",IF(Data!F1190=0,"",Data!F1190))</f>
        <v>1</v>
      </c>
      <c r="H1197" s="13">
        <f>IF(Data!$A1190="","",IF(Data!G1190=0,"",Data!G1190))</f>
        <v>1100000</v>
      </c>
      <c r="I1197" s="13">
        <f>IF(Data!$A1190="","",IF(Data!H1190=0,"",Data!H1190))</f>
        <v>1100000</v>
      </c>
      <c r="J1197" s="13">
        <f>IF(Data!$A1190="","",IF(Data!I1190=0,"",Data!I1190))</f>
        <v>1100000</v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>
        <f>IF(Data!$A1190="","",IF(Data!M1190=0,"",Data!M1190))</f>
        <v>16586.55</v>
      </c>
    </row>
    <row r="1198" spans="2:14" x14ac:dyDescent="0.25">
      <c r="B1198" s="8" t="str">
        <f>IF(Data!$A1191="","",Data!A1191)</f>
        <v>Stamford</v>
      </c>
      <c r="C1198" s="8" t="str">
        <f>IF(Data!$A1191="","",IF(COUNTIF('GrandList Categories'!$A$2:$A$19,Data!B1191)&gt;0,VLOOKUP(Data!B1191,'GrandList Categories'!$A$2:$B$19,2),Data!B1191))</f>
        <v>Mobile Home no land</v>
      </c>
      <c r="D1198" s="13">
        <f>IF(Data!$A1191="","",IF(Data!C1191=0,"",Data!C1191))</f>
        <v>1</v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>
        <f>IF(Data!$A1191="","",IF(Data!F1191=0,"",Data!F1191))</f>
        <v>1</v>
      </c>
      <c r="H1198" s="13">
        <f>IF(Data!$A1191="","",IF(Data!G1191=0,"",Data!G1191))</f>
        <v>1800</v>
      </c>
      <c r="I1198" s="13">
        <f>IF(Data!$A1191="","",IF(Data!H1191=0,"",Data!H1191))</f>
        <v>1800</v>
      </c>
      <c r="J1198" s="13">
        <f>IF(Data!$A1191="","",IF(Data!I1191=0,"",Data!I1191))</f>
        <v>1800</v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>
        <f>IF(Data!$A1191="","",IF(Data!M1191=0,"",Data!M1191))</f>
        <v>26.1</v>
      </c>
    </row>
    <row r="1199" spans="2:14" x14ac:dyDescent="0.25">
      <c r="B1199" s="8" t="str">
        <f>IF(Data!$A1192="","",Data!A1192)</f>
        <v>Stamford</v>
      </c>
      <c r="C1199" s="8" t="str">
        <f>IF(Data!$A1192="","",IF(COUNTIF('GrandList Categories'!$A$2:$A$19,Data!B1192)&gt;0,VLOOKUP(Data!B1192,'GrandList Categories'!$A$2:$B$19,2),Data!B1192))</f>
        <v>Seasonal 6 or more acres</v>
      </c>
      <c r="D1199" s="13">
        <f>IF(Data!$A1192="","",IF(Data!C1192=0,"",Data!C1192))</f>
        <v>2</v>
      </c>
      <c r="E1199" s="13" t="str">
        <f>IF(Data!$A1192="","",IF(Data!D1192=0,"",Data!D1192))</f>
        <v/>
      </c>
      <c r="F1199" s="13">
        <f>IF(Data!$A1192="","",IF(Data!E1192=0,"",Data!E1192))</f>
        <v>1</v>
      </c>
      <c r="G1199" s="13">
        <f>IF(Data!$A1192="","",IF(Data!F1192=0,"",Data!F1192))</f>
        <v>1</v>
      </c>
      <c r="H1199" s="13">
        <f>IF(Data!$A1192="","",IF(Data!G1192=0,"",Data!G1192))</f>
        <v>45000</v>
      </c>
      <c r="I1199" s="13">
        <f>IF(Data!$A1192="","",IF(Data!H1192=0,"",Data!H1192))</f>
        <v>45000</v>
      </c>
      <c r="J1199" s="13">
        <f>IF(Data!$A1192="","",IF(Data!I1192=0,"",Data!I1192))</f>
        <v>45000</v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>
        <f>IF(Data!$A1192="","",IF(Data!M1192=0,"",Data!M1192))</f>
        <v>652.5</v>
      </c>
    </row>
    <row r="1200" spans="2:14" x14ac:dyDescent="0.25">
      <c r="B1200" s="8" t="str">
        <f>IF(Data!$A1193="","",Data!A1193)</f>
        <v>Stamford</v>
      </c>
      <c r="C1200" s="8" t="str">
        <f>IF(Data!$A1193="","",IF(COUNTIF('GrandList Categories'!$A$2:$A$19,Data!B1193)&gt;0,VLOOKUP(Data!B1193,'GrandList Categories'!$A$2:$B$19,2),Data!B1193))</f>
        <v>Miscellaneous</v>
      </c>
      <c r="D1200" s="13">
        <f>IF(Data!$A1193="","",IF(Data!C1193=0,"",Data!C1193))</f>
        <v>8</v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>
        <f>IF(Data!$A1193="","",IF(Data!F1193=0,"",Data!F1193))</f>
        <v>8</v>
      </c>
      <c r="H1200" s="13">
        <f>IF(Data!$A1193="","",IF(Data!G1193=0,"",Data!G1193))</f>
        <v>119453</v>
      </c>
      <c r="I1200" s="13">
        <f>IF(Data!$A1193="","",IF(Data!H1193=0,"",Data!H1193))</f>
        <v>14931.62</v>
      </c>
      <c r="J1200" s="13">
        <f>IF(Data!$A1193="","",IF(Data!I1193=0,"",Data!I1193))</f>
        <v>1230</v>
      </c>
      <c r="K1200" s="13">
        <f>IF(Data!$A1193="","",IF(Data!J1193=0,"",Data!J1193))</f>
        <v>3290.72</v>
      </c>
      <c r="L1200" s="13">
        <f>IF(Data!$A1193="","",IF(Data!K1193=0,"",Data!K1193))</f>
        <v>1147.5</v>
      </c>
      <c r="M1200" s="13">
        <f>IF(Data!$A1193="","",IF(Data!L1193=0,"",Data!L1193))</f>
        <v>1.35</v>
      </c>
      <c r="N1200" s="13">
        <f>IF(Data!$A1193="","",IF(Data!M1193=0,"",Data!M1193))</f>
        <v>1732.08</v>
      </c>
    </row>
    <row r="1201" spans="2:14" x14ac:dyDescent="0.25">
      <c r="B1201" s="8" t="str">
        <f>IF(Data!$A1194="","",Data!A1194)</f>
        <v>Stamford</v>
      </c>
      <c r="C1201" s="8" t="str">
        <f>IF(Data!$A1194="","",IF(COUNTIF('GrandList Categories'!$A$2:$A$19,Data!B1194)&gt;0,VLOOKUP(Data!B1194,'GrandList Categories'!$A$2:$B$19,2),Data!B1194))</f>
        <v>Stamford: Summary</v>
      </c>
      <c r="D1201" s="13">
        <f>IF(Data!$A1194="","",IF(Data!C1194=0,"",Data!C1194))</f>
        <v>19</v>
      </c>
      <c r="E1201" s="13" t="str">
        <f>IF(Data!$A1194="","",IF(Data!D1194=0,"",Data!D1194))</f>
        <v/>
      </c>
      <c r="F1201" s="13">
        <f>IF(Data!$A1194="","",IF(Data!E1194=0,"",Data!E1194))</f>
        <v>2</v>
      </c>
      <c r="G1201" s="13">
        <f>IF(Data!$A1194="","",IF(Data!F1194=0,"",Data!F1194))</f>
        <v>17</v>
      </c>
      <c r="H1201" s="13">
        <f>IF(Data!$A1194="","",IF(Data!G1194=0,"",Data!G1194))</f>
        <v>3156153</v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>
        <f>IF(Data!$A1194="","",IF(Data!M1194=0,"",Data!M1194))</f>
        <v>44500.78</v>
      </c>
    </row>
    <row r="1202" spans="2:14" x14ac:dyDescent="0.25">
      <c r="B1202" s="8" t="str">
        <f>IF(Data!$A1195="","",Data!A1195)</f>
        <v>Stannard</v>
      </c>
      <c r="C1202" s="8" t="str">
        <f>IF(Data!$A1195="","",IF(COUNTIF('GrandList Categories'!$A$2:$A$19,Data!B1195)&gt;0,VLOOKUP(Data!B1195,'GrandList Categories'!$A$2:$B$19,2),Data!B1195))</f>
        <v>Residential 6 or more acres</v>
      </c>
      <c r="D1202" s="13">
        <f>IF(Data!$A1195="","",IF(Data!C1195=0,"",Data!C1195))</f>
        <v>2</v>
      </c>
      <c r="E1202" s="13" t="str">
        <f>IF(Data!$A1195="","",IF(Data!D1195=0,"",Data!D1195))</f>
        <v/>
      </c>
      <c r="F1202" s="13">
        <f>IF(Data!$A1195="","",IF(Data!E1195=0,"",Data!E1195))</f>
        <v>1</v>
      </c>
      <c r="G1202" s="13">
        <f>IF(Data!$A1195="","",IF(Data!F1195=0,"",Data!F1195))</f>
        <v>1</v>
      </c>
      <c r="H1202" s="13">
        <f>IF(Data!$A1195="","",IF(Data!G1195=0,"",Data!G1195))</f>
        <v>320000</v>
      </c>
      <c r="I1202" s="13">
        <f>IF(Data!$A1195="","",IF(Data!H1195=0,"",Data!H1195))</f>
        <v>320000</v>
      </c>
      <c r="J1202" s="13">
        <f>IF(Data!$A1195="","",IF(Data!I1195=0,"",Data!I1195))</f>
        <v>320000</v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>
        <f>IF(Data!$A1195="","",IF(Data!M1195=0,"",Data!M1195))</f>
        <v>3690</v>
      </c>
    </row>
    <row r="1203" spans="2:14" x14ac:dyDescent="0.25">
      <c r="B1203" s="8" t="str">
        <f>IF(Data!$A1196="","",Data!A1196)</f>
        <v>Stannard</v>
      </c>
      <c r="C1203" s="8" t="str">
        <f>IF(Data!$A1196="","",IF(COUNTIF('GrandList Categories'!$A$2:$A$19,Data!B1196)&gt;0,VLOOKUP(Data!B1196,'GrandList Categories'!$A$2:$B$19,2),Data!B1196))</f>
        <v>Miscellaneous</v>
      </c>
      <c r="D1203" s="13">
        <f>IF(Data!$A1196="","",IF(Data!C1196=0,"",Data!C1196))</f>
        <v>2</v>
      </c>
      <c r="E1203" s="13" t="str">
        <f>IF(Data!$A1196="","",IF(Data!D1196=0,"",Data!D1196))</f>
        <v/>
      </c>
      <c r="F1203" s="13">
        <f>IF(Data!$A1196="","",IF(Data!E1196=0,"",Data!E1196))</f>
        <v>1</v>
      </c>
      <c r="G1203" s="13">
        <f>IF(Data!$A1196="","",IF(Data!F1196=0,"",Data!F1196))</f>
        <v>1</v>
      </c>
      <c r="H1203" s="13">
        <f>IF(Data!$A1196="","",IF(Data!G1196=0,"",Data!G1196))</f>
        <v>52000</v>
      </c>
      <c r="I1203" s="13">
        <f>IF(Data!$A1196="","",IF(Data!H1196=0,"",Data!H1196))</f>
        <v>52000</v>
      </c>
      <c r="J1203" s="13">
        <f>IF(Data!$A1196="","",IF(Data!I1196=0,"",Data!I1196))</f>
        <v>52000</v>
      </c>
      <c r="K1203" s="13">
        <f>IF(Data!$A1196="","",IF(Data!J1196=0,"",Data!J1196))</f>
        <v>2429.91</v>
      </c>
      <c r="L1203" s="13">
        <f>IF(Data!$A1196="","",IF(Data!K1196=0,"",Data!K1196))</f>
        <v>2429.9065000000001</v>
      </c>
      <c r="M1203" s="13">
        <f>IF(Data!$A1196="","",IF(Data!L1196=0,"",Data!L1196))</f>
        <v>21.4</v>
      </c>
      <c r="N1203" s="13">
        <f>IF(Data!$A1196="","",IF(Data!M1196=0,"",Data!M1196))</f>
        <v>754</v>
      </c>
    </row>
    <row r="1204" spans="2:14" x14ac:dyDescent="0.25">
      <c r="B1204" s="8" t="str">
        <f>IF(Data!$A1197="","",Data!A1197)</f>
        <v>Stannard</v>
      </c>
      <c r="C1204" s="8" t="str">
        <f>IF(Data!$A1197="","",IF(COUNTIF('GrandList Categories'!$A$2:$A$19,Data!B1197)&gt;0,VLOOKUP(Data!B1197,'GrandList Categories'!$A$2:$B$19,2),Data!B1197))</f>
        <v>Stannard: Summary</v>
      </c>
      <c r="D1204" s="13">
        <f>IF(Data!$A1197="","",IF(Data!C1197=0,"",Data!C1197))</f>
        <v>4</v>
      </c>
      <c r="E1204" s="13" t="str">
        <f>IF(Data!$A1197="","",IF(Data!D1197=0,"",Data!D1197))</f>
        <v/>
      </c>
      <c r="F1204" s="13">
        <f>IF(Data!$A1197="","",IF(Data!E1197=0,"",Data!E1197))</f>
        <v>2</v>
      </c>
      <c r="G1204" s="13">
        <f>IF(Data!$A1197="","",IF(Data!F1197=0,"",Data!F1197))</f>
        <v>2</v>
      </c>
      <c r="H1204" s="13">
        <f>IF(Data!$A1197="","",IF(Data!G1197=0,"",Data!G1197))</f>
        <v>372000</v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>
        <f>IF(Data!$A1197="","",IF(Data!M1197=0,"",Data!M1197))</f>
        <v>4444</v>
      </c>
    </row>
    <row r="1205" spans="2:14" x14ac:dyDescent="0.25">
      <c r="B1205" s="8" t="str">
        <f>IF(Data!$A1198="","",Data!A1198)</f>
        <v>Starksboro</v>
      </c>
      <c r="C1205" s="8" t="str">
        <f>IF(Data!$A1198="","",IF(COUNTIF('GrandList Categories'!$A$2:$A$19,Data!B1198)&gt;0,VLOOKUP(Data!B1198,'GrandList Categories'!$A$2:$B$19,2),Data!B1198))</f>
        <v>Residential under 6 acres</v>
      </c>
      <c r="D1205" s="13">
        <f>IF(Data!$A1198="","",IF(Data!C1198=0,"",Data!C1198))</f>
        <v>15</v>
      </c>
      <c r="E1205" s="13" t="str">
        <f>IF(Data!$A1198="","",IF(Data!D1198=0,"",Data!D1198))</f>
        <v/>
      </c>
      <c r="F1205" s="13">
        <f>IF(Data!$A1198="","",IF(Data!E1198=0,"",Data!E1198))</f>
        <v>9</v>
      </c>
      <c r="G1205" s="13">
        <f>IF(Data!$A1198="","",IF(Data!F1198=0,"",Data!F1198))</f>
        <v>6</v>
      </c>
      <c r="H1205" s="13">
        <f>IF(Data!$A1198="","",IF(Data!G1198=0,"",Data!G1198))</f>
        <v>1172115</v>
      </c>
      <c r="I1205" s="13">
        <f>IF(Data!$A1198="","",IF(Data!H1198=0,"",Data!H1198))</f>
        <v>195352.5</v>
      </c>
      <c r="J1205" s="13">
        <f>IF(Data!$A1198="","",IF(Data!I1198=0,"",Data!I1198))</f>
        <v>233557.5</v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>
        <f>IF(Data!$A1198="","",IF(Data!M1198=0,"",Data!M1198))</f>
        <v>13195.67</v>
      </c>
    </row>
    <row r="1206" spans="2:14" x14ac:dyDescent="0.25">
      <c r="B1206" s="8" t="str">
        <f>IF(Data!$A1199="","",Data!A1199)</f>
        <v>Starksboro</v>
      </c>
      <c r="C1206" s="8" t="str">
        <f>IF(Data!$A1199="","",IF(COUNTIF('GrandList Categories'!$A$2:$A$19,Data!B1199)&gt;0,VLOOKUP(Data!B1199,'GrandList Categories'!$A$2:$B$19,2),Data!B1199))</f>
        <v>Residential 6 or more acres</v>
      </c>
      <c r="D1206" s="13">
        <f>IF(Data!$A1199="","",IF(Data!C1199=0,"",Data!C1199))</f>
        <v>11</v>
      </c>
      <c r="E1206" s="13" t="str">
        <f>IF(Data!$A1199="","",IF(Data!D1199=0,"",Data!D1199))</f>
        <v/>
      </c>
      <c r="F1206" s="13">
        <f>IF(Data!$A1199="","",IF(Data!E1199=0,"",Data!E1199))</f>
        <v>8</v>
      </c>
      <c r="G1206" s="13">
        <f>IF(Data!$A1199="","",IF(Data!F1199=0,"",Data!F1199))</f>
        <v>3</v>
      </c>
      <c r="H1206" s="13">
        <f>IF(Data!$A1199="","",IF(Data!G1199=0,"",Data!G1199))</f>
        <v>598000</v>
      </c>
      <c r="I1206" s="13">
        <f>IF(Data!$A1199="","",IF(Data!H1199=0,"",Data!H1199))</f>
        <v>199333.33</v>
      </c>
      <c r="J1206" s="13">
        <f>IF(Data!$A1199="","",IF(Data!I1199=0,"",Data!I1199))</f>
        <v>238000</v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>
        <f>IF(Data!$A1199="","",IF(Data!M1199=0,"",Data!M1199))</f>
        <v>7721</v>
      </c>
    </row>
    <row r="1207" spans="2:14" x14ac:dyDescent="0.25">
      <c r="B1207" s="8" t="str">
        <f>IF(Data!$A1200="","",Data!A1200)</f>
        <v>Starksboro</v>
      </c>
      <c r="C1207" s="8" t="str">
        <f>IF(Data!$A1200="","",IF(COUNTIF('GrandList Categories'!$A$2:$A$19,Data!B1200)&gt;0,VLOOKUP(Data!B1200,'GrandList Categories'!$A$2:$B$19,2),Data!B1200))</f>
        <v>Mobile Home no land</v>
      </c>
      <c r="D1207" s="13">
        <f>IF(Data!$A1200="","",IF(Data!C1200=0,"",Data!C1200))</f>
        <v>1</v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>
        <f>IF(Data!$A1200="","",IF(Data!F1200=0,"",Data!F1200))</f>
        <v>1</v>
      </c>
      <c r="H1207" s="13">
        <f>IF(Data!$A1200="","",IF(Data!G1200=0,"",Data!G1200))</f>
        <v>62000</v>
      </c>
      <c r="I1207" s="13">
        <f>IF(Data!$A1200="","",IF(Data!H1200=0,"",Data!H1200))</f>
        <v>62000</v>
      </c>
      <c r="J1207" s="13">
        <f>IF(Data!$A1200="","",IF(Data!I1200=0,"",Data!I1200))</f>
        <v>62000</v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>
        <f>IF(Data!$A1200="","",IF(Data!M1200=0,"",Data!M1200))</f>
        <v>310</v>
      </c>
    </row>
    <row r="1208" spans="2:14" x14ac:dyDescent="0.25">
      <c r="B1208" s="8" t="str">
        <f>IF(Data!$A1201="","",Data!A1201)</f>
        <v>Starksboro</v>
      </c>
      <c r="C1208" s="8" t="str">
        <f>IF(Data!$A1201="","",IF(COUNTIF('GrandList Categories'!$A$2:$A$19,Data!B1201)&gt;0,VLOOKUP(Data!B1201,'GrandList Categories'!$A$2:$B$19,2),Data!B1201))</f>
        <v>Mobile Home with land</v>
      </c>
      <c r="D1208" s="13">
        <f>IF(Data!$A1201="","",IF(Data!C1201=0,"",Data!C1201))</f>
        <v>1</v>
      </c>
      <c r="E1208" s="13" t="str">
        <f>IF(Data!$A1201="","",IF(Data!D1201=0,"",Data!D1201))</f>
        <v/>
      </c>
      <c r="F1208" s="13">
        <f>IF(Data!$A1201="","",IF(Data!E1201=0,"",Data!E1201))</f>
        <v>1</v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>Starksboro</v>
      </c>
      <c r="C1209" s="8" t="str">
        <f>IF(Data!$A1202="","",IF(COUNTIF('GrandList Categories'!$A$2:$A$19,Data!B1202)&gt;0,VLOOKUP(Data!B1202,'GrandList Categories'!$A$2:$B$19,2),Data!B1202))</f>
        <v>Commercial</v>
      </c>
      <c r="D1209" s="13">
        <f>IF(Data!$A1202="","",IF(Data!C1202=0,"",Data!C1202))</f>
        <v>1</v>
      </c>
      <c r="E1209" s="13" t="str">
        <f>IF(Data!$A1202="","",IF(Data!D1202=0,"",Data!D1202))</f>
        <v/>
      </c>
      <c r="F1209" s="13">
        <f>IF(Data!$A1202="","",IF(Data!E1202=0,"",Data!E1202))</f>
        <v>1</v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>Starksboro</v>
      </c>
      <c r="C1210" s="8" t="str">
        <f>IF(Data!$A1203="","",IF(COUNTIF('GrandList Categories'!$A$2:$A$19,Data!B1203)&gt;0,VLOOKUP(Data!B1203,'GrandList Categories'!$A$2:$B$19,2),Data!B1203))</f>
        <v>Farms</v>
      </c>
      <c r="D1210" s="13">
        <f>IF(Data!$A1203="","",IF(Data!C1203=0,"",Data!C1203))</f>
        <v>2</v>
      </c>
      <c r="E1210" s="13" t="str">
        <f>IF(Data!$A1203="","",IF(Data!D1203=0,"",Data!D1203))</f>
        <v/>
      </c>
      <c r="F1210" s="13">
        <f>IF(Data!$A1203="","",IF(Data!E1203=0,"",Data!E1203))</f>
        <v>2</v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>Starksboro</v>
      </c>
      <c r="C1211" s="8" t="str">
        <f>IF(Data!$A1204="","",IF(COUNTIF('GrandList Categories'!$A$2:$A$19,Data!B1204)&gt;0,VLOOKUP(Data!B1204,'GrandList Categories'!$A$2:$B$19,2),Data!B1204))</f>
        <v>Woodland</v>
      </c>
      <c r="D1211" s="13">
        <f>IF(Data!$A1204="","",IF(Data!C1204=0,"",Data!C1204))</f>
        <v>1</v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>
        <f>IF(Data!$A1204="","",IF(Data!F1204=0,"",Data!F1204))</f>
        <v>1</v>
      </c>
      <c r="H1211" s="13">
        <f>IF(Data!$A1204="","",IF(Data!G1204=0,"",Data!G1204))</f>
        <v>80000</v>
      </c>
      <c r="I1211" s="13">
        <f>IF(Data!$A1204="","",IF(Data!H1204=0,"",Data!H1204))</f>
        <v>80000</v>
      </c>
      <c r="J1211" s="13">
        <f>IF(Data!$A1204="","",IF(Data!I1204=0,"",Data!I1204))</f>
        <v>80000</v>
      </c>
      <c r="K1211" s="13">
        <f>IF(Data!$A1204="","",IF(Data!J1204=0,"",Data!J1204))</f>
        <v>16000</v>
      </c>
      <c r="L1211" s="13">
        <f>IF(Data!$A1204="","",IF(Data!K1204=0,"",Data!K1204))</f>
        <v>16000</v>
      </c>
      <c r="M1211" s="13">
        <f>IF(Data!$A1204="","",IF(Data!L1204=0,"",Data!L1204))</f>
        <v>5</v>
      </c>
      <c r="N1211" s="13">
        <f>IF(Data!$A1204="","",IF(Data!M1204=0,"",Data!M1204))</f>
        <v>400</v>
      </c>
    </row>
    <row r="1212" spans="2:14" x14ac:dyDescent="0.25">
      <c r="B1212" s="8" t="str">
        <f>IF(Data!$A1205="","",Data!A1205)</f>
        <v>Starksboro</v>
      </c>
      <c r="C1212" s="8" t="str">
        <f>IF(Data!$A1205="","",IF(COUNTIF('GrandList Categories'!$A$2:$A$19,Data!B1205)&gt;0,VLOOKUP(Data!B1205,'GrandList Categories'!$A$2:$B$19,2),Data!B1205))</f>
        <v>Starksboro: Summary</v>
      </c>
      <c r="D1212" s="13">
        <f>IF(Data!$A1205="","",IF(Data!C1205=0,"",Data!C1205))</f>
        <v>32</v>
      </c>
      <c r="E1212" s="13" t="str">
        <f>IF(Data!$A1205="","",IF(Data!D1205=0,"",Data!D1205))</f>
        <v/>
      </c>
      <c r="F1212" s="13">
        <f>IF(Data!$A1205="","",IF(Data!E1205=0,"",Data!E1205))</f>
        <v>21</v>
      </c>
      <c r="G1212" s="13">
        <f>IF(Data!$A1205="","",IF(Data!F1205=0,"",Data!F1205))</f>
        <v>11</v>
      </c>
      <c r="H1212" s="13">
        <f>IF(Data!$A1205="","",IF(Data!G1205=0,"",Data!G1205))</f>
        <v>1912115</v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>
        <f>IF(Data!$A1205="","",IF(Data!M1205=0,"",Data!M1205))</f>
        <v>21626.67</v>
      </c>
    </row>
    <row r="1213" spans="2:14" x14ac:dyDescent="0.25">
      <c r="B1213" s="8" t="str">
        <f>IF(Data!$A1206="","",Data!A1206)</f>
        <v>Stockbridge</v>
      </c>
      <c r="C1213" s="8" t="str">
        <f>IF(Data!$A1206="","",IF(COUNTIF('GrandList Categories'!$A$2:$A$19,Data!B1206)&gt;0,VLOOKUP(Data!B1206,'GrandList Categories'!$A$2:$B$19,2),Data!B1206))</f>
        <v>Residential under 6 acres</v>
      </c>
      <c r="D1213" s="13">
        <f>IF(Data!$A1206="","",IF(Data!C1206=0,"",Data!C1206))</f>
        <v>4</v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>
        <f>IF(Data!$A1206="","",IF(Data!F1206=0,"",Data!F1206))</f>
        <v>4</v>
      </c>
      <c r="H1213" s="13">
        <f>IF(Data!$A1206="","",IF(Data!G1206=0,"",Data!G1206))</f>
        <v>1348500</v>
      </c>
      <c r="I1213" s="13">
        <f>IF(Data!$A1206="","",IF(Data!H1206=0,"",Data!H1206))</f>
        <v>337125</v>
      </c>
      <c r="J1213" s="13">
        <f>IF(Data!$A1206="","",IF(Data!I1206=0,"",Data!I1206))</f>
        <v>334250</v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>
        <f>IF(Data!$A1206="","",IF(Data!M1206=0,"",Data!M1206))</f>
        <v>14985.5</v>
      </c>
    </row>
    <row r="1214" spans="2:14" x14ac:dyDescent="0.25">
      <c r="B1214" s="8" t="str">
        <f>IF(Data!$A1207="","",Data!A1207)</f>
        <v>Stockbridge</v>
      </c>
      <c r="C1214" s="8" t="str">
        <f>IF(Data!$A1207="","",IF(COUNTIF('GrandList Categories'!$A$2:$A$19,Data!B1207)&gt;0,VLOOKUP(Data!B1207,'GrandList Categories'!$A$2:$B$19,2),Data!B1207))</f>
        <v>Residential 6 or more acres</v>
      </c>
      <c r="D1214" s="13">
        <f>IF(Data!$A1207="","",IF(Data!C1207=0,"",Data!C1207))</f>
        <v>2</v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>
        <f>IF(Data!$A1207="","",IF(Data!F1207=0,"",Data!F1207))</f>
        <v>2</v>
      </c>
      <c r="H1214" s="13">
        <f>IF(Data!$A1207="","",IF(Data!G1207=0,"",Data!G1207))</f>
        <v>555500</v>
      </c>
      <c r="I1214" s="13">
        <f>IF(Data!$A1207="","",IF(Data!H1207=0,"",Data!H1207))</f>
        <v>277750</v>
      </c>
      <c r="J1214" s="13">
        <f>IF(Data!$A1207="","",IF(Data!I1207=0,"",Data!I1207))</f>
        <v>277750</v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>
        <f>IF(Data!$A1207="","",IF(Data!M1207=0,"",Data!M1207))</f>
        <v>7104.75</v>
      </c>
    </row>
    <row r="1215" spans="2:14" x14ac:dyDescent="0.25">
      <c r="B1215" s="8" t="str">
        <f>IF(Data!$A1208="","",Data!A1208)</f>
        <v>Stockbridge</v>
      </c>
      <c r="C1215" s="8" t="str">
        <f>IF(Data!$A1208="","",IF(COUNTIF('GrandList Categories'!$A$2:$A$19,Data!B1208)&gt;0,VLOOKUP(Data!B1208,'GrandList Categories'!$A$2:$B$19,2),Data!B1208))</f>
        <v>Commercial</v>
      </c>
      <c r="D1215" s="13">
        <f>IF(Data!$A1208="","",IF(Data!C1208=0,"",Data!C1208))</f>
        <v>2</v>
      </c>
      <c r="E1215" s="13" t="str">
        <f>IF(Data!$A1208="","",IF(Data!D1208=0,"",Data!D1208))</f>
        <v/>
      </c>
      <c r="F1215" s="13">
        <f>IF(Data!$A1208="","",IF(Data!E1208=0,"",Data!E1208))</f>
        <v>2</v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>Stockbridge</v>
      </c>
      <c r="C1216" s="8" t="str">
        <f>IF(Data!$A1209="","",IF(COUNTIF('GrandList Categories'!$A$2:$A$19,Data!B1209)&gt;0,VLOOKUP(Data!B1209,'GrandList Categories'!$A$2:$B$19,2),Data!B1209))</f>
        <v>Woodland</v>
      </c>
      <c r="D1216" s="13">
        <f>IF(Data!$A1209="","",IF(Data!C1209=0,"",Data!C1209))</f>
        <v>1</v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>
        <f>IF(Data!$A1209="","",IF(Data!F1209=0,"",Data!F1209))</f>
        <v>1</v>
      </c>
      <c r="H1216" s="13">
        <f>IF(Data!$A1209="","",IF(Data!G1209=0,"",Data!G1209))</f>
        <v>35000</v>
      </c>
      <c r="I1216" s="13">
        <f>IF(Data!$A1209="","",IF(Data!H1209=0,"",Data!H1209))</f>
        <v>35000</v>
      </c>
      <c r="J1216" s="13">
        <f>IF(Data!$A1209="","",IF(Data!I1209=0,"",Data!I1209))</f>
        <v>35000</v>
      </c>
      <c r="K1216" s="13">
        <f>IF(Data!$A1209="","",IF(Data!J1209=0,"",Data!J1209))</f>
        <v>22151.9</v>
      </c>
      <c r="L1216" s="13">
        <f>IF(Data!$A1209="","",IF(Data!K1209=0,"",Data!K1209))</f>
        <v>22151.898700000002</v>
      </c>
      <c r="M1216" s="13">
        <f>IF(Data!$A1209="","",IF(Data!L1209=0,"",Data!L1209))</f>
        <v>1.58</v>
      </c>
      <c r="N1216" s="13">
        <f>IF(Data!$A1209="","",IF(Data!M1209=0,"",Data!M1209))</f>
        <v>507.5</v>
      </c>
    </row>
    <row r="1217" spans="2:14" x14ac:dyDescent="0.25">
      <c r="B1217" s="8" t="str">
        <f>IF(Data!$A1210="","",Data!A1210)</f>
        <v>Stockbridge</v>
      </c>
      <c r="C1217" s="8" t="str">
        <f>IF(Data!$A1210="","",IF(COUNTIF('GrandList Categories'!$A$2:$A$19,Data!B1210)&gt;0,VLOOKUP(Data!B1210,'GrandList Categories'!$A$2:$B$19,2),Data!B1210))</f>
        <v>Miscellaneous</v>
      </c>
      <c r="D1217" s="13">
        <f>IF(Data!$A1210="","",IF(Data!C1210=0,"",Data!C1210))</f>
        <v>1</v>
      </c>
      <c r="E1217" s="13" t="str">
        <f>IF(Data!$A1210="","",IF(Data!D1210=0,"",Data!D1210))</f>
        <v/>
      </c>
      <c r="F1217" s="13">
        <f>IF(Data!$A1210="","",IF(Data!E1210=0,"",Data!E1210))</f>
        <v>1</v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>Stockbridge</v>
      </c>
      <c r="C1218" s="8" t="str">
        <f>IF(Data!$A1211="","",IF(COUNTIF('GrandList Categories'!$A$2:$A$19,Data!B1211)&gt;0,VLOOKUP(Data!B1211,'GrandList Categories'!$A$2:$B$19,2),Data!B1211))</f>
        <v>Stockbridge: Summary</v>
      </c>
      <c r="D1218" s="13">
        <f>IF(Data!$A1211="","",IF(Data!C1211=0,"",Data!C1211))</f>
        <v>10</v>
      </c>
      <c r="E1218" s="13" t="str">
        <f>IF(Data!$A1211="","",IF(Data!D1211=0,"",Data!D1211))</f>
        <v/>
      </c>
      <c r="F1218" s="13">
        <f>IF(Data!$A1211="","",IF(Data!E1211=0,"",Data!E1211))</f>
        <v>3</v>
      </c>
      <c r="G1218" s="13">
        <f>IF(Data!$A1211="","",IF(Data!F1211=0,"",Data!F1211))</f>
        <v>7</v>
      </c>
      <c r="H1218" s="13">
        <f>IF(Data!$A1211="","",IF(Data!G1211=0,"",Data!G1211))</f>
        <v>1939000</v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>
        <f>IF(Data!$A1211="","",IF(Data!M1211=0,"",Data!M1211))</f>
        <v>22597.75</v>
      </c>
    </row>
    <row r="1219" spans="2:14" x14ac:dyDescent="0.25">
      <c r="B1219" s="8" t="str">
        <f>IF(Data!$A1212="","",Data!A1212)</f>
        <v>Stowe</v>
      </c>
      <c r="C1219" s="8" t="str">
        <f>IF(Data!$A1212="","",IF(COUNTIF('GrandList Categories'!$A$2:$A$19,Data!B1212)&gt;0,VLOOKUP(Data!B1212,'GrandList Categories'!$A$2:$B$19,2),Data!B1212))</f>
        <v>Residential under 6 acres</v>
      </c>
      <c r="D1219" s="13">
        <f>IF(Data!$A1212="","",IF(Data!C1212=0,"",Data!C1212))</f>
        <v>31</v>
      </c>
      <c r="E1219" s="13" t="str">
        <f>IF(Data!$A1212="","",IF(Data!D1212=0,"",Data!D1212))</f>
        <v/>
      </c>
      <c r="F1219" s="13">
        <f>IF(Data!$A1212="","",IF(Data!E1212=0,"",Data!E1212))</f>
        <v>16</v>
      </c>
      <c r="G1219" s="13">
        <f>IF(Data!$A1212="","",IF(Data!F1212=0,"",Data!F1212))</f>
        <v>15</v>
      </c>
      <c r="H1219" s="13">
        <f>IF(Data!$A1212="","",IF(Data!G1212=0,"",Data!G1212))</f>
        <v>18995500</v>
      </c>
      <c r="I1219" s="13">
        <f>IF(Data!$A1212="","",IF(Data!H1212=0,"",Data!H1212))</f>
        <v>1266366.67</v>
      </c>
      <c r="J1219" s="13">
        <f>IF(Data!$A1212="","",IF(Data!I1212=0,"",Data!I1212))</f>
        <v>975000</v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>
        <f>IF(Data!$A1212="","",IF(Data!M1212=0,"",Data!M1212))</f>
        <v>276507.25</v>
      </c>
    </row>
    <row r="1220" spans="2:14" x14ac:dyDescent="0.25">
      <c r="B1220" s="8" t="str">
        <f>IF(Data!$A1213="","",Data!A1213)</f>
        <v>Stowe</v>
      </c>
      <c r="C1220" s="8" t="str">
        <f>IF(Data!$A1213="","",IF(COUNTIF('GrandList Categories'!$A$2:$A$19,Data!B1213)&gt;0,VLOOKUP(Data!B1213,'GrandList Categories'!$A$2:$B$19,2),Data!B1213))</f>
        <v>Residential 6 or more acres</v>
      </c>
      <c r="D1220" s="13">
        <f>IF(Data!$A1213="","",IF(Data!C1213=0,"",Data!C1213))</f>
        <v>16</v>
      </c>
      <c r="E1220" s="13" t="str">
        <f>IF(Data!$A1213="","",IF(Data!D1213=0,"",Data!D1213))</f>
        <v/>
      </c>
      <c r="F1220" s="13">
        <f>IF(Data!$A1213="","",IF(Data!E1213=0,"",Data!E1213))</f>
        <v>9</v>
      </c>
      <c r="G1220" s="13">
        <f>IF(Data!$A1213="","",IF(Data!F1213=0,"",Data!F1213))</f>
        <v>7</v>
      </c>
      <c r="H1220" s="13">
        <f>IF(Data!$A1213="","",IF(Data!G1213=0,"",Data!G1213))</f>
        <v>14310533</v>
      </c>
      <c r="I1220" s="13">
        <f>IF(Data!$A1213="","",IF(Data!H1213=0,"",Data!H1213))</f>
        <v>2044361.86</v>
      </c>
      <c r="J1220" s="13">
        <f>IF(Data!$A1213="","",IF(Data!I1213=0,"",Data!I1213))</f>
        <v>1850000</v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>
        <f>IF(Data!$A1213="","",IF(Data!M1213=0,"",Data!M1213))</f>
        <v>205602.73</v>
      </c>
    </row>
    <row r="1221" spans="2:14" x14ac:dyDescent="0.25">
      <c r="B1221" s="8" t="str">
        <f>IF(Data!$A1214="","",Data!A1214)</f>
        <v>Stowe</v>
      </c>
      <c r="C1221" s="8" t="str">
        <f>IF(Data!$A1214="","",IF(COUNTIF('GrandList Categories'!$A$2:$A$19,Data!B1214)&gt;0,VLOOKUP(Data!B1214,'GrandList Categories'!$A$2:$B$19,2),Data!B1214))</f>
        <v>Mobile Home with land</v>
      </c>
      <c r="D1221" s="13">
        <f>IF(Data!$A1214="","",IF(Data!C1214=0,"",Data!C1214))</f>
        <v>1</v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>
        <f>IF(Data!$A1214="","",IF(Data!F1214=0,"",Data!F1214))</f>
        <v>1</v>
      </c>
      <c r="H1221" s="13">
        <f>IF(Data!$A1214="","",IF(Data!G1214=0,"",Data!G1214))</f>
        <v>180000</v>
      </c>
      <c r="I1221" s="13">
        <f>IF(Data!$A1214="","",IF(Data!H1214=0,"",Data!H1214))</f>
        <v>180000</v>
      </c>
      <c r="J1221" s="13">
        <f>IF(Data!$A1214="","",IF(Data!I1214=0,"",Data!I1214))</f>
        <v>180000</v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>
        <f>IF(Data!$A1214="","",IF(Data!M1214=0,"",Data!M1214))</f>
        <v>2610</v>
      </c>
    </row>
    <row r="1222" spans="2:14" x14ac:dyDescent="0.25">
      <c r="B1222" s="8" t="str">
        <f>IF(Data!$A1215="","",Data!A1215)</f>
        <v>Stowe</v>
      </c>
      <c r="C1222" s="8" t="str">
        <f>IF(Data!$A1215="","",IF(COUNTIF('GrandList Categories'!$A$2:$A$19,Data!B1215)&gt;0,VLOOKUP(Data!B1215,'GrandList Categories'!$A$2:$B$19,2),Data!B1215))</f>
        <v>Seasonal under 6 acres</v>
      </c>
      <c r="D1222" s="13">
        <f>IF(Data!$A1215="","",IF(Data!C1215=0,"",Data!C1215))</f>
        <v>1</v>
      </c>
      <c r="E1222" s="13" t="str">
        <f>IF(Data!$A1215="","",IF(Data!D1215=0,"",Data!D1215))</f>
        <v/>
      </c>
      <c r="F1222" s="13">
        <f>IF(Data!$A1215="","",IF(Data!E1215=0,"",Data!E1215))</f>
        <v>1</v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>Stowe</v>
      </c>
      <c r="C1223" s="8" t="str">
        <f>IF(Data!$A1216="","",IF(COUNTIF('GrandList Categories'!$A$2:$A$19,Data!B1216)&gt;0,VLOOKUP(Data!B1216,'GrandList Categories'!$A$2:$B$19,2),Data!B1216))</f>
        <v>Commercial</v>
      </c>
      <c r="D1223" s="13">
        <f>IF(Data!$A1216="","",IF(Data!C1216=0,"",Data!C1216))</f>
        <v>23</v>
      </c>
      <c r="E1223" s="13" t="str">
        <f>IF(Data!$A1216="","",IF(Data!D1216=0,"",Data!D1216))</f>
        <v/>
      </c>
      <c r="F1223" s="13">
        <f>IF(Data!$A1216="","",IF(Data!E1216=0,"",Data!E1216))</f>
        <v>4</v>
      </c>
      <c r="G1223" s="13">
        <f>IF(Data!$A1216="","",IF(Data!F1216=0,"",Data!F1216))</f>
        <v>19</v>
      </c>
      <c r="H1223" s="13">
        <f>IF(Data!$A1216="","",IF(Data!G1216=0,"",Data!G1216))</f>
        <v>41161900</v>
      </c>
      <c r="I1223" s="13">
        <f>IF(Data!$A1216="","",IF(Data!H1216=0,"",Data!H1216))</f>
        <v>2166415.79</v>
      </c>
      <c r="J1223" s="13">
        <f>IF(Data!$A1216="","",IF(Data!I1216=0,"",Data!I1216))</f>
        <v>2250000</v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>
        <f>IF(Data!$A1216="","",IF(Data!M1216=0,"",Data!M1216))</f>
        <v>595397.55000000005</v>
      </c>
    </row>
    <row r="1224" spans="2:14" x14ac:dyDescent="0.25">
      <c r="B1224" s="8" t="str">
        <f>IF(Data!$A1217="","",Data!A1217)</f>
        <v>Stowe</v>
      </c>
      <c r="C1224" s="8" t="str">
        <f>IF(Data!$A1217="","",IF(COUNTIF('GrandList Categories'!$A$2:$A$19,Data!B1217)&gt;0,VLOOKUP(Data!B1217,'GrandList Categories'!$A$2:$B$19,2),Data!B1217))</f>
        <v>Commercial Apartment</v>
      </c>
      <c r="D1224" s="13">
        <f>IF(Data!$A1217="","",IF(Data!C1217=0,"",Data!C1217))</f>
        <v>2</v>
      </c>
      <c r="E1224" s="13" t="str">
        <f>IF(Data!$A1217="","",IF(Data!D1217=0,"",Data!D1217))</f>
        <v/>
      </c>
      <c r="F1224" s="13">
        <f>IF(Data!$A1217="","",IF(Data!E1217=0,"",Data!E1217))</f>
        <v>1</v>
      </c>
      <c r="G1224" s="13">
        <f>IF(Data!$A1217="","",IF(Data!F1217=0,"",Data!F1217))</f>
        <v>1</v>
      </c>
      <c r="H1224" s="13">
        <f>IF(Data!$A1217="","",IF(Data!G1217=0,"",Data!G1217))</f>
        <v>3908500</v>
      </c>
      <c r="I1224" s="13">
        <f>IF(Data!$A1217="","",IF(Data!H1217=0,"",Data!H1217))</f>
        <v>3908500</v>
      </c>
      <c r="J1224" s="13">
        <f>IF(Data!$A1217="","",IF(Data!I1217=0,"",Data!I1217))</f>
        <v>3908500</v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>Stowe</v>
      </c>
      <c r="C1225" s="8" t="str">
        <f>IF(Data!$A1218="","",IF(COUNTIF('GrandList Categories'!$A$2:$A$19,Data!B1218)&gt;0,VLOOKUP(Data!B1218,'GrandList Categories'!$A$2:$B$19,2),Data!B1218))</f>
        <v>Farms</v>
      </c>
      <c r="D1225" s="13">
        <f>IF(Data!$A1218="","",IF(Data!C1218=0,"",Data!C1218))</f>
        <v>2</v>
      </c>
      <c r="E1225" s="13" t="str">
        <f>IF(Data!$A1218="","",IF(Data!D1218=0,"",Data!D1218))</f>
        <v/>
      </c>
      <c r="F1225" s="13">
        <f>IF(Data!$A1218="","",IF(Data!E1218=0,"",Data!E1218))</f>
        <v>1</v>
      </c>
      <c r="G1225" s="13">
        <f>IF(Data!$A1218="","",IF(Data!F1218=0,"",Data!F1218))</f>
        <v>1</v>
      </c>
      <c r="H1225" s="13">
        <f>IF(Data!$A1218="","",IF(Data!G1218=0,"",Data!G1218))</f>
        <v>886300</v>
      </c>
      <c r="I1225" s="13">
        <f>IF(Data!$A1218="","",IF(Data!H1218=0,"",Data!H1218))</f>
        <v>886300</v>
      </c>
      <c r="J1225" s="13">
        <f>IF(Data!$A1218="","",IF(Data!I1218=0,"",Data!I1218))</f>
        <v>886300</v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>
        <f>IF(Data!$A1218="","",IF(Data!M1218=0,"",Data!M1218))</f>
        <v>12851.35</v>
      </c>
    </row>
    <row r="1226" spans="2:14" x14ac:dyDescent="0.25">
      <c r="B1226" s="8" t="str">
        <f>IF(Data!$A1219="","",Data!A1219)</f>
        <v>Stowe</v>
      </c>
      <c r="C1226" s="8" t="str">
        <f>IF(Data!$A1219="","",IF(COUNTIF('GrandList Categories'!$A$2:$A$19,Data!B1219)&gt;0,VLOOKUP(Data!B1219,'GrandList Categories'!$A$2:$B$19,2),Data!B1219))</f>
        <v>Other (Usually Condos)</v>
      </c>
      <c r="D1226" s="13">
        <f>IF(Data!$A1219="","",IF(Data!C1219=0,"",Data!C1219))</f>
        <v>37</v>
      </c>
      <c r="E1226" s="13" t="str">
        <f>IF(Data!$A1219="","",IF(Data!D1219=0,"",Data!D1219))</f>
        <v/>
      </c>
      <c r="F1226" s="13">
        <f>IF(Data!$A1219="","",IF(Data!E1219=0,"",Data!E1219))</f>
        <v>12</v>
      </c>
      <c r="G1226" s="13">
        <f>IF(Data!$A1219="","",IF(Data!F1219=0,"",Data!F1219))</f>
        <v>25</v>
      </c>
      <c r="H1226" s="13">
        <f>IF(Data!$A1219="","",IF(Data!G1219=0,"",Data!G1219))</f>
        <v>31853784.539999999</v>
      </c>
      <c r="I1226" s="13">
        <f>IF(Data!$A1219="","",IF(Data!H1219=0,"",Data!H1219))</f>
        <v>1274151.3799999999</v>
      </c>
      <c r="J1226" s="13">
        <f>IF(Data!$A1219="","",IF(Data!I1219=0,"",Data!I1219))</f>
        <v>835000</v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>
        <f>IF(Data!$A1219="","",IF(Data!M1219=0,"",Data!M1219))</f>
        <v>460929.88</v>
      </c>
    </row>
    <row r="1227" spans="2:14" x14ac:dyDescent="0.25">
      <c r="B1227" s="8" t="str">
        <f>IF(Data!$A1220="","",Data!A1220)</f>
        <v>Stowe</v>
      </c>
      <c r="C1227" s="8" t="str">
        <f>IF(Data!$A1220="","",IF(COUNTIF('GrandList Categories'!$A$2:$A$19,Data!B1220)&gt;0,VLOOKUP(Data!B1220,'GrandList Categories'!$A$2:$B$19,2),Data!B1220))</f>
        <v>Miscellaneous</v>
      </c>
      <c r="D1227" s="13">
        <f>IF(Data!$A1220="","",IF(Data!C1220=0,"",Data!C1220))</f>
        <v>11</v>
      </c>
      <c r="E1227" s="13" t="str">
        <f>IF(Data!$A1220="","",IF(Data!D1220=0,"",Data!D1220))</f>
        <v/>
      </c>
      <c r="F1227" s="13">
        <f>IF(Data!$A1220="","",IF(Data!E1220=0,"",Data!E1220))</f>
        <v>3</v>
      </c>
      <c r="G1227" s="13">
        <f>IF(Data!$A1220="","",IF(Data!F1220=0,"",Data!F1220))</f>
        <v>8</v>
      </c>
      <c r="H1227" s="13">
        <f>IF(Data!$A1220="","",IF(Data!G1220=0,"",Data!G1220))</f>
        <v>3764000</v>
      </c>
      <c r="I1227" s="13">
        <f>IF(Data!$A1220="","",IF(Data!H1220=0,"",Data!H1220))</f>
        <v>470500</v>
      </c>
      <c r="J1227" s="13">
        <f>IF(Data!$A1220="","",IF(Data!I1220=0,"",Data!I1220))</f>
        <v>372500</v>
      </c>
      <c r="K1227" s="13">
        <f>IF(Data!$A1220="","",IF(Data!J1220=0,"",Data!J1220))</f>
        <v>85004.52</v>
      </c>
      <c r="L1227" s="13">
        <f>IF(Data!$A1220="","",IF(Data!K1220=0,"",Data!K1220))</f>
        <v>84293.16</v>
      </c>
      <c r="M1227" s="13">
        <f>IF(Data!$A1220="","",IF(Data!L1220=0,"",Data!L1220))</f>
        <v>4.17</v>
      </c>
      <c r="N1227" s="13">
        <f>IF(Data!$A1220="","",IF(Data!M1220=0,"",Data!M1220))</f>
        <v>53628</v>
      </c>
    </row>
    <row r="1228" spans="2:14" x14ac:dyDescent="0.25">
      <c r="B1228" s="8" t="str">
        <f>IF(Data!$A1221="","",Data!A1221)</f>
        <v>Stowe</v>
      </c>
      <c r="C1228" s="8" t="str">
        <f>IF(Data!$A1221="","",IF(COUNTIF('GrandList Categories'!$A$2:$A$19,Data!B1221)&gt;0,VLOOKUP(Data!B1221,'GrandList Categories'!$A$2:$B$19,2),Data!B1221))</f>
        <v>Timeshare Properties</v>
      </c>
      <c r="D1228" s="13">
        <f>IF(Data!$A1221="","",IF(Data!C1221=0,"",Data!C1221))</f>
        <v>133</v>
      </c>
      <c r="E1228" s="13" t="str">
        <f>IF(Data!$A1221="","",IF(Data!D1221=0,"",Data!D1221))</f>
        <v/>
      </c>
      <c r="F1228" s="13">
        <f>IF(Data!$A1221="","",IF(Data!E1221=0,"",Data!E1221))</f>
        <v>133</v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>
        <f>IF(Data!$A1221="","",IF(Data!M1221=0,"",Data!M1221))</f>
        <v>18306.25</v>
      </c>
    </row>
    <row r="1229" spans="2:14" x14ac:dyDescent="0.25">
      <c r="B1229" s="8" t="str">
        <f>IF(Data!$A1222="","",Data!A1222)</f>
        <v>Stowe</v>
      </c>
      <c r="C1229" s="8" t="str">
        <f>IF(Data!$A1222="","",IF(COUNTIF('GrandList Categories'!$A$2:$A$19,Data!B1222)&gt;0,VLOOKUP(Data!B1222,'GrandList Categories'!$A$2:$B$19,2),Data!B1222))</f>
        <v>Stowe: Summary</v>
      </c>
      <c r="D1229" s="13">
        <f>IF(Data!$A1222="","",IF(Data!C1222=0,"",Data!C1222))</f>
        <v>257</v>
      </c>
      <c r="E1229" s="13" t="str">
        <f>IF(Data!$A1222="","",IF(Data!D1222=0,"",Data!D1222))</f>
        <v/>
      </c>
      <c r="F1229" s="13">
        <f>IF(Data!$A1222="","",IF(Data!E1222=0,"",Data!E1222))</f>
        <v>180</v>
      </c>
      <c r="G1229" s="13">
        <f>IF(Data!$A1222="","",IF(Data!F1222=0,"",Data!F1222))</f>
        <v>77</v>
      </c>
      <c r="H1229" s="13">
        <f>IF(Data!$A1222="","",IF(Data!G1222=0,"",Data!G1222))</f>
        <v>115060517.54000001</v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>
        <f>IF(Data!$A1222="","",IF(Data!M1222=0,"",Data!M1222))</f>
        <v>1625833.01</v>
      </c>
    </row>
    <row r="1230" spans="2:14" x14ac:dyDescent="0.25">
      <c r="B1230" s="8" t="str">
        <f>IF(Data!$A1223="","",Data!A1223)</f>
        <v>Strafford</v>
      </c>
      <c r="C1230" s="8" t="str">
        <f>IF(Data!$A1223="","",IF(COUNTIF('GrandList Categories'!$A$2:$A$19,Data!B1223)&gt;0,VLOOKUP(Data!B1223,'GrandList Categories'!$A$2:$B$19,2),Data!B1223))</f>
        <v>Residential under 6 acres</v>
      </c>
      <c r="D1230" s="13">
        <f>IF(Data!$A1223="","",IF(Data!C1223=0,"",Data!C1223))</f>
        <v>5</v>
      </c>
      <c r="E1230" s="13" t="str">
        <f>IF(Data!$A1223="","",IF(Data!D1223=0,"",Data!D1223))</f>
        <v/>
      </c>
      <c r="F1230" s="13">
        <f>IF(Data!$A1223="","",IF(Data!E1223=0,"",Data!E1223))</f>
        <v>3</v>
      </c>
      <c r="G1230" s="13">
        <f>IF(Data!$A1223="","",IF(Data!F1223=0,"",Data!F1223))</f>
        <v>2</v>
      </c>
      <c r="H1230" s="13">
        <f>IF(Data!$A1223="","",IF(Data!G1223=0,"",Data!G1223))</f>
        <v>482000</v>
      </c>
      <c r="I1230" s="13">
        <f>IF(Data!$A1223="","",IF(Data!H1223=0,"",Data!H1223))</f>
        <v>241000</v>
      </c>
      <c r="J1230" s="13">
        <f>IF(Data!$A1223="","",IF(Data!I1223=0,"",Data!I1223))</f>
        <v>241000</v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>
        <f>IF(Data!$A1223="","",IF(Data!M1223=0,"",Data!M1223))</f>
        <v>5089</v>
      </c>
    </row>
    <row r="1231" spans="2:14" x14ac:dyDescent="0.25">
      <c r="B1231" s="8" t="str">
        <f>IF(Data!$A1224="","",Data!A1224)</f>
        <v>Strafford</v>
      </c>
      <c r="C1231" s="8" t="str">
        <f>IF(Data!$A1224="","",IF(COUNTIF('GrandList Categories'!$A$2:$A$19,Data!B1224)&gt;0,VLOOKUP(Data!B1224,'GrandList Categories'!$A$2:$B$19,2),Data!B1224))</f>
        <v>Residential 6 or more acres</v>
      </c>
      <c r="D1231" s="13">
        <f>IF(Data!$A1224="","",IF(Data!C1224=0,"",Data!C1224))</f>
        <v>4</v>
      </c>
      <c r="E1231" s="13" t="str">
        <f>IF(Data!$A1224="","",IF(Data!D1224=0,"",Data!D1224))</f>
        <v/>
      </c>
      <c r="F1231" s="13">
        <f>IF(Data!$A1224="","",IF(Data!E1224=0,"",Data!E1224))</f>
        <v>3</v>
      </c>
      <c r="G1231" s="13">
        <f>IF(Data!$A1224="","",IF(Data!F1224=0,"",Data!F1224))</f>
        <v>1</v>
      </c>
      <c r="H1231" s="13">
        <f>IF(Data!$A1224="","",IF(Data!G1224=0,"",Data!G1224))</f>
        <v>50000</v>
      </c>
      <c r="I1231" s="13">
        <f>IF(Data!$A1224="","",IF(Data!H1224=0,"",Data!H1224))</f>
        <v>50000</v>
      </c>
      <c r="J1231" s="13">
        <f>IF(Data!$A1224="","",IF(Data!I1224=0,"",Data!I1224))</f>
        <v>50000</v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>
        <f>IF(Data!$A1224="","",IF(Data!M1224=0,"",Data!M1224))</f>
        <v>725</v>
      </c>
    </row>
    <row r="1232" spans="2:14" x14ac:dyDescent="0.25">
      <c r="B1232" s="8" t="str">
        <f>IF(Data!$A1225="","",Data!A1225)</f>
        <v>Strafford</v>
      </c>
      <c r="C1232" s="8" t="str">
        <f>IF(Data!$A1225="","",IF(COUNTIF('GrandList Categories'!$A$2:$A$19,Data!B1225)&gt;0,VLOOKUP(Data!B1225,'GrandList Categories'!$A$2:$B$19,2),Data!B1225))</f>
        <v>Seasonal 6 or more acres</v>
      </c>
      <c r="D1232" s="13">
        <f>IF(Data!$A1225="","",IF(Data!C1225=0,"",Data!C1225))</f>
        <v>1</v>
      </c>
      <c r="E1232" s="13" t="str">
        <f>IF(Data!$A1225="","",IF(Data!D1225=0,"",Data!D1225))</f>
        <v/>
      </c>
      <c r="F1232" s="13">
        <f>IF(Data!$A1225="","",IF(Data!E1225=0,"",Data!E1225))</f>
        <v>1</v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>Strafford</v>
      </c>
      <c r="C1233" s="8" t="str">
        <f>IF(Data!$A1226="","",IF(COUNTIF('GrandList Categories'!$A$2:$A$19,Data!B1226)&gt;0,VLOOKUP(Data!B1226,'GrandList Categories'!$A$2:$B$19,2),Data!B1226))</f>
        <v>Woodland</v>
      </c>
      <c r="D1233" s="13">
        <f>IF(Data!$A1226="","",IF(Data!C1226=0,"",Data!C1226))</f>
        <v>4</v>
      </c>
      <c r="E1233" s="13" t="str">
        <f>IF(Data!$A1226="","",IF(Data!D1226=0,"",Data!D1226))</f>
        <v/>
      </c>
      <c r="F1233" s="13">
        <f>IF(Data!$A1226="","",IF(Data!E1226=0,"",Data!E1226))</f>
        <v>2</v>
      </c>
      <c r="G1233" s="13">
        <f>IF(Data!$A1226="","",IF(Data!F1226=0,"",Data!F1226))</f>
        <v>2</v>
      </c>
      <c r="H1233" s="13">
        <f>IF(Data!$A1226="","",IF(Data!G1226=0,"",Data!G1226))</f>
        <v>252500</v>
      </c>
      <c r="I1233" s="13">
        <f>IF(Data!$A1226="","",IF(Data!H1226=0,"",Data!H1226))</f>
        <v>126250</v>
      </c>
      <c r="J1233" s="13">
        <f>IF(Data!$A1226="","",IF(Data!I1226=0,"",Data!I1226))</f>
        <v>126250</v>
      </c>
      <c r="K1233" s="13">
        <f>IF(Data!$A1226="","",IF(Data!J1226=0,"",Data!J1226))</f>
        <v>2001.74</v>
      </c>
      <c r="L1233" s="13">
        <f>IF(Data!$A1226="","",IF(Data!K1226=0,"",Data!K1226))</f>
        <v>2550.44</v>
      </c>
      <c r="M1233" s="13">
        <f>IF(Data!$A1226="","",IF(Data!L1226=0,"",Data!L1226))</f>
        <v>63.07</v>
      </c>
      <c r="N1233" s="13">
        <f>IF(Data!$A1226="","",IF(Data!M1226=0,"",Data!M1226))</f>
        <v>942.5</v>
      </c>
    </row>
    <row r="1234" spans="2:14" x14ac:dyDescent="0.25">
      <c r="B1234" s="8" t="str">
        <f>IF(Data!$A1227="","",Data!A1227)</f>
        <v>Strafford</v>
      </c>
      <c r="C1234" s="8" t="str">
        <f>IF(Data!$A1227="","",IF(COUNTIF('GrandList Categories'!$A$2:$A$19,Data!B1227)&gt;0,VLOOKUP(Data!B1227,'GrandList Categories'!$A$2:$B$19,2),Data!B1227))</f>
        <v>Miscellaneous</v>
      </c>
      <c r="D1234" s="13">
        <f>IF(Data!$A1227="","",IF(Data!C1227=0,"",Data!C1227))</f>
        <v>1</v>
      </c>
      <c r="E1234" s="13" t="str">
        <f>IF(Data!$A1227="","",IF(Data!D1227=0,"",Data!D1227))</f>
        <v/>
      </c>
      <c r="F1234" s="13">
        <f>IF(Data!$A1227="","",IF(Data!E1227=0,"",Data!E1227))</f>
        <v>1</v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>Strafford</v>
      </c>
      <c r="C1235" s="8" t="str">
        <f>IF(Data!$A1228="","",IF(COUNTIF('GrandList Categories'!$A$2:$A$19,Data!B1228)&gt;0,VLOOKUP(Data!B1228,'GrandList Categories'!$A$2:$B$19,2),Data!B1228))</f>
        <v>Strafford: Summary</v>
      </c>
      <c r="D1235" s="13">
        <f>IF(Data!$A1228="","",IF(Data!C1228=0,"",Data!C1228))</f>
        <v>15</v>
      </c>
      <c r="E1235" s="13" t="str">
        <f>IF(Data!$A1228="","",IF(Data!D1228=0,"",Data!D1228))</f>
        <v/>
      </c>
      <c r="F1235" s="13">
        <f>IF(Data!$A1228="","",IF(Data!E1228=0,"",Data!E1228))</f>
        <v>10</v>
      </c>
      <c r="G1235" s="13">
        <f>IF(Data!$A1228="","",IF(Data!F1228=0,"",Data!F1228))</f>
        <v>5</v>
      </c>
      <c r="H1235" s="13">
        <f>IF(Data!$A1228="","",IF(Data!G1228=0,"",Data!G1228))</f>
        <v>784500</v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>
        <f>IF(Data!$A1228="","",IF(Data!M1228=0,"",Data!M1228))</f>
        <v>6756.5</v>
      </c>
    </row>
    <row r="1236" spans="2:14" x14ac:dyDescent="0.25">
      <c r="B1236" s="8" t="str">
        <f>IF(Data!$A1229="","",Data!A1229)</f>
        <v>Stratton</v>
      </c>
      <c r="C1236" s="8" t="str">
        <f>IF(Data!$A1229="","",IF(COUNTIF('GrandList Categories'!$A$2:$A$19,Data!B1229)&gt;0,VLOOKUP(Data!B1229,'GrandList Categories'!$A$2:$B$19,2),Data!B1229))</f>
        <v>Residential under 6 acres</v>
      </c>
      <c r="D1236" s="13">
        <f>IF(Data!$A1229="","",IF(Data!C1229=0,"",Data!C1229))</f>
        <v>7</v>
      </c>
      <c r="E1236" s="13" t="str">
        <f>IF(Data!$A1229="","",IF(Data!D1229=0,"",Data!D1229))</f>
        <v/>
      </c>
      <c r="F1236" s="13">
        <f>IF(Data!$A1229="","",IF(Data!E1229=0,"",Data!E1229))</f>
        <v>3</v>
      </c>
      <c r="G1236" s="13">
        <f>IF(Data!$A1229="","",IF(Data!F1229=0,"",Data!F1229))</f>
        <v>4</v>
      </c>
      <c r="H1236" s="13">
        <f>IF(Data!$A1229="","",IF(Data!G1229=0,"",Data!G1229))</f>
        <v>4400000</v>
      </c>
      <c r="I1236" s="13">
        <f>IF(Data!$A1229="","",IF(Data!H1229=0,"",Data!H1229))</f>
        <v>1100000</v>
      </c>
      <c r="J1236" s="13">
        <f>IF(Data!$A1229="","",IF(Data!I1229=0,"",Data!I1229))</f>
        <v>540000</v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>
        <f>IF(Data!$A1229="","",IF(Data!M1229=0,"",Data!M1229))</f>
        <v>108162.5</v>
      </c>
    </row>
    <row r="1237" spans="2:14" x14ac:dyDescent="0.25">
      <c r="B1237" s="8" t="str">
        <f>IF(Data!$A1230="","",Data!A1230)</f>
        <v>Stratton</v>
      </c>
      <c r="C1237" s="8" t="str">
        <f>IF(Data!$A1230="","",IF(COUNTIF('GrandList Categories'!$A$2:$A$19,Data!B1230)&gt;0,VLOOKUP(Data!B1230,'GrandList Categories'!$A$2:$B$19,2),Data!B1230))</f>
        <v>Residential 6 or more acres</v>
      </c>
      <c r="D1237" s="13">
        <f>IF(Data!$A1230="","",IF(Data!C1230=0,"",Data!C1230))</f>
        <v>2</v>
      </c>
      <c r="E1237" s="13" t="str">
        <f>IF(Data!$A1230="","",IF(Data!D1230=0,"",Data!D1230))</f>
        <v/>
      </c>
      <c r="F1237" s="13">
        <f>IF(Data!$A1230="","",IF(Data!E1230=0,"",Data!E1230))</f>
        <v>2</v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>Stratton</v>
      </c>
      <c r="C1238" s="8" t="str">
        <f>IF(Data!$A1231="","",IF(COUNTIF('GrandList Categories'!$A$2:$A$19,Data!B1231)&gt;0,VLOOKUP(Data!B1231,'GrandList Categories'!$A$2:$B$19,2),Data!B1231))</f>
        <v>Seasonal 6 or more acres</v>
      </c>
      <c r="D1238" s="13">
        <f>IF(Data!$A1231="","",IF(Data!C1231=0,"",Data!C1231))</f>
        <v>1</v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>
        <f>IF(Data!$A1231="","",IF(Data!F1231=0,"",Data!F1231))</f>
        <v>1</v>
      </c>
      <c r="H1238" s="13">
        <f>IF(Data!$A1231="","",IF(Data!G1231=0,"",Data!G1231))</f>
        <v>250000</v>
      </c>
      <c r="I1238" s="13">
        <f>IF(Data!$A1231="","",IF(Data!H1231=0,"",Data!H1231))</f>
        <v>250000</v>
      </c>
      <c r="J1238" s="13">
        <f>IF(Data!$A1231="","",IF(Data!I1231=0,"",Data!I1231))</f>
        <v>250000</v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>
        <f>IF(Data!$A1231="","",IF(Data!M1231=0,"",Data!M1231))</f>
        <v>3625</v>
      </c>
    </row>
    <row r="1239" spans="2:14" x14ac:dyDescent="0.25">
      <c r="B1239" s="8" t="str">
        <f>IF(Data!$A1232="","",Data!A1232)</f>
        <v>Stratton</v>
      </c>
      <c r="C1239" s="8" t="str">
        <f>IF(Data!$A1232="","",IF(COUNTIF('GrandList Categories'!$A$2:$A$19,Data!B1232)&gt;0,VLOOKUP(Data!B1232,'GrandList Categories'!$A$2:$B$19,2),Data!B1232))</f>
        <v>Other (Usually Condos)</v>
      </c>
      <c r="D1239" s="13">
        <f>IF(Data!$A1232="","",IF(Data!C1232=0,"",Data!C1232))</f>
        <v>32</v>
      </c>
      <c r="E1239" s="13" t="str">
        <f>IF(Data!$A1232="","",IF(Data!D1232=0,"",Data!D1232))</f>
        <v/>
      </c>
      <c r="F1239" s="13">
        <f>IF(Data!$A1232="","",IF(Data!E1232=0,"",Data!E1232))</f>
        <v>7</v>
      </c>
      <c r="G1239" s="13">
        <f>IF(Data!$A1232="","",IF(Data!F1232=0,"",Data!F1232))</f>
        <v>25</v>
      </c>
      <c r="H1239" s="13">
        <f>IF(Data!$A1232="","",IF(Data!G1232=0,"",Data!G1232))</f>
        <v>14704245</v>
      </c>
      <c r="I1239" s="13">
        <f>IF(Data!$A1232="","",IF(Data!H1232=0,"",Data!H1232))</f>
        <v>588169.80000000005</v>
      </c>
      <c r="J1239" s="13">
        <f>IF(Data!$A1232="","",IF(Data!I1232=0,"",Data!I1232))</f>
        <v>499950</v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>
        <f>IF(Data!$A1232="","",IF(Data!M1232=0,"",Data!M1232))</f>
        <v>209209.06</v>
      </c>
    </row>
    <row r="1240" spans="2:14" x14ac:dyDescent="0.25">
      <c r="B1240" s="8" t="str">
        <f>IF(Data!$A1233="","",Data!A1233)</f>
        <v>Stratton</v>
      </c>
      <c r="C1240" s="8" t="str">
        <f>IF(Data!$A1233="","",IF(COUNTIF('GrandList Categories'!$A$2:$A$19,Data!B1233)&gt;0,VLOOKUP(Data!B1233,'GrandList Categories'!$A$2:$B$19,2),Data!B1233))</f>
        <v>Woodland</v>
      </c>
      <c r="D1240" s="13">
        <f>IF(Data!$A1233="","",IF(Data!C1233=0,"",Data!C1233))</f>
        <v>8</v>
      </c>
      <c r="E1240" s="13" t="str">
        <f>IF(Data!$A1233="","",IF(Data!D1233=0,"",Data!D1233))</f>
        <v/>
      </c>
      <c r="F1240" s="13">
        <f>IF(Data!$A1233="","",IF(Data!E1233=0,"",Data!E1233))</f>
        <v>2</v>
      </c>
      <c r="G1240" s="13">
        <f>IF(Data!$A1233="","",IF(Data!F1233=0,"",Data!F1233))</f>
        <v>6</v>
      </c>
      <c r="H1240" s="13">
        <f>IF(Data!$A1233="","",IF(Data!G1233=0,"",Data!G1233))</f>
        <v>1097000</v>
      </c>
      <c r="I1240" s="13">
        <f>IF(Data!$A1233="","",IF(Data!H1233=0,"",Data!H1233))</f>
        <v>182833.33</v>
      </c>
      <c r="J1240" s="13">
        <f>IF(Data!$A1233="","",IF(Data!I1233=0,"",Data!I1233))</f>
        <v>177500</v>
      </c>
      <c r="K1240" s="13">
        <f>IF(Data!$A1233="","",IF(Data!J1233=0,"",Data!J1233))</f>
        <v>12551.49</v>
      </c>
      <c r="L1240" s="13">
        <f>IF(Data!$A1233="","",IF(Data!K1233=0,"",Data!K1233))</f>
        <v>22175</v>
      </c>
      <c r="M1240" s="13">
        <f>IF(Data!$A1233="","",IF(Data!L1233=0,"",Data!L1233))</f>
        <v>11</v>
      </c>
      <c r="N1240" s="13">
        <f>IF(Data!$A1233="","",IF(Data!M1233=0,"",Data!M1233))</f>
        <v>15906.5</v>
      </c>
    </row>
    <row r="1241" spans="2:14" x14ac:dyDescent="0.25">
      <c r="B1241" s="8" t="str">
        <f>IF(Data!$A1234="","",Data!A1234)</f>
        <v>Stratton</v>
      </c>
      <c r="C1241" s="8" t="str">
        <f>IF(Data!$A1234="","",IF(COUNTIF('GrandList Categories'!$A$2:$A$19,Data!B1234)&gt;0,VLOOKUP(Data!B1234,'GrandList Categories'!$A$2:$B$19,2),Data!B1234))</f>
        <v>Miscellaneous</v>
      </c>
      <c r="D1241" s="13">
        <f>IF(Data!$A1234="","",IF(Data!C1234=0,"",Data!C1234))</f>
        <v>1</v>
      </c>
      <c r="E1241" s="13" t="str">
        <f>IF(Data!$A1234="","",IF(Data!D1234=0,"",Data!D1234))</f>
        <v/>
      </c>
      <c r="F1241" s="13">
        <f>IF(Data!$A1234="","",IF(Data!E1234=0,"",Data!E1234))</f>
        <v>1</v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>Stratton</v>
      </c>
      <c r="C1242" s="8" t="str">
        <f>IF(Data!$A1235="","",IF(COUNTIF('GrandList Categories'!$A$2:$A$19,Data!B1235)&gt;0,VLOOKUP(Data!B1235,'GrandList Categories'!$A$2:$B$19,2),Data!B1235))</f>
        <v>Stratton: Summary</v>
      </c>
      <c r="D1242" s="13">
        <f>IF(Data!$A1235="","",IF(Data!C1235=0,"",Data!C1235))</f>
        <v>51</v>
      </c>
      <c r="E1242" s="13" t="str">
        <f>IF(Data!$A1235="","",IF(Data!D1235=0,"",Data!D1235))</f>
        <v/>
      </c>
      <c r="F1242" s="13">
        <f>IF(Data!$A1235="","",IF(Data!E1235=0,"",Data!E1235))</f>
        <v>15</v>
      </c>
      <c r="G1242" s="13">
        <f>IF(Data!$A1235="","",IF(Data!F1235=0,"",Data!F1235))</f>
        <v>36</v>
      </c>
      <c r="H1242" s="13">
        <f>IF(Data!$A1235="","",IF(Data!G1235=0,"",Data!G1235))</f>
        <v>20451245</v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>
        <f>IF(Data!$A1235="","",IF(Data!M1235=0,"",Data!M1235))</f>
        <v>336903.06</v>
      </c>
    </row>
    <row r="1243" spans="2:14" x14ac:dyDescent="0.25">
      <c r="B1243" s="8" t="str">
        <f>IF(Data!$A1236="","",Data!A1236)</f>
        <v>Sudbury</v>
      </c>
      <c r="C1243" s="8" t="str">
        <f>IF(Data!$A1236="","",IF(COUNTIF('GrandList Categories'!$A$2:$A$19,Data!B1236)&gt;0,VLOOKUP(Data!B1236,'GrandList Categories'!$A$2:$B$19,2),Data!B1236))</f>
        <v>Residential under 6 acres</v>
      </c>
      <c r="D1243" s="13">
        <f>IF(Data!$A1236="","",IF(Data!C1236=0,"",Data!C1236))</f>
        <v>3</v>
      </c>
      <c r="E1243" s="13" t="str">
        <f>IF(Data!$A1236="","",IF(Data!D1236=0,"",Data!D1236))</f>
        <v/>
      </c>
      <c r="F1243" s="13">
        <f>IF(Data!$A1236="","",IF(Data!E1236=0,"",Data!E1236))</f>
        <v>2</v>
      </c>
      <c r="G1243" s="13">
        <f>IF(Data!$A1236="","",IF(Data!F1236=0,"",Data!F1236))</f>
        <v>1</v>
      </c>
      <c r="H1243" s="13">
        <f>IF(Data!$A1236="","",IF(Data!G1236=0,"",Data!G1236))</f>
        <v>500000</v>
      </c>
      <c r="I1243" s="13">
        <f>IF(Data!$A1236="","",IF(Data!H1236=0,"",Data!H1236))</f>
        <v>500000</v>
      </c>
      <c r="J1243" s="13">
        <f>IF(Data!$A1236="","",IF(Data!I1236=0,"",Data!I1236))</f>
        <v>500000</v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>
        <f>IF(Data!$A1236="","",IF(Data!M1236=0,"",Data!M1236))</f>
        <v>6300</v>
      </c>
    </row>
    <row r="1244" spans="2:14" x14ac:dyDescent="0.25">
      <c r="B1244" s="8" t="str">
        <f>IF(Data!$A1237="","",Data!A1237)</f>
        <v>Sudbury</v>
      </c>
      <c r="C1244" s="8" t="str">
        <f>IF(Data!$A1237="","",IF(COUNTIF('GrandList Categories'!$A$2:$A$19,Data!B1237)&gt;0,VLOOKUP(Data!B1237,'GrandList Categories'!$A$2:$B$19,2),Data!B1237))</f>
        <v>Residential 6 or more acres</v>
      </c>
      <c r="D1244" s="13">
        <f>IF(Data!$A1237="","",IF(Data!C1237=0,"",Data!C1237))</f>
        <v>6</v>
      </c>
      <c r="E1244" s="13" t="str">
        <f>IF(Data!$A1237="","",IF(Data!D1237=0,"",Data!D1237))</f>
        <v/>
      </c>
      <c r="F1244" s="13">
        <f>IF(Data!$A1237="","",IF(Data!E1237=0,"",Data!E1237))</f>
        <v>3</v>
      </c>
      <c r="G1244" s="13">
        <f>IF(Data!$A1237="","",IF(Data!F1237=0,"",Data!F1237))</f>
        <v>3</v>
      </c>
      <c r="H1244" s="13">
        <f>IF(Data!$A1237="","",IF(Data!G1237=0,"",Data!G1237))</f>
        <v>925000</v>
      </c>
      <c r="I1244" s="13">
        <f>IF(Data!$A1237="","",IF(Data!H1237=0,"",Data!H1237))</f>
        <v>308333.33</v>
      </c>
      <c r="J1244" s="13">
        <f>IF(Data!$A1237="","",IF(Data!I1237=0,"",Data!I1237))</f>
        <v>215000</v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>
        <f>IF(Data!$A1237="","",IF(Data!M1237=0,"",Data!M1237))</f>
        <v>12462.5</v>
      </c>
    </row>
    <row r="1245" spans="2:14" x14ac:dyDescent="0.25">
      <c r="B1245" s="8" t="str">
        <f>IF(Data!$A1238="","",Data!A1238)</f>
        <v>Sudbury</v>
      </c>
      <c r="C1245" s="8" t="str">
        <f>IF(Data!$A1238="","",IF(COUNTIF('GrandList Categories'!$A$2:$A$19,Data!B1238)&gt;0,VLOOKUP(Data!B1238,'GrandList Categories'!$A$2:$B$19,2),Data!B1238))</f>
        <v>Miscellaneous</v>
      </c>
      <c r="D1245" s="13">
        <f>IF(Data!$A1238="","",IF(Data!C1238=0,"",Data!C1238))</f>
        <v>2</v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>
        <f>IF(Data!$A1238="","",IF(Data!F1238=0,"",Data!F1238))</f>
        <v>2</v>
      </c>
      <c r="H1245" s="13">
        <f>IF(Data!$A1238="","",IF(Data!G1238=0,"",Data!G1238))</f>
        <v>470000</v>
      </c>
      <c r="I1245" s="13">
        <f>IF(Data!$A1238="","",IF(Data!H1238=0,"",Data!H1238))</f>
        <v>235000</v>
      </c>
      <c r="J1245" s="13">
        <f>IF(Data!$A1238="","",IF(Data!I1238=0,"",Data!I1238))</f>
        <v>235000</v>
      </c>
      <c r="K1245" s="13">
        <f>IF(Data!$A1238="","",IF(Data!J1238=0,"",Data!J1238))</f>
        <v>2185.7399999999998</v>
      </c>
      <c r="L1245" s="13">
        <f>IF(Data!$A1238="","",IF(Data!K1238=0,"",Data!K1238))</f>
        <v>10364.790000000001</v>
      </c>
      <c r="M1245" s="13">
        <f>IF(Data!$A1238="","",IF(Data!L1238=0,"",Data!L1238))</f>
        <v>107.52</v>
      </c>
      <c r="N1245" s="13">
        <f>IF(Data!$A1238="","",IF(Data!M1238=0,"",Data!M1238))</f>
        <v>6815</v>
      </c>
    </row>
    <row r="1246" spans="2:14" x14ac:dyDescent="0.25">
      <c r="B1246" s="8" t="str">
        <f>IF(Data!$A1239="","",Data!A1239)</f>
        <v>Sudbury</v>
      </c>
      <c r="C1246" s="8" t="str">
        <f>IF(Data!$A1239="","",IF(COUNTIF('GrandList Categories'!$A$2:$A$19,Data!B1239)&gt;0,VLOOKUP(Data!B1239,'GrandList Categories'!$A$2:$B$19,2),Data!B1239))</f>
        <v>Sudbury: Summary</v>
      </c>
      <c r="D1246" s="13">
        <f>IF(Data!$A1239="","",IF(Data!C1239=0,"",Data!C1239))</f>
        <v>11</v>
      </c>
      <c r="E1246" s="13" t="str">
        <f>IF(Data!$A1239="","",IF(Data!D1239=0,"",Data!D1239))</f>
        <v/>
      </c>
      <c r="F1246" s="13">
        <f>IF(Data!$A1239="","",IF(Data!E1239=0,"",Data!E1239))</f>
        <v>5</v>
      </c>
      <c r="G1246" s="13">
        <f>IF(Data!$A1239="","",IF(Data!F1239=0,"",Data!F1239))</f>
        <v>6</v>
      </c>
      <c r="H1246" s="13">
        <f>IF(Data!$A1239="","",IF(Data!G1239=0,"",Data!G1239))</f>
        <v>1895000</v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>
        <f>IF(Data!$A1239="","",IF(Data!M1239=0,"",Data!M1239))</f>
        <v>25577.5</v>
      </c>
    </row>
    <row r="1247" spans="2:14" x14ac:dyDescent="0.25">
      <c r="B1247" s="8" t="str">
        <f>IF(Data!$A1240="","",Data!A1240)</f>
        <v>Sunderland</v>
      </c>
      <c r="C1247" s="8" t="str">
        <f>IF(Data!$A1240="","",IF(COUNTIF('GrandList Categories'!$A$2:$A$19,Data!B1240)&gt;0,VLOOKUP(Data!B1240,'GrandList Categories'!$A$2:$B$19,2),Data!B1240))</f>
        <v>Residential under 6 acres</v>
      </c>
      <c r="D1247" s="13">
        <f>IF(Data!$A1240="","",IF(Data!C1240=0,"",Data!C1240))</f>
        <v>9</v>
      </c>
      <c r="E1247" s="13" t="str">
        <f>IF(Data!$A1240="","",IF(Data!D1240=0,"",Data!D1240))</f>
        <v/>
      </c>
      <c r="F1247" s="13">
        <f>IF(Data!$A1240="","",IF(Data!E1240=0,"",Data!E1240))</f>
        <v>4</v>
      </c>
      <c r="G1247" s="13">
        <f>IF(Data!$A1240="","",IF(Data!F1240=0,"",Data!F1240))</f>
        <v>5</v>
      </c>
      <c r="H1247" s="13">
        <f>IF(Data!$A1240="","",IF(Data!G1240=0,"",Data!G1240))</f>
        <v>1087326</v>
      </c>
      <c r="I1247" s="13">
        <f>IF(Data!$A1240="","",IF(Data!H1240=0,"",Data!H1240))</f>
        <v>217465.2</v>
      </c>
      <c r="J1247" s="13">
        <f>IF(Data!$A1240="","",IF(Data!I1240=0,"",Data!I1240))</f>
        <v>230000</v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>
        <f>IF(Data!$A1240="","",IF(Data!M1240=0,"",Data!M1240))</f>
        <v>10845</v>
      </c>
    </row>
    <row r="1248" spans="2:14" x14ac:dyDescent="0.25">
      <c r="B1248" s="8" t="str">
        <f>IF(Data!$A1241="","",Data!A1241)</f>
        <v>Sunderland</v>
      </c>
      <c r="C1248" s="8" t="str">
        <f>IF(Data!$A1241="","",IF(COUNTIF('GrandList Categories'!$A$2:$A$19,Data!B1241)&gt;0,VLOOKUP(Data!B1241,'GrandList Categories'!$A$2:$B$19,2),Data!B1241))</f>
        <v>Residential 6 or more acres</v>
      </c>
      <c r="D1248" s="13">
        <f>IF(Data!$A1241="","",IF(Data!C1241=0,"",Data!C1241))</f>
        <v>7</v>
      </c>
      <c r="E1248" s="13" t="str">
        <f>IF(Data!$A1241="","",IF(Data!D1241=0,"",Data!D1241))</f>
        <v/>
      </c>
      <c r="F1248" s="13">
        <f>IF(Data!$A1241="","",IF(Data!E1241=0,"",Data!E1241))</f>
        <v>5</v>
      </c>
      <c r="G1248" s="13">
        <f>IF(Data!$A1241="","",IF(Data!F1241=0,"",Data!F1241))</f>
        <v>2</v>
      </c>
      <c r="H1248" s="13">
        <f>IF(Data!$A1241="","",IF(Data!G1241=0,"",Data!G1241))</f>
        <v>895000</v>
      </c>
      <c r="I1248" s="13">
        <f>IF(Data!$A1241="","",IF(Data!H1241=0,"",Data!H1241))</f>
        <v>447500</v>
      </c>
      <c r="J1248" s="13">
        <f>IF(Data!$A1241="","",IF(Data!I1241=0,"",Data!I1241))</f>
        <v>447500</v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>
        <f>IF(Data!$A1241="","",IF(Data!M1241=0,"",Data!M1241))</f>
        <v>11077.5</v>
      </c>
    </row>
    <row r="1249" spans="2:14" x14ac:dyDescent="0.25">
      <c r="B1249" s="8" t="str">
        <f>IF(Data!$A1242="","",Data!A1242)</f>
        <v>Sunderland</v>
      </c>
      <c r="C1249" s="8" t="str">
        <f>IF(Data!$A1242="","",IF(COUNTIF('GrandList Categories'!$A$2:$A$19,Data!B1242)&gt;0,VLOOKUP(Data!B1242,'GrandList Categories'!$A$2:$B$19,2),Data!B1242))</f>
        <v>Mobile Home with land</v>
      </c>
      <c r="D1249" s="13">
        <f>IF(Data!$A1242="","",IF(Data!C1242=0,"",Data!C1242))</f>
        <v>1</v>
      </c>
      <c r="E1249" s="13" t="str">
        <f>IF(Data!$A1242="","",IF(Data!D1242=0,"",Data!D1242))</f>
        <v/>
      </c>
      <c r="F1249" s="13">
        <f>IF(Data!$A1242="","",IF(Data!E1242=0,"",Data!E1242))</f>
        <v>1</v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>
        <f>IF(Data!$A1242="","",IF(Data!M1242=0,"",Data!M1242))</f>
        <v>445</v>
      </c>
    </row>
    <row r="1250" spans="2:14" x14ac:dyDescent="0.25">
      <c r="B1250" s="8" t="str">
        <f>IF(Data!$A1243="","",Data!A1243)</f>
        <v>Sunderland</v>
      </c>
      <c r="C1250" s="8" t="str">
        <f>IF(Data!$A1243="","",IF(COUNTIF('GrandList Categories'!$A$2:$A$19,Data!B1243)&gt;0,VLOOKUP(Data!B1243,'GrandList Categories'!$A$2:$B$19,2),Data!B1243))</f>
        <v>Seasonal under 6 acres</v>
      </c>
      <c r="D1250" s="13">
        <f>IF(Data!$A1243="","",IF(Data!C1243=0,"",Data!C1243))</f>
        <v>1</v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>
        <f>IF(Data!$A1243="","",IF(Data!F1243=0,"",Data!F1243))</f>
        <v>1</v>
      </c>
      <c r="H1250" s="13">
        <f>IF(Data!$A1243="","",IF(Data!G1243=0,"",Data!G1243))</f>
        <v>25000</v>
      </c>
      <c r="I1250" s="13">
        <f>IF(Data!$A1243="","",IF(Data!H1243=0,"",Data!H1243))</f>
        <v>25000</v>
      </c>
      <c r="J1250" s="13">
        <f>IF(Data!$A1243="","",IF(Data!I1243=0,"",Data!I1243))</f>
        <v>25000</v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>
        <f>IF(Data!$A1243="","",IF(Data!M1243=0,"",Data!M1243))</f>
        <v>362.5</v>
      </c>
    </row>
    <row r="1251" spans="2:14" x14ac:dyDescent="0.25">
      <c r="B1251" s="8" t="str">
        <f>IF(Data!$A1244="","",Data!A1244)</f>
        <v>Sunderland</v>
      </c>
      <c r="C1251" s="8" t="str">
        <f>IF(Data!$A1244="","",IF(COUNTIF('GrandList Categories'!$A$2:$A$19,Data!B1244)&gt;0,VLOOKUP(Data!B1244,'GrandList Categories'!$A$2:$B$19,2),Data!B1244))</f>
        <v>Commercial</v>
      </c>
      <c r="D1251" s="13">
        <f>IF(Data!$A1244="","",IF(Data!C1244=0,"",Data!C1244))</f>
        <v>2</v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>
        <f>IF(Data!$A1244="","",IF(Data!F1244=0,"",Data!F1244))</f>
        <v>2</v>
      </c>
      <c r="H1251" s="13">
        <f>IF(Data!$A1244="","",IF(Data!G1244=0,"",Data!G1244))</f>
        <v>290000</v>
      </c>
      <c r="I1251" s="13">
        <f>IF(Data!$A1244="","",IF(Data!H1244=0,"",Data!H1244))</f>
        <v>145000</v>
      </c>
      <c r="J1251" s="13">
        <f>IF(Data!$A1244="","",IF(Data!I1244=0,"",Data!I1244))</f>
        <v>145000</v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>
        <f>IF(Data!$A1244="","",IF(Data!M1244=0,"",Data!M1244))</f>
        <v>4205</v>
      </c>
    </row>
    <row r="1252" spans="2:14" x14ac:dyDescent="0.25">
      <c r="B1252" s="8" t="str">
        <f>IF(Data!$A1245="","",Data!A1245)</f>
        <v>Sunderland</v>
      </c>
      <c r="C1252" s="8" t="str">
        <f>IF(Data!$A1245="","",IF(COUNTIF('GrandList Categories'!$A$2:$A$19,Data!B1245)&gt;0,VLOOKUP(Data!B1245,'GrandList Categories'!$A$2:$B$19,2),Data!B1245))</f>
        <v>Woodland</v>
      </c>
      <c r="D1252" s="13">
        <f>IF(Data!$A1245="","",IF(Data!C1245=0,"",Data!C1245))</f>
        <v>1</v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>
        <f>IF(Data!$A1245="","",IF(Data!F1245=0,"",Data!F1245))</f>
        <v>1</v>
      </c>
      <c r="H1252" s="13">
        <f>IF(Data!$A1245="","",IF(Data!G1245=0,"",Data!G1245))</f>
        <v>27000</v>
      </c>
      <c r="I1252" s="13">
        <f>IF(Data!$A1245="","",IF(Data!H1245=0,"",Data!H1245))</f>
        <v>27000</v>
      </c>
      <c r="J1252" s="13">
        <f>IF(Data!$A1245="","",IF(Data!I1245=0,"",Data!I1245))</f>
        <v>27000</v>
      </c>
      <c r="K1252" s="13">
        <f>IF(Data!$A1245="","",IF(Data!J1245=0,"",Data!J1245))</f>
        <v>22500</v>
      </c>
      <c r="L1252" s="13">
        <f>IF(Data!$A1245="","",IF(Data!K1245=0,"",Data!K1245))</f>
        <v>22500</v>
      </c>
      <c r="M1252" s="13">
        <f>IF(Data!$A1245="","",IF(Data!L1245=0,"",Data!L1245))</f>
        <v>1.2</v>
      </c>
      <c r="N1252" s="13">
        <f>IF(Data!$A1245="","",IF(Data!M1245=0,"",Data!M1245))</f>
        <v>391.5</v>
      </c>
    </row>
    <row r="1253" spans="2:14" x14ac:dyDescent="0.25">
      <c r="B1253" s="8" t="str">
        <f>IF(Data!$A1246="","",Data!A1246)</f>
        <v>Sunderland</v>
      </c>
      <c r="C1253" s="8" t="str">
        <f>IF(Data!$A1246="","",IF(COUNTIF('GrandList Categories'!$A$2:$A$19,Data!B1246)&gt;0,VLOOKUP(Data!B1246,'GrandList Categories'!$A$2:$B$19,2),Data!B1246))</f>
        <v>Miscellaneous</v>
      </c>
      <c r="D1253" s="13">
        <f>IF(Data!$A1246="","",IF(Data!C1246=0,"",Data!C1246))</f>
        <v>5</v>
      </c>
      <c r="E1253" s="13" t="str">
        <f>IF(Data!$A1246="","",IF(Data!D1246=0,"",Data!D1246))</f>
        <v/>
      </c>
      <c r="F1253" s="13">
        <f>IF(Data!$A1246="","",IF(Data!E1246=0,"",Data!E1246))</f>
        <v>2</v>
      </c>
      <c r="G1253" s="13">
        <f>IF(Data!$A1246="","",IF(Data!F1246=0,"",Data!F1246))</f>
        <v>3</v>
      </c>
      <c r="H1253" s="13">
        <f>IF(Data!$A1246="","",IF(Data!G1246=0,"",Data!G1246))</f>
        <v>373000</v>
      </c>
      <c r="I1253" s="13">
        <f>IF(Data!$A1246="","",IF(Data!H1246=0,"",Data!H1246))</f>
        <v>124333.33</v>
      </c>
      <c r="J1253" s="13">
        <f>IF(Data!$A1246="","",IF(Data!I1246=0,"",Data!I1246))</f>
        <v>73000</v>
      </c>
      <c r="K1253" s="13">
        <f>IF(Data!$A1246="","",IF(Data!J1246=0,"",Data!J1246))</f>
        <v>2553.2199999999998</v>
      </c>
      <c r="L1253" s="13">
        <f>IF(Data!$A1246="","",IF(Data!K1246=0,"",Data!K1246))</f>
        <v>10000</v>
      </c>
      <c r="M1253" s="13">
        <f>IF(Data!$A1246="","",IF(Data!L1246=0,"",Data!L1246))</f>
        <v>6.1</v>
      </c>
      <c r="N1253" s="13">
        <f>IF(Data!$A1246="","",IF(Data!M1246=0,"",Data!M1246))</f>
        <v>5180.5</v>
      </c>
    </row>
    <row r="1254" spans="2:14" x14ac:dyDescent="0.25">
      <c r="B1254" s="8" t="str">
        <f>IF(Data!$A1247="","",Data!A1247)</f>
        <v>Sunderland</v>
      </c>
      <c r="C1254" s="8" t="str">
        <f>IF(Data!$A1247="","",IF(COUNTIF('GrandList Categories'!$A$2:$A$19,Data!B1247)&gt;0,VLOOKUP(Data!B1247,'GrandList Categories'!$A$2:$B$19,2),Data!B1247))</f>
        <v>Sunderland: Summary</v>
      </c>
      <c r="D1254" s="13">
        <f>IF(Data!$A1247="","",IF(Data!C1247=0,"",Data!C1247))</f>
        <v>26</v>
      </c>
      <c r="E1254" s="13" t="str">
        <f>IF(Data!$A1247="","",IF(Data!D1247=0,"",Data!D1247))</f>
        <v/>
      </c>
      <c r="F1254" s="13">
        <f>IF(Data!$A1247="","",IF(Data!E1247=0,"",Data!E1247))</f>
        <v>12</v>
      </c>
      <c r="G1254" s="13">
        <f>IF(Data!$A1247="","",IF(Data!F1247=0,"",Data!F1247))</f>
        <v>14</v>
      </c>
      <c r="H1254" s="13">
        <f>IF(Data!$A1247="","",IF(Data!G1247=0,"",Data!G1247))</f>
        <v>2697326</v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>
        <f>IF(Data!$A1247="","",IF(Data!M1247=0,"",Data!M1247))</f>
        <v>32507</v>
      </c>
    </row>
    <row r="1255" spans="2:14" x14ac:dyDescent="0.25">
      <c r="B1255" s="8" t="str">
        <f>IF(Data!$A1248="","",Data!A1248)</f>
        <v>Sutton</v>
      </c>
      <c r="C1255" s="8" t="str">
        <f>IF(Data!$A1248="","",IF(COUNTIF('GrandList Categories'!$A$2:$A$19,Data!B1248)&gt;0,VLOOKUP(Data!B1248,'GrandList Categories'!$A$2:$B$19,2),Data!B1248))</f>
        <v>Residential under 6 acres</v>
      </c>
      <c r="D1255" s="13">
        <f>IF(Data!$A1248="","",IF(Data!C1248=0,"",Data!C1248))</f>
        <v>4</v>
      </c>
      <c r="E1255" s="13" t="str">
        <f>IF(Data!$A1248="","",IF(Data!D1248=0,"",Data!D1248))</f>
        <v/>
      </c>
      <c r="F1255" s="13">
        <f>IF(Data!$A1248="","",IF(Data!E1248=0,"",Data!E1248))</f>
        <v>2</v>
      </c>
      <c r="G1255" s="13">
        <f>IF(Data!$A1248="","",IF(Data!F1248=0,"",Data!F1248))</f>
        <v>2</v>
      </c>
      <c r="H1255" s="13">
        <f>IF(Data!$A1248="","",IF(Data!G1248=0,"",Data!G1248))</f>
        <v>185000</v>
      </c>
      <c r="I1255" s="13">
        <f>IF(Data!$A1248="","",IF(Data!H1248=0,"",Data!H1248))</f>
        <v>92500</v>
      </c>
      <c r="J1255" s="13">
        <f>IF(Data!$A1248="","",IF(Data!I1248=0,"",Data!I1248))</f>
        <v>92500</v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>
        <f>IF(Data!$A1248="","",IF(Data!M1248=0,"",Data!M1248))</f>
        <v>2172.5</v>
      </c>
    </row>
    <row r="1256" spans="2:14" x14ac:dyDescent="0.25">
      <c r="B1256" s="8" t="str">
        <f>IF(Data!$A1249="","",Data!A1249)</f>
        <v>Sutton</v>
      </c>
      <c r="C1256" s="8" t="str">
        <f>IF(Data!$A1249="","",IF(COUNTIF('GrandList Categories'!$A$2:$A$19,Data!B1249)&gt;0,VLOOKUP(Data!B1249,'GrandList Categories'!$A$2:$B$19,2),Data!B1249))</f>
        <v>Residential 6 or more acres</v>
      </c>
      <c r="D1256" s="13">
        <f>IF(Data!$A1249="","",IF(Data!C1249=0,"",Data!C1249))</f>
        <v>7</v>
      </c>
      <c r="E1256" s="13" t="str">
        <f>IF(Data!$A1249="","",IF(Data!D1249=0,"",Data!D1249))</f>
        <v/>
      </c>
      <c r="F1256" s="13">
        <f>IF(Data!$A1249="","",IF(Data!E1249=0,"",Data!E1249))</f>
        <v>3</v>
      </c>
      <c r="G1256" s="13">
        <f>IF(Data!$A1249="","",IF(Data!F1249=0,"",Data!F1249))</f>
        <v>4</v>
      </c>
      <c r="H1256" s="13">
        <f>IF(Data!$A1249="","",IF(Data!G1249=0,"",Data!G1249))</f>
        <v>2447500</v>
      </c>
      <c r="I1256" s="13">
        <f>IF(Data!$A1249="","",IF(Data!H1249=0,"",Data!H1249))</f>
        <v>611875</v>
      </c>
      <c r="J1256" s="13">
        <f>IF(Data!$A1249="","",IF(Data!I1249=0,"",Data!I1249))</f>
        <v>617500</v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>
        <f>IF(Data!$A1249="","",IF(Data!M1249=0,"",Data!M1249))</f>
        <v>34538.75</v>
      </c>
    </row>
    <row r="1257" spans="2:14" x14ac:dyDescent="0.25">
      <c r="B1257" s="8" t="str">
        <f>IF(Data!$A1250="","",Data!A1250)</f>
        <v>Sutton</v>
      </c>
      <c r="C1257" s="8" t="str">
        <f>IF(Data!$A1250="","",IF(COUNTIF('GrandList Categories'!$A$2:$A$19,Data!B1250)&gt;0,VLOOKUP(Data!B1250,'GrandList Categories'!$A$2:$B$19,2),Data!B1250))</f>
        <v>Mobile Home with land</v>
      </c>
      <c r="D1257" s="13">
        <f>IF(Data!$A1250="","",IF(Data!C1250=0,"",Data!C1250))</f>
        <v>2</v>
      </c>
      <c r="E1257" s="13" t="str">
        <f>IF(Data!$A1250="","",IF(Data!D1250=0,"",Data!D1250))</f>
        <v/>
      </c>
      <c r="F1257" s="13">
        <f>IF(Data!$A1250="","",IF(Data!E1250=0,"",Data!E1250))</f>
        <v>1</v>
      </c>
      <c r="G1257" s="13">
        <f>IF(Data!$A1250="","",IF(Data!F1250=0,"",Data!F1250))</f>
        <v>1</v>
      </c>
      <c r="H1257" s="13">
        <f>IF(Data!$A1250="","",IF(Data!G1250=0,"",Data!G1250))</f>
        <v>35000</v>
      </c>
      <c r="I1257" s="13">
        <f>IF(Data!$A1250="","",IF(Data!H1250=0,"",Data!H1250))</f>
        <v>35000</v>
      </c>
      <c r="J1257" s="13">
        <f>IF(Data!$A1250="","",IF(Data!I1250=0,"",Data!I1250))</f>
        <v>35000</v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>
        <f>IF(Data!$A1250="","",IF(Data!M1250=0,"",Data!M1250))</f>
        <v>507.5</v>
      </c>
    </row>
    <row r="1258" spans="2:14" x14ac:dyDescent="0.25">
      <c r="B1258" s="8" t="str">
        <f>IF(Data!$A1251="","",Data!A1251)</f>
        <v>Sutton</v>
      </c>
      <c r="C1258" s="8" t="str">
        <f>IF(Data!$A1251="","",IF(COUNTIF('GrandList Categories'!$A$2:$A$19,Data!B1251)&gt;0,VLOOKUP(Data!B1251,'GrandList Categories'!$A$2:$B$19,2),Data!B1251))</f>
        <v>Seasonal 6 or more acres</v>
      </c>
      <c r="D1258" s="13">
        <f>IF(Data!$A1251="","",IF(Data!C1251=0,"",Data!C1251))</f>
        <v>1</v>
      </c>
      <c r="E1258" s="13" t="str">
        <f>IF(Data!$A1251="","",IF(Data!D1251=0,"",Data!D1251))</f>
        <v/>
      </c>
      <c r="F1258" s="13">
        <f>IF(Data!$A1251="","",IF(Data!E1251=0,"",Data!E1251))</f>
        <v>1</v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>Sutton</v>
      </c>
      <c r="C1259" s="8" t="str">
        <f>IF(Data!$A1252="","",IF(COUNTIF('GrandList Categories'!$A$2:$A$19,Data!B1252)&gt;0,VLOOKUP(Data!B1252,'GrandList Categories'!$A$2:$B$19,2),Data!B1252))</f>
        <v>Other (Usually Condos)</v>
      </c>
      <c r="D1259" s="13">
        <f>IF(Data!$A1252="","",IF(Data!C1252=0,"",Data!C1252))</f>
        <v>6</v>
      </c>
      <c r="E1259" s="13" t="str">
        <f>IF(Data!$A1252="","",IF(Data!D1252=0,"",Data!D1252))</f>
        <v/>
      </c>
      <c r="F1259" s="13">
        <f>IF(Data!$A1252="","",IF(Data!E1252=0,"",Data!E1252))</f>
        <v>5</v>
      </c>
      <c r="G1259" s="13">
        <f>IF(Data!$A1252="","",IF(Data!F1252=0,"",Data!F1252))</f>
        <v>1</v>
      </c>
      <c r="H1259" s="13">
        <f>IF(Data!$A1252="","",IF(Data!G1252=0,"",Data!G1252))</f>
        <v>17500</v>
      </c>
      <c r="I1259" s="13">
        <f>IF(Data!$A1252="","",IF(Data!H1252=0,"",Data!H1252))</f>
        <v>17500</v>
      </c>
      <c r="J1259" s="13">
        <f>IF(Data!$A1252="","",IF(Data!I1252=0,"",Data!I1252))</f>
        <v>17500</v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>
        <f>IF(Data!$A1252="","",IF(Data!M1252=0,"",Data!M1252))</f>
        <v>253.76</v>
      </c>
    </row>
    <row r="1260" spans="2:14" x14ac:dyDescent="0.25">
      <c r="B1260" s="8" t="str">
        <f>IF(Data!$A1253="","",Data!A1253)</f>
        <v>Sutton</v>
      </c>
      <c r="C1260" s="8" t="str">
        <f>IF(Data!$A1253="","",IF(COUNTIF('GrandList Categories'!$A$2:$A$19,Data!B1253)&gt;0,VLOOKUP(Data!B1253,'GrandList Categories'!$A$2:$B$19,2),Data!B1253))</f>
        <v>Sutton: Summary</v>
      </c>
      <c r="D1260" s="13">
        <f>IF(Data!$A1253="","",IF(Data!C1253=0,"",Data!C1253))</f>
        <v>20</v>
      </c>
      <c r="E1260" s="13" t="str">
        <f>IF(Data!$A1253="","",IF(Data!D1253=0,"",Data!D1253))</f>
        <v/>
      </c>
      <c r="F1260" s="13">
        <f>IF(Data!$A1253="","",IF(Data!E1253=0,"",Data!E1253))</f>
        <v>12</v>
      </c>
      <c r="G1260" s="13">
        <f>IF(Data!$A1253="","",IF(Data!F1253=0,"",Data!F1253))</f>
        <v>8</v>
      </c>
      <c r="H1260" s="13">
        <f>IF(Data!$A1253="","",IF(Data!G1253=0,"",Data!G1253))</f>
        <v>2685000</v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>
        <f>IF(Data!$A1253="","",IF(Data!M1253=0,"",Data!M1253))</f>
        <v>37472.51</v>
      </c>
    </row>
    <row r="1261" spans="2:14" x14ac:dyDescent="0.25">
      <c r="B1261" s="8" t="str">
        <f>IF(Data!$A1254="","",Data!A1254)</f>
        <v>Swanton</v>
      </c>
      <c r="C1261" s="8" t="str">
        <f>IF(Data!$A1254="","",IF(COUNTIF('GrandList Categories'!$A$2:$A$19,Data!B1254)&gt;0,VLOOKUP(Data!B1254,'GrandList Categories'!$A$2:$B$19,2),Data!B1254))</f>
        <v>Residential under 6 acres</v>
      </c>
      <c r="D1261" s="13">
        <f>IF(Data!$A1254="","",IF(Data!C1254=0,"",Data!C1254))</f>
        <v>31</v>
      </c>
      <c r="E1261" s="13" t="str">
        <f>IF(Data!$A1254="","",IF(Data!D1254=0,"",Data!D1254))</f>
        <v/>
      </c>
      <c r="F1261" s="13">
        <f>IF(Data!$A1254="","",IF(Data!E1254=0,"",Data!E1254))</f>
        <v>15</v>
      </c>
      <c r="G1261" s="13">
        <f>IF(Data!$A1254="","",IF(Data!F1254=0,"",Data!F1254))</f>
        <v>16</v>
      </c>
      <c r="H1261" s="13">
        <f>IF(Data!$A1254="","",IF(Data!G1254=0,"",Data!G1254))</f>
        <v>5288086.88</v>
      </c>
      <c r="I1261" s="13">
        <f>IF(Data!$A1254="","",IF(Data!H1254=0,"",Data!H1254))</f>
        <v>330505.43</v>
      </c>
      <c r="J1261" s="13">
        <f>IF(Data!$A1254="","",IF(Data!I1254=0,"",Data!I1254))</f>
        <v>288500</v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>
        <f>IF(Data!$A1254="","",IF(Data!M1254=0,"",Data!M1254))</f>
        <v>59504.5</v>
      </c>
    </row>
    <row r="1262" spans="2:14" x14ac:dyDescent="0.25">
      <c r="B1262" s="8" t="str">
        <f>IF(Data!$A1255="","",Data!A1255)</f>
        <v>Swanton</v>
      </c>
      <c r="C1262" s="8" t="str">
        <f>IF(Data!$A1255="","",IF(COUNTIF('GrandList Categories'!$A$2:$A$19,Data!B1255)&gt;0,VLOOKUP(Data!B1255,'GrandList Categories'!$A$2:$B$19,2),Data!B1255))</f>
        <v>Residential 6 or more acres</v>
      </c>
      <c r="D1262" s="13">
        <f>IF(Data!$A1255="","",IF(Data!C1255=0,"",Data!C1255))</f>
        <v>6</v>
      </c>
      <c r="E1262" s="13" t="str">
        <f>IF(Data!$A1255="","",IF(Data!D1255=0,"",Data!D1255))</f>
        <v/>
      </c>
      <c r="F1262" s="13">
        <f>IF(Data!$A1255="","",IF(Data!E1255=0,"",Data!E1255))</f>
        <v>2</v>
      </c>
      <c r="G1262" s="13">
        <f>IF(Data!$A1255="","",IF(Data!F1255=0,"",Data!F1255))</f>
        <v>4</v>
      </c>
      <c r="H1262" s="13">
        <f>IF(Data!$A1255="","",IF(Data!G1255=0,"",Data!G1255))</f>
        <v>1522000</v>
      </c>
      <c r="I1262" s="13">
        <f>IF(Data!$A1255="","",IF(Data!H1255=0,"",Data!H1255))</f>
        <v>380500</v>
      </c>
      <c r="J1262" s="13">
        <f>IF(Data!$A1255="","",IF(Data!I1255=0,"",Data!I1255))</f>
        <v>330000</v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>
        <f>IF(Data!$A1255="","",IF(Data!M1255=0,"",Data!M1255))</f>
        <v>20169</v>
      </c>
    </row>
    <row r="1263" spans="2:14" x14ac:dyDescent="0.25">
      <c r="B1263" s="8" t="str">
        <f>IF(Data!$A1256="","",Data!A1256)</f>
        <v>Swanton</v>
      </c>
      <c r="C1263" s="8" t="str">
        <f>IF(Data!$A1256="","",IF(COUNTIF('GrandList Categories'!$A$2:$A$19,Data!B1256)&gt;0,VLOOKUP(Data!B1256,'GrandList Categories'!$A$2:$B$19,2),Data!B1256))</f>
        <v>Mobile Home no land</v>
      </c>
      <c r="D1263" s="13">
        <f>IF(Data!$A1256="","",IF(Data!C1256=0,"",Data!C1256))</f>
        <v>1</v>
      </c>
      <c r="E1263" s="13" t="str">
        <f>IF(Data!$A1256="","",IF(Data!D1256=0,"",Data!D1256))</f>
        <v/>
      </c>
      <c r="F1263" s="13">
        <f>IF(Data!$A1256="","",IF(Data!E1256=0,"",Data!E1256))</f>
        <v>1</v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>Swanton</v>
      </c>
      <c r="C1264" s="8" t="str">
        <f>IF(Data!$A1257="","",IF(COUNTIF('GrandList Categories'!$A$2:$A$19,Data!B1257)&gt;0,VLOOKUP(Data!B1257,'GrandList Categories'!$A$2:$B$19,2),Data!B1257))</f>
        <v>Mobile Home with land</v>
      </c>
      <c r="D1264" s="13">
        <f>IF(Data!$A1257="","",IF(Data!C1257=0,"",Data!C1257))</f>
        <v>8</v>
      </c>
      <c r="E1264" s="13" t="str">
        <f>IF(Data!$A1257="","",IF(Data!D1257=0,"",Data!D1257))</f>
        <v/>
      </c>
      <c r="F1264" s="13">
        <f>IF(Data!$A1257="","",IF(Data!E1257=0,"",Data!E1257))</f>
        <v>4</v>
      </c>
      <c r="G1264" s="13">
        <f>IF(Data!$A1257="","",IF(Data!F1257=0,"",Data!F1257))</f>
        <v>4</v>
      </c>
      <c r="H1264" s="13">
        <f>IF(Data!$A1257="","",IF(Data!G1257=0,"",Data!G1257))</f>
        <v>884600</v>
      </c>
      <c r="I1264" s="13">
        <f>IF(Data!$A1257="","",IF(Data!H1257=0,"",Data!H1257))</f>
        <v>221150</v>
      </c>
      <c r="J1264" s="13">
        <f>IF(Data!$A1257="","",IF(Data!I1257=0,"",Data!I1257))</f>
        <v>239250</v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>
        <f>IF(Data!$A1257="","",IF(Data!M1257=0,"",Data!M1257))</f>
        <v>9026.7000000000007</v>
      </c>
    </row>
    <row r="1265" spans="2:14" x14ac:dyDescent="0.25">
      <c r="B1265" s="8" t="str">
        <f>IF(Data!$A1258="","",Data!A1258)</f>
        <v>Swanton</v>
      </c>
      <c r="C1265" s="8" t="str">
        <f>IF(Data!$A1258="","",IF(COUNTIF('GrandList Categories'!$A$2:$A$19,Data!B1258)&gt;0,VLOOKUP(Data!B1258,'GrandList Categories'!$A$2:$B$19,2),Data!B1258))</f>
        <v>Seasonal under 6 acres</v>
      </c>
      <c r="D1265" s="13">
        <f>IF(Data!$A1258="","",IF(Data!C1258=0,"",Data!C1258))</f>
        <v>1</v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>
        <f>IF(Data!$A1258="","",IF(Data!F1258=0,"",Data!F1258))</f>
        <v>1</v>
      </c>
      <c r="H1265" s="13">
        <f>IF(Data!$A1258="","",IF(Data!G1258=0,"",Data!G1258))</f>
        <v>221600</v>
      </c>
      <c r="I1265" s="13">
        <f>IF(Data!$A1258="","",IF(Data!H1258=0,"",Data!H1258))</f>
        <v>221600</v>
      </c>
      <c r="J1265" s="13">
        <f>IF(Data!$A1258="","",IF(Data!I1258=0,"",Data!I1258))</f>
        <v>221600</v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>
        <f>IF(Data!$A1258="","",IF(Data!M1258=0,"",Data!M1258))</f>
        <v>2263.1999999999998</v>
      </c>
    </row>
    <row r="1266" spans="2:14" x14ac:dyDescent="0.25">
      <c r="B1266" s="8" t="str">
        <f>IF(Data!$A1259="","",Data!A1259)</f>
        <v>Swanton</v>
      </c>
      <c r="C1266" s="8" t="str">
        <f>IF(Data!$A1259="","",IF(COUNTIF('GrandList Categories'!$A$2:$A$19,Data!B1259)&gt;0,VLOOKUP(Data!B1259,'GrandList Categories'!$A$2:$B$19,2),Data!B1259))</f>
        <v>Commercial</v>
      </c>
      <c r="D1266" s="13">
        <f>IF(Data!$A1259="","",IF(Data!C1259=0,"",Data!C1259))</f>
        <v>5</v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>
        <f>IF(Data!$A1259="","",IF(Data!F1259=0,"",Data!F1259))</f>
        <v>5</v>
      </c>
      <c r="H1266" s="13">
        <f>IF(Data!$A1259="","",IF(Data!G1259=0,"",Data!G1259))</f>
        <v>1670000</v>
      </c>
      <c r="I1266" s="13">
        <f>IF(Data!$A1259="","",IF(Data!H1259=0,"",Data!H1259))</f>
        <v>334000</v>
      </c>
      <c r="J1266" s="13">
        <f>IF(Data!$A1259="","",IF(Data!I1259=0,"",Data!I1259))</f>
        <v>300000</v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>
        <f>IF(Data!$A1259="","",IF(Data!M1259=0,"",Data!M1259))</f>
        <v>22815.15</v>
      </c>
    </row>
    <row r="1267" spans="2:14" x14ac:dyDescent="0.25">
      <c r="B1267" s="8" t="str">
        <f>IF(Data!$A1260="","",Data!A1260)</f>
        <v>Swanton</v>
      </c>
      <c r="C1267" s="8" t="str">
        <f>IF(Data!$A1260="","",IF(COUNTIF('GrandList Categories'!$A$2:$A$19,Data!B1260)&gt;0,VLOOKUP(Data!B1260,'GrandList Categories'!$A$2:$B$19,2),Data!B1260))</f>
        <v>Farms</v>
      </c>
      <c r="D1267" s="13">
        <f>IF(Data!$A1260="","",IF(Data!C1260=0,"",Data!C1260))</f>
        <v>2</v>
      </c>
      <c r="E1267" s="13" t="str">
        <f>IF(Data!$A1260="","",IF(Data!D1260=0,"",Data!D1260))</f>
        <v/>
      </c>
      <c r="F1267" s="13">
        <f>IF(Data!$A1260="","",IF(Data!E1260=0,"",Data!E1260))</f>
        <v>1</v>
      </c>
      <c r="G1267" s="13">
        <f>IF(Data!$A1260="","",IF(Data!F1260=0,"",Data!F1260))</f>
        <v>1</v>
      </c>
      <c r="H1267" s="13">
        <f>IF(Data!$A1260="","",IF(Data!G1260=0,"",Data!G1260))</f>
        <v>9000</v>
      </c>
      <c r="I1267" s="13">
        <f>IF(Data!$A1260="","",IF(Data!H1260=0,"",Data!H1260))</f>
        <v>9000</v>
      </c>
      <c r="J1267" s="13">
        <f>IF(Data!$A1260="","",IF(Data!I1260=0,"",Data!I1260))</f>
        <v>9000</v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>
        <f>IF(Data!$A1260="","",IF(Data!M1260=0,"",Data!M1260))</f>
        <v>130.5</v>
      </c>
    </row>
    <row r="1268" spans="2:14" x14ac:dyDescent="0.25">
      <c r="B1268" s="8" t="str">
        <f>IF(Data!$A1261="","",Data!A1261)</f>
        <v>Swanton</v>
      </c>
      <c r="C1268" s="8" t="str">
        <f>IF(Data!$A1261="","",IF(COUNTIF('GrandList Categories'!$A$2:$A$19,Data!B1261)&gt;0,VLOOKUP(Data!B1261,'GrandList Categories'!$A$2:$B$19,2),Data!B1261))</f>
        <v>Other (Usually Condos)</v>
      </c>
      <c r="D1268" s="13">
        <f>IF(Data!$A1261="","",IF(Data!C1261=0,"",Data!C1261))</f>
        <v>1</v>
      </c>
      <c r="E1268" s="13" t="str">
        <f>IF(Data!$A1261="","",IF(Data!D1261=0,"",Data!D1261))</f>
        <v/>
      </c>
      <c r="F1268" s="13">
        <f>IF(Data!$A1261="","",IF(Data!E1261=0,"",Data!E1261))</f>
        <v>1</v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>Swanton</v>
      </c>
      <c r="C1269" s="8" t="str">
        <f>IF(Data!$A1262="","",IF(COUNTIF('GrandList Categories'!$A$2:$A$19,Data!B1262)&gt;0,VLOOKUP(Data!B1262,'GrandList Categories'!$A$2:$B$19,2),Data!B1262))</f>
        <v>Miscellaneous</v>
      </c>
      <c r="D1269" s="13">
        <f>IF(Data!$A1262="","",IF(Data!C1262=0,"",Data!C1262))</f>
        <v>7</v>
      </c>
      <c r="E1269" s="13" t="str">
        <f>IF(Data!$A1262="","",IF(Data!D1262=0,"",Data!D1262))</f>
        <v/>
      </c>
      <c r="F1269" s="13">
        <f>IF(Data!$A1262="","",IF(Data!E1262=0,"",Data!E1262))</f>
        <v>5</v>
      </c>
      <c r="G1269" s="13">
        <f>IF(Data!$A1262="","",IF(Data!F1262=0,"",Data!F1262))</f>
        <v>2</v>
      </c>
      <c r="H1269" s="13">
        <f>IF(Data!$A1262="","",IF(Data!G1262=0,"",Data!G1262))</f>
        <v>219300</v>
      </c>
      <c r="I1269" s="13">
        <f>IF(Data!$A1262="","",IF(Data!H1262=0,"",Data!H1262))</f>
        <v>109650</v>
      </c>
      <c r="J1269" s="13">
        <f>IF(Data!$A1262="","",IF(Data!I1262=0,"",Data!I1262))</f>
        <v>109650</v>
      </c>
      <c r="K1269" s="13">
        <f>IF(Data!$A1262="","",IF(Data!J1262=0,"",Data!J1262))</f>
        <v>15754.31</v>
      </c>
      <c r="L1269" s="13">
        <f>IF(Data!$A1262="","",IF(Data!K1262=0,"",Data!K1262))</f>
        <v>36481.25</v>
      </c>
      <c r="M1269" s="13">
        <f>IF(Data!$A1262="","",IF(Data!L1262=0,"",Data!L1262))</f>
        <v>6.96</v>
      </c>
      <c r="N1269" s="13">
        <f>IF(Data!$A1262="","",IF(Data!M1262=0,"",Data!M1262))</f>
        <v>2229.85</v>
      </c>
    </row>
    <row r="1270" spans="2:14" x14ac:dyDescent="0.25">
      <c r="B1270" s="8" t="str">
        <f>IF(Data!$A1263="","",Data!A1263)</f>
        <v>Swanton</v>
      </c>
      <c r="C1270" s="8" t="str">
        <f>IF(Data!$A1263="","",IF(COUNTIF('GrandList Categories'!$A$2:$A$19,Data!B1263)&gt;0,VLOOKUP(Data!B1263,'GrandList Categories'!$A$2:$B$19,2),Data!B1263))</f>
        <v>Swanton: Summary</v>
      </c>
      <c r="D1270" s="13">
        <f>IF(Data!$A1263="","",IF(Data!C1263=0,"",Data!C1263))</f>
        <v>62</v>
      </c>
      <c r="E1270" s="13" t="str">
        <f>IF(Data!$A1263="","",IF(Data!D1263=0,"",Data!D1263))</f>
        <v/>
      </c>
      <c r="F1270" s="13">
        <f>IF(Data!$A1263="","",IF(Data!E1263=0,"",Data!E1263))</f>
        <v>29</v>
      </c>
      <c r="G1270" s="13">
        <f>IF(Data!$A1263="","",IF(Data!F1263=0,"",Data!F1263))</f>
        <v>33</v>
      </c>
      <c r="H1270" s="13">
        <f>IF(Data!$A1263="","",IF(Data!G1263=0,"",Data!G1263))</f>
        <v>9814586.8800000008</v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>
        <f>IF(Data!$A1263="","",IF(Data!M1263=0,"",Data!M1263))</f>
        <v>116138.9</v>
      </c>
    </row>
    <row r="1271" spans="2:14" x14ac:dyDescent="0.25">
      <c r="B1271" s="8" t="str">
        <f>IF(Data!$A1264="","",Data!A1264)</f>
        <v>Thetford</v>
      </c>
      <c r="C1271" s="8" t="str">
        <f>IF(Data!$A1264="","",IF(COUNTIF('GrandList Categories'!$A$2:$A$19,Data!B1264)&gt;0,VLOOKUP(Data!B1264,'GrandList Categories'!$A$2:$B$19,2),Data!B1264))</f>
        <v>Residential under 6 acres</v>
      </c>
      <c r="D1271" s="13">
        <f>IF(Data!$A1264="","",IF(Data!C1264=0,"",Data!C1264))</f>
        <v>13</v>
      </c>
      <c r="E1271" s="13" t="str">
        <f>IF(Data!$A1264="","",IF(Data!D1264=0,"",Data!D1264))</f>
        <v/>
      </c>
      <c r="F1271" s="13">
        <f>IF(Data!$A1264="","",IF(Data!E1264=0,"",Data!E1264))</f>
        <v>6</v>
      </c>
      <c r="G1271" s="13">
        <f>IF(Data!$A1264="","",IF(Data!F1264=0,"",Data!F1264))</f>
        <v>7</v>
      </c>
      <c r="H1271" s="13">
        <f>IF(Data!$A1264="","",IF(Data!G1264=0,"",Data!G1264))</f>
        <v>1771500</v>
      </c>
      <c r="I1271" s="13">
        <f>IF(Data!$A1264="","",IF(Data!H1264=0,"",Data!H1264))</f>
        <v>253071.43</v>
      </c>
      <c r="J1271" s="13">
        <f>IF(Data!$A1264="","",IF(Data!I1264=0,"",Data!I1264))</f>
        <v>46500</v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>
        <f>IF(Data!$A1264="","",IF(Data!M1264=0,"",Data!M1264))</f>
        <v>24295</v>
      </c>
    </row>
    <row r="1272" spans="2:14" x14ac:dyDescent="0.25">
      <c r="B1272" s="8" t="str">
        <f>IF(Data!$A1265="","",Data!A1265)</f>
        <v>Thetford</v>
      </c>
      <c r="C1272" s="8" t="str">
        <f>IF(Data!$A1265="","",IF(COUNTIF('GrandList Categories'!$A$2:$A$19,Data!B1265)&gt;0,VLOOKUP(Data!B1265,'GrandList Categories'!$A$2:$B$19,2),Data!B1265))</f>
        <v>Residential 6 or more acres</v>
      </c>
      <c r="D1272" s="13">
        <f>IF(Data!$A1265="","",IF(Data!C1265=0,"",Data!C1265))</f>
        <v>12</v>
      </c>
      <c r="E1272" s="13" t="str">
        <f>IF(Data!$A1265="","",IF(Data!D1265=0,"",Data!D1265))</f>
        <v/>
      </c>
      <c r="F1272" s="13">
        <f>IF(Data!$A1265="","",IF(Data!E1265=0,"",Data!E1265))</f>
        <v>8</v>
      </c>
      <c r="G1272" s="13">
        <f>IF(Data!$A1265="","",IF(Data!F1265=0,"",Data!F1265))</f>
        <v>4</v>
      </c>
      <c r="H1272" s="13">
        <f>IF(Data!$A1265="","",IF(Data!G1265=0,"",Data!G1265))</f>
        <v>354300</v>
      </c>
      <c r="I1272" s="13">
        <f>IF(Data!$A1265="","",IF(Data!H1265=0,"",Data!H1265))</f>
        <v>88575</v>
      </c>
      <c r="J1272" s="13">
        <f>IF(Data!$A1265="","",IF(Data!I1265=0,"",Data!I1265))</f>
        <v>83985</v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>
        <f>IF(Data!$A1265="","",IF(Data!M1265=0,"",Data!M1265))</f>
        <v>5048.28</v>
      </c>
    </row>
    <row r="1273" spans="2:14" x14ac:dyDescent="0.25">
      <c r="B1273" s="8" t="str">
        <f>IF(Data!$A1266="","",Data!A1266)</f>
        <v>Thetford</v>
      </c>
      <c r="C1273" s="8" t="str">
        <f>IF(Data!$A1266="","",IF(COUNTIF('GrandList Categories'!$A$2:$A$19,Data!B1266)&gt;0,VLOOKUP(Data!B1266,'GrandList Categories'!$A$2:$B$19,2),Data!B1266))</f>
        <v>Mobile Home no land</v>
      </c>
      <c r="D1273" s="13">
        <f>IF(Data!$A1266="","",IF(Data!C1266=0,"",Data!C1266))</f>
        <v>1</v>
      </c>
      <c r="E1273" s="13" t="str">
        <f>IF(Data!$A1266="","",IF(Data!D1266=0,"",Data!D1266))</f>
        <v/>
      </c>
      <c r="F1273" s="13">
        <f>IF(Data!$A1266="","",IF(Data!E1266=0,"",Data!E1266))</f>
        <v>1</v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>Thetford</v>
      </c>
      <c r="C1274" s="8" t="str">
        <f>IF(Data!$A1267="","",IF(COUNTIF('GrandList Categories'!$A$2:$A$19,Data!B1267)&gt;0,VLOOKUP(Data!B1267,'GrandList Categories'!$A$2:$B$19,2),Data!B1267))</f>
        <v>Thetford: Summary</v>
      </c>
      <c r="D1274" s="13">
        <f>IF(Data!$A1267="","",IF(Data!C1267=0,"",Data!C1267))</f>
        <v>26</v>
      </c>
      <c r="E1274" s="13" t="str">
        <f>IF(Data!$A1267="","",IF(Data!D1267=0,"",Data!D1267))</f>
        <v/>
      </c>
      <c r="F1274" s="13">
        <f>IF(Data!$A1267="","",IF(Data!E1267=0,"",Data!E1267))</f>
        <v>15</v>
      </c>
      <c r="G1274" s="13">
        <f>IF(Data!$A1267="","",IF(Data!F1267=0,"",Data!F1267))</f>
        <v>11</v>
      </c>
      <c r="H1274" s="13">
        <f>IF(Data!$A1267="","",IF(Data!G1267=0,"",Data!G1267))</f>
        <v>2125800</v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>
        <f>IF(Data!$A1267="","",IF(Data!M1267=0,"",Data!M1267))</f>
        <v>29343.279999999999</v>
      </c>
    </row>
    <row r="1275" spans="2:14" x14ac:dyDescent="0.25">
      <c r="B1275" s="8" t="str">
        <f>IF(Data!$A1268="","",Data!A1268)</f>
        <v>Tinmouth</v>
      </c>
      <c r="C1275" s="8" t="str">
        <f>IF(Data!$A1268="","",IF(COUNTIF('GrandList Categories'!$A$2:$A$19,Data!B1268)&gt;0,VLOOKUP(Data!B1268,'GrandList Categories'!$A$2:$B$19,2),Data!B1268))</f>
        <v>Residential 6 or more acres</v>
      </c>
      <c r="D1275" s="13">
        <f>IF(Data!$A1268="","",IF(Data!C1268=0,"",Data!C1268))</f>
        <v>4</v>
      </c>
      <c r="E1275" s="13" t="str">
        <f>IF(Data!$A1268="","",IF(Data!D1268=0,"",Data!D1268))</f>
        <v/>
      </c>
      <c r="F1275" s="13">
        <f>IF(Data!$A1268="","",IF(Data!E1268=0,"",Data!E1268))</f>
        <v>1</v>
      </c>
      <c r="G1275" s="13">
        <f>IF(Data!$A1268="","",IF(Data!F1268=0,"",Data!F1268))</f>
        <v>3</v>
      </c>
      <c r="H1275" s="13">
        <f>IF(Data!$A1268="","",IF(Data!G1268=0,"",Data!G1268))</f>
        <v>761600</v>
      </c>
      <c r="I1275" s="13">
        <f>IF(Data!$A1268="","",IF(Data!H1268=0,"",Data!H1268))</f>
        <v>253866.67</v>
      </c>
      <c r="J1275" s="13">
        <f>IF(Data!$A1268="","",IF(Data!I1268=0,"",Data!I1268))</f>
        <v>289000</v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>
        <f>IF(Data!$A1268="","",IF(Data!M1268=0,"",Data!M1268))</f>
        <v>10353.5</v>
      </c>
    </row>
    <row r="1276" spans="2:14" x14ac:dyDescent="0.25">
      <c r="B1276" s="8" t="str">
        <f>IF(Data!$A1269="","",Data!A1269)</f>
        <v>Tinmouth</v>
      </c>
      <c r="C1276" s="8" t="str">
        <f>IF(Data!$A1269="","",IF(COUNTIF('GrandList Categories'!$A$2:$A$19,Data!B1269)&gt;0,VLOOKUP(Data!B1269,'GrandList Categories'!$A$2:$B$19,2),Data!B1269))</f>
        <v>Seasonal under 6 acres</v>
      </c>
      <c r="D1276" s="13">
        <f>IF(Data!$A1269="","",IF(Data!C1269=0,"",Data!C1269))</f>
        <v>3</v>
      </c>
      <c r="E1276" s="13" t="str">
        <f>IF(Data!$A1269="","",IF(Data!D1269=0,"",Data!D1269))</f>
        <v/>
      </c>
      <c r="F1276" s="13">
        <f>IF(Data!$A1269="","",IF(Data!E1269=0,"",Data!E1269))</f>
        <v>1</v>
      </c>
      <c r="G1276" s="13">
        <f>IF(Data!$A1269="","",IF(Data!F1269=0,"",Data!F1269))</f>
        <v>2</v>
      </c>
      <c r="H1276" s="13">
        <f>IF(Data!$A1269="","",IF(Data!G1269=0,"",Data!G1269))</f>
        <v>390000</v>
      </c>
      <c r="I1276" s="13">
        <f>IF(Data!$A1269="","",IF(Data!H1269=0,"",Data!H1269))</f>
        <v>195000</v>
      </c>
      <c r="J1276" s="13">
        <f>IF(Data!$A1269="","",IF(Data!I1269=0,"",Data!I1269))</f>
        <v>195000</v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>
        <f>IF(Data!$A1269="","",IF(Data!M1269=0,"",Data!M1269))</f>
        <v>5655</v>
      </c>
    </row>
    <row r="1277" spans="2:14" x14ac:dyDescent="0.25">
      <c r="B1277" s="8" t="str">
        <f>IF(Data!$A1270="","",Data!A1270)</f>
        <v>Tinmouth</v>
      </c>
      <c r="C1277" s="8" t="str">
        <f>IF(Data!$A1270="","",IF(COUNTIF('GrandList Categories'!$A$2:$A$19,Data!B1270)&gt;0,VLOOKUP(Data!B1270,'GrandList Categories'!$A$2:$B$19,2),Data!B1270))</f>
        <v>Farms</v>
      </c>
      <c r="D1277" s="13">
        <f>IF(Data!$A1270="","",IF(Data!C1270=0,"",Data!C1270))</f>
        <v>1</v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>
        <f>IF(Data!$A1270="","",IF(Data!F1270=0,"",Data!F1270))</f>
        <v>1</v>
      </c>
      <c r="H1277" s="13">
        <f>IF(Data!$A1270="","",IF(Data!G1270=0,"",Data!G1270))</f>
        <v>195000</v>
      </c>
      <c r="I1277" s="13">
        <f>IF(Data!$A1270="","",IF(Data!H1270=0,"",Data!H1270))</f>
        <v>195000</v>
      </c>
      <c r="J1277" s="13">
        <f>IF(Data!$A1270="","",IF(Data!I1270=0,"",Data!I1270))</f>
        <v>195000</v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>
        <f>IF(Data!$A1270="","",IF(Data!M1270=0,"",Data!M1270))</f>
        <v>2827.5</v>
      </c>
    </row>
    <row r="1278" spans="2:14" x14ac:dyDescent="0.25">
      <c r="B1278" s="8" t="str">
        <f>IF(Data!$A1271="","",Data!A1271)</f>
        <v>Tinmouth</v>
      </c>
      <c r="C1278" s="8" t="str">
        <f>IF(Data!$A1271="","",IF(COUNTIF('GrandList Categories'!$A$2:$A$19,Data!B1271)&gt;0,VLOOKUP(Data!B1271,'GrandList Categories'!$A$2:$B$19,2),Data!B1271))</f>
        <v>Miscellaneous</v>
      </c>
      <c r="D1278" s="13">
        <f>IF(Data!$A1271="","",IF(Data!C1271=0,"",Data!C1271))</f>
        <v>2</v>
      </c>
      <c r="E1278" s="13" t="str">
        <f>IF(Data!$A1271="","",IF(Data!D1271=0,"",Data!D1271))</f>
        <v/>
      </c>
      <c r="F1278" s="13">
        <f>IF(Data!$A1271="","",IF(Data!E1271=0,"",Data!E1271))</f>
        <v>1</v>
      </c>
      <c r="G1278" s="13">
        <f>IF(Data!$A1271="","",IF(Data!F1271=0,"",Data!F1271))</f>
        <v>1</v>
      </c>
      <c r="H1278" s="13">
        <f>IF(Data!$A1271="","",IF(Data!G1271=0,"",Data!G1271))</f>
        <v>152500</v>
      </c>
      <c r="I1278" s="13">
        <f>IF(Data!$A1271="","",IF(Data!H1271=0,"",Data!H1271))</f>
        <v>152500</v>
      </c>
      <c r="J1278" s="13">
        <f>IF(Data!$A1271="","",IF(Data!I1271=0,"",Data!I1271))</f>
        <v>152500</v>
      </c>
      <c r="K1278" s="13">
        <f>IF(Data!$A1271="","",IF(Data!J1271=0,"",Data!J1271))</f>
        <v>2609.0700000000002</v>
      </c>
      <c r="L1278" s="13">
        <f>IF(Data!$A1271="","",IF(Data!K1271=0,"",Data!K1271))</f>
        <v>2609.0675999999999</v>
      </c>
      <c r="M1278" s="13">
        <f>IF(Data!$A1271="","",IF(Data!L1271=0,"",Data!L1271))</f>
        <v>58.45</v>
      </c>
      <c r="N1278" s="13">
        <f>IF(Data!$A1271="","",IF(Data!M1271=0,"",Data!M1271))</f>
        <v>1261.25</v>
      </c>
    </row>
    <row r="1279" spans="2:14" x14ac:dyDescent="0.25">
      <c r="B1279" s="8" t="str">
        <f>IF(Data!$A1272="","",Data!A1272)</f>
        <v>Tinmouth</v>
      </c>
      <c r="C1279" s="8" t="str">
        <f>IF(Data!$A1272="","",IF(COUNTIF('GrandList Categories'!$A$2:$A$19,Data!B1272)&gt;0,VLOOKUP(Data!B1272,'GrandList Categories'!$A$2:$B$19,2),Data!B1272))</f>
        <v>Tinmouth: Summary</v>
      </c>
      <c r="D1279" s="13">
        <f>IF(Data!$A1272="","",IF(Data!C1272=0,"",Data!C1272))</f>
        <v>10</v>
      </c>
      <c r="E1279" s="13" t="str">
        <f>IF(Data!$A1272="","",IF(Data!D1272=0,"",Data!D1272))</f>
        <v/>
      </c>
      <c r="F1279" s="13">
        <f>IF(Data!$A1272="","",IF(Data!E1272=0,"",Data!E1272))</f>
        <v>3</v>
      </c>
      <c r="G1279" s="13">
        <f>IF(Data!$A1272="","",IF(Data!F1272=0,"",Data!F1272))</f>
        <v>7</v>
      </c>
      <c r="H1279" s="13">
        <f>IF(Data!$A1272="","",IF(Data!G1272=0,"",Data!G1272))</f>
        <v>1499100</v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>
        <f>IF(Data!$A1272="","",IF(Data!M1272=0,"",Data!M1272))</f>
        <v>20097.25</v>
      </c>
    </row>
    <row r="1280" spans="2:14" x14ac:dyDescent="0.25">
      <c r="B1280" s="8" t="str">
        <f>IF(Data!$A1273="","",Data!A1273)</f>
        <v>Topsham</v>
      </c>
      <c r="C1280" s="8" t="str">
        <f>IF(Data!$A1273="","",IF(COUNTIF('GrandList Categories'!$A$2:$A$19,Data!B1273)&gt;0,VLOOKUP(Data!B1273,'GrandList Categories'!$A$2:$B$19,2),Data!B1273))</f>
        <v>Residential under 6 acres</v>
      </c>
      <c r="D1280" s="13">
        <f>IF(Data!$A1273="","",IF(Data!C1273=0,"",Data!C1273))</f>
        <v>2</v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>
        <f>IF(Data!$A1273="","",IF(Data!F1273=0,"",Data!F1273))</f>
        <v>2</v>
      </c>
      <c r="H1280" s="13">
        <f>IF(Data!$A1273="","",IF(Data!G1273=0,"",Data!G1273))</f>
        <v>471000</v>
      </c>
      <c r="I1280" s="13">
        <f>IF(Data!$A1273="","",IF(Data!H1273=0,"",Data!H1273))</f>
        <v>235500</v>
      </c>
      <c r="J1280" s="13">
        <f>IF(Data!$A1273="","",IF(Data!I1273=0,"",Data!I1273))</f>
        <v>235500</v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>
        <f>IF(Data!$A1273="","",IF(Data!M1273=0,"",Data!M1273))</f>
        <v>4929.5</v>
      </c>
    </row>
    <row r="1281" spans="2:14" x14ac:dyDescent="0.25">
      <c r="B1281" s="8" t="str">
        <f>IF(Data!$A1274="","",Data!A1274)</f>
        <v>Topsham</v>
      </c>
      <c r="C1281" s="8" t="str">
        <f>IF(Data!$A1274="","",IF(COUNTIF('GrandList Categories'!$A$2:$A$19,Data!B1274)&gt;0,VLOOKUP(Data!B1274,'GrandList Categories'!$A$2:$B$19,2),Data!B1274))</f>
        <v>Residential 6 or more acres</v>
      </c>
      <c r="D1281" s="13">
        <f>IF(Data!$A1274="","",IF(Data!C1274=0,"",Data!C1274))</f>
        <v>11</v>
      </c>
      <c r="E1281" s="13" t="str">
        <f>IF(Data!$A1274="","",IF(Data!D1274=0,"",Data!D1274))</f>
        <v/>
      </c>
      <c r="F1281" s="13">
        <f>IF(Data!$A1274="","",IF(Data!E1274=0,"",Data!E1274))</f>
        <v>8</v>
      </c>
      <c r="G1281" s="13">
        <f>IF(Data!$A1274="","",IF(Data!F1274=0,"",Data!F1274))</f>
        <v>3</v>
      </c>
      <c r="H1281" s="13">
        <f>IF(Data!$A1274="","",IF(Data!G1274=0,"",Data!G1274))</f>
        <v>475000</v>
      </c>
      <c r="I1281" s="13">
        <f>IF(Data!$A1274="","",IF(Data!H1274=0,"",Data!H1274))</f>
        <v>158333.32999999999</v>
      </c>
      <c r="J1281" s="13">
        <f>IF(Data!$A1274="","",IF(Data!I1274=0,"",Data!I1274))</f>
        <v>150000</v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>
        <f>IF(Data!$A1274="","",IF(Data!M1274=0,"",Data!M1274))</f>
        <v>4275</v>
      </c>
    </row>
    <row r="1282" spans="2:14" x14ac:dyDescent="0.25">
      <c r="B1282" s="8" t="str">
        <f>IF(Data!$A1275="","",Data!A1275)</f>
        <v>Topsham</v>
      </c>
      <c r="C1282" s="8" t="str">
        <f>IF(Data!$A1275="","",IF(COUNTIF('GrandList Categories'!$A$2:$A$19,Data!B1275)&gt;0,VLOOKUP(Data!B1275,'GrandList Categories'!$A$2:$B$19,2),Data!B1275))</f>
        <v>Seasonal 6 or more acres</v>
      </c>
      <c r="D1282" s="13">
        <f>IF(Data!$A1275="","",IF(Data!C1275=0,"",Data!C1275))</f>
        <v>2</v>
      </c>
      <c r="E1282" s="13" t="str">
        <f>IF(Data!$A1275="","",IF(Data!D1275=0,"",Data!D1275))</f>
        <v/>
      </c>
      <c r="F1282" s="13">
        <f>IF(Data!$A1275="","",IF(Data!E1275=0,"",Data!E1275))</f>
        <v>1</v>
      </c>
      <c r="G1282" s="13">
        <f>IF(Data!$A1275="","",IF(Data!F1275=0,"",Data!F1275))</f>
        <v>1</v>
      </c>
      <c r="H1282" s="13">
        <f>IF(Data!$A1275="","",IF(Data!G1275=0,"",Data!G1275))</f>
        <v>65000</v>
      </c>
      <c r="I1282" s="13">
        <f>IF(Data!$A1275="","",IF(Data!H1275=0,"",Data!H1275))</f>
        <v>65000</v>
      </c>
      <c r="J1282" s="13">
        <f>IF(Data!$A1275="","",IF(Data!I1275=0,"",Data!I1275))</f>
        <v>65000</v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>
        <f>IF(Data!$A1275="","",IF(Data!M1275=0,"",Data!M1275))</f>
        <v>560.6</v>
      </c>
    </row>
    <row r="1283" spans="2:14" x14ac:dyDescent="0.25">
      <c r="B1283" s="8" t="str">
        <f>IF(Data!$A1276="","",Data!A1276)</f>
        <v>Topsham</v>
      </c>
      <c r="C1283" s="8" t="str">
        <f>IF(Data!$A1276="","",IF(COUNTIF('GrandList Categories'!$A$2:$A$19,Data!B1276)&gt;0,VLOOKUP(Data!B1276,'GrandList Categories'!$A$2:$B$19,2),Data!B1276))</f>
        <v>Miscellaneous</v>
      </c>
      <c r="D1283" s="13">
        <f>IF(Data!$A1276="","",IF(Data!C1276=0,"",Data!C1276))</f>
        <v>5</v>
      </c>
      <c r="E1283" s="13" t="str">
        <f>IF(Data!$A1276="","",IF(Data!D1276=0,"",Data!D1276))</f>
        <v/>
      </c>
      <c r="F1283" s="13">
        <f>IF(Data!$A1276="","",IF(Data!E1276=0,"",Data!E1276))</f>
        <v>2</v>
      </c>
      <c r="G1283" s="13">
        <f>IF(Data!$A1276="","",IF(Data!F1276=0,"",Data!F1276))</f>
        <v>3</v>
      </c>
      <c r="H1283" s="13">
        <f>IF(Data!$A1276="","",IF(Data!G1276=0,"",Data!G1276))</f>
        <v>98883.08</v>
      </c>
      <c r="I1283" s="13">
        <f>IF(Data!$A1276="","",IF(Data!H1276=0,"",Data!H1276))</f>
        <v>32961.03</v>
      </c>
      <c r="J1283" s="13">
        <f>IF(Data!$A1276="","",IF(Data!I1276=0,"",Data!I1276))</f>
        <v>30000</v>
      </c>
      <c r="K1283" s="13">
        <f>IF(Data!$A1276="","",IF(Data!J1276=0,"",Data!J1276))</f>
        <v>4052.59</v>
      </c>
      <c r="L1283" s="13">
        <f>IF(Data!$A1276="","",IF(Data!K1276=0,"",Data!K1276))</f>
        <v>4000</v>
      </c>
      <c r="M1283" s="13">
        <f>IF(Data!$A1276="","",IF(Data!L1276=0,"",Data!L1276))</f>
        <v>7.5</v>
      </c>
      <c r="N1283" s="13">
        <f>IF(Data!$A1276="","",IF(Data!M1276=0,"",Data!M1276))</f>
        <v>1015.8</v>
      </c>
    </row>
    <row r="1284" spans="2:14" x14ac:dyDescent="0.25">
      <c r="B1284" s="8" t="str">
        <f>IF(Data!$A1277="","",Data!A1277)</f>
        <v>Topsham</v>
      </c>
      <c r="C1284" s="8" t="str">
        <f>IF(Data!$A1277="","",IF(COUNTIF('GrandList Categories'!$A$2:$A$19,Data!B1277)&gt;0,VLOOKUP(Data!B1277,'GrandList Categories'!$A$2:$B$19,2),Data!B1277))</f>
        <v>Topsham: Summary</v>
      </c>
      <c r="D1284" s="13">
        <f>IF(Data!$A1277="","",IF(Data!C1277=0,"",Data!C1277))</f>
        <v>20</v>
      </c>
      <c r="E1284" s="13" t="str">
        <f>IF(Data!$A1277="","",IF(Data!D1277=0,"",Data!D1277))</f>
        <v/>
      </c>
      <c r="F1284" s="13">
        <f>IF(Data!$A1277="","",IF(Data!E1277=0,"",Data!E1277))</f>
        <v>11</v>
      </c>
      <c r="G1284" s="13">
        <f>IF(Data!$A1277="","",IF(Data!F1277=0,"",Data!F1277))</f>
        <v>9</v>
      </c>
      <c r="H1284" s="13">
        <f>IF(Data!$A1277="","",IF(Data!G1277=0,"",Data!G1277))</f>
        <v>1109883.08</v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>
        <f>IF(Data!$A1277="","",IF(Data!M1277=0,"",Data!M1277))</f>
        <v>10780.9</v>
      </c>
    </row>
    <row r="1285" spans="2:14" x14ac:dyDescent="0.25">
      <c r="B1285" s="8" t="str">
        <f>IF(Data!$A1278="","",Data!A1278)</f>
        <v>Townshend</v>
      </c>
      <c r="C1285" s="8" t="str">
        <f>IF(Data!$A1278="","",IF(COUNTIF('GrandList Categories'!$A$2:$A$19,Data!B1278)&gt;0,VLOOKUP(Data!B1278,'GrandList Categories'!$A$2:$B$19,2),Data!B1278))</f>
        <v>Residential under 6 acres</v>
      </c>
      <c r="D1285" s="13">
        <f>IF(Data!$A1278="","",IF(Data!C1278=0,"",Data!C1278))</f>
        <v>9</v>
      </c>
      <c r="E1285" s="13" t="str">
        <f>IF(Data!$A1278="","",IF(Data!D1278=0,"",Data!D1278))</f>
        <v/>
      </c>
      <c r="F1285" s="13">
        <f>IF(Data!$A1278="","",IF(Data!E1278=0,"",Data!E1278))</f>
        <v>4</v>
      </c>
      <c r="G1285" s="13">
        <f>IF(Data!$A1278="","",IF(Data!F1278=0,"",Data!F1278))</f>
        <v>5</v>
      </c>
      <c r="H1285" s="13">
        <f>IF(Data!$A1278="","",IF(Data!G1278=0,"",Data!G1278))</f>
        <v>708019</v>
      </c>
      <c r="I1285" s="13">
        <f>IF(Data!$A1278="","",IF(Data!H1278=0,"",Data!H1278))</f>
        <v>141603.79999999999</v>
      </c>
      <c r="J1285" s="13">
        <f>IF(Data!$A1278="","",IF(Data!I1278=0,"",Data!I1278))</f>
        <v>145000</v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>
        <f>IF(Data!$A1278="","",IF(Data!M1278=0,"",Data!M1278))</f>
        <v>8366.2800000000007</v>
      </c>
    </row>
    <row r="1286" spans="2:14" x14ac:dyDescent="0.25">
      <c r="B1286" s="8" t="str">
        <f>IF(Data!$A1279="","",Data!A1279)</f>
        <v>Townshend</v>
      </c>
      <c r="C1286" s="8" t="str">
        <f>IF(Data!$A1279="","",IF(COUNTIF('GrandList Categories'!$A$2:$A$19,Data!B1279)&gt;0,VLOOKUP(Data!B1279,'GrandList Categories'!$A$2:$B$19,2),Data!B1279))</f>
        <v>Residential 6 or more acres</v>
      </c>
      <c r="D1286" s="13">
        <f>IF(Data!$A1279="","",IF(Data!C1279=0,"",Data!C1279))</f>
        <v>6</v>
      </c>
      <c r="E1286" s="13" t="str">
        <f>IF(Data!$A1279="","",IF(Data!D1279=0,"",Data!D1279))</f>
        <v/>
      </c>
      <c r="F1286" s="13">
        <f>IF(Data!$A1279="","",IF(Data!E1279=0,"",Data!E1279))</f>
        <v>4</v>
      </c>
      <c r="G1286" s="13">
        <f>IF(Data!$A1279="","",IF(Data!F1279=0,"",Data!F1279))</f>
        <v>2</v>
      </c>
      <c r="H1286" s="13">
        <f>IF(Data!$A1279="","",IF(Data!G1279=0,"",Data!G1279))</f>
        <v>412792.68</v>
      </c>
      <c r="I1286" s="13">
        <f>IF(Data!$A1279="","",IF(Data!H1279=0,"",Data!H1279))</f>
        <v>206396.34</v>
      </c>
      <c r="J1286" s="13">
        <f>IF(Data!$A1279="","",IF(Data!I1279=0,"",Data!I1279))</f>
        <v>206396.34</v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>
        <f>IF(Data!$A1279="","",IF(Data!M1279=0,"",Data!M1279))</f>
        <v>5035.49</v>
      </c>
    </row>
    <row r="1287" spans="2:14" x14ac:dyDescent="0.25">
      <c r="B1287" s="8" t="str">
        <f>IF(Data!$A1280="","",Data!A1280)</f>
        <v>Townshend</v>
      </c>
      <c r="C1287" s="8" t="str">
        <f>IF(Data!$A1280="","",IF(COUNTIF('GrandList Categories'!$A$2:$A$19,Data!B1280)&gt;0,VLOOKUP(Data!B1280,'GrandList Categories'!$A$2:$B$19,2),Data!B1280))</f>
        <v>Commercial</v>
      </c>
      <c r="D1287" s="13">
        <f>IF(Data!$A1280="","",IF(Data!C1280=0,"",Data!C1280))</f>
        <v>1</v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>
        <f>IF(Data!$A1280="","",IF(Data!F1280=0,"",Data!F1280))</f>
        <v>1</v>
      </c>
      <c r="H1287" s="13">
        <f>IF(Data!$A1280="","",IF(Data!G1280=0,"",Data!G1280))</f>
        <v>385000</v>
      </c>
      <c r="I1287" s="13">
        <f>IF(Data!$A1280="","",IF(Data!H1280=0,"",Data!H1280))</f>
        <v>385000</v>
      </c>
      <c r="J1287" s="13">
        <f>IF(Data!$A1280="","",IF(Data!I1280=0,"",Data!I1280))</f>
        <v>385000</v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>
        <f>IF(Data!$A1280="","",IF(Data!M1280=0,"",Data!M1280))</f>
        <v>5582.5</v>
      </c>
    </row>
    <row r="1288" spans="2:14" x14ac:dyDescent="0.25">
      <c r="B1288" s="8" t="str">
        <f>IF(Data!$A1281="","",Data!A1281)</f>
        <v>Townshend</v>
      </c>
      <c r="C1288" s="8" t="str">
        <f>IF(Data!$A1281="","",IF(COUNTIF('GrandList Categories'!$A$2:$A$19,Data!B1281)&gt;0,VLOOKUP(Data!B1281,'GrandList Categories'!$A$2:$B$19,2),Data!B1281))</f>
        <v>Woodland</v>
      </c>
      <c r="D1288" s="13">
        <f>IF(Data!$A1281="","",IF(Data!C1281=0,"",Data!C1281))</f>
        <v>2</v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>
        <f>IF(Data!$A1281="","",IF(Data!F1281=0,"",Data!F1281))</f>
        <v>2</v>
      </c>
      <c r="H1288" s="13">
        <f>IF(Data!$A1281="","",IF(Data!G1281=0,"",Data!G1281))</f>
        <v>81500</v>
      </c>
      <c r="I1288" s="13">
        <f>IF(Data!$A1281="","",IF(Data!H1281=0,"",Data!H1281))</f>
        <v>40750</v>
      </c>
      <c r="J1288" s="13">
        <f>IF(Data!$A1281="","",IF(Data!I1281=0,"",Data!I1281))</f>
        <v>40750</v>
      </c>
      <c r="K1288" s="13">
        <f>IF(Data!$A1281="","",IF(Data!J1281=0,"",Data!J1281))</f>
        <v>2133.5100000000002</v>
      </c>
      <c r="L1288" s="13">
        <f>IF(Data!$A1281="","",IF(Data!K1281=0,"",Data!K1281))</f>
        <v>5275.58</v>
      </c>
      <c r="M1288" s="13">
        <f>IF(Data!$A1281="","",IF(Data!L1281=0,"",Data!L1281))</f>
        <v>19.100000000000001</v>
      </c>
      <c r="N1288" s="13">
        <f>IF(Data!$A1281="","",IF(Data!M1281=0,"",Data!M1281))</f>
        <v>1181.75</v>
      </c>
    </row>
    <row r="1289" spans="2:14" x14ac:dyDescent="0.25">
      <c r="B1289" s="8" t="str">
        <f>IF(Data!$A1282="","",Data!A1282)</f>
        <v>Townshend</v>
      </c>
      <c r="C1289" s="8" t="str">
        <f>IF(Data!$A1282="","",IF(COUNTIF('GrandList Categories'!$A$2:$A$19,Data!B1282)&gt;0,VLOOKUP(Data!B1282,'GrandList Categories'!$A$2:$B$19,2),Data!B1282))</f>
        <v>Miscellaneous</v>
      </c>
      <c r="D1289" s="13">
        <f>IF(Data!$A1282="","",IF(Data!C1282=0,"",Data!C1282))</f>
        <v>1</v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>
        <f>IF(Data!$A1282="","",IF(Data!F1282=0,"",Data!F1282))</f>
        <v>1</v>
      </c>
      <c r="H1289" s="13">
        <f>IF(Data!$A1282="","",IF(Data!G1282=0,"",Data!G1282))</f>
        <v>5000</v>
      </c>
      <c r="I1289" s="13">
        <f>IF(Data!$A1282="","",IF(Data!H1282=0,"",Data!H1282))</f>
        <v>5000</v>
      </c>
      <c r="J1289" s="13">
        <f>IF(Data!$A1282="","",IF(Data!I1282=0,"",Data!I1282))</f>
        <v>5000</v>
      </c>
      <c r="K1289" s="13">
        <f>IF(Data!$A1282="","",IF(Data!J1282=0,"",Data!J1282))</f>
        <v>2272.73</v>
      </c>
      <c r="L1289" s="13">
        <f>IF(Data!$A1282="","",IF(Data!K1282=0,"",Data!K1282))</f>
        <v>2272.7273</v>
      </c>
      <c r="M1289" s="13">
        <f>IF(Data!$A1282="","",IF(Data!L1282=0,"",Data!L1282))</f>
        <v>2.2000000000000002</v>
      </c>
      <c r="N1289" s="13">
        <f>IF(Data!$A1282="","",IF(Data!M1282=0,"",Data!M1282))</f>
        <v>72.5</v>
      </c>
    </row>
    <row r="1290" spans="2:14" x14ac:dyDescent="0.25">
      <c r="B1290" s="8" t="str">
        <f>IF(Data!$A1283="","",Data!A1283)</f>
        <v>Townshend</v>
      </c>
      <c r="C1290" s="8" t="str">
        <f>IF(Data!$A1283="","",IF(COUNTIF('GrandList Categories'!$A$2:$A$19,Data!B1283)&gt;0,VLOOKUP(Data!B1283,'GrandList Categories'!$A$2:$B$19,2),Data!B1283))</f>
        <v>Townshend: Summary</v>
      </c>
      <c r="D1290" s="13">
        <f>IF(Data!$A1283="","",IF(Data!C1283=0,"",Data!C1283))</f>
        <v>19</v>
      </c>
      <c r="E1290" s="13" t="str">
        <f>IF(Data!$A1283="","",IF(Data!D1283=0,"",Data!D1283))</f>
        <v/>
      </c>
      <c r="F1290" s="13">
        <f>IF(Data!$A1283="","",IF(Data!E1283=0,"",Data!E1283))</f>
        <v>8</v>
      </c>
      <c r="G1290" s="13">
        <f>IF(Data!$A1283="","",IF(Data!F1283=0,"",Data!F1283))</f>
        <v>11</v>
      </c>
      <c r="H1290" s="13">
        <f>IF(Data!$A1283="","",IF(Data!G1283=0,"",Data!G1283))</f>
        <v>1592311.68</v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>
        <f>IF(Data!$A1283="","",IF(Data!M1283=0,"",Data!M1283))</f>
        <v>20238.52</v>
      </c>
    </row>
    <row r="1291" spans="2:14" x14ac:dyDescent="0.25">
      <c r="B1291" s="8" t="str">
        <f>IF(Data!$A1284="","",Data!A1284)</f>
        <v>Troy</v>
      </c>
      <c r="C1291" s="8" t="str">
        <f>IF(Data!$A1284="","",IF(COUNTIF('GrandList Categories'!$A$2:$A$19,Data!B1284)&gt;0,VLOOKUP(Data!B1284,'GrandList Categories'!$A$2:$B$19,2),Data!B1284))</f>
        <v>Residential under 6 acres</v>
      </c>
      <c r="D1291" s="13">
        <f>IF(Data!$A1284="","",IF(Data!C1284=0,"",Data!C1284))</f>
        <v>8</v>
      </c>
      <c r="E1291" s="13" t="str">
        <f>IF(Data!$A1284="","",IF(Data!D1284=0,"",Data!D1284))</f>
        <v/>
      </c>
      <c r="F1291" s="13">
        <f>IF(Data!$A1284="","",IF(Data!E1284=0,"",Data!E1284))</f>
        <v>3</v>
      </c>
      <c r="G1291" s="13">
        <f>IF(Data!$A1284="","",IF(Data!F1284=0,"",Data!F1284))</f>
        <v>5</v>
      </c>
      <c r="H1291" s="13">
        <f>IF(Data!$A1284="","",IF(Data!G1284=0,"",Data!G1284))</f>
        <v>702000</v>
      </c>
      <c r="I1291" s="13">
        <f>IF(Data!$A1284="","",IF(Data!H1284=0,"",Data!H1284))</f>
        <v>140400</v>
      </c>
      <c r="J1291" s="13">
        <f>IF(Data!$A1284="","",IF(Data!I1284=0,"",Data!I1284))</f>
        <v>138000</v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>
        <f>IF(Data!$A1284="","",IF(Data!M1284=0,"",Data!M1284))</f>
        <v>6553.5</v>
      </c>
    </row>
    <row r="1292" spans="2:14" x14ac:dyDescent="0.25">
      <c r="B1292" s="8" t="str">
        <f>IF(Data!$A1285="","",Data!A1285)</f>
        <v>Troy</v>
      </c>
      <c r="C1292" s="8" t="str">
        <f>IF(Data!$A1285="","",IF(COUNTIF('GrandList Categories'!$A$2:$A$19,Data!B1285)&gt;0,VLOOKUP(Data!B1285,'GrandList Categories'!$A$2:$B$19,2),Data!B1285))</f>
        <v>Residential 6 or more acres</v>
      </c>
      <c r="D1292" s="13">
        <f>IF(Data!$A1285="","",IF(Data!C1285=0,"",Data!C1285))</f>
        <v>3</v>
      </c>
      <c r="E1292" s="13" t="str">
        <f>IF(Data!$A1285="","",IF(Data!D1285=0,"",Data!D1285))</f>
        <v/>
      </c>
      <c r="F1292" s="13">
        <f>IF(Data!$A1285="","",IF(Data!E1285=0,"",Data!E1285))</f>
        <v>1</v>
      </c>
      <c r="G1292" s="13">
        <f>IF(Data!$A1285="","",IF(Data!F1285=0,"",Data!F1285))</f>
        <v>2</v>
      </c>
      <c r="H1292" s="13">
        <f>IF(Data!$A1285="","",IF(Data!G1285=0,"",Data!G1285))</f>
        <v>39900</v>
      </c>
      <c r="I1292" s="13">
        <f>IF(Data!$A1285="","",IF(Data!H1285=0,"",Data!H1285))</f>
        <v>19950</v>
      </c>
      <c r="J1292" s="13">
        <f>IF(Data!$A1285="","",IF(Data!I1285=0,"",Data!I1285))</f>
        <v>19950</v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>
        <f>IF(Data!$A1285="","",IF(Data!M1285=0,"",Data!M1285))</f>
        <v>578.54999999999995</v>
      </c>
    </row>
    <row r="1293" spans="2:14" x14ac:dyDescent="0.25">
      <c r="B1293" s="8" t="str">
        <f>IF(Data!$A1286="","",Data!A1286)</f>
        <v>Troy</v>
      </c>
      <c r="C1293" s="8" t="str">
        <f>IF(Data!$A1286="","",IF(COUNTIF('GrandList Categories'!$A$2:$A$19,Data!B1286)&gt;0,VLOOKUP(Data!B1286,'GrandList Categories'!$A$2:$B$19,2),Data!B1286))</f>
        <v>Seasonal under 6 acres</v>
      </c>
      <c r="D1293" s="13">
        <f>IF(Data!$A1286="","",IF(Data!C1286=0,"",Data!C1286))</f>
        <v>2</v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>
        <f>IF(Data!$A1286="","",IF(Data!F1286=0,"",Data!F1286))</f>
        <v>2</v>
      </c>
      <c r="H1293" s="13">
        <f>IF(Data!$A1286="","",IF(Data!G1286=0,"",Data!G1286))</f>
        <v>405500</v>
      </c>
      <c r="I1293" s="13">
        <f>IF(Data!$A1286="","",IF(Data!H1286=0,"",Data!H1286))</f>
        <v>202750</v>
      </c>
      <c r="J1293" s="13">
        <f>IF(Data!$A1286="","",IF(Data!I1286=0,"",Data!I1286))</f>
        <v>202750</v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>
        <f>IF(Data!$A1286="","",IF(Data!M1286=0,"",Data!M1286))</f>
        <v>4929.75</v>
      </c>
    </row>
    <row r="1294" spans="2:14" x14ac:dyDescent="0.25">
      <c r="B1294" s="8" t="str">
        <f>IF(Data!$A1287="","",Data!A1287)</f>
        <v>Troy</v>
      </c>
      <c r="C1294" s="8" t="str">
        <f>IF(Data!$A1287="","",IF(COUNTIF('GrandList Categories'!$A$2:$A$19,Data!B1287)&gt;0,VLOOKUP(Data!B1287,'GrandList Categories'!$A$2:$B$19,2),Data!B1287))</f>
        <v>Commercial</v>
      </c>
      <c r="D1294" s="13">
        <f>IF(Data!$A1287="","",IF(Data!C1287=0,"",Data!C1287))</f>
        <v>2</v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>
        <f>IF(Data!$A1287="","",IF(Data!F1287=0,"",Data!F1287))</f>
        <v>2</v>
      </c>
      <c r="H1294" s="13">
        <f>IF(Data!$A1287="","",IF(Data!G1287=0,"",Data!G1287))</f>
        <v>102635.47</v>
      </c>
      <c r="I1294" s="13">
        <f>IF(Data!$A1287="","",IF(Data!H1287=0,"",Data!H1287))</f>
        <v>51317.74</v>
      </c>
      <c r="J1294" s="13">
        <f>IF(Data!$A1287="","",IF(Data!I1287=0,"",Data!I1287))</f>
        <v>51317.74</v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>
        <f>IF(Data!$A1287="","",IF(Data!M1287=0,"",Data!M1287))</f>
        <v>538.23</v>
      </c>
    </row>
    <row r="1295" spans="2:14" x14ac:dyDescent="0.25">
      <c r="B1295" s="8" t="str">
        <f>IF(Data!$A1288="","",Data!A1288)</f>
        <v>Troy</v>
      </c>
      <c r="C1295" s="8" t="str">
        <f>IF(Data!$A1288="","",IF(COUNTIF('GrandList Categories'!$A$2:$A$19,Data!B1288)&gt;0,VLOOKUP(Data!B1288,'GrandList Categories'!$A$2:$B$19,2),Data!B1288))</f>
        <v>Farms</v>
      </c>
      <c r="D1295" s="13">
        <f>IF(Data!$A1288="","",IF(Data!C1288=0,"",Data!C1288))</f>
        <v>1</v>
      </c>
      <c r="E1295" s="13" t="str">
        <f>IF(Data!$A1288="","",IF(Data!D1288=0,"",Data!D1288))</f>
        <v/>
      </c>
      <c r="F1295" s="13">
        <f>IF(Data!$A1288="","",IF(Data!E1288=0,"",Data!E1288))</f>
        <v>1</v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>Troy</v>
      </c>
      <c r="C1296" s="8" t="str">
        <f>IF(Data!$A1289="","",IF(COUNTIF('GrandList Categories'!$A$2:$A$19,Data!B1289)&gt;0,VLOOKUP(Data!B1289,'GrandList Categories'!$A$2:$B$19,2),Data!B1289))</f>
        <v>Woodland</v>
      </c>
      <c r="D1296" s="13">
        <f>IF(Data!$A1289="","",IF(Data!C1289=0,"",Data!C1289))</f>
        <v>1</v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>
        <f>IF(Data!$A1289="","",IF(Data!F1289=0,"",Data!F1289))</f>
        <v>1</v>
      </c>
      <c r="H1296" s="13">
        <f>IF(Data!$A1289="","",IF(Data!G1289=0,"",Data!G1289))</f>
        <v>31067</v>
      </c>
      <c r="I1296" s="13">
        <f>IF(Data!$A1289="","",IF(Data!H1289=0,"",Data!H1289))</f>
        <v>31067</v>
      </c>
      <c r="J1296" s="13">
        <f>IF(Data!$A1289="","",IF(Data!I1289=0,"",Data!I1289))</f>
        <v>31067</v>
      </c>
      <c r="K1296" s="13">
        <f>IF(Data!$A1289="","",IF(Data!J1289=0,"",Data!J1289))</f>
        <v>1393.14</v>
      </c>
      <c r="L1296" s="13">
        <f>IF(Data!$A1289="","",IF(Data!K1289=0,"",Data!K1289))</f>
        <v>1393.1389999999999</v>
      </c>
      <c r="M1296" s="13">
        <f>IF(Data!$A1289="","",IF(Data!L1289=0,"",Data!L1289))</f>
        <v>22.3</v>
      </c>
      <c r="N1296" s="13">
        <f>IF(Data!$A1289="","",IF(Data!M1289=0,"",Data!M1289))</f>
        <v>450.47</v>
      </c>
    </row>
    <row r="1297" spans="2:14" x14ac:dyDescent="0.25">
      <c r="B1297" s="8" t="str">
        <f>IF(Data!$A1290="","",Data!A1290)</f>
        <v>Troy</v>
      </c>
      <c r="C1297" s="8" t="str">
        <f>IF(Data!$A1290="","",IF(COUNTIF('GrandList Categories'!$A$2:$A$19,Data!B1290)&gt;0,VLOOKUP(Data!B1290,'GrandList Categories'!$A$2:$B$19,2),Data!B1290))</f>
        <v>Miscellaneous</v>
      </c>
      <c r="D1297" s="13">
        <f>IF(Data!$A1290="","",IF(Data!C1290=0,"",Data!C1290))</f>
        <v>6</v>
      </c>
      <c r="E1297" s="13" t="str">
        <f>IF(Data!$A1290="","",IF(Data!D1290=0,"",Data!D1290))</f>
        <v/>
      </c>
      <c r="F1297" s="13">
        <f>IF(Data!$A1290="","",IF(Data!E1290=0,"",Data!E1290))</f>
        <v>2</v>
      </c>
      <c r="G1297" s="13">
        <f>IF(Data!$A1290="","",IF(Data!F1290=0,"",Data!F1290))</f>
        <v>4</v>
      </c>
      <c r="H1297" s="13">
        <f>IF(Data!$A1290="","",IF(Data!G1290=0,"",Data!G1290))</f>
        <v>166400</v>
      </c>
      <c r="I1297" s="13">
        <f>IF(Data!$A1290="","",IF(Data!H1290=0,"",Data!H1290))</f>
        <v>41600</v>
      </c>
      <c r="J1297" s="13">
        <f>IF(Data!$A1290="","",IF(Data!I1290=0,"",Data!I1290))</f>
        <v>39450</v>
      </c>
      <c r="K1297" s="13">
        <f>IF(Data!$A1290="","",IF(Data!J1290=0,"",Data!J1290))</f>
        <v>2439.52</v>
      </c>
      <c r="L1297" s="13">
        <f>IF(Data!$A1290="","",IF(Data!K1290=0,"",Data!K1290))</f>
        <v>17536.189999999999</v>
      </c>
      <c r="M1297" s="13">
        <f>IF(Data!$A1290="","",IF(Data!L1290=0,"",Data!L1290))</f>
        <v>2.38</v>
      </c>
      <c r="N1297" s="13">
        <f>IF(Data!$A1290="","",IF(Data!M1290=0,"",Data!M1290))</f>
        <v>2033.75</v>
      </c>
    </row>
    <row r="1298" spans="2:14" x14ac:dyDescent="0.25">
      <c r="B1298" s="8" t="str">
        <f>IF(Data!$A1291="","",Data!A1291)</f>
        <v>Troy</v>
      </c>
      <c r="C1298" s="8" t="str">
        <f>IF(Data!$A1291="","",IF(COUNTIF('GrandList Categories'!$A$2:$A$19,Data!B1291)&gt;0,VLOOKUP(Data!B1291,'GrandList Categories'!$A$2:$B$19,2),Data!B1291))</f>
        <v>Troy: Summary</v>
      </c>
      <c r="D1298" s="13">
        <f>IF(Data!$A1291="","",IF(Data!C1291=0,"",Data!C1291))</f>
        <v>23</v>
      </c>
      <c r="E1298" s="13" t="str">
        <f>IF(Data!$A1291="","",IF(Data!D1291=0,"",Data!D1291))</f>
        <v/>
      </c>
      <c r="F1298" s="13">
        <f>IF(Data!$A1291="","",IF(Data!E1291=0,"",Data!E1291))</f>
        <v>7</v>
      </c>
      <c r="G1298" s="13">
        <f>IF(Data!$A1291="","",IF(Data!F1291=0,"",Data!F1291))</f>
        <v>16</v>
      </c>
      <c r="H1298" s="13">
        <f>IF(Data!$A1291="","",IF(Data!G1291=0,"",Data!G1291))</f>
        <v>1447502.47</v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>
        <f>IF(Data!$A1291="","",IF(Data!M1291=0,"",Data!M1291))</f>
        <v>15084.25</v>
      </c>
    </row>
    <row r="1299" spans="2:14" x14ac:dyDescent="0.25">
      <c r="B1299" s="8" t="str">
        <f>IF(Data!$A1292="","",Data!A1292)</f>
        <v>Tunbridge</v>
      </c>
      <c r="C1299" s="8" t="str">
        <f>IF(Data!$A1292="","",IF(COUNTIF('GrandList Categories'!$A$2:$A$19,Data!B1292)&gt;0,VLOOKUP(Data!B1292,'GrandList Categories'!$A$2:$B$19,2),Data!B1292))</f>
        <v>Residential under 6 acres</v>
      </c>
      <c r="D1299" s="13">
        <f>IF(Data!$A1292="","",IF(Data!C1292=0,"",Data!C1292))</f>
        <v>3</v>
      </c>
      <c r="E1299" s="13" t="str">
        <f>IF(Data!$A1292="","",IF(Data!D1292=0,"",Data!D1292))</f>
        <v/>
      </c>
      <c r="F1299" s="13">
        <f>IF(Data!$A1292="","",IF(Data!E1292=0,"",Data!E1292))</f>
        <v>1</v>
      </c>
      <c r="G1299" s="13">
        <f>IF(Data!$A1292="","",IF(Data!F1292=0,"",Data!F1292))</f>
        <v>2</v>
      </c>
      <c r="H1299" s="13">
        <f>IF(Data!$A1292="","",IF(Data!G1292=0,"",Data!G1292))</f>
        <v>127000</v>
      </c>
      <c r="I1299" s="13">
        <f>IF(Data!$A1292="","",IF(Data!H1292=0,"",Data!H1292))</f>
        <v>63500</v>
      </c>
      <c r="J1299" s="13">
        <f>IF(Data!$A1292="","",IF(Data!I1292=0,"",Data!I1292))</f>
        <v>63500</v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>
        <f>IF(Data!$A1292="","",IF(Data!M1292=0,"",Data!M1292))</f>
        <v>1509</v>
      </c>
    </row>
    <row r="1300" spans="2:14" x14ac:dyDescent="0.25">
      <c r="B1300" s="8" t="str">
        <f>IF(Data!$A1293="","",Data!A1293)</f>
        <v>Tunbridge</v>
      </c>
      <c r="C1300" s="8" t="str">
        <f>IF(Data!$A1293="","",IF(COUNTIF('GrandList Categories'!$A$2:$A$19,Data!B1293)&gt;0,VLOOKUP(Data!B1293,'GrandList Categories'!$A$2:$B$19,2),Data!B1293))</f>
        <v>Residential 6 or more acres</v>
      </c>
      <c r="D1300" s="13">
        <f>IF(Data!$A1293="","",IF(Data!C1293=0,"",Data!C1293))</f>
        <v>6</v>
      </c>
      <c r="E1300" s="13" t="str">
        <f>IF(Data!$A1293="","",IF(Data!D1293=0,"",Data!D1293))</f>
        <v/>
      </c>
      <c r="F1300" s="13">
        <f>IF(Data!$A1293="","",IF(Data!E1293=0,"",Data!E1293))</f>
        <v>3</v>
      </c>
      <c r="G1300" s="13">
        <f>IF(Data!$A1293="","",IF(Data!F1293=0,"",Data!F1293))</f>
        <v>3</v>
      </c>
      <c r="H1300" s="13">
        <f>IF(Data!$A1293="","",IF(Data!G1293=0,"",Data!G1293))</f>
        <v>680000</v>
      </c>
      <c r="I1300" s="13">
        <f>IF(Data!$A1293="","",IF(Data!H1293=0,"",Data!H1293))</f>
        <v>226666.67</v>
      </c>
      <c r="J1300" s="13">
        <f>IF(Data!$A1293="","",IF(Data!I1293=0,"",Data!I1293))</f>
        <v>230000</v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>
        <f>IF(Data!$A1293="","",IF(Data!M1293=0,"",Data!M1293))</f>
        <v>7960</v>
      </c>
    </row>
    <row r="1301" spans="2:14" x14ac:dyDescent="0.25">
      <c r="B1301" s="8" t="str">
        <f>IF(Data!$A1294="","",Data!A1294)</f>
        <v>Tunbridge</v>
      </c>
      <c r="C1301" s="8" t="str">
        <f>IF(Data!$A1294="","",IF(COUNTIF('GrandList Categories'!$A$2:$A$19,Data!B1294)&gt;0,VLOOKUP(Data!B1294,'GrandList Categories'!$A$2:$B$19,2),Data!B1294))</f>
        <v>Seasonal 6 or more acres</v>
      </c>
      <c r="D1301" s="13">
        <f>IF(Data!$A1294="","",IF(Data!C1294=0,"",Data!C1294))</f>
        <v>1</v>
      </c>
      <c r="E1301" s="13" t="str">
        <f>IF(Data!$A1294="","",IF(Data!D1294=0,"",Data!D1294))</f>
        <v/>
      </c>
      <c r="F1301" s="13">
        <f>IF(Data!$A1294="","",IF(Data!E1294=0,"",Data!E1294))</f>
        <v>1</v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>Tunbridge</v>
      </c>
      <c r="C1302" s="8" t="str">
        <f>IF(Data!$A1295="","",IF(COUNTIF('GrandList Categories'!$A$2:$A$19,Data!B1295)&gt;0,VLOOKUP(Data!B1295,'GrandList Categories'!$A$2:$B$19,2),Data!B1295))</f>
        <v>Commercial</v>
      </c>
      <c r="D1302" s="13">
        <f>IF(Data!$A1295="","",IF(Data!C1295=0,"",Data!C1295))</f>
        <v>1</v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>
        <f>IF(Data!$A1295="","",IF(Data!F1295=0,"",Data!F1295))</f>
        <v>1</v>
      </c>
      <c r="H1302" s="13">
        <f>IF(Data!$A1295="","",IF(Data!G1295=0,"",Data!G1295))</f>
        <v>295000</v>
      </c>
      <c r="I1302" s="13">
        <f>IF(Data!$A1295="","",IF(Data!H1295=0,"",Data!H1295))</f>
        <v>295000</v>
      </c>
      <c r="J1302" s="13">
        <f>IF(Data!$A1295="","",IF(Data!I1295=0,"",Data!I1295))</f>
        <v>295000</v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>
        <f>IF(Data!$A1295="","",IF(Data!M1295=0,"",Data!M1295))</f>
        <v>4277.5</v>
      </c>
    </row>
    <row r="1303" spans="2:14" x14ac:dyDescent="0.25">
      <c r="B1303" s="8" t="str">
        <f>IF(Data!$A1296="","",Data!A1296)</f>
        <v>Tunbridge</v>
      </c>
      <c r="C1303" s="8" t="str">
        <f>IF(Data!$A1296="","",IF(COUNTIF('GrandList Categories'!$A$2:$A$19,Data!B1296)&gt;0,VLOOKUP(Data!B1296,'GrandList Categories'!$A$2:$B$19,2),Data!B1296))</f>
        <v>Tunbridge: Summary</v>
      </c>
      <c r="D1303" s="13">
        <f>IF(Data!$A1296="","",IF(Data!C1296=0,"",Data!C1296))</f>
        <v>11</v>
      </c>
      <c r="E1303" s="13" t="str">
        <f>IF(Data!$A1296="","",IF(Data!D1296=0,"",Data!D1296))</f>
        <v/>
      </c>
      <c r="F1303" s="13">
        <f>IF(Data!$A1296="","",IF(Data!E1296=0,"",Data!E1296))</f>
        <v>5</v>
      </c>
      <c r="G1303" s="13">
        <f>IF(Data!$A1296="","",IF(Data!F1296=0,"",Data!F1296))</f>
        <v>6</v>
      </c>
      <c r="H1303" s="13">
        <f>IF(Data!$A1296="","",IF(Data!G1296=0,"",Data!G1296))</f>
        <v>1102000</v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>
        <f>IF(Data!$A1296="","",IF(Data!M1296=0,"",Data!M1296))</f>
        <v>13746.5</v>
      </c>
    </row>
    <row r="1304" spans="2:14" x14ac:dyDescent="0.25">
      <c r="B1304" s="8" t="str">
        <f>IF(Data!$A1297="","",Data!A1297)</f>
        <v>Underhill</v>
      </c>
      <c r="C1304" s="8" t="str">
        <f>IF(Data!$A1297="","",IF(COUNTIF('GrandList Categories'!$A$2:$A$19,Data!B1297)&gt;0,VLOOKUP(Data!B1297,'GrandList Categories'!$A$2:$B$19,2),Data!B1297))</f>
        <v>Residential under 6 acres</v>
      </c>
      <c r="D1304" s="13">
        <f>IF(Data!$A1297="","",IF(Data!C1297=0,"",Data!C1297))</f>
        <v>7</v>
      </c>
      <c r="E1304" s="13" t="str">
        <f>IF(Data!$A1297="","",IF(Data!D1297=0,"",Data!D1297))</f>
        <v/>
      </c>
      <c r="F1304" s="13">
        <f>IF(Data!$A1297="","",IF(Data!E1297=0,"",Data!E1297))</f>
        <v>3</v>
      </c>
      <c r="G1304" s="13">
        <f>IF(Data!$A1297="","",IF(Data!F1297=0,"",Data!F1297))</f>
        <v>4</v>
      </c>
      <c r="H1304" s="13">
        <f>IF(Data!$A1297="","",IF(Data!G1297=0,"",Data!G1297))</f>
        <v>546550</v>
      </c>
      <c r="I1304" s="13">
        <f>IF(Data!$A1297="","",IF(Data!H1297=0,"",Data!H1297))</f>
        <v>136637.5</v>
      </c>
      <c r="J1304" s="13">
        <f>IF(Data!$A1297="","",IF(Data!I1297=0,"",Data!I1297))</f>
        <v>104298.08</v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>
        <f>IF(Data!$A1297="","",IF(Data!M1297=0,"",Data!M1297))</f>
        <v>6060.6</v>
      </c>
    </row>
    <row r="1305" spans="2:14" x14ac:dyDescent="0.25">
      <c r="B1305" s="8" t="str">
        <f>IF(Data!$A1298="","",Data!A1298)</f>
        <v>Underhill</v>
      </c>
      <c r="C1305" s="8" t="str">
        <f>IF(Data!$A1298="","",IF(COUNTIF('GrandList Categories'!$A$2:$A$19,Data!B1298)&gt;0,VLOOKUP(Data!B1298,'GrandList Categories'!$A$2:$B$19,2),Data!B1298))</f>
        <v>Residential 6 or more acres</v>
      </c>
      <c r="D1305" s="13">
        <f>IF(Data!$A1298="","",IF(Data!C1298=0,"",Data!C1298))</f>
        <v>7</v>
      </c>
      <c r="E1305" s="13" t="str">
        <f>IF(Data!$A1298="","",IF(Data!D1298=0,"",Data!D1298))</f>
        <v/>
      </c>
      <c r="F1305" s="13">
        <f>IF(Data!$A1298="","",IF(Data!E1298=0,"",Data!E1298))</f>
        <v>2</v>
      </c>
      <c r="G1305" s="13">
        <f>IF(Data!$A1298="","",IF(Data!F1298=0,"",Data!F1298))</f>
        <v>5</v>
      </c>
      <c r="H1305" s="13">
        <f>IF(Data!$A1298="","",IF(Data!G1298=0,"",Data!G1298))</f>
        <v>3204000</v>
      </c>
      <c r="I1305" s="13">
        <f>IF(Data!$A1298="","",IF(Data!H1298=0,"",Data!H1298))</f>
        <v>640800</v>
      </c>
      <c r="J1305" s="13">
        <f>IF(Data!$A1298="","",IF(Data!I1298=0,"",Data!I1298))</f>
        <v>605000</v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>
        <f>IF(Data!$A1298="","",IF(Data!M1298=0,"",Data!M1298))</f>
        <v>41708</v>
      </c>
    </row>
    <row r="1306" spans="2:14" x14ac:dyDescent="0.25">
      <c r="B1306" s="8" t="str">
        <f>IF(Data!$A1299="","",Data!A1299)</f>
        <v>Underhill</v>
      </c>
      <c r="C1306" s="8" t="str">
        <f>IF(Data!$A1299="","",IF(COUNTIF('GrandList Categories'!$A$2:$A$19,Data!B1299)&gt;0,VLOOKUP(Data!B1299,'GrandList Categories'!$A$2:$B$19,2),Data!B1299))</f>
        <v>Seasonal under 6 acres</v>
      </c>
      <c r="D1306" s="13">
        <f>IF(Data!$A1299="","",IF(Data!C1299=0,"",Data!C1299))</f>
        <v>1</v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>
        <f>IF(Data!$A1299="","",IF(Data!F1299=0,"",Data!F1299))</f>
        <v>1</v>
      </c>
      <c r="H1306" s="13">
        <f>IF(Data!$A1299="","",IF(Data!G1299=0,"",Data!G1299))</f>
        <v>80000</v>
      </c>
      <c r="I1306" s="13">
        <f>IF(Data!$A1299="","",IF(Data!H1299=0,"",Data!H1299))</f>
        <v>80000</v>
      </c>
      <c r="J1306" s="13">
        <f>IF(Data!$A1299="","",IF(Data!I1299=0,"",Data!I1299))</f>
        <v>80000</v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>
        <f>IF(Data!$A1299="","",IF(Data!M1299=0,"",Data!M1299))</f>
        <v>1160</v>
      </c>
    </row>
    <row r="1307" spans="2:14" x14ac:dyDescent="0.25">
      <c r="B1307" s="8" t="str">
        <f>IF(Data!$A1300="","",Data!A1300)</f>
        <v>Underhill</v>
      </c>
      <c r="C1307" s="8" t="str">
        <f>IF(Data!$A1300="","",IF(COUNTIF('GrandList Categories'!$A$2:$A$19,Data!B1300)&gt;0,VLOOKUP(Data!B1300,'GrandList Categories'!$A$2:$B$19,2),Data!B1300))</f>
        <v>Miscellaneous</v>
      </c>
      <c r="D1307" s="13">
        <f>IF(Data!$A1300="","",IF(Data!C1300=0,"",Data!C1300))</f>
        <v>2</v>
      </c>
      <c r="E1307" s="13" t="str">
        <f>IF(Data!$A1300="","",IF(Data!D1300=0,"",Data!D1300))</f>
        <v/>
      </c>
      <c r="F1307" s="13">
        <f>IF(Data!$A1300="","",IF(Data!E1300=0,"",Data!E1300))</f>
        <v>1</v>
      </c>
      <c r="G1307" s="13">
        <f>IF(Data!$A1300="","",IF(Data!F1300=0,"",Data!F1300))</f>
        <v>1</v>
      </c>
      <c r="H1307" s="13">
        <f>IF(Data!$A1300="","",IF(Data!G1300=0,"",Data!G1300))</f>
        <v>42420</v>
      </c>
      <c r="I1307" s="13">
        <f>IF(Data!$A1300="","",IF(Data!H1300=0,"",Data!H1300))</f>
        <v>42420</v>
      </c>
      <c r="J1307" s="13">
        <f>IF(Data!$A1300="","",IF(Data!I1300=0,"",Data!I1300))</f>
        <v>42420</v>
      </c>
      <c r="K1307" s="13">
        <f>IF(Data!$A1300="","",IF(Data!J1300=0,"",Data!J1300))</f>
        <v>1000</v>
      </c>
      <c r="L1307" s="13">
        <f>IF(Data!$A1300="","",IF(Data!K1300=0,"",Data!K1300))</f>
        <v>1000</v>
      </c>
      <c r="M1307" s="13">
        <f>IF(Data!$A1300="","",IF(Data!L1300=0,"",Data!L1300))</f>
        <v>42.42</v>
      </c>
      <c r="N1307" s="13">
        <f>IF(Data!$A1300="","",IF(Data!M1300=0,"",Data!M1300))</f>
        <v>615.09</v>
      </c>
    </row>
    <row r="1308" spans="2:14" x14ac:dyDescent="0.25">
      <c r="B1308" s="8" t="str">
        <f>IF(Data!$A1301="","",Data!A1301)</f>
        <v>Underhill</v>
      </c>
      <c r="C1308" s="8" t="str">
        <f>IF(Data!$A1301="","",IF(COUNTIF('GrandList Categories'!$A$2:$A$19,Data!B1301)&gt;0,VLOOKUP(Data!B1301,'GrandList Categories'!$A$2:$B$19,2),Data!B1301))</f>
        <v>Underhill: Summary</v>
      </c>
      <c r="D1308" s="13">
        <f>IF(Data!$A1301="","",IF(Data!C1301=0,"",Data!C1301))</f>
        <v>17</v>
      </c>
      <c r="E1308" s="13" t="str">
        <f>IF(Data!$A1301="","",IF(Data!D1301=0,"",Data!D1301))</f>
        <v/>
      </c>
      <c r="F1308" s="13">
        <f>IF(Data!$A1301="","",IF(Data!E1301=0,"",Data!E1301))</f>
        <v>6</v>
      </c>
      <c r="G1308" s="13">
        <f>IF(Data!$A1301="","",IF(Data!F1301=0,"",Data!F1301))</f>
        <v>11</v>
      </c>
      <c r="H1308" s="13">
        <f>IF(Data!$A1301="","",IF(Data!G1301=0,"",Data!G1301))</f>
        <v>3872970</v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>
        <f>IF(Data!$A1301="","",IF(Data!M1301=0,"",Data!M1301))</f>
        <v>49543.69</v>
      </c>
    </row>
    <row r="1309" spans="2:14" x14ac:dyDescent="0.25">
      <c r="B1309" s="8" t="str">
        <f>IF(Data!$A1302="","",Data!A1302)</f>
        <v>Underhill ID</v>
      </c>
      <c r="C1309" s="8" t="str">
        <f>IF(Data!$A1302="","",IF(COUNTIF('GrandList Categories'!$A$2:$A$19,Data!B1302)&gt;0,VLOOKUP(Data!B1302,'GrandList Categories'!$A$2:$B$19,2),Data!B1302))</f>
        <v>Residential under 6 acres</v>
      </c>
      <c r="D1309" s="13">
        <f>IF(Data!$A1302="","",IF(Data!C1302=0,"",Data!C1302))</f>
        <v>1</v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>
        <f>IF(Data!$A1302="","",IF(Data!F1302=0,"",Data!F1302))</f>
        <v>1</v>
      </c>
      <c r="H1309" s="13">
        <f>IF(Data!$A1302="","",IF(Data!G1302=0,"",Data!G1302))</f>
        <v>150500</v>
      </c>
      <c r="I1309" s="13">
        <f>IF(Data!$A1302="","",IF(Data!H1302=0,"",Data!H1302))</f>
        <v>150500</v>
      </c>
      <c r="J1309" s="13">
        <f>IF(Data!$A1302="","",IF(Data!I1302=0,"",Data!I1302))</f>
        <v>150500</v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>
        <f>IF(Data!$A1302="","",IF(Data!M1302=0,"",Data!M1302))</f>
        <v>1232.25</v>
      </c>
    </row>
    <row r="1310" spans="2:14" x14ac:dyDescent="0.25">
      <c r="B1310" s="8" t="str">
        <f>IF(Data!$A1303="","",Data!A1303)</f>
        <v>Underhill ID</v>
      </c>
      <c r="C1310" s="8" t="str">
        <f>IF(Data!$A1303="","",IF(COUNTIF('GrandList Categories'!$A$2:$A$19,Data!B1303)&gt;0,VLOOKUP(Data!B1303,'GrandList Categories'!$A$2:$B$19,2),Data!B1303))</f>
        <v>Commercial</v>
      </c>
      <c r="D1310" s="13">
        <f>IF(Data!$A1303="","",IF(Data!C1303=0,"",Data!C1303))</f>
        <v>1</v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>
        <f>IF(Data!$A1303="","",IF(Data!F1303=0,"",Data!F1303))</f>
        <v>1</v>
      </c>
      <c r="H1310" s="13">
        <f>IF(Data!$A1303="","",IF(Data!G1303=0,"",Data!G1303))</f>
        <v>190000</v>
      </c>
      <c r="I1310" s="13">
        <f>IF(Data!$A1303="","",IF(Data!H1303=0,"",Data!H1303))</f>
        <v>190000</v>
      </c>
      <c r="J1310" s="13">
        <f>IF(Data!$A1303="","",IF(Data!I1303=0,"",Data!I1303))</f>
        <v>190000</v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>
        <f>IF(Data!$A1303="","",IF(Data!M1303=0,"",Data!M1303))</f>
        <v>2755</v>
      </c>
    </row>
    <row r="1311" spans="2:14" x14ac:dyDescent="0.25">
      <c r="B1311" s="8" t="str">
        <f>IF(Data!$A1304="","",Data!A1304)</f>
        <v>Underhill ID</v>
      </c>
      <c r="C1311" s="8" t="str">
        <f>IF(Data!$A1304="","",IF(COUNTIF('GrandList Categories'!$A$2:$A$19,Data!B1304)&gt;0,VLOOKUP(Data!B1304,'GrandList Categories'!$A$2:$B$19,2),Data!B1304))</f>
        <v>Underhill ID: Summary</v>
      </c>
      <c r="D1311" s="13">
        <f>IF(Data!$A1304="","",IF(Data!C1304=0,"",Data!C1304))</f>
        <v>2</v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>
        <f>IF(Data!$A1304="","",IF(Data!F1304=0,"",Data!F1304))</f>
        <v>2</v>
      </c>
      <c r="H1311" s="13">
        <f>IF(Data!$A1304="","",IF(Data!G1304=0,"",Data!G1304))</f>
        <v>340500</v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>
        <f>IF(Data!$A1304="","",IF(Data!M1304=0,"",Data!M1304))</f>
        <v>3987.25</v>
      </c>
    </row>
    <row r="1312" spans="2:14" x14ac:dyDescent="0.25">
      <c r="B1312" s="8" t="str">
        <f>IF(Data!$A1305="","",Data!A1305)</f>
        <v>Vergennes</v>
      </c>
      <c r="C1312" s="8" t="str">
        <f>IF(Data!$A1305="","",IF(COUNTIF('GrandList Categories'!$A$2:$A$19,Data!B1305)&gt;0,VLOOKUP(Data!B1305,'GrandList Categories'!$A$2:$B$19,2),Data!B1305))</f>
        <v>Residential under 6 acres</v>
      </c>
      <c r="D1312" s="13">
        <f>IF(Data!$A1305="","",IF(Data!C1305=0,"",Data!C1305))</f>
        <v>12</v>
      </c>
      <c r="E1312" s="13" t="str">
        <f>IF(Data!$A1305="","",IF(Data!D1305=0,"",Data!D1305))</f>
        <v/>
      </c>
      <c r="F1312" s="13">
        <f>IF(Data!$A1305="","",IF(Data!E1305=0,"",Data!E1305))</f>
        <v>5</v>
      </c>
      <c r="G1312" s="13">
        <f>IF(Data!$A1305="","",IF(Data!F1305=0,"",Data!F1305))</f>
        <v>7</v>
      </c>
      <c r="H1312" s="13">
        <f>IF(Data!$A1305="","",IF(Data!G1305=0,"",Data!G1305))</f>
        <v>2467000</v>
      </c>
      <c r="I1312" s="13">
        <f>IF(Data!$A1305="","",IF(Data!H1305=0,"",Data!H1305))</f>
        <v>352428.57</v>
      </c>
      <c r="J1312" s="13">
        <f>IF(Data!$A1305="","",IF(Data!I1305=0,"",Data!I1305))</f>
        <v>275000</v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>
        <f>IF(Data!$A1305="","",IF(Data!M1305=0,"",Data!M1305))</f>
        <v>31021.5</v>
      </c>
    </row>
    <row r="1313" spans="2:14" x14ac:dyDescent="0.25">
      <c r="B1313" s="8" t="str">
        <f>IF(Data!$A1306="","",Data!A1306)</f>
        <v>Vergennes</v>
      </c>
      <c r="C1313" s="8" t="str">
        <f>IF(Data!$A1306="","",IF(COUNTIF('GrandList Categories'!$A$2:$A$19,Data!B1306)&gt;0,VLOOKUP(Data!B1306,'GrandList Categories'!$A$2:$B$19,2),Data!B1306))</f>
        <v>Mobile Home no land</v>
      </c>
      <c r="D1313" s="13">
        <f>IF(Data!$A1306="","",IF(Data!C1306=0,"",Data!C1306))</f>
        <v>1</v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>
        <f>IF(Data!$A1306="","",IF(Data!F1306=0,"",Data!F1306))</f>
        <v>1</v>
      </c>
      <c r="H1313" s="13">
        <f>IF(Data!$A1306="","",IF(Data!G1306=0,"",Data!G1306))</f>
        <v>42000</v>
      </c>
      <c r="I1313" s="13">
        <f>IF(Data!$A1306="","",IF(Data!H1306=0,"",Data!H1306))</f>
        <v>42000</v>
      </c>
      <c r="J1313" s="13">
        <f>IF(Data!$A1306="","",IF(Data!I1306=0,"",Data!I1306))</f>
        <v>42000</v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>
        <f>IF(Data!$A1306="","",IF(Data!M1306=0,"",Data!M1306))</f>
        <v>210</v>
      </c>
    </row>
    <row r="1314" spans="2:14" x14ac:dyDescent="0.25">
      <c r="B1314" s="8" t="str">
        <f>IF(Data!$A1307="","",Data!A1307)</f>
        <v>Vergennes</v>
      </c>
      <c r="C1314" s="8" t="str">
        <f>IF(Data!$A1307="","",IF(COUNTIF('GrandList Categories'!$A$2:$A$19,Data!B1307)&gt;0,VLOOKUP(Data!B1307,'GrandList Categories'!$A$2:$B$19,2),Data!B1307))</f>
        <v>Commercial</v>
      </c>
      <c r="D1314" s="13">
        <f>IF(Data!$A1307="","",IF(Data!C1307=0,"",Data!C1307))</f>
        <v>1</v>
      </c>
      <c r="E1314" s="13" t="str">
        <f>IF(Data!$A1307="","",IF(Data!D1307=0,"",Data!D1307))</f>
        <v/>
      </c>
      <c r="F1314" s="13">
        <f>IF(Data!$A1307="","",IF(Data!E1307=0,"",Data!E1307))</f>
        <v>1</v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>Vergennes</v>
      </c>
      <c r="C1315" s="8" t="str">
        <f>IF(Data!$A1308="","",IF(COUNTIF('GrandList Categories'!$A$2:$A$19,Data!B1308)&gt;0,VLOOKUP(Data!B1308,'GrandList Categories'!$A$2:$B$19,2),Data!B1308))</f>
        <v>Vergennes: Summary</v>
      </c>
      <c r="D1315" s="13">
        <f>IF(Data!$A1308="","",IF(Data!C1308=0,"",Data!C1308))</f>
        <v>14</v>
      </c>
      <c r="E1315" s="13" t="str">
        <f>IF(Data!$A1308="","",IF(Data!D1308=0,"",Data!D1308))</f>
        <v/>
      </c>
      <c r="F1315" s="13">
        <f>IF(Data!$A1308="","",IF(Data!E1308=0,"",Data!E1308))</f>
        <v>6</v>
      </c>
      <c r="G1315" s="13">
        <f>IF(Data!$A1308="","",IF(Data!F1308=0,"",Data!F1308))</f>
        <v>8</v>
      </c>
      <c r="H1315" s="13">
        <f>IF(Data!$A1308="","",IF(Data!G1308=0,"",Data!G1308))</f>
        <v>2509000</v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>
        <f>IF(Data!$A1308="","",IF(Data!M1308=0,"",Data!M1308))</f>
        <v>31231.5</v>
      </c>
    </row>
    <row r="1316" spans="2:14" x14ac:dyDescent="0.25">
      <c r="B1316" s="8" t="str">
        <f>IF(Data!$A1309="","",Data!A1309)</f>
        <v>Vernon</v>
      </c>
      <c r="C1316" s="8" t="str">
        <f>IF(Data!$A1309="","",IF(COUNTIF('GrandList Categories'!$A$2:$A$19,Data!B1309)&gt;0,VLOOKUP(Data!B1309,'GrandList Categories'!$A$2:$B$19,2),Data!B1309))</f>
        <v>Residential under 6 acres</v>
      </c>
      <c r="D1316" s="13">
        <f>IF(Data!$A1309="","",IF(Data!C1309=0,"",Data!C1309))</f>
        <v>15</v>
      </c>
      <c r="E1316" s="13" t="str">
        <f>IF(Data!$A1309="","",IF(Data!D1309=0,"",Data!D1309))</f>
        <v/>
      </c>
      <c r="F1316" s="13">
        <f>IF(Data!$A1309="","",IF(Data!E1309=0,"",Data!E1309))</f>
        <v>8</v>
      </c>
      <c r="G1316" s="13">
        <f>IF(Data!$A1309="","",IF(Data!F1309=0,"",Data!F1309))</f>
        <v>7</v>
      </c>
      <c r="H1316" s="13">
        <f>IF(Data!$A1309="","",IF(Data!G1309=0,"",Data!G1309))</f>
        <v>1471400</v>
      </c>
      <c r="I1316" s="13">
        <f>IF(Data!$A1309="","",IF(Data!H1309=0,"",Data!H1309))</f>
        <v>210200</v>
      </c>
      <c r="J1316" s="13">
        <f>IF(Data!$A1309="","",IF(Data!I1309=0,"",Data!I1309))</f>
        <v>250000</v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>
        <f>IF(Data!$A1309="","",IF(Data!M1309=0,"",Data!M1309))</f>
        <v>16585.3</v>
      </c>
    </row>
    <row r="1317" spans="2:14" x14ac:dyDescent="0.25">
      <c r="B1317" s="8" t="str">
        <f>IF(Data!$A1310="","",Data!A1310)</f>
        <v>Vernon</v>
      </c>
      <c r="C1317" s="8" t="str">
        <f>IF(Data!$A1310="","",IF(COUNTIF('GrandList Categories'!$A$2:$A$19,Data!B1310)&gt;0,VLOOKUP(Data!B1310,'GrandList Categories'!$A$2:$B$19,2),Data!B1310))</f>
        <v>Residential 6 or more acres</v>
      </c>
      <c r="D1317" s="13">
        <f>IF(Data!$A1310="","",IF(Data!C1310=0,"",Data!C1310))</f>
        <v>3</v>
      </c>
      <c r="E1317" s="13" t="str">
        <f>IF(Data!$A1310="","",IF(Data!D1310=0,"",Data!D1310))</f>
        <v/>
      </c>
      <c r="F1317" s="13">
        <f>IF(Data!$A1310="","",IF(Data!E1310=0,"",Data!E1310))</f>
        <v>2</v>
      </c>
      <c r="G1317" s="13">
        <f>IF(Data!$A1310="","",IF(Data!F1310=0,"",Data!F1310))</f>
        <v>1</v>
      </c>
      <c r="H1317" s="13">
        <f>IF(Data!$A1310="","",IF(Data!G1310=0,"",Data!G1310))</f>
        <v>395000</v>
      </c>
      <c r="I1317" s="13">
        <f>IF(Data!$A1310="","",IF(Data!H1310=0,"",Data!H1310))</f>
        <v>395000</v>
      </c>
      <c r="J1317" s="13">
        <f>IF(Data!$A1310="","",IF(Data!I1310=0,"",Data!I1310))</f>
        <v>395000</v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>
        <f>IF(Data!$A1310="","",IF(Data!M1310=0,"",Data!M1310))</f>
        <v>4777.5</v>
      </c>
    </row>
    <row r="1318" spans="2:14" x14ac:dyDescent="0.25">
      <c r="B1318" s="8" t="str">
        <f>IF(Data!$A1311="","",Data!A1311)</f>
        <v>Vernon</v>
      </c>
      <c r="C1318" s="8" t="str">
        <f>IF(Data!$A1311="","",IF(COUNTIF('GrandList Categories'!$A$2:$A$19,Data!B1311)&gt;0,VLOOKUP(Data!B1311,'GrandList Categories'!$A$2:$B$19,2),Data!B1311))</f>
        <v>Woodland</v>
      </c>
      <c r="D1318" s="13">
        <f>IF(Data!$A1311="","",IF(Data!C1311=0,"",Data!C1311))</f>
        <v>1</v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>
        <f>IF(Data!$A1311="","",IF(Data!F1311=0,"",Data!F1311))</f>
        <v>1</v>
      </c>
      <c r="H1318" s="13">
        <f>IF(Data!$A1311="","",IF(Data!G1311=0,"",Data!G1311))</f>
        <v>75000</v>
      </c>
      <c r="I1318" s="13">
        <f>IF(Data!$A1311="","",IF(Data!H1311=0,"",Data!H1311))</f>
        <v>75000</v>
      </c>
      <c r="J1318" s="13">
        <f>IF(Data!$A1311="","",IF(Data!I1311=0,"",Data!I1311))</f>
        <v>75000</v>
      </c>
      <c r="K1318" s="13">
        <f>IF(Data!$A1311="","",IF(Data!J1311=0,"",Data!J1311))</f>
        <v>3676.47</v>
      </c>
      <c r="L1318" s="13">
        <f>IF(Data!$A1311="","",IF(Data!K1311=0,"",Data!K1311))</f>
        <v>3676.4706000000001</v>
      </c>
      <c r="M1318" s="13">
        <f>IF(Data!$A1311="","",IF(Data!L1311=0,"",Data!L1311))</f>
        <v>20.399999999999999</v>
      </c>
      <c r="N1318" s="13">
        <f>IF(Data!$A1311="","",IF(Data!M1311=0,"",Data!M1311))</f>
        <v>375</v>
      </c>
    </row>
    <row r="1319" spans="2:14" x14ac:dyDescent="0.25">
      <c r="B1319" s="8" t="str">
        <f>IF(Data!$A1312="","",Data!A1312)</f>
        <v>Vernon</v>
      </c>
      <c r="C1319" s="8" t="str">
        <f>IF(Data!$A1312="","",IF(COUNTIF('GrandList Categories'!$A$2:$A$19,Data!B1312)&gt;0,VLOOKUP(Data!B1312,'GrandList Categories'!$A$2:$B$19,2),Data!B1312))</f>
        <v>Vernon: Summary</v>
      </c>
      <c r="D1319" s="13">
        <f>IF(Data!$A1312="","",IF(Data!C1312=0,"",Data!C1312))</f>
        <v>19</v>
      </c>
      <c r="E1319" s="13" t="str">
        <f>IF(Data!$A1312="","",IF(Data!D1312=0,"",Data!D1312))</f>
        <v/>
      </c>
      <c r="F1319" s="13">
        <f>IF(Data!$A1312="","",IF(Data!E1312=0,"",Data!E1312))</f>
        <v>10</v>
      </c>
      <c r="G1319" s="13">
        <f>IF(Data!$A1312="","",IF(Data!F1312=0,"",Data!F1312))</f>
        <v>9</v>
      </c>
      <c r="H1319" s="13">
        <f>IF(Data!$A1312="","",IF(Data!G1312=0,"",Data!G1312))</f>
        <v>1941400</v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>
        <f>IF(Data!$A1312="","",IF(Data!M1312=0,"",Data!M1312))</f>
        <v>21737.8</v>
      </c>
    </row>
    <row r="1320" spans="2:14" x14ac:dyDescent="0.25">
      <c r="B1320" s="8" t="str">
        <f>IF(Data!$A1313="","",Data!A1313)</f>
        <v>Vershire</v>
      </c>
      <c r="C1320" s="8" t="str">
        <f>IF(Data!$A1313="","",IF(COUNTIF('GrandList Categories'!$A$2:$A$19,Data!B1313)&gt;0,VLOOKUP(Data!B1313,'GrandList Categories'!$A$2:$B$19,2),Data!B1313))</f>
        <v>Residential under 6 acres</v>
      </c>
      <c r="D1320" s="13">
        <f>IF(Data!$A1313="","",IF(Data!C1313=0,"",Data!C1313))</f>
        <v>1</v>
      </c>
      <c r="E1320" s="13" t="str">
        <f>IF(Data!$A1313="","",IF(Data!D1313=0,"",Data!D1313))</f>
        <v/>
      </c>
      <c r="F1320" s="13">
        <f>IF(Data!$A1313="","",IF(Data!E1313=0,"",Data!E1313))</f>
        <v>1</v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>Vershire</v>
      </c>
      <c r="C1321" s="8" t="str">
        <f>IF(Data!$A1314="","",IF(COUNTIF('GrandList Categories'!$A$2:$A$19,Data!B1314)&gt;0,VLOOKUP(Data!B1314,'GrandList Categories'!$A$2:$B$19,2),Data!B1314))</f>
        <v>Residential 6 or more acres</v>
      </c>
      <c r="D1321" s="13">
        <f>IF(Data!$A1314="","",IF(Data!C1314=0,"",Data!C1314))</f>
        <v>5</v>
      </c>
      <c r="E1321" s="13" t="str">
        <f>IF(Data!$A1314="","",IF(Data!D1314=0,"",Data!D1314))</f>
        <v/>
      </c>
      <c r="F1321" s="13">
        <f>IF(Data!$A1314="","",IF(Data!E1314=0,"",Data!E1314))</f>
        <v>3</v>
      </c>
      <c r="G1321" s="13">
        <f>IF(Data!$A1314="","",IF(Data!F1314=0,"",Data!F1314))</f>
        <v>2</v>
      </c>
      <c r="H1321" s="13">
        <f>IF(Data!$A1314="","",IF(Data!G1314=0,"",Data!G1314))</f>
        <v>200000</v>
      </c>
      <c r="I1321" s="13">
        <f>IF(Data!$A1314="","",IF(Data!H1314=0,"",Data!H1314))</f>
        <v>100000</v>
      </c>
      <c r="J1321" s="13">
        <f>IF(Data!$A1314="","",IF(Data!I1314=0,"",Data!I1314))</f>
        <v>100000</v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>
        <f>IF(Data!$A1314="","",IF(Data!M1314=0,"",Data!M1314))</f>
        <v>2247.5</v>
      </c>
    </row>
    <row r="1322" spans="2:14" x14ac:dyDescent="0.25">
      <c r="B1322" s="8" t="str">
        <f>IF(Data!$A1315="","",Data!A1315)</f>
        <v>Vershire</v>
      </c>
      <c r="C1322" s="8" t="str">
        <f>IF(Data!$A1315="","",IF(COUNTIF('GrandList Categories'!$A$2:$A$19,Data!B1315)&gt;0,VLOOKUP(Data!B1315,'GrandList Categories'!$A$2:$B$19,2),Data!B1315))</f>
        <v>Seasonal 6 or more acres</v>
      </c>
      <c r="D1322" s="13">
        <f>IF(Data!$A1315="","",IF(Data!C1315=0,"",Data!C1315))</f>
        <v>2</v>
      </c>
      <c r="E1322" s="13" t="str">
        <f>IF(Data!$A1315="","",IF(Data!D1315=0,"",Data!D1315))</f>
        <v/>
      </c>
      <c r="F1322" s="13">
        <f>IF(Data!$A1315="","",IF(Data!E1315=0,"",Data!E1315))</f>
        <v>2</v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>Vershire</v>
      </c>
      <c r="C1323" s="8" t="str">
        <f>IF(Data!$A1316="","",IF(COUNTIF('GrandList Categories'!$A$2:$A$19,Data!B1316)&gt;0,VLOOKUP(Data!B1316,'GrandList Categories'!$A$2:$B$19,2),Data!B1316))</f>
        <v>Woodland</v>
      </c>
      <c r="D1323" s="13">
        <f>IF(Data!$A1316="","",IF(Data!C1316=0,"",Data!C1316))</f>
        <v>2</v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>
        <f>IF(Data!$A1316="","",IF(Data!F1316=0,"",Data!F1316))</f>
        <v>2</v>
      </c>
      <c r="H1323" s="13">
        <f>IF(Data!$A1316="","",IF(Data!G1316=0,"",Data!G1316))</f>
        <v>133400</v>
      </c>
      <c r="I1323" s="13">
        <f>IF(Data!$A1316="","",IF(Data!H1316=0,"",Data!H1316))</f>
        <v>66700</v>
      </c>
      <c r="J1323" s="13">
        <f>IF(Data!$A1316="","",IF(Data!I1316=0,"",Data!I1316))</f>
        <v>66700</v>
      </c>
      <c r="K1323" s="13">
        <f>IF(Data!$A1316="","",IF(Data!J1316=0,"",Data!J1316))</f>
        <v>1567.57</v>
      </c>
      <c r="L1323" s="13">
        <f>IF(Data!$A1316="","",IF(Data!K1316=0,"",Data!K1316))</f>
        <v>2188.42</v>
      </c>
      <c r="M1323" s="13">
        <f>IF(Data!$A1316="","",IF(Data!L1316=0,"",Data!L1316))</f>
        <v>42.55</v>
      </c>
      <c r="N1323" s="13">
        <f>IF(Data!$A1316="","",IF(Data!M1316=0,"",Data!M1316))</f>
        <v>1934.3</v>
      </c>
    </row>
    <row r="1324" spans="2:14" x14ac:dyDescent="0.25">
      <c r="B1324" s="8" t="str">
        <f>IF(Data!$A1317="","",Data!A1317)</f>
        <v>Vershire</v>
      </c>
      <c r="C1324" s="8" t="str">
        <f>IF(Data!$A1317="","",IF(COUNTIF('GrandList Categories'!$A$2:$A$19,Data!B1317)&gt;0,VLOOKUP(Data!B1317,'GrandList Categories'!$A$2:$B$19,2),Data!B1317))</f>
        <v>Miscellaneous</v>
      </c>
      <c r="D1324" s="13">
        <f>IF(Data!$A1317="","",IF(Data!C1317=0,"",Data!C1317))</f>
        <v>1</v>
      </c>
      <c r="E1324" s="13" t="str">
        <f>IF(Data!$A1317="","",IF(Data!D1317=0,"",Data!D1317))</f>
        <v/>
      </c>
      <c r="F1324" s="13">
        <f>IF(Data!$A1317="","",IF(Data!E1317=0,"",Data!E1317))</f>
        <v>1</v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>Vershire</v>
      </c>
      <c r="C1325" s="8" t="str">
        <f>IF(Data!$A1318="","",IF(COUNTIF('GrandList Categories'!$A$2:$A$19,Data!B1318)&gt;0,VLOOKUP(Data!B1318,'GrandList Categories'!$A$2:$B$19,2),Data!B1318))</f>
        <v>Vershire: Summary</v>
      </c>
      <c r="D1325" s="13">
        <f>IF(Data!$A1318="","",IF(Data!C1318=0,"",Data!C1318))</f>
        <v>11</v>
      </c>
      <c r="E1325" s="13" t="str">
        <f>IF(Data!$A1318="","",IF(Data!D1318=0,"",Data!D1318))</f>
        <v/>
      </c>
      <c r="F1325" s="13">
        <f>IF(Data!$A1318="","",IF(Data!E1318=0,"",Data!E1318))</f>
        <v>7</v>
      </c>
      <c r="G1325" s="13">
        <f>IF(Data!$A1318="","",IF(Data!F1318=0,"",Data!F1318))</f>
        <v>4</v>
      </c>
      <c r="H1325" s="13">
        <f>IF(Data!$A1318="","",IF(Data!G1318=0,"",Data!G1318))</f>
        <v>333400</v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>
        <f>IF(Data!$A1318="","",IF(Data!M1318=0,"",Data!M1318))</f>
        <v>4181.8</v>
      </c>
    </row>
    <row r="1326" spans="2:14" x14ac:dyDescent="0.25">
      <c r="B1326" s="8" t="str">
        <f>IF(Data!$A1319="","",Data!A1319)</f>
        <v>Victory</v>
      </c>
      <c r="C1326" s="8" t="str">
        <f>IF(Data!$A1319="","",IF(COUNTIF('GrandList Categories'!$A$2:$A$19,Data!B1319)&gt;0,VLOOKUP(Data!B1319,'GrandList Categories'!$A$2:$B$19,2),Data!B1319))</f>
        <v>Woodland</v>
      </c>
      <c r="D1326" s="13">
        <f>IF(Data!$A1319="","",IF(Data!C1319=0,"",Data!C1319))</f>
        <v>3</v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>
        <f>IF(Data!$A1319="","",IF(Data!F1319=0,"",Data!F1319))</f>
        <v>3</v>
      </c>
      <c r="H1326" s="13">
        <f>IF(Data!$A1319="","",IF(Data!G1319=0,"",Data!G1319))</f>
        <v>509221</v>
      </c>
      <c r="I1326" s="13">
        <f>IF(Data!$A1319="","",IF(Data!H1319=0,"",Data!H1319))</f>
        <v>169740.33</v>
      </c>
      <c r="J1326" s="13">
        <f>IF(Data!$A1319="","",IF(Data!I1319=0,"",Data!I1319))</f>
        <v>145000</v>
      </c>
      <c r="K1326" s="13">
        <f>IF(Data!$A1319="","",IF(Data!J1319=0,"",Data!J1319))</f>
        <v>1751.28</v>
      </c>
      <c r="L1326" s="13">
        <f>IF(Data!$A1319="","",IF(Data!K1319=0,"",Data!K1319))</f>
        <v>1300</v>
      </c>
      <c r="M1326" s="13">
        <f>IF(Data!$A1319="","",IF(Data!L1319=0,"",Data!L1319))</f>
        <v>76.5</v>
      </c>
      <c r="N1326" s="13">
        <f>IF(Data!$A1319="","",IF(Data!M1319=0,"",Data!M1319))</f>
        <v>6433.71</v>
      </c>
    </row>
    <row r="1327" spans="2:14" x14ac:dyDescent="0.25">
      <c r="B1327" s="8" t="str">
        <f>IF(Data!$A1320="","",Data!A1320)</f>
        <v>Victory</v>
      </c>
      <c r="C1327" s="8" t="str">
        <f>IF(Data!$A1320="","",IF(COUNTIF('GrandList Categories'!$A$2:$A$19,Data!B1320)&gt;0,VLOOKUP(Data!B1320,'GrandList Categories'!$A$2:$B$19,2),Data!B1320))</f>
        <v>Victory: Summary</v>
      </c>
      <c r="D1327" s="13">
        <f>IF(Data!$A1320="","",IF(Data!C1320=0,"",Data!C1320))</f>
        <v>3</v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>
        <f>IF(Data!$A1320="","",IF(Data!F1320=0,"",Data!F1320))</f>
        <v>3</v>
      </c>
      <c r="H1327" s="13">
        <f>IF(Data!$A1320="","",IF(Data!G1320=0,"",Data!G1320))</f>
        <v>509221</v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>
        <f>IF(Data!$A1320="","",IF(Data!M1320=0,"",Data!M1320))</f>
        <v>6433.71</v>
      </c>
    </row>
    <row r="1328" spans="2:14" x14ac:dyDescent="0.25">
      <c r="B1328" s="8" t="str">
        <f>IF(Data!$A1321="","",Data!A1321)</f>
        <v>Waitsfield</v>
      </c>
      <c r="C1328" s="8" t="str">
        <f>IF(Data!$A1321="","",IF(COUNTIF('GrandList Categories'!$A$2:$A$19,Data!B1321)&gt;0,VLOOKUP(Data!B1321,'GrandList Categories'!$A$2:$B$19,2),Data!B1321))</f>
        <v>Residential under 6 acres</v>
      </c>
      <c r="D1328" s="13">
        <f>IF(Data!$A1321="","",IF(Data!C1321=0,"",Data!C1321))</f>
        <v>14</v>
      </c>
      <c r="E1328" s="13" t="str">
        <f>IF(Data!$A1321="","",IF(Data!D1321=0,"",Data!D1321))</f>
        <v/>
      </c>
      <c r="F1328" s="13">
        <f>IF(Data!$A1321="","",IF(Data!E1321=0,"",Data!E1321))</f>
        <v>12</v>
      </c>
      <c r="G1328" s="13">
        <f>IF(Data!$A1321="","",IF(Data!F1321=0,"",Data!F1321))</f>
        <v>2</v>
      </c>
      <c r="H1328" s="13">
        <f>IF(Data!$A1321="","",IF(Data!G1321=0,"",Data!G1321))</f>
        <v>245000</v>
      </c>
      <c r="I1328" s="13">
        <f>IF(Data!$A1321="","",IF(Data!H1321=0,"",Data!H1321))</f>
        <v>122500</v>
      </c>
      <c r="J1328" s="13">
        <f>IF(Data!$A1321="","",IF(Data!I1321=0,"",Data!I1321))</f>
        <v>122500</v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>
        <f>IF(Data!$A1321="","",IF(Data!M1321=0,"",Data!M1321))</f>
        <v>1652.5</v>
      </c>
    </row>
    <row r="1329" spans="2:14" x14ac:dyDescent="0.25">
      <c r="B1329" s="8" t="str">
        <f>IF(Data!$A1322="","",Data!A1322)</f>
        <v>Waitsfield</v>
      </c>
      <c r="C1329" s="8" t="str">
        <f>IF(Data!$A1322="","",IF(COUNTIF('GrandList Categories'!$A$2:$A$19,Data!B1322)&gt;0,VLOOKUP(Data!B1322,'GrandList Categories'!$A$2:$B$19,2),Data!B1322))</f>
        <v>Residential 6 or more acres</v>
      </c>
      <c r="D1329" s="13">
        <f>IF(Data!$A1322="","",IF(Data!C1322=0,"",Data!C1322))</f>
        <v>5</v>
      </c>
      <c r="E1329" s="13" t="str">
        <f>IF(Data!$A1322="","",IF(Data!D1322=0,"",Data!D1322))</f>
        <v/>
      </c>
      <c r="F1329" s="13">
        <f>IF(Data!$A1322="","",IF(Data!E1322=0,"",Data!E1322))</f>
        <v>3</v>
      </c>
      <c r="G1329" s="13">
        <f>IF(Data!$A1322="","",IF(Data!F1322=0,"",Data!F1322))</f>
        <v>2</v>
      </c>
      <c r="H1329" s="13">
        <f>IF(Data!$A1322="","",IF(Data!G1322=0,"",Data!G1322))</f>
        <v>1429001</v>
      </c>
      <c r="I1329" s="13">
        <f>IF(Data!$A1322="","",IF(Data!H1322=0,"",Data!H1322))</f>
        <v>714500.5</v>
      </c>
      <c r="J1329" s="13">
        <f>IF(Data!$A1322="","",IF(Data!I1322=0,"",Data!I1322))</f>
        <v>714500.5</v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>
        <f>IF(Data!$A1322="","",IF(Data!M1322=0,"",Data!M1322))</f>
        <v>19770.509999999998</v>
      </c>
    </row>
    <row r="1330" spans="2:14" x14ac:dyDescent="0.25">
      <c r="B1330" s="8" t="str">
        <f>IF(Data!$A1323="","",Data!A1323)</f>
        <v>Waitsfield</v>
      </c>
      <c r="C1330" s="8" t="str">
        <f>IF(Data!$A1323="","",IF(COUNTIF('GrandList Categories'!$A$2:$A$19,Data!B1323)&gt;0,VLOOKUP(Data!B1323,'GrandList Categories'!$A$2:$B$19,2),Data!B1323))</f>
        <v>Commercial</v>
      </c>
      <c r="D1330" s="13">
        <f>IF(Data!$A1323="","",IF(Data!C1323=0,"",Data!C1323))</f>
        <v>8</v>
      </c>
      <c r="E1330" s="13" t="str">
        <f>IF(Data!$A1323="","",IF(Data!D1323=0,"",Data!D1323))</f>
        <v/>
      </c>
      <c r="F1330" s="13">
        <f>IF(Data!$A1323="","",IF(Data!E1323=0,"",Data!E1323))</f>
        <v>1</v>
      </c>
      <c r="G1330" s="13">
        <f>IF(Data!$A1323="","",IF(Data!F1323=0,"",Data!F1323))</f>
        <v>7</v>
      </c>
      <c r="H1330" s="13">
        <f>IF(Data!$A1323="","",IF(Data!G1323=0,"",Data!G1323))</f>
        <v>2728400</v>
      </c>
      <c r="I1330" s="13">
        <f>IF(Data!$A1323="","",IF(Data!H1323=0,"",Data!H1323))</f>
        <v>389771.43</v>
      </c>
      <c r="J1330" s="13">
        <f>IF(Data!$A1323="","",IF(Data!I1323=0,"",Data!I1323))</f>
        <v>250000</v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>
        <f>IF(Data!$A1323="","",IF(Data!M1323=0,"",Data!M1323))</f>
        <v>38611.800000000003</v>
      </c>
    </row>
    <row r="1331" spans="2:14" x14ac:dyDescent="0.25">
      <c r="B1331" s="8" t="str">
        <f>IF(Data!$A1324="","",Data!A1324)</f>
        <v>Waitsfield</v>
      </c>
      <c r="C1331" s="8" t="str">
        <f>IF(Data!$A1324="","",IF(COUNTIF('GrandList Categories'!$A$2:$A$19,Data!B1324)&gt;0,VLOOKUP(Data!B1324,'GrandList Categories'!$A$2:$B$19,2),Data!B1324))</f>
        <v>Timeshare Properties</v>
      </c>
      <c r="D1331" s="13">
        <f>IF(Data!$A1324="","",IF(Data!C1324=0,"",Data!C1324))</f>
        <v>1</v>
      </c>
      <c r="E1331" s="13" t="str">
        <f>IF(Data!$A1324="","",IF(Data!D1324=0,"",Data!D1324))</f>
        <v/>
      </c>
      <c r="F1331" s="13">
        <f>IF(Data!$A1324="","",IF(Data!E1324=0,"",Data!E1324))</f>
        <v>1</v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>Waitsfield</v>
      </c>
      <c r="C1332" s="8" t="str">
        <f>IF(Data!$A1325="","",IF(COUNTIF('GrandList Categories'!$A$2:$A$19,Data!B1325)&gt;0,VLOOKUP(Data!B1325,'GrandList Categories'!$A$2:$B$19,2),Data!B1325))</f>
        <v>Waitsfield: Summary</v>
      </c>
      <c r="D1332" s="13">
        <f>IF(Data!$A1325="","",IF(Data!C1325=0,"",Data!C1325))</f>
        <v>28</v>
      </c>
      <c r="E1332" s="13" t="str">
        <f>IF(Data!$A1325="","",IF(Data!D1325=0,"",Data!D1325))</f>
        <v/>
      </c>
      <c r="F1332" s="13">
        <f>IF(Data!$A1325="","",IF(Data!E1325=0,"",Data!E1325))</f>
        <v>17</v>
      </c>
      <c r="G1332" s="13">
        <f>IF(Data!$A1325="","",IF(Data!F1325=0,"",Data!F1325))</f>
        <v>11</v>
      </c>
      <c r="H1332" s="13">
        <f>IF(Data!$A1325="","",IF(Data!G1325=0,"",Data!G1325))</f>
        <v>4402401</v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>
        <f>IF(Data!$A1325="","",IF(Data!M1325=0,"",Data!M1325))</f>
        <v>60034.81</v>
      </c>
    </row>
    <row r="1333" spans="2:14" x14ac:dyDescent="0.25">
      <c r="B1333" s="8" t="str">
        <f>IF(Data!$A1326="","",Data!A1326)</f>
        <v>Walden</v>
      </c>
      <c r="C1333" s="8" t="str">
        <f>IF(Data!$A1326="","",IF(COUNTIF('GrandList Categories'!$A$2:$A$19,Data!B1326)&gt;0,VLOOKUP(Data!B1326,'GrandList Categories'!$A$2:$B$19,2),Data!B1326))</f>
        <v>Residential under 6 acres</v>
      </c>
      <c r="D1333" s="13">
        <f>IF(Data!$A1326="","",IF(Data!C1326=0,"",Data!C1326))</f>
        <v>3</v>
      </c>
      <c r="E1333" s="13" t="str">
        <f>IF(Data!$A1326="","",IF(Data!D1326=0,"",Data!D1326))</f>
        <v/>
      </c>
      <c r="F1333" s="13">
        <f>IF(Data!$A1326="","",IF(Data!E1326=0,"",Data!E1326))</f>
        <v>1</v>
      </c>
      <c r="G1333" s="13">
        <f>IF(Data!$A1326="","",IF(Data!F1326=0,"",Data!F1326))</f>
        <v>2</v>
      </c>
      <c r="H1333" s="13">
        <f>IF(Data!$A1326="","",IF(Data!G1326=0,"",Data!G1326))</f>
        <v>499000</v>
      </c>
      <c r="I1333" s="13">
        <f>IF(Data!$A1326="","",IF(Data!H1326=0,"",Data!H1326))</f>
        <v>249500</v>
      </c>
      <c r="J1333" s="13">
        <f>IF(Data!$A1326="","",IF(Data!I1326=0,"",Data!I1326))</f>
        <v>249500</v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>
        <f>IF(Data!$A1326="","",IF(Data!M1326=0,"",Data!M1326))</f>
        <v>6285.5</v>
      </c>
    </row>
    <row r="1334" spans="2:14" x14ac:dyDescent="0.25">
      <c r="B1334" s="8" t="str">
        <f>IF(Data!$A1327="","",Data!A1327)</f>
        <v>Walden</v>
      </c>
      <c r="C1334" s="8" t="str">
        <f>IF(Data!$A1327="","",IF(COUNTIF('GrandList Categories'!$A$2:$A$19,Data!B1327)&gt;0,VLOOKUP(Data!B1327,'GrandList Categories'!$A$2:$B$19,2),Data!B1327))</f>
        <v>Residential 6 or more acres</v>
      </c>
      <c r="D1334" s="13">
        <f>IF(Data!$A1327="","",IF(Data!C1327=0,"",Data!C1327))</f>
        <v>1</v>
      </c>
      <c r="E1334" s="13" t="str">
        <f>IF(Data!$A1327="","",IF(Data!D1327=0,"",Data!D1327))</f>
        <v/>
      </c>
      <c r="F1334" s="13">
        <f>IF(Data!$A1327="","",IF(Data!E1327=0,"",Data!E1327))</f>
        <v>1</v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>
        <f>IF(Data!$A1327="","",IF(Data!M1327=0,"",Data!M1327))</f>
        <v>488.5</v>
      </c>
    </row>
    <row r="1335" spans="2:14" x14ac:dyDescent="0.25">
      <c r="B1335" s="8" t="str">
        <f>IF(Data!$A1328="","",Data!A1328)</f>
        <v>Walden</v>
      </c>
      <c r="C1335" s="8" t="str">
        <f>IF(Data!$A1328="","",IF(COUNTIF('GrandList Categories'!$A$2:$A$19,Data!B1328)&gt;0,VLOOKUP(Data!B1328,'GrandList Categories'!$A$2:$B$19,2),Data!B1328))</f>
        <v>Seasonal under 6 acres</v>
      </c>
      <c r="D1335" s="13">
        <f>IF(Data!$A1328="","",IF(Data!C1328=0,"",Data!C1328))</f>
        <v>3</v>
      </c>
      <c r="E1335" s="13" t="str">
        <f>IF(Data!$A1328="","",IF(Data!D1328=0,"",Data!D1328))</f>
        <v/>
      </c>
      <c r="F1335" s="13">
        <f>IF(Data!$A1328="","",IF(Data!E1328=0,"",Data!E1328))</f>
        <v>2</v>
      </c>
      <c r="G1335" s="13">
        <f>IF(Data!$A1328="","",IF(Data!F1328=0,"",Data!F1328))</f>
        <v>1</v>
      </c>
      <c r="H1335" s="13">
        <f>IF(Data!$A1328="","",IF(Data!G1328=0,"",Data!G1328))</f>
        <v>161300</v>
      </c>
      <c r="I1335" s="13">
        <f>IF(Data!$A1328="","",IF(Data!H1328=0,"",Data!H1328))</f>
        <v>161300</v>
      </c>
      <c r="J1335" s="13">
        <f>IF(Data!$A1328="","",IF(Data!I1328=0,"",Data!I1328))</f>
        <v>161300</v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>
        <f>IF(Data!$A1328="","",IF(Data!M1328=0,"",Data!M1328))</f>
        <v>2338.85</v>
      </c>
    </row>
    <row r="1336" spans="2:14" x14ac:dyDescent="0.25">
      <c r="B1336" s="8" t="str">
        <f>IF(Data!$A1329="","",Data!A1329)</f>
        <v>Walden</v>
      </c>
      <c r="C1336" s="8" t="str">
        <f>IF(Data!$A1329="","",IF(COUNTIF('GrandList Categories'!$A$2:$A$19,Data!B1329)&gt;0,VLOOKUP(Data!B1329,'GrandList Categories'!$A$2:$B$19,2),Data!B1329))</f>
        <v>Miscellaneous</v>
      </c>
      <c r="D1336" s="13">
        <f>IF(Data!$A1329="","",IF(Data!C1329=0,"",Data!C1329))</f>
        <v>1</v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>
        <f>IF(Data!$A1329="","",IF(Data!F1329=0,"",Data!F1329))</f>
        <v>1</v>
      </c>
      <c r="H1336" s="13">
        <f>IF(Data!$A1329="","",IF(Data!G1329=0,"",Data!G1329))</f>
        <v>30000</v>
      </c>
      <c r="I1336" s="13">
        <f>IF(Data!$A1329="","",IF(Data!H1329=0,"",Data!H1329))</f>
        <v>30000</v>
      </c>
      <c r="J1336" s="13">
        <f>IF(Data!$A1329="","",IF(Data!I1329=0,"",Data!I1329))</f>
        <v>30000</v>
      </c>
      <c r="K1336" s="13">
        <f>IF(Data!$A1329="","",IF(Data!J1329=0,"",Data!J1329))</f>
        <v>967.74</v>
      </c>
      <c r="L1336" s="13">
        <f>IF(Data!$A1329="","",IF(Data!K1329=0,"",Data!K1329))</f>
        <v>967.74189999999999</v>
      </c>
      <c r="M1336" s="13">
        <f>IF(Data!$A1329="","",IF(Data!L1329=0,"",Data!L1329))</f>
        <v>31</v>
      </c>
      <c r="N1336" s="13">
        <f>IF(Data!$A1329="","",IF(Data!M1329=0,"",Data!M1329))</f>
        <v>435</v>
      </c>
    </row>
    <row r="1337" spans="2:14" x14ac:dyDescent="0.25">
      <c r="B1337" s="8" t="str">
        <f>IF(Data!$A1330="","",Data!A1330)</f>
        <v>Walden</v>
      </c>
      <c r="C1337" s="8" t="str">
        <f>IF(Data!$A1330="","",IF(COUNTIF('GrandList Categories'!$A$2:$A$19,Data!B1330)&gt;0,VLOOKUP(Data!B1330,'GrandList Categories'!$A$2:$B$19,2),Data!B1330))</f>
        <v>Walden: Summary</v>
      </c>
      <c r="D1337" s="13">
        <f>IF(Data!$A1330="","",IF(Data!C1330=0,"",Data!C1330))</f>
        <v>8</v>
      </c>
      <c r="E1337" s="13" t="str">
        <f>IF(Data!$A1330="","",IF(Data!D1330=0,"",Data!D1330))</f>
        <v/>
      </c>
      <c r="F1337" s="13">
        <f>IF(Data!$A1330="","",IF(Data!E1330=0,"",Data!E1330))</f>
        <v>4</v>
      </c>
      <c r="G1337" s="13">
        <f>IF(Data!$A1330="","",IF(Data!F1330=0,"",Data!F1330))</f>
        <v>4</v>
      </c>
      <c r="H1337" s="13">
        <f>IF(Data!$A1330="","",IF(Data!G1330=0,"",Data!G1330))</f>
        <v>690300</v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>
        <f>IF(Data!$A1330="","",IF(Data!M1330=0,"",Data!M1330))</f>
        <v>9547.85</v>
      </c>
    </row>
    <row r="1338" spans="2:14" x14ac:dyDescent="0.25">
      <c r="B1338" s="8" t="str">
        <f>IF(Data!$A1331="","",Data!A1331)</f>
        <v>Wallingford</v>
      </c>
      <c r="C1338" s="8" t="str">
        <f>IF(Data!$A1331="","",IF(COUNTIF('GrandList Categories'!$A$2:$A$19,Data!B1331)&gt;0,VLOOKUP(Data!B1331,'GrandList Categories'!$A$2:$B$19,2),Data!B1331))</f>
        <v>Residential under 6 acres</v>
      </c>
      <c r="D1338" s="13">
        <f>IF(Data!$A1331="","",IF(Data!C1331=0,"",Data!C1331))</f>
        <v>7</v>
      </c>
      <c r="E1338" s="13" t="str">
        <f>IF(Data!$A1331="","",IF(Data!D1331=0,"",Data!D1331))</f>
        <v/>
      </c>
      <c r="F1338" s="13">
        <f>IF(Data!$A1331="","",IF(Data!E1331=0,"",Data!E1331))</f>
        <v>4</v>
      </c>
      <c r="G1338" s="13">
        <f>IF(Data!$A1331="","",IF(Data!F1331=0,"",Data!F1331))</f>
        <v>3</v>
      </c>
      <c r="H1338" s="13">
        <f>IF(Data!$A1331="","",IF(Data!G1331=0,"",Data!G1331))</f>
        <v>916500</v>
      </c>
      <c r="I1338" s="13">
        <f>IF(Data!$A1331="","",IF(Data!H1331=0,"",Data!H1331))</f>
        <v>305500</v>
      </c>
      <c r="J1338" s="13">
        <f>IF(Data!$A1331="","",IF(Data!I1331=0,"",Data!I1331))</f>
        <v>166500</v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>
        <f>IF(Data!$A1331="","",IF(Data!M1331=0,"",Data!M1331))</f>
        <v>10439.25</v>
      </c>
    </row>
    <row r="1339" spans="2:14" x14ac:dyDescent="0.25">
      <c r="B1339" s="8" t="str">
        <f>IF(Data!$A1332="","",Data!A1332)</f>
        <v>Wallingford</v>
      </c>
      <c r="C1339" s="8" t="str">
        <f>IF(Data!$A1332="","",IF(COUNTIF('GrandList Categories'!$A$2:$A$19,Data!B1332)&gt;0,VLOOKUP(Data!B1332,'GrandList Categories'!$A$2:$B$19,2),Data!B1332))</f>
        <v>Residential 6 or more acres</v>
      </c>
      <c r="D1339" s="13">
        <f>IF(Data!$A1332="","",IF(Data!C1332=0,"",Data!C1332))</f>
        <v>8</v>
      </c>
      <c r="E1339" s="13" t="str">
        <f>IF(Data!$A1332="","",IF(Data!D1332=0,"",Data!D1332))</f>
        <v/>
      </c>
      <c r="F1339" s="13">
        <f>IF(Data!$A1332="","",IF(Data!E1332=0,"",Data!E1332))</f>
        <v>4</v>
      </c>
      <c r="G1339" s="13">
        <f>IF(Data!$A1332="","",IF(Data!F1332=0,"",Data!F1332))</f>
        <v>4</v>
      </c>
      <c r="H1339" s="13">
        <f>IF(Data!$A1332="","",IF(Data!G1332=0,"",Data!G1332))</f>
        <v>3419000</v>
      </c>
      <c r="I1339" s="13">
        <f>IF(Data!$A1332="","",IF(Data!H1332=0,"",Data!H1332))</f>
        <v>854750</v>
      </c>
      <c r="J1339" s="13">
        <f>IF(Data!$A1332="","",IF(Data!I1332=0,"",Data!I1332))</f>
        <v>547500</v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>
        <f>IF(Data!$A1332="","",IF(Data!M1332=0,"",Data!M1332))</f>
        <v>45775.5</v>
      </c>
    </row>
    <row r="1340" spans="2:14" x14ac:dyDescent="0.25">
      <c r="B1340" s="8" t="str">
        <f>IF(Data!$A1333="","",Data!A1333)</f>
        <v>Wallingford</v>
      </c>
      <c r="C1340" s="8" t="str">
        <f>IF(Data!$A1333="","",IF(COUNTIF('GrandList Categories'!$A$2:$A$19,Data!B1333)&gt;0,VLOOKUP(Data!B1333,'GrandList Categories'!$A$2:$B$19,2),Data!B1333))</f>
        <v>Commercial</v>
      </c>
      <c r="D1340" s="13">
        <f>IF(Data!$A1333="","",IF(Data!C1333=0,"",Data!C1333))</f>
        <v>3</v>
      </c>
      <c r="E1340" s="13" t="str">
        <f>IF(Data!$A1333="","",IF(Data!D1333=0,"",Data!D1333))</f>
        <v/>
      </c>
      <c r="F1340" s="13">
        <f>IF(Data!$A1333="","",IF(Data!E1333=0,"",Data!E1333))</f>
        <v>1</v>
      </c>
      <c r="G1340" s="13">
        <f>IF(Data!$A1333="","",IF(Data!F1333=0,"",Data!F1333))</f>
        <v>2</v>
      </c>
      <c r="H1340" s="13">
        <f>IF(Data!$A1333="","",IF(Data!G1333=0,"",Data!G1333))</f>
        <v>108600</v>
      </c>
      <c r="I1340" s="13">
        <f>IF(Data!$A1333="","",IF(Data!H1333=0,"",Data!H1333))</f>
        <v>54300</v>
      </c>
      <c r="J1340" s="13">
        <f>IF(Data!$A1333="","",IF(Data!I1333=0,"",Data!I1333))</f>
        <v>54300</v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>
        <f>IF(Data!$A1333="","",IF(Data!M1333=0,"",Data!M1333))</f>
        <v>1719.7</v>
      </c>
    </row>
    <row r="1341" spans="2:14" x14ac:dyDescent="0.25">
      <c r="B1341" s="8" t="str">
        <f>IF(Data!$A1334="","",Data!A1334)</f>
        <v>Wallingford</v>
      </c>
      <c r="C1341" s="8" t="str">
        <f>IF(Data!$A1334="","",IF(COUNTIF('GrandList Categories'!$A$2:$A$19,Data!B1334)&gt;0,VLOOKUP(Data!B1334,'GrandList Categories'!$A$2:$B$19,2),Data!B1334))</f>
        <v>Miscellaneous</v>
      </c>
      <c r="D1341" s="13">
        <f>IF(Data!$A1334="","",IF(Data!C1334=0,"",Data!C1334))</f>
        <v>1</v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>
        <f>IF(Data!$A1334="","",IF(Data!F1334=0,"",Data!F1334))</f>
        <v>1</v>
      </c>
      <c r="H1341" s="13">
        <f>IF(Data!$A1334="","",IF(Data!G1334=0,"",Data!G1334))</f>
        <v>90000</v>
      </c>
      <c r="I1341" s="13">
        <f>IF(Data!$A1334="","",IF(Data!H1334=0,"",Data!H1334))</f>
        <v>90000</v>
      </c>
      <c r="J1341" s="13">
        <f>IF(Data!$A1334="","",IF(Data!I1334=0,"",Data!I1334))</f>
        <v>90000</v>
      </c>
      <c r="K1341" s="13">
        <f>IF(Data!$A1334="","",IF(Data!J1334=0,"",Data!J1334))</f>
        <v>10588.24</v>
      </c>
      <c r="L1341" s="13">
        <f>IF(Data!$A1334="","",IF(Data!K1334=0,"",Data!K1334))</f>
        <v>10588.2353</v>
      </c>
      <c r="M1341" s="13">
        <f>IF(Data!$A1334="","",IF(Data!L1334=0,"",Data!L1334))</f>
        <v>8.5</v>
      </c>
      <c r="N1341" s="13">
        <f>IF(Data!$A1334="","",IF(Data!M1334=0,"",Data!M1334))</f>
        <v>1305</v>
      </c>
    </row>
    <row r="1342" spans="2:14" x14ac:dyDescent="0.25">
      <c r="B1342" s="8" t="str">
        <f>IF(Data!$A1335="","",Data!A1335)</f>
        <v>Wallingford</v>
      </c>
      <c r="C1342" s="8" t="str">
        <f>IF(Data!$A1335="","",IF(COUNTIF('GrandList Categories'!$A$2:$A$19,Data!B1335)&gt;0,VLOOKUP(Data!B1335,'GrandList Categories'!$A$2:$B$19,2),Data!B1335))</f>
        <v>Wallingford: Summary</v>
      </c>
      <c r="D1342" s="13">
        <f>IF(Data!$A1335="","",IF(Data!C1335=0,"",Data!C1335))</f>
        <v>19</v>
      </c>
      <c r="E1342" s="13" t="str">
        <f>IF(Data!$A1335="","",IF(Data!D1335=0,"",Data!D1335))</f>
        <v/>
      </c>
      <c r="F1342" s="13">
        <f>IF(Data!$A1335="","",IF(Data!E1335=0,"",Data!E1335))</f>
        <v>9</v>
      </c>
      <c r="G1342" s="13">
        <f>IF(Data!$A1335="","",IF(Data!F1335=0,"",Data!F1335))</f>
        <v>10</v>
      </c>
      <c r="H1342" s="13">
        <f>IF(Data!$A1335="","",IF(Data!G1335=0,"",Data!G1335))</f>
        <v>4534100</v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>
        <f>IF(Data!$A1335="","",IF(Data!M1335=0,"",Data!M1335))</f>
        <v>59239.45</v>
      </c>
    </row>
    <row r="1343" spans="2:14" x14ac:dyDescent="0.25">
      <c r="B1343" s="8" t="str">
        <f>IF(Data!$A1336="","",Data!A1336)</f>
        <v>Waltham</v>
      </c>
      <c r="C1343" s="8" t="str">
        <f>IF(Data!$A1336="","",IF(COUNTIF('GrandList Categories'!$A$2:$A$19,Data!B1336)&gt;0,VLOOKUP(Data!B1336,'GrandList Categories'!$A$2:$B$19,2),Data!B1336))</f>
        <v>Residential under 6 acres</v>
      </c>
      <c r="D1343" s="13">
        <f>IF(Data!$A1336="","",IF(Data!C1336=0,"",Data!C1336))</f>
        <v>3</v>
      </c>
      <c r="E1343" s="13" t="str">
        <f>IF(Data!$A1336="","",IF(Data!D1336=0,"",Data!D1336))</f>
        <v/>
      </c>
      <c r="F1343" s="13">
        <f>IF(Data!$A1336="","",IF(Data!E1336=0,"",Data!E1336))</f>
        <v>2</v>
      </c>
      <c r="G1343" s="13">
        <f>IF(Data!$A1336="","",IF(Data!F1336=0,"",Data!F1336))</f>
        <v>1</v>
      </c>
      <c r="H1343" s="13">
        <f>IF(Data!$A1336="","",IF(Data!G1336=0,"",Data!G1336))</f>
        <v>300000</v>
      </c>
      <c r="I1343" s="13">
        <f>IF(Data!$A1336="","",IF(Data!H1336=0,"",Data!H1336))</f>
        <v>300000</v>
      </c>
      <c r="J1343" s="13">
        <f>IF(Data!$A1336="","",IF(Data!I1336=0,"",Data!I1336))</f>
        <v>300000</v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>
        <f>IF(Data!$A1336="","",IF(Data!M1336=0,"",Data!M1336))</f>
        <v>3400</v>
      </c>
    </row>
    <row r="1344" spans="2:14" x14ac:dyDescent="0.25">
      <c r="B1344" s="8" t="str">
        <f>IF(Data!$A1337="","",Data!A1337)</f>
        <v>Waltham</v>
      </c>
      <c r="C1344" s="8" t="str">
        <f>IF(Data!$A1337="","",IF(COUNTIF('GrandList Categories'!$A$2:$A$19,Data!B1337)&gt;0,VLOOKUP(Data!B1337,'GrandList Categories'!$A$2:$B$19,2),Data!B1337))</f>
        <v>Residential 6 or more acres</v>
      </c>
      <c r="D1344" s="13">
        <f>IF(Data!$A1337="","",IF(Data!C1337=0,"",Data!C1337))</f>
        <v>3</v>
      </c>
      <c r="E1344" s="13" t="str">
        <f>IF(Data!$A1337="","",IF(Data!D1337=0,"",Data!D1337))</f>
        <v/>
      </c>
      <c r="F1344" s="13">
        <f>IF(Data!$A1337="","",IF(Data!E1337=0,"",Data!E1337))</f>
        <v>3</v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>Waltham</v>
      </c>
      <c r="C1345" s="8" t="str">
        <f>IF(Data!$A1338="","",IF(COUNTIF('GrandList Categories'!$A$2:$A$19,Data!B1338)&gt;0,VLOOKUP(Data!B1338,'GrandList Categories'!$A$2:$B$19,2),Data!B1338))</f>
        <v>Mobile Home with land</v>
      </c>
      <c r="D1345" s="13">
        <f>IF(Data!$A1338="","",IF(Data!C1338=0,"",Data!C1338))</f>
        <v>1</v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>
        <f>IF(Data!$A1338="","",IF(Data!F1338=0,"",Data!F1338))</f>
        <v>1</v>
      </c>
      <c r="H1345" s="13">
        <f>IF(Data!$A1338="","",IF(Data!G1338=0,"",Data!G1338))</f>
        <v>180000</v>
      </c>
      <c r="I1345" s="13">
        <f>IF(Data!$A1338="","",IF(Data!H1338=0,"",Data!H1338))</f>
        <v>180000</v>
      </c>
      <c r="J1345" s="13">
        <f>IF(Data!$A1338="","",IF(Data!I1338=0,"",Data!I1338))</f>
        <v>180000</v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>
        <f>IF(Data!$A1338="","",IF(Data!M1338=0,"",Data!M1338))</f>
        <v>1660</v>
      </c>
    </row>
    <row r="1346" spans="2:14" x14ac:dyDescent="0.25">
      <c r="B1346" s="8" t="str">
        <f>IF(Data!$A1339="","",Data!A1339)</f>
        <v>Waltham</v>
      </c>
      <c r="C1346" s="8" t="str">
        <f>IF(Data!$A1339="","",IF(COUNTIF('GrandList Categories'!$A$2:$A$19,Data!B1339)&gt;0,VLOOKUP(Data!B1339,'GrandList Categories'!$A$2:$B$19,2),Data!B1339))</f>
        <v>Miscellaneous</v>
      </c>
      <c r="D1346" s="13">
        <f>IF(Data!$A1339="","",IF(Data!C1339=0,"",Data!C1339))</f>
        <v>1</v>
      </c>
      <c r="E1346" s="13" t="str">
        <f>IF(Data!$A1339="","",IF(Data!D1339=0,"",Data!D1339))</f>
        <v/>
      </c>
      <c r="F1346" s="13">
        <f>IF(Data!$A1339="","",IF(Data!E1339=0,"",Data!E1339))</f>
        <v>1</v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>Waltham</v>
      </c>
      <c r="C1347" s="8" t="str">
        <f>IF(Data!$A1340="","",IF(COUNTIF('GrandList Categories'!$A$2:$A$19,Data!B1340)&gt;0,VLOOKUP(Data!B1340,'GrandList Categories'!$A$2:$B$19,2),Data!B1340))</f>
        <v>Waltham: Summary</v>
      </c>
      <c r="D1347" s="13">
        <f>IF(Data!$A1340="","",IF(Data!C1340=0,"",Data!C1340))</f>
        <v>8</v>
      </c>
      <c r="E1347" s="13" t="str">
        <f>IF(Data!$A1340="","",IF(Data!D1340=0,"",Data!D1340))</f>
        <v/>
      </c>
      <c r="F1347" s="13">
        <f>IF(Data!$A1340="","",IF(Data!E1340=0,"",Data!E1340))</f>
        <v>6</v>
      </c>
      <c r="G1347" s="13">
        <f>IF(Data!$A1340="","",IF(Data!F1340=0,"",Data!F1340))</f>
        <v>2</v>
      </c>
      <c r="H1347" s="13">
        <f>IF(Data!$A1340="","",IF(Data!G1340=0,"",Data!G1340))</f>
        <v>480000</v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>
        <f>IF(Data!$A1340="","",IF(Data!M1340=0,"",Data!M1340))</f>
        <v>5060</v>
      </c>
    </row>
    <row r="1348" spans="2:14" x14ac:dyDescent="0.25">
      <c r="B1348" s="8" t="str">
        <f>IF(Data!$A1341="","",Data!A1341)</f>
        <v>Wardsboro</v>
      </c>
      <c r="C1348" s="8" t="str">
        <f>IF(Data!$A1341="","",IF(COUNTIF('GrandList Categories'!$A$2:$A$19,Data!B1341)&gt;0,VLOOKUP(Data!B1341,'GrandList Categories'!$A$2:$B$19,2),Data!B1341))</f>
        <v>Residential under 6 acres</v>
      </c>
      <c r="D1348" s="13">
        <f>IF(Data!$A1341="","",IF(Data!C1341=0,"",Data!C1341))</f>
        <v>11</v>
      </c>
      <c r="E1348" s="13" t="str">
        <f>IF(Data!$A1341="","",IF(Data!D1341=0,"",Data!D1341))</f>
        <v/>
      </c>
      <c r="F1348" s="13">
        <f>IF(Data!$A1341="","",IF(Data!E1341=0,"",Data!E1341))</f>
        <v>3</v>
      </c>
      <c r="G1348" s="13">
        <f>IF(Data!$A1341="","",IF(Data!F1341=0,"",Data!F1341))</f>
        <v>8</v>
      </c>
      <c r="H1348" s="13">
        <f>IF(Data!$A1341="","",IF(Data!G1341=0,"",Data!G1341))</f>
        <v>1682251</v>
      </c>
      <c r="I1348" s="13">
        <f>IF(Data!$A1341="","",IF(Data!H1341=0,"",Data!H1341))</f>
        <v>210281.38</v>
      </c>
      <c r="J1348" s="13">
        <f>IF(Data!$A1341="","",IF(Data!I1341=0,"",Data!I1341))</f>
        <v>184500</v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>
        <f>IF(Data!$A1341="","",IF(Data!M1341=0,"",Data!M1341))</f>
        <v>21068.06</v>
      </c>
    </row>
    <row r="1349" spans="2:14" x14ac:dyDescent="0.25">
      <c r="B1349" s="8" t="str">
        <f>IF(Data!$A1342="","",Data!A1342)</f>
        <v>Wardsboro</v>
      </c>
      <c r="C1349" s="8" t="str">
        <f>IF(Data!$A1342="","",IF(COUNTIF('GrandList Categories'!$A$2:$A$19,Data!B1342)&gt;0,VLOOKUP(Data!B1342,'GrandList Categories'!$A$2:$B$19,2),Data!B1342))</f>
        <v>Residential 6 or more acres</v>
      </c>
      <c r="D1349" s="13">
        <f>IF(Data!$A1342="","",IF(Data!C1342=0,"",Data!C1342))</f>
        <v>3</v>
      </c>
      <c r="E1349" s="13" t="str">
        <f>IF(Data!$A1342="","",IF(Data!D1342=0,"",Data!D1342))</f>
        <v/>
      </c>
      <c r="F1349" s="13">
        <f>IF(Data!$A1342="","",IF(Data!E1342=0,"",Data!E1342))</f>
        <v>2</v>
      </c>
      <c r="G1349" s="13">
        <f>IF(Data!$A1342="","",IF(Data!F1342=0,"",Data!F1342))</f>
        <v>1</v>
      </c>
      <c r="H1349" s="13">
        <f>IF(Data!$A1342="","",IF(Data!G1342=0,"",Data!G1342))</f>
        <v>485000</v>
      </c>
      <c r="I1349" s="13">
        <f>IF(Data!$A1342="","",IF(Data!H1342=0,"",Data!H1342))</f>
        <v>485000</v>
      </c>
      <c r="J1349" s="13">
        <f>IF(Data!$A1342="","",IF(Data!I1342=0,"",Data!I1342))</f>
        <v>485000</v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>
        <f>IF(Data!$A1342="","",IF(Data!M1342=0,"",Data!M1342))</f>
        <v>7032.5</v>
      </c>
    </row>
    <row r="1350" spans="2:14" x14ac:dyDescent="0.25">
      <c r="B1350" s="8" t="str">
        <f>IF(Data!$A1343="","",Data!A1343)</f>
        <v>Wardsboro</v>
      </c>
      <c r="C1350" s="8" t="str">
        <f>IF(Data!$A1343="","",IF(COUNTIF('GrandList Categories'!$A$2:$A$19,Data!B1343)&gt;0,VLOOKUP(Data!B1343,'GrandList Categories'!$A$2:$B$19,2),Data!B1343))</f>
        <v>Mobile Home with land</v>
      </c>
      <c r="D1350" s="13">
        <f>IF(Data!$A1343="","",IF(Data!C1343=0,"",Data!C1343))</f>
        <v>2</v>
      </c>
      <c r="E1350" s="13" t="str">
        <f>IF(Data!$A1343="","",IF(Data!D1343=0,"",Data!D1343))</f>
        <v/>
      </c>
      <c r="F1350" s="13">
        <f>IF(Data!$A1343="","",IF(Data!E1343=0,"",Data!E1343))</f>
        <v>1</v>
      </c>
      <c r="G1350" s="13">
        <f>IF(Data!$A1343="","",IF(Data!F1343=0,"",Data!F1343))</f>
        <v>1</v>
      </c>
      <c r="H1350" s="13">
        <f>IF(Data!$A1343="","",IF(Data!G1343=0,"",Data!G1343))</f>
        <v>45000</v>
      </c>
      <c r="I1350" s="13">
        <f>IF(Data!$A1343="","",IF(Data!H1343=0,"",Data!H1343))</f>
        <v>45000</v>
      </c>
      <c r="J1350" s="13">
        <f>IF(Data!$A1343="","",IF(Data!I1343=0,"",Data!I1343))</f>
        <v>45000</v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>
        <f>IF(Data!$A1343="","",IF(Data!M1343=0,"",Data!M1343))</f>
        <v>652.5</v>
      </c>
    </row>
    <row r="1351" spans="2:14" x14ac:dyDescent="0.25">
      <c r="B1351" s="8" t="str">
        <f>IF(Data!$A1344="","",Data!A1344)</f>
        <v>Wardsboro</v>
      </c>
      <c r="C1351" s="8" t="str">
        <f>IF(Data!$A1344="","",IF(COUNTIF('GrandList Categories'!$A$2:$A$19,Data!B1344)&gt;0,VLOOKUP(Data!B1344,'GrandList Categories'!$A$2:$B$19,2),Data!B1344))</f>
        <v>Seasonal under 6 acres</v>
      </c>
      <c r="D1351" s="13">
        <f>IF(Data!$A1344="","",IF(Data!C1344=0,"",Data!C1344))</f>
        <v>1</v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>
        <f>IF(Data!$A1344="","",IF(Data!F1344=0,"",Data!F1344))</f>
        <v>1</v>
      </c>
      <c r="H1351" s="13">
        <f>IF(Data!$A1344="","",IF(Data!G1344=0,"",Data!G1344))</f>
        <v>9042</v>
      </c>
      <c r="I1351" s="13">
        <f>IF(Data!$A1344="","",IF(Data!H1344=0,"",Data!H1344))</f>
        <v>9042</v>
      </c>
      <c r="J1351" s="13">
        <f>IF(Data!$A1344="","",IF(Data!I1344=0,"",Data!I1344))</f>
        <v>9042</v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>
        <f>IF(Data!$A1344="","",IF(Data!M1344=0,"",Data!M1344))</f>
        <v>131.11000000000001</v>
      </c>
    </row>
    <row r="1352" spans="2:14" x14ac:dyDescent="0.25">
      <c r="B1352" s="8" t="str">
        <f>IF(Data!$A1345="","",Data!A1345)</f>
        <v>Wardsboro</v>
      </c>
      <c r="C1352" s="8" t="str">
        <f>IF(Data!$A1345="","",IF(COUNTIF('GrandList Categories'!$A$2:$A$19,Data!B1345)&gt;0,VLOOKUP(Data!B1345,'GrandList Categories'!$A$2:$B$19,2),Data!B1345))</f>
        <v>Commercial</v>
      </c>
      <c r="D1352" s="13">
        <f>IF(Data!$A1345="","",IF(Data!C1345=0,"",Data!C1345))</f>
        <v>1</v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>
        <f>IF(Data!$A1345="","",IF(Data!F1345=0,"",Data!F1345))</f>
        <v>1</v>
      </c>
      <c r="H1352" s="13">
        <f>IF(Data!$A1345="","",IF(Data!G1345=0,"",Data!G1345))</f>
        <v>220000</v>
      </c>
      <c r="I1352" s="13">
        <f>IF(Data!$A1345="","",IF(Data!H1345=0,"",Data!H1345))</f>
        <v>220000</v>
      </c>
      <c r="J1352" s="13">
        <f>IF(Data!$A1345="","",IF(Data!I1345=0,"",Data!I1345))</f>
        <v>220000</v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>
        <f>IF(Data!$A1345="","",IF(Data!M1345=0,"",Data!M1345))</f>
        <v>3190</v>
      </c>
    </row>
    <row r="1353" spans="2:14" x14ac:dyDescent="0.25">
      <c r="B1353" s="8" t="str">
        <f>IF(Data!$A1346="","",Data!A1346)</f>
        <v>Wardsboro</v>
      </c>
      <c r="C1353" s="8" t="str">
        <f>IF(Data!$A1346="","",IF(COUNTIF('GrandList Categories'!$A$2:$A$19,Data!B1346)&gt;0,VLOOKUP(Data!B1346,'GrandList Categories'!$A$2:$B$19,2),Data!B1346))</f>
        <v>Commercial Apartment</v>
      </c>
      <c r="D1353" s="13">
        <f>IF(Data!$A1346="","",IF(Data!C1346=0,"",Data!C1346))</f>
        <v>1</v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>
        <f>IF(Data!$A1346="","",IF(Data!F1346=0,"",Data!F1346))</f>
        <v>1</v>
      </c>
      <c r="H1353" s="13">
        <f>IF(Data!$A1346="","",IF(Data!G1346=0,"",Data!G1346))</f>
        <v>97800</v>
      </c>
      <c r="I1353" s="13">
        <f>IF(Data!$A1346="","",IF(Data!H1346=0,"",Data!H1346))</f>
        <v>97800</v>
      </c>
      <c r="J1353" s="13">
        <f>IF(Data!$A1346="","",IF(Data!I1346=0,"",Data!I1346))</f>
        <v>97800</v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>
        <f>IF(Data!$A1346="","",IF(Data!M1346=0,"",Data!M1346))</f>
        <v>1418.1</v>
      </c>
    </row>
    <row r="1354" spans="2:14" x14ac:dyDescent="0.25">
      <c r="B1354" s="8" t="str">
        <f>IF(Data!$A1347="","",Data!A1347)</f>
        <v>Wardsboro</v>
      </c>
      <c r="C1354" s="8" t="str">
        <f>IF(Data!$A1347="","",IF(COUNTIF('GrandList Categories'!$A$2:$A$19,Data!B1347)&gt;0,VLOOKUP(Data!B1347,'GrandList Categories'!$A$2:$B$19,2),Data!B1347))</f>
        <v>Woodland</v>
      </c>
      <c r="D1354" s="13">
        <f>IF(Data!$A1347="","",IF(Data!C1347=0,"",Data!C1347))</f>
        <v>3</v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>
        <f>IF(Data!$A1347="","",IF(Data!F1347=0,"",Data!F1347))</f>
        <v>3</v>
      </c>
      <c r="H1354" s="13">
        <f>IF(Data!$A1347="","",IF(Data!G1347=0,"",Data!G1347))</f>
        <v>428500</v>
      </c>
      <c r="I1354" s="13">
        <f>IF(Data!$A1347="","",IF(Data!H1347=0,"",Data!H1347))</f>
        <v>142833.32999999999</v>
      </c>
      <c r="J1354" s="13">
        <f>IF(Data!$A1347="","",IF(Data!I1347=0,"",Data!I1347))</f>
        <v>150000</v>
      </c>
      <c r="K1354" s="13">
        <f>IF(Data!$A1347="","",IF(Data!J1347=0,"",Data!J1347))</f>
        <v>2046.32</v>
      </c>
      <c r="L1354" s="13">
        <f>IF(Data!$A1347="","",IF(Data!K1347=0,"",Data!K1347))</f>
        <v>2194.7368000000001</v>
      </c>
      <c r="M1354" s="13">
        <f>IF(Data!$A1347="","",IF(Data!L1347=0,"",Data!L1347))</f>
        <v>95</v>
      </c>
      <c r="N1354" s="13">
        <f>IF(Data!$A1347="","",IF(Data!M1347=0,"",Data!M1347))</f>
        <v>6213.25</v>
      </c>
    </row>
    <row r="1355" spans="2:14" x14ac:dyDescent="0.25">
      <c r="B1355" s="8" t="str">
        <f>IF(Data!$A1348="","",Data!A1348)</f>
        <v>Wardsboro</v>
      </c>
      <c r="C1355" s="8" t="str">
        <f>IF(Data!$A1348="","",IF(COUNTIF('GrandList Categories'!$A$2:$A$19,Data!B1348)&gt;0,VLOOKUP(Data!B1348,'GrandList Categories'!$A$2:$B$19,2),Data!B1348))</f>
        <v>Miscellaneous</v>
      </c>
      <c r="D1355" s="13">
        <f>IF(Data!$A1348="","",IF(Data!C1348=0,"",Data!C1348))</f>
        <v>6</v>
      </c>
      <c r="E1355" s="13" t="str">
        <f>IF(Data!$A1348="","",IF(Data!D1348=0,"",Data!D1348))</f>
        <v/>
      </c>
      <c r="F1355" s="13">
        <f>IF(Data!$A1348="","",IF(Data!E1348=0,"",Data!E1348))</f>
        <v>2</v>
      </c>
      <c r="G1355" s="13">
        <f>IF(Data!$A1348="","",IF(Data!F1348=0,"",Data!F1348))</f>
        <v>4</v>
      </c>
      <c r="H1355" s="13">
        <f>IF(Data!$A1348="","",IF(Data!G1348=0,"",Data!G1348))</f>
        <v>128000</v>
      </c>
      <c r="I1355" s="13">
        <f>IF(Data!$A1348="","",IF(Data!H1348=0,"",Data!H1348))</f>
        <v>32000</v>
      </c>
      <c r="J1355" s="13">
        <f>IF(Data!$A1348="","",IF(Data!I1348=0,"",Data!I1348))</f>
        <v>28500</v>
      </c>
      <c r="K1355" s="13">
        <f>IF(Data!$A1348="","",IF(Data!J1348=0,"",Data!J1348))</f>
        <v>11228.07</v>
      </c>
      <c r="L1355" s="13">
        <f>IF(Data!$A1348="","",IF(Data!K1348=0,"",Data!K1348))</f>
        <v>11500</v>
      </c>
      <c r="M1355" s="13">
        <f>IF(Data!$A1348="","",IF(Data!L1348=0,"",Data!L1348))</f>
        <v>1.7</v>
      </c>
      <c r="N1355" s="13">
        <f>IF(Data!$A1348="","",IF(Data!M1348=0,"",Data!M1348))</f>
        <v>1286</v>
      </c>
    </row>
    <row r="1356" spans="2:14" x14ac:dyDescent="0.25">
      <c r="B1356" s="8" t="str">
        <f>IF(Data!$A1349="","",Data!A1349)</f>
        <v>Wardsboro</v>
      </c>
      <c r="C1356" s="8" t="str">
        <f>IF(Data!$A1349="","",IF(COUNTIF('GrandList Categories'!$A$2:$A$19,Data!B1349)&gt;0,VLOOKUP(Data!B1349,'GrandList Categories'!$A$2:$B$19,2),Data!B1349))</f>
        <v>Wardsboro: Summary</v>
      </c>
      <c r="D1356" s="13">
        <f>IF(Data!$A1349="","",IF(Data!C1349=0,"",Data!C1349))</f>
        <v>28</v>
      </c>
      <c r="E1356" s="13" t="str">
        <f>IF(Data!$A1349="","",IF(Data!D1349=0,"",Data!D1349))</f>
        <v/>
      </c>
      <c r="F1356" s="13">
        <f>IF(Data!$A1349="","",IF(Data!E1349=0,"",Data!E1349))</f>
        <v>8</v>
      </c>
      <c r="G1356" s="13">
        <f>IF(Data!$A1349="","",IF(Data!F1349=0,"",Data!F1349))</f>
        <v>20</v>
      </c>
      <c r="H1356" s="13">
        <f>IF(Data!$A1349="","",IF(Data!G1349=0,"",Data!G1349))</f>
        <v>3095593</v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>
        <f>IF(Data!$A1349="","",IF(Data!M1349=0,"",Data!M1349))</f>
        <v>40991.519999999997</v>
      </c>
    </row>
    <row r="1357" spans="2:14" x14ac:dyDescent="0.25">
      <c r="B1357" s="8" t="str">
        <f>IF(Data!$A1350="","",Data!A1350)</f>
        <v>Warren</v>
      </c>
      <c r="C1357" s="8" t="str">
        <f>IF(Data!$A1350="","",IF(COUNTIF('GrandList Categories'!$A$2:$A$19,Data!B1350)&gt;0,VLOOKUP(Data!B1350,'GrandList Categories'!$A$2:$B$19,2),Data!B1350))</f>
        <v>Residential under 6 acres</v>
      </c>
      <c r="D1357" s="13">
        <f>IF(Data!$A1350="","",IF(Data!C1350=0,"",Data!C1350))</f>
        <v>4</v>
      </c>
      <c r="E1357" s="13" t="str">
        <f>IF(Data!$A1350="","",IF(Data!D1350=0,"",Data!D1350))</f>
        <v/>
      </c>
      <c r="F1357" s="13">
        <f>IF(Data!$A1350="","",IF(Data!E1350=0,"",Data!E1350))</f>
        <v>2</v>
      </c>
      <c r="G1357" s="13">
        <f>IF(Data!$A1350="","",IF(Data!F1350=0,"",Data!F1350))</f>
        <v>2</v>
      </c>
      <c r="H1357" s="13">
        <f>IF(Data!$A1350="","",IF(Data!G1350=0,"",Data!G1350))</f>
        <v>1405000</v>
      </c>
      <c r="I1357" s="13">
        <f>IF(Data!$A1350="","",IF(Data!H1350=0,"",Data!H1350))</f>
        <v>702500</v>
      </c>
      <c r="J1357" s="13">
        <f>IF(Data!$A1350="","",IF(Data!I1350=0,"",Data!I1350))</f>
        <v>702500</v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>
        <f>IF(Data!$A1350="","",IF(Data!M1350=0,"",Data!M1350))</f>
        <v>19422.5</v>
      </c>
    </row>
    <row r="1358" spans="2:14" x14ac:dyDescent="0.25">
      <c r="B1358" s="8" t="str">
        <f>IF(Data!$A1351="","",Data!A1351)</f>
        <v>Warren</v>
      </c>
      <c r="C1358" s="8" t="str">
        <f>IF(Data!$A1351="","",IF(COUNTIF('GrandList Categories'!$A$2:$A$19,Data!B1351)&gt;0,VLOOKUP(Data!B1351,'GrandList Categories'!$A$2:$B$19,2),Data!B1351))</f>
        <v>Residential 6 or more acres</v>
      </c>
      <c r="D1358" s="13">
        <f>IF(Data!$A1351="","",IF(Data!C1351=0,"",Data!C1351))</f>
        <v>3</v>
      </c>
      <c r="E1358" s="13" t="str">
        <f>IF(Data!$A1351="","",IF(Data!D1351=0,"",Data!D1351))</f>
        <v/>
      </c>
      <c r="F1358" s="13">
        <f>IF(Data!$A1351="","",IF(Data!E1351=0,"",Data!E1351))</f>
        <v>3</v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>Warren</v>
      </c>
      <c r="C1359" s="8" t="str">
        <f>IF(Data!$A1352="","",IF(COUNTIF('GrandList Categories'!$A$2:$A$19,Data!B1352)&gt;0,VLOOKUP(Data!B1352,'GrandList Categories'!$A$2:$B$19,2),Data!B1352))</f>
        <v>Seasonal under 6 acres</v>
      </c>
      <c r="D1359" s="13">
        <f>IF(Data!$A1352="","",IF(Data!C1352=0,"",Data!C1352))</f>
        <v>6</v>
      </c>
      <c r="E1359" s="13" t="str">
        <f>IF(Data!$A1352="","",IF(Data!D1352=0,"",Data!D1352))</f>
        <v/>
      </c>
      <c r="F1359" s="13">
        <f>IF(Data!$A1352="","",IF(Data!E1352=0,"",Data!E1352))</f>
        <v>4</v>
      </c>
      <c r="G1359" s="13">
        <f>IF(Data!$A1352="","",IF(Data!F1352=0,"",Data!F1352))</f>
        <v>2</v>
      </c>
      <c r="H1359" s="13">
        <f>IF(Data!$A1352="","",IF(Data!G1352=0,"",Data!G1352))</f>
        <v>768400</v>
      </c>
      <c r="I1359" s="13">
        <f>IF(Data!$A1352="","",IF(Data!H1352=0,"",Data!H1352))</f>
        <v>384200</v>
      </c>
      <c r="J1359" s="13">
        <f>IF(Data!$A1352="","",IF(Data!I1352=0,"",Data!I1352))</f>
        <v>384200</v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>
        <f>IF(Data!$A1352="","",IF(Data!M1352=0,"",Data!M1352))</f>
        <v>11141.8</v>
      </c>
    </row>
    <row r="1360" spans="2:14" x14ac:dyDescent="0.25">
      <c r="B1360" s="8" t="str">
        <f>IF(Data!$A1353="","",Data!A1353)</f>
        <v>Warren</v>
      </c>
      <c r="C1360" s="8" t="str">
        <f>IF(Data!$A1353="","",IF(COUNTIF('GrandList Categories'!$A$2:$A$19,Data!B1353)&gt;0,VLOOKUP(Data!B1353,'GrandList Categories'!$A$2:$B$19,2),Data!B1353))</f>
        <v>Seasonal 6 or more acres</v>
      </c>
      <c r="D1360" s="13">
        <f>IF(Data!$A1353="","",IF(Data!C1353=0,"",Data!C1353))</f>
        <v>1</v>
      </c>
      <c r="E1360" s="13" t="str">
        <f>IF(Data!$A1353="","",IF(Data!D1353=0,"",Data!D1353))</f>
        <v/>
      </c>
      <c r="F1360" s="13">
        <f>IF(Data!$A1353="","",IF(Data!E1353=0,"",Data!E1353))</f>
        <v>1</v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>Warren</v>
      </c>
      <c r="C1361" s="8" t="str">
        <f>IF(Data!$A1354="","",IF(COUNTIF('GrandList Categories'!$A$2:$A$19,Data!B1354)&gt;0,VLOOKUP(Data!B1354,'GrandList Categories'!$A$2:$B$19,2),Data!B1354))</f>
        <v>Commercial</v>
      </c>
      <c r="D1361" s="13">
        <f>IF(Data!$A1354="","",IF(Data!C1354=0,"",Data!C1354))</f>
        <v>1</v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>
        <f>IF(Data!$A1354="","",IF(Data!F1354=0,"",Data!F1354))</f>
        <v>1</v>
      </c>
      <c r="H1361" s="13">
        <f>IF(Data!$A1354="","",IF(Data!G1354=0,"",Data!G1354))</f>
        <v>625000</v>
      </c>
      <c r="I1361" s="13">
        <f>IF(Data!$A1354="","",IF(Data!H1354=0,"",Data!H1354))</f>
        <v>625000</v>
      </c>
      <c r="J1361" s="13">
        <f>IF(Data!$A1354="","",IF(Data!I1354=0,"",Data!I1354))</f>
        <v>625000</v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>
        <f>IF(Data!$A1354="","",IF(Data!M1354=0,"",Data!M1354))</f>
        <v>9062.5</v>
      </c>
    </row>
    <row r="1362" spans="2:14" x14ac:dyDescent="0.25">
      <c r="B1362" s="8" t="str">
        <f>IF(Data!$A1355="","",Data!A1355)</f>
        <v>Warren</v>
      </c>
      <c r="C1362" s="8" t="str">
        <f>IF(Data!$A1355="","",IF(COUNTIF('GrandList Categories'!$A$2:$A$19,Data!B1355)&gt;0,VLOOKUP(Data!B1355,'GrandList Categories'!$A$2:$B$19,2),Data!B1355))</f>
        <v>Other (Usually Condos)</v>
      </c>
      <c r="D1362" s="13">
        <f>IF(Data!$A1355="","",IF(Data!C1355=0,"",Data!C1355))</f>
        <v>17</v>
      </c>
      <c r="E1362" s="13" t="str">
        <f>IF(Data!$A1355="","",IF(Data!D1355=0,"",Data!D1355))</f>
        <v/>
      </c>
      <c r="F1362" s="13">
        <f>IF(Data!$A1355="","",IF(Data!E1355=0,"",Data!E1355))</f>
        <v>3</v>
      </c>
      <c r="G1362" s="13">
        <f>IF(Data!$A1355="","",IF(Data!F1355=0,"",Data!F1355))</f>
        <v>14</v>
      </c>
      <c r="H1362" s="13">
        <f>IF(Data!$A1355="","",IF(Data!G1355=0,"",Data!G1355))</f>
        <v>3533000</v>
      </c>
      <c r="I1362" s="13">
        <f>IF(Data!$A1355="","",IF(Data!H1355=0,"",Data!H1355))</f>
        <v>252357.14</v>
      </c>
      <c r="J1362" s="13">
        <f>IF(Data!$A1355="","",IF(Data!I1355=0,"",Data!I1355))</f>
        <v>198750</v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>
        <f>IF(Data!$A1355="","",IF(Data!M1355=0,"",Data!M1355))</f>
        <v>50278.5</v>
      </c>
    </row>
    <row r="1363" spans="2:14" x14ac:dyDescent="0.25">
      <c r="B1363" s="8" t="str">
        <f>IF(Data!$A1356="","",Data!A1356)</f>
        <v>Warren</v>
      </c>
      <c r="C1363" s="8" t="str">
        <f>IF(Data!$A1356="","",IF(COUNTIF('GrandList Categories'!$A$2:$A$19,Data!B1356)&gt;0,VLOOKUP(Data!B1356,'GrandList Categories'!$A$2:$B$19,2),Data!B1356))</f>
        <v>Miscellaneous</v>
      </c>
      <c r="D1363" s="13">
        <f>IF(Data!$A1356="","",IF(Data!C1356=0,"",Data!C1356))</f>
        <v>16</v>
      </c>
      <c r="E1363" s="13" t="str">
        <f>IF(Data!$A1356="","",IF(Data!D1356=0,"",Data!D1356))</f>
        <v/>
      </c>
      <c r="F1363" s="13">
        <f>IF(Data!$A1356="","",IF(Data!E1356=0,"",Data!E1356))</f>
        <v>5</v>
      </c>
      <c r="G1363" s="13">
        <f>IF(Data!$A1356="","",IF(Data!F1356=0,"",Data!F1356))</f>
        <v>11</v>
      </c>
      <c r="H1363" s="13">
        <f>IF(Data!$A1356="","",IF(Data!G1356=0,"",Data!G1356))</f>
        <v>1867000</v>
      </c>
      <c r="I1363" s="13">
        <f>IF(Data!$A1356="","",IF(Data!H1356=0,"",Data!H1356))</f>
        <v>169727.27</v>
      </c>
      <c r="J1363" s="13">
        <f>IF(Data!$A1356="","",IF(Data!I1356=0,"",Data!I1356))</f>
        <v>142000</v>
      </c>
      <c r="K1363" s="13">
        <f>IF(Data!$A1356="","",IF(Data!J1356=0,"",Data!J1356))</f>
        <v>17311.080000000002</v>
      </c>
      <c r="L1363" s="13">
        <f>IF(Data!$A1356="","",IF(Data!K1356=0,"",Data!K1356))</f>
        <v>28409.090899999999</v>
      </c>
      <c r="M1363" s="13">
        <f>IF(Data!$A1356="","",IF(Data!L1356=0,"",Data!L1356))</f>
        <v>7.04</v>
      </c>
      <c r="N1363" s="13">
        <f>IF(Data!$A1356="","",IF(Data!M1356=0,"",Data!M1356))</f>
        <v>26121.51</v>
      </c>
    </row>
    <row r="1364" spans="2:14" x14ac:dyDescent="0.25">
      <c r="B1364" s="8" t="str">
        <f>IF(Data!$A1357="","",Data!A1357)</f>
        <v>Warren</v>
      </c>
      <c r="C1364" s="8" t="str">
        <f>IF(Data!$A1357="","",IF(COUNTIF('GrandList Categories'!$A$2:$A$19,Data!B1357)&gt;0,VLOOKUP(Data!B1357,'GrandList Categories'!$A$2:$B$19,2),Data!B1357))</f>
        <v>Warren: Summary</v>
      </c>
      <c r="D1364" s="13">
        <f>IF(Data!$A1357="","",IF(Data!C1357=0,"",Data!C1357))</f>
        <v>48</v>
      </c>
      <c r="E1364" s="13" t="str">
        <f>IF(Data!$A1357="","",IF(Data!D1357=0,"",Data!D1357))</f>
        <v/>
      </c>
      <c r="F1364" s="13">
        <f>IF(Data!$A1357="","",IF(Data!E1357=0,"",Data!E1357))</f>
        <v>18</v>
      </c>
      <c r="G1364" s="13">
        <f>IF(Data!$A1357="","",IF(Data!F1357=0,"",Data!F1357))</f>
        <v>30</v>
      </c>
      <c r="H1364" s="13">
        <f>IF(Data!$A1357="","",IF(Data!G1357=0,"",Data!G1357))</f>
        <v>8198400</v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>
        <f>IF(Data!$A1357="","",IF(Data!M1357=0,"",Data!M1357))</f>
        <v>116026.81</v>
      </c>
    </row>
    <row r="1365" spans="2:14" x14ac:dyDescent="0.25">
      <c r="B1365" s="8" t="str">
        <f>IF(Data!$A1358="","",Data!A1358)</f>
        <v>Warren Gore</v>
      </c>
      <c r="C1365" s="8" t="str">
        <f>IF(Data!$A1358="","",IF(COUNTIF('GrandList Categories'!$A$2:$A$19,Data!B1358)&gt;0,VLOOKUP(Data!B1358,'GrandList Categories'!$A$2:$B$19,2),Data!B1358))</f>
        <v>Other (Usually Condos)</v>
      </c>
      <c r="D1365" s="13">
        <f>IF(Data!$A1358="","",IF(Data!C1358=0,"",Data!C1358))</f>
        <v>2</v>
      </c>
      <c r="E1365" s="13" t="str">
        <f>IF(Data!$A1358="","",IF(Data!D1358=0,"",Data!D1358))</f>
        <v/>
      </c>
      <c r="F1365" s="13">
        <f>IF(Data!$A1358="","",IF(Data!E1358=0,"",Data!E1358))</f>
        <v>1</v>
      </c>
      <c r="G1365" s="13">
        <f>IF(Data!$A1358="","",IF(Data!F1358=0,"",Data!F1358))</f>
        <v>1</v>
      </c>
      <c r="H1365" s="13">
        <f>IF(Data!$A1358="","",IF(Data!G1358=0,"",Data!G1358))</f>
        <v>120000</v>
      </c>
      <c r="I1365" s="13">
        <f>IF(Data!$A1358="","",IF(Data!H1358=0,"",Data!H1358))</f>
        <v>120000</v>
      </c>
      <c r="J1365" s="13">
        <f>IF(Data!$A1358="","",IF(Data!I1358=0,"",Data!I1358))</f>
        <v>120000</v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>
        <f>IF(Data!$A1358="","",IF(Data!M1358=0,"",Data!M1358))</f>
        <v>1740</v>
      </c>
    </row>
    <row r="1366" spans="2:14" x14ac:dyDescent="0.25">
      <c r="B1366" s="8" t="str">
        <f>IF(Data!$A1359="","",Data!A1359)</f>
        <v>Warren Gore</v>
      </c>
      <c r="C1366" s="8" t="str">
        <f>IF(Data!$A1359="","",IF(COUNTIF('GrandList Categories'!$A$2:$A$19,Data!B1359)&gt;0,VLOOKUP(Data!B1359,'GrandList Categories'!$A$2:$B$19,2),Data!B1359))</f>
        <v>Woodland</v>
      </c>
      <c r="D1366" s="13">
        <f>IF(Data!$A1359="","",IF(Data!C1359=0,"",Data!C1359))</f>
        <v>1</v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>
        <f>IF(Data!$A1359="","",IF(Data!F1359=0,"",Data!F1359))</f>
        <v>1</v>
      </c>
      <c r="H1366" s="13">
        <f>IF(Data!$A1359="","",IF(Data!G1359=0,"",Data!G1359))</f>
        <v>6175</v>
      </c>
      <c r="I1366" s="13">
        <f>IF(Data!$A1359="","",IF(Data!H1359=0,"",Data!H1359))</f>
        <v>6175</v>
      </c>
      <c r="J1366" s="13">
        <f>IF(Data!$A1359="","",IF(Data!I1359=0,"",Data!I1359))</f>
        <v>6175</v>
      </c>
      <c r="K1366" s="13">
        <f>IF(Data!$A1359="","",IF(Data!J1359=0,"",Data!J1359))</f>
        <v>176.43</v>
      </c>
      <c r="L1366" s="13">
        <f>IF(Data!$A1359="","",IF(Data!K1359=0,"",Data!K1359))</f>
        <v>176.42859999999999</v>
      </c>
      <c r="M1366" s="13">
        <f>IF(Data!$A1359="","",IF(Data!L1359=0,"",Data!L1359))</f>
        <v>35</v>
      </c>
      <c r="N1366" s="13">
        <f>IF(Data!$A1359="","",IF(Data!M1359=0,"",Data!M1359))</f>
        <v>89.54</v>
      </c>
    </row>
    <row r="1367" spans="2:14" x14ac:dyDescent="0.25">
      <c r="B1367" s="8" t="str">
        <f>IF(Data!$A1360="","",Data!A1360)</f>
        <v>Warren Gore</v>
      </c>
      <c r="C1367" s="8" t="str">
        <f>IF(Data!$A1360="","",IF(COUNTIF('GrandList Categories'!$A$2:$A$19,Data!B1360)&gt;0,VLOOKUP(Data!B1360,'GrandList Categories'!$A$2:$B$19,2),Data!B1360))</f>
        <v>Warren Gore: Summary</v>
      </c>
      <c r="D1367" s="13">
        <f>IF(Data!$A1360="","",IF(Data!C1360=0,"",Data!C1360))</f>
        <v>3</v>
      </c>
      <c r="E1367" s="13" t="str">
        <f>IF(Data!$A1360="","",IF(Data!D1360=0,"",Data!D1360))</f>
        <v/>
      </c>
      <c r="F1367" s="13">
        <f>IF(Data!$A1360="","",IF(Data!E1360=0,"",Data!E1360))</f>
        <v>1</v>
      </c>
      <c r="G1367" s="13">
        <f>IF(Data!$A1360="","",IF(Data!F1360=0,"",Data!F1360))</f>
        <v>2</v>
      </c>
      <c r="H1367" s="13">
        <f>IF(Data!$A1360="","",IF(Data!G1360=0,"",Data!G1360))</f>
        <v>126175</v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>
        <f>IF(Data!$A1360="","",IF(Data!M1360=0,"",Data!M1360))</f>
        <v>1829.54</v>
      </c>
    </row>
    <row r="1368" spans="2:14" x14ac:dyDescent="0.25">
      <c r="B1368" s="8" t="str">
        <f>IF(Data!$A1361="","",Data!A1361)</f>
        <v>Waterbury</v>
      </c>
      <c r="C1368" s="8" t="str">
        <f>IF(Data!$A1361="","",IF(COUNTIF('GrandList Categories'!$A$2:$A$19,Data!B1361)&gt;0,VLOOKUP(Data!B1361,'GrandList Categories'!$A$2:$B$19,2),Data!B1361))</f>
        <v>Residential under 6 acres</v>
      </c>
      <c r="D1368" s="13">
        <f>IF(Data!$A1361="","",IF(Data!C1361=0,"",Data!C1361))</f>
        <v>18</v>
      </c>
      <c r="E1368" s="13" t="str">
        <f>IF(Data!$A1361="","",IF(Data!D1361=0,"",Data!D1361))</f>
        <v/>
      </c>
      <c r="F1368" s="13">
        <f>IF(Data!$A1361="","",IF(Data!E1361=0,"",Data!E1361))</f>
        <v>11</v>
      </c>
      <c r="G1368" s="13">
        <f>IF(Data!$A1361="","",IF(Data!F1361=0,"",Data!F1361))</f>
        <v>7</v>
      </c>
      <c r="H1368" s="13">
        <f>IF(Data!$A1361="","",IF(Data!G1361=0,"",Data!G1361))</f>
        <v>2963050</v>
      </c>
      <c r="I1368" s="13">
        <f>IF(Data!$A1361="","",IF(Data!H1361=0,"",Data!H1361))</f>
        <v>423292.86</v>
      </c>
      <c r="J1368" s="13">
        <f>IF(Data!$A1361="","",IF(Data!I1361=0,"",Data!I1361))</f>
        <v>390000</v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>
        <f>IF(Data!$A1361="","",IF(Data!M1361=0,"",Data!M1361))</f>
        <v>33509.230000000003</v>
      </c>
    </row>
    <row r="1369" spans="2:14" x14ac:dyDescent="0.25">
      <c r="B1369" s="8" t="str">
        <f>IF(Data!$A1362="","",Data!A1362)</f>
        <v>Waterbury</v>
      </c>
      <c r="C1369" s="8" t="str">
        <f>IF(Data!$A1362="","",IF(COUNTIF('GrandList Categories'!$A$2:$A$19,Data!B1362)&gt;0,VLOOKUP(Data!B1362,'GrandList Categories'!$A$2:$B$19,2),Data!B1362))</f>
        <v>Residential 6 or more acres</v>
      </c>
      <c r="D1369" s="13">
        <f>IF(Data!$A1362="","",IF(Data!C1362=0,"",Data!C1362))</f>
        <v>10</v>
      </c>
      <c r="E1369" s="13" t="str">
        <f>IF(Data!$A1362="","",IF(Data!D1362=0,"",Data!D1362))</f>
        <v/>
      </c>
      <c r="F1369" s="13">
        <f>IF(Data!$A1362="","",IF(Data!E1362=0,"",Data!E1362))</f>
        <v>9</v>
      </c>
      <c r="G1369" s="13">
        <f>IF(Data!$A1362="","",IF(Data!F1362=0,"",Data!F1362))</f>
        <v>1</v>
      </c>
      <c r="H1369" s="13">
        <f>IF(Data!$A1362="","",IF(Data!G1362=0,"",Data!G1362))</f>
        <v>330000</v>
      </c>
      <c r="I1369" s="13">
        <f>IF(Data!$A1362="","",IF(Data!H1362=0,"",Data!H1362))</f>
        <v>330000</v>
      </c>
      <c r="J1369" s="13">
        <f>IF(Data!$A1362="","",IF(Data!I1362=0,"",Data!I1362))</f>
        <v>330000</v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>
        <f>IF(Data!$A1362="","",IF(Data!M1362=0,"",Data!M1362))</f>
        <v>3835</v>
      </c>
    </row>
    <row r="1370" spans="2:14" x14ac:dyDescent="0.25">
      <c r="B1370" s="8" t="str">
        <f>IF(Data!$A1363="","",Data!A1363)</f>
        <v>Waterbury</v>
      </c>
      <c r="C1370" s="8" t="str">
        <f>IF(Data!$A1363="","",IF(COUNTIF('GrandList Categories'!$A$2:$A$19,Data!B1363)&gt;0,VLOOKUP(Data!B1363,'GrandList Categories'!$A$2:$B$19,2),Data!B1363))</f>
        <v>Seasonal 6 or more acres</v>
      </c>
      <c r="D1370" s="13">
        <f>IF(Data!$A1363="","",IF(Data!C1363=0,"",Data!C1363))</f>
        <v>1</v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>
        <f>IF(Data!$A1363="","",IF(Data!F1363=0,"",Data!F1363))</f>
        <v>1</v>
      </c>
      <c r="H1370" s="13">
        <f>IF(Data!$A1363="","",IF(Data!G1363=0,"",Data!G1363))</f>
        <v>325000</v>
      </c>
      <c r="I1370" s="13">
        <f>IF(Data!$A1363="","",IF(Data!H1363=0,"",Data!H1363))</f>
        <v>325000</v>
      </c>
      <c r="J1370" s="13">
        <f>IF(Data!$A1363="","",IF(Data!I1363=0,"",Data!I1363))</f>
        <v>325000</v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>
        <f>IF(Data!$A1363="","",IF(Data!M1363=0,"",Data!M1363))</f>
        <v>4712.5</v>
      </c>
    </row>
    <row r="1371" spans="2:14" x14ac:dyDescent="0.25">
      <c r="B1371" s="8" t="str">
        <f>IF(Data!$A1364="","",Data!A1364)</f>
        <v>Waterbury</v>
      </c>
      <c r="C1371" s="8" t="str">
        <f>IF(Data!$A1364="","",IF(COUNTIF('GrandList Categories'!$A$2:$A$19,Data!B1364)&gt;0,VLOOKUP(Data!B1364,'GrandList Categories'!$A$2:$B$19,2),Data!B1364))</f>
        <v>Commercial</v>
      </c>
      <c r="D1371" s="13">
        <f>IF(Data!$A1364="","",IF(Data!C1364=0,"",Data!C1364))</f>
        <v>1</v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>
        <f>IF(Data!$A1364="","",IF(Data!F1364=0,"",Data!F1364))</f>
        <v>1</v>
      </c>
      <c r="H1371" s="13">
        <f>IF(Data!$A1364="","",IF(Data!G1364=0,"",Data!G1364))</f>
        <v>342500</v>
      </c>
      <c r="I1371" s="13">
        <f>IF(Data!$A1364="","",IF(Data!H1364=0,"",Data!H1364))</f>
        <v>342500</v>
      </c>
      <c r="J1371" s="13">
        <f>IF(Data!$A1364="","",IF(Data!I1364=0,"",Data!I1364))</f>
        <v>342500</v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>
        <f>IF(Data!$A1364="","",IF(Data!M1364=0,"",Data!M1364))</f>
        <v>4966.25</v>
      </c>
    </row>
    <row r="1372" spans="2:14" x14ac:dyDescent="0.25">
      <c r="B1372" s="8" t="str">
        <f>IF(Data!$A1365="","",Data!A1365)</f>
        <v>Waterbury</v>
      </c>
      <c r="C1372" s="8" t="str">
        <f>IF(Data!$A1365="","",IF(COUNTIF('GrandList Categories'!$A$2:$A$19,Data!B1365)&gt;0,VLOOKUP(Data!B1365,'GrandList Categories'!$A$2:$B$19,2),Data!B1365))</f>
        <v>Other (Usually Condos)</v>
      </c>
      <c r="D1372" s="13">
        <f>IF(Data!$A1365="","",IF(Data!C1365=0,"",Data!C1365))</f>
        <v>2</v>
      </c>
      <c r="E1372" s="13" t="str">
        <f>IF(Data!$A1365="","",IF(Data!D1365=0,"",Data!D1365))</f>
        <v/>
      </c>
      <c r="F1372" s="13">
        <f>IF(Data!$A1365="","",IF(Data!E1365=0,"",Data!E1365))</f>
        <v>2</v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>Waterbury</v>
      </c>
      <c r="C1373" s="8" t="str">
        <f>IF(Data!$A1366="","",IF(COUNTIF('GrandList Categories'!$A$2:$A$19,Data!B1366)&gt;0,VLOOKUP(Data!B1366,'GrandList Categories'!$A$2:$B$19,2),Data!B1366))</f>
        <v>Miscellaneous</v>
      </c>
      <c r="D1373" s="13">
        <f>IF(Data!$A1366="","",IF(Data!C1366=0,"",Data!C1366))</f>
        <v>8</v>
      </c>
      <c r="E1373" s="13" t="str">
        <f>IF(Data!$A1366="","",IF(Data!D1366=0,"",Data!D1366))</f>
        <v/>
      </c>
      <c r="F1373" s="13">
        <f>IF(Data!$A1366="","",IF(Data!E1366=0,"",Data!E1366))</f>
        <v>1</v>
      </c>
      <c r="G1373" s="13">
        <f>IF(Data!$A1366="","",IF(Data!F1366=0,"",Data!F1366))</f>
        <v>7</v>
      </c>
      <c r="H1373" s="13">
        <f>IF(Data!$A1366="","",IF(Data!G1366=0,"",Data!G1366))</f>
        <v>2383450</v>
      </c>
      <c r="I1373" s="13">
        <f>IF(Data!$A1366="","",IF(Data!H1366=0,"",Data!H1366))</f>
        <v>340492.86</v>
      </c>
      <c r="J1373" s="13">
        <f>IF(Data!$A1366="","",IF(Data!I1366=0,"",Data!I1366))</f>
        <v>350000</v>
      </c>
      <c r="K1373" s="13">
        <f>IF(Data!$A1366="","",IF(Data!J1366=0,"",Data!J1366))</f>
        <v>7224.33</v>
      </c>
      <c r="L1373" s="13">
        <f>IF(Data!$A1366="","",IF(Data!K1366=0,"",Data!K1366))</f>
        <v>43209.876499999998</v>
      </c>
      <c r="M1373" s="13">
        <f>IF(Data!$A1366="","",IF(Data!L1366=0,"",Data!L1366))</f>
        <v>6.66</v>
      </c>
      <c r="N1373" s="13">
        <f>IF(Data!$A1366="","",IF(Data!M1366=0,"",Data!M1366))</f>
        <v>33610.03</v>
      </c>
    </row>
    <row r="1374" spans="2:14" x14ac:dyDescent="0.25">
      <c r="B1374" s="8" t="str">
        <f>IF(Data!$A1367="","",Data!A1367)</f>
        <v>Waterbury</v>
      </c>
      <c r="C1374" s="8" t="str">
        <f>IF(Data!$A1367="","",IF(COUNTIF('GrandList Categories'!$A$2:$A$19,Data!B1367)&gt;0,VLOOKUP(Data!B1367,'GrandList Categories'!$A$2:$B$19,2),Data!B1367))</f>
        <v>Waterbury: Summary</v>
      </c>
      <c r="D1374" s="13">
        <f>IF(Data!$A1367="","",IF(Data!C1367=0,"",Data!C1367))</f>
        <v>40</v>
      </c>
      <c r="E1374" s="13" t="str">
        <f>IF(Data!$A1367="","",IF(Data!D1367=0,"",Data!D1367))</f>
        <v/>
      </c>
      <c r="F1374" s="13">
        <f>IF(Data!$A1367="","",IF(Data!E1367=0,"",Data!E1367))</f>
        <v>23</v>
      </c>
      <c r="G1374" s="13">
        <f>IF(Data!$A1367="","",IF(Data!F1367=0,"",Data!F1367))</f>
        <v>17</v>
      </c>
      <c r="H1374" s="13">
        <f>IF(Data!$A1367="","",IF(Data!G1367=0,"",Data!G1367))</f>
        <v>6344000</v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>
        <f>IF(Data!$A1367="","",IF(Data!M1367=0,"",Data!M1367))</f>
        <v>80633.009999999995</v>
      </c>
    </row>
    <row r="1375" spans="2:14" x14ac:dyDescent="0.25">
      <c r="B1375" s="8" t="str">
        <f>IF(Data!$A1368="","",Data!A1368)</f>
        <v>Waterford</v>
      </c>
      <c r="C1375" s="8" t="str">
        <f>IF(Data!$A1368="","",IF(COUNTIF('GrandList Categories'!$A$2:$A$19,Data!B1368)&gt;0,VLOOKUP(Data!B1368,'GrandList Categories'!$A$2:$B$19,2),Data!B1368))</f>
        <v>Residential under 6 acres</v>
      </c>
      <c r="D1375" s="13">
        <f>IF(Data!$A1368="","",IF(Data!C1368=0,"",Data!C1368))</f>
        <v>12</v>
      </c>
      <c r="E1375" s="13" t="str">
        <f>IF(Data!$A1368="","",IF(Data!D1368=0,"",Data!D1368))</f>
        <v/>
      </c>
      <c r="F1375" s="13">
        <f>IF(Data!$A1368="","",IF(Data!E1368=0,"",Data!E1368))</f>
        <v>4</v>
      </c>
      <c r="G1375" s="13">
        <f>IF(Data!$A1368="","",IF(Data!F1368=0,"",Data!F1368))</f>
        <v>8</v>
      </c>
      <c r="H1375" s="13">
        <f>IF(Data!$A1368="","",IF(Data!G1368=0,"",Data!G1368))</f>
        <v>1784000</v>
      </c>
      <c r="I1375" s="13">
        <f>IF(Data!$A1368="","",IF(Data!H1368=0,"",Data!H1368))</f>
        <v>223000</v>
      </c>
      <c r="J1375" s="13">
        <f>IF(Data!$A1368="","",IF(Data!I1368=0,"",Data!I1368))</f>
        <v>212000</v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>
        <f>IF(Data!$A1368="","",IF(Data!M1368=0,"",Data!M1368))</f>
        <v>20168</v>
      </c>
    </row>
    <row r="1376" spans="2:14" x14ac:dyDescent="0.25">
      <c r="B1376" s="8" t="str">
        <f>IF(Data!$A1369="","",Data!A1369)</f>
        <v>Waterford</v>
      </c>
      <c r="C1376" s="8" t="str">
        <f>IF(Data!$A1369="","",IF(COUNTIF('GrandList Categories'!$A$2:$A$19,Data!B1369)&gt;0,VLOOKUP(Data!B1369,'GrandList Categories'!$A$2:$B$19,2),Data!B1369))</f>
        <v>Residential 6 or more acres</v>
      </c>
      <c r="D1376" s="13">
        <f>IF(Data!$A1369="","",IF(Data!C1369=0,"",Data!C1369))</f>
        <v>20</v>
      </c>
      <c r="E1376" s="13" t="str">
        <f>IF(Data!$A1369="","",IF(Data!D1369=0,"",Data!D1369))</f>
        <v/>
      </c>
      <c r="F1376" s="13">
        <f>IF(Data!$A1369="","",IF(Data!E1369=0,"",Data!E1369))</f>
        <v>9</v>
      </c>
      <c r="G1376" s="13">
        <f>IF(Data!$A1369="","",IF(Data!F1369=0,"",Data!F1369))</f>
        <v>11</v>
      </c>
      <c r="H1376" s="13">
        <f>IF(Data!$A1369="","",IF(Data!G1369=0,"",Data!G1369))</f>
        <v>1987287.56</v>
      </c>
      <c r="I1376" s="13">
        <f>IF(Data!$A1369="","",IF(Data!H1369=0,"",Data!H1369))</f>
        <v>180662.51</v>
      </c>
      <c r="J1376" s="13">
        <f>IF(Data!$A1369="","",IF(Data!I1369=0,"",Data!I1369))</f>
        <v>75000</v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>
        <f>IF(Data!$A1369="","",IF(Data!M1369=0,"",Data!M1369))</f>
        <v>24065.67</v>
      </c>
    </row>
    <row r="1377" spans="2:14" x14ac:dyDescent="0.25">
      <c r="B1377" s="8" t="str">
        <f>IF(Data!$A1370="","",Data!A1370)</f>
        <v>Waterford</v>
      </c>
      <c r="C1377" s="8" t="str">
        <f>IF(Data!$A1370="","",IF(COUNTIF('GrandList Categories'!$A$2:$A$19,Data!B1370)&gt;0,VLOOKUP(Data!B1370,'GrandList Categories'!$A$2:$B$19,2),Data!B1370))</f>
        <v>Mobile Home with land</v>
      </c>
      <c r="D1377" s="13">
        <f>IF(Data!$A1370="","",IF(Data!C1370=0,"",Data!C1370))</f>
        <v>1</v>
      </c>
      <c r="E1377" s="13" t="str">
        <f>IF(Data!$A1370="","",IF(Data!D1370=0,"",Data!D1370))</f>
        <v/>
      </c>
      <c r="F1377" s="13">
        <f>IF(Data!$A1370="","",IF(Data!E1370=0,"",Data!E1370))</f>
        <v>1</v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>Waterford</v>
      </c>
      <c r="C1378" s="8" t="str">
        <f>IF(Data!$A1371="","",IF(COUNTIF('GrandList Categories'!$A$2:$A$19,Data!B1371)&gt;0,VLOOKUP(Data!B1371,'GrandList Categories'!$A$2:$B$19,2),Data!B1371))</f>
        <v>Seasonal under 6 acres</v>
      </c>
      <c r="D1378" s="13">
        <f>IF(Data!$A1371="","",IF(Data!C1371=0,"",Data!C1371))</f>
        <v>1</v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>
        <f>IF(Data!$A1371="","",IF(Data!F1371=0,"",Data!F1371))</f>
        <v>1</v>
      </c>
      <c r="H1378" s="13">
        <f>IF(Data!$A1371="","",IF(Data!G1371=0,"",Data!G1371))</f>
        <v>10000</v>
      </c>
      <c r="I1378" s="13">
        <f>IF(Data!$A1371="","",IF(Data!H1371=0,"",Data!H1371))</f>
        <v>10000</v>
      </c>
      <c r="J1378" s="13">
        <f>IF(Data!$A1371="","",IF(Data!I1371=0,"",Data!I1371))</f>
        <v>10000</v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>
        <f>IF(Data!$A1371="","",IF(Data!M1371=0,"",Data!M1371))</f>
        <v>145</v>
      </c>
    </row>
    <row r="1379" spans="2:14" x14ac:dyDescent="0.25">
      <c r="B1379" s="8" t="str">
        <f>IF(Data!$A1372="","",Data!A1372)</f>
        <v>Waterford</v>
      </c>
      <c r="C1379" s="8" t="str">
        <f>IF(Data!$A1372="","",IF(COUNTIF('GrandList Categories'!$A$2:$A$19,Data!B1372)&gt;0,VLOOKUP(Data!B1372,'GrandList Categories'!$A$2:$B$19,2),Data!B1372))</f>
        <v>Farms</v>
      </c>
      <c r="D1379" s="13">
        <f>IF(Data!$A1372="","",IF(Data!C1372=0,"",Data!C1372))</f>
        <v>2</v>
      </c>
      <c r="E1379" s="13" t="str">
        <f>IF(Data!$A1372="","",IF(Data!D1372=0,"",Data!D1372))</f>
        <v/>
      </c>
      <c r="F1379" s="13">
        <f>IF(Data!$A1372="","",IF(Data!E1372=0,"",Data!E1372))</f>
        <v>2</v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>
        <f>IF(Data!$A1372="","",IF(Data!M1372=0,"",Data!M1372))</f>
        <v>725</v>
      </c>
    </row>
    <row r="1380" spans="2:14" x14ac:dyDescent="0.25">
      <c r="B1380" s="8" t="str">
        <f>IF(Data!$A1373="","",Data!A1373)</f>
        <v>Waterford</v>
      </c>
      <c r="C1380" s="8" t="str">
        <f>IF(Data!$A1373="","",IF(COUNTIF('GrandList Categories'!$A$2:$A$19,Data!B1373)&gt;0,VLOOKUP(Data!B1373,'GrandList Categories'!$A$2:$B$19,2),Data!B1373))</f>
        <v>Miscellaneous</v>
      </c>
      <c r="D1380" s="13">
        <f>IF(Data!$A1373="","",IF(Data!C1373=0,"",Data!C1373))</f>
        <v>10</v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>
        <f>IF(Data!$A1373="","",IF(Data!F1373=0,"",Data!F1373))</f>
        <v>10</v>
      </c>
      <c r="H1380" s="13">
        <f>IF(Data!$A1373="","",IF(Data!G1373=0,"",Data!G1373))</f>
        <v>1145700</v>
      </c>
      <c r="I1380" s="13">
        <f>IF(Data!$A1373="","",IF(Data!H1373=0,"",Data!H1373))</f>
        <v>114570</v>
      </c>
      <c r="J1380" s="13">
        <f>IF(Data!$A1373="","",IF(Data!I1373=0,"",Data!I1373))</f>
        <v>50000</v>
      </c>
      <c r="K1380" s="13">
        <f>IF(Data!$A1373="","",IF(Data!J1373=0,"",Data!J1373))</f>
        <v>2041.23</v>
      </c>
      <c r="L1380" s="13">
        <f>IF(Data!$A1373="","",IF(Data!K1373=0,"",Data!K1373))</f>
        <v>4930.01</v>
      </c>
      <c r="M1380" s="13">
        <f>IF(Data!$A1373="","",IF(Data!L1373=0,"",Data!L1373))</f>
        <v>13.24</v>
      </c>
      <c r="N1380" s="13">
        <f>IF(Data!$A1373="","",IF(Data!M1373=0,"",Data!M1373))</f>
        <v>15662.65</v>
      </c>
    </row>
    <row r="1381" spans="2:14" x14ac:dyDescent="0.25">
      <c r="B1381" s="8" t="str">
        <f>IF(Data!$A1374="","",Data!A1374)</f>
        <v>Waterford</v>
      </c>
      <c r="C1381" s="8" t="str">
        <f>IF(Data!$A1374="","",IF(COUNTIF('GrandList Categories'!$A$2:$A$19,Data!B1374)&gt;0,VLOOKUP(Data!B1374,'GrandList Categories'!$A$2:$B$19,2),Data!B1374))</f>
        <v>Waterford: Summary</v>
      </c>
      <c r="D1381" s="13">
        <f>IF(Data!$A1374="","",IF(Data!C1374=0,"",Data!C1374))</f>
        <v>46</v>
      </c>
      <c r="E1381" s="13" t="str">
        <f>IF(Data!$A1374="","",IF(Data!D1374=0,"",Data!D1374))</f>
        <v/>
      </c>
      <c r="F1381" s="13">
        <f>IF(Data!$A1374="","",IF(Data!E1374=0,"",Data!E1374))</f>
        <v>16</v>
      </c>
      <c r="G1381" s="13">
        <f>IF(Data!$A1374="","",IF(Data!F1374=0,"",Data!F1374))</f>
        <v>30</v>
      </c>
      <c r="H1381" s="13">
        <f>IF(Data!$A1374="","",IF(Data!G1374=0,"",Data!G1374))</f>
        <v>4926987.5599999996</v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>
        <f>IF(Data!$A1374="","",IF(Data!M1374=0,"",Data!M1374))</f>
        <v>60766.32</v>
      </c>
    </row>
    <row r="1382" spans="2:14" x14ac:dyDescent="0.25">
      <c r="B1382" s="8" t="str">
        <f>IF(Data!$A1375="","",Data!A1375)</f>
        <v>Waterville</v>
      </c>
      <c r="C1382" s="8" t="str">
        <f>IF(Data!$A1375="","",IF(COUNTIF('GrandList Categories'!$A$2:$A$19,Data!B1375)&gt;0,VLOOKUP(Data!B1375,'GrandList Categories'!$A$2:$B$19,2),Data!B1375))</f>
        <v>Residential under 6 acres</v>
      </c>
      <c r="D1382" s="13">
        <f>IF(Data!$A1375="","",IF(Data!C1375=0,"",Data!C1375))</f>
        <v>5</v>
      </c>
      <c r="E1382" s="13" t="str">
        <f>IF(Data!$A1375="","",IF(Data!D1375=0,"",Data!D1375))</f>
        <v/>
      </c>
      <c r="F1382" s="13">
        <f>IF(Data!$A1375="","",IF(Data!E1375=0,"",Data!E1375))</f>
        <v>1</v>
      </c>
      <c r="G1382" s="13">
        <f>IF(Data!$A1375="","",IF(Data!F1375=0,"",Data!F1375))</f>
        <v>4</v>
      </c>
      <c r="H1382" s="13">
        <f>IF(Data!$A1375="","",IF(Data!G1375=0,"",Data!G1375))</f>
        <v>737900</v>
      </c>
      <c r="I1382" s="13">
        <f>IF(Data!$A1375="","",IF(Data!H1375=0,"",Data!H1375))</f>
        <v>184475</v>
      </c>
      <c r="J1382" s="13">
        <f>IF(Data!$A1375="","",IF(Data!I1375=0,"",Data!I1375))</f>
        <v>167500</v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>
        <f>IF(Data!$A1375="","",IF(Data!M1375=0,"",Data!M1375))</f>
        <v>8799.5499999999993</v>
      </c>
    </row>
    <row r="1383" spans="2:14" x14ac:dyDescent="0.25">
      <c r="B1383" s="8" t="str">
        <f>IF(Data!$A1376="","",Data!A1376)</f>
        <v>Waterville</v>
      </c>
      <c r="C1383" s="8" t="str">
        <f>IF(Data!$A1376="","",IF(COUNTIF('GrandList Categories'!$A$2:$A$19,Data!B1376)&gt;0,VLOOKUP(Data!B1376,'GrandList Categories'!$A$2:$B$19,2),Data!B1376))</f>
        <v>Miscellaneous</v>
      </c>
      <c r="D1383" s="13">
        <f>IF(Data!$A1376="","",IF(Data!C1376=0,"",Data!C1376))</f>
        <v>1</v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>
        <f>IF(Data!$A1376="","",IF(Data!F1376=0,"",Data!F1376))</f>
        <v>1</v>
      </c>
      <c r="H1383" s="13">
        <f>IF(Data!$A1376="","",IF(Data!G1376=0,"",Data!G1376))</f>
        <v>64900</v>
      </c>
      <c r="I1383" s="13">
        <f>IF(Data!$A1376="","",IF(Data!H1376=0,"",Data!H1376))</f>
        <v>64900</v>
      </c>
      <c r="J1383" s="13">
        <f>IF(Data!$A1376="","",IF(Data!I1376=0,"",Data!I1376))</f>
        <v>64900</v>
      </c>
      <c r="K1383" s="13">
        <f>IF(Data!$A1376="","",IF(Data!J1376=0,"",Data!J1376))</f>
        <v>15093.02</v>
      </c>
      <c r="L1383" s="13">
        <f>IF(Data!$A1376="","",IF(Data!K1376=0,"",Data!K1376))</f>
        <v>15093.023300000001</v>
      </c>
      <c r="M1383" s="13">
        <f>IF(Data!$A1376="","",IF(Data!L1376=0,"",Data!L1376))</f>
        <v>4.3</v>
      </c>
      <c r="N1383" s="13">
        <f>IF(Data!$A1376="","",IF(Data!M1376=0,"",Data!M1376))</f>
        <v>941.05</v>
      </c>
    </row>
    <row r="1384" spans="2:14" x14ac:dyDescent="0.25">
      <c r="B1384" s="8" t="str">
        <f>IF(Data!$A1377="","",Data!A1377)</f>
        <v>Waterville</v>
      </c>
      <c r="C1384" s="8" t="str">
        <f>IF(Data!$A1377="","",IF(COUNTIF('GrandList Categories'!$A$2:$A$19,Data!B1377)&gt;0,VLOOKUP(Data!B1377,'GrandList Categories'!$A$2:$B$19,2),Data!B1377))</f>
        <v>Waterville: Summary</v>
      </c>
      <c r="D1384" s="13">
        <f>IF(Data!$A1377="","",IF(Data!C1377=0,"",Data!C1377))</f>
        <v>6</v>
      </c>
      <c r="E1384" s="13" t="str">
        <f>IF(Data!$A1377="","",IF(Data!D1377=0,"",Data!D1377))</f>
        <v/>
      </c>
      <c r="F1384" s="13">
        <f>IF(Data!$A1377="","",IF(Data!E1377=0,"",Data!E1377))</f>
        <v>1</v>
      </c>
      <c r="G1384" s="13">
        <f>IF(Data!$A1377="","",IF(Data!F1377=0,"",Data!F1377))</f>
        <v>5</v>
      </c>
      <c r="H1384" s="13">
        <f>IF(Data!$A1377="","",IF(Data!G1377=0,"",Data!G1377))</f>
        <v>802800</v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>
        <f>IF(Data!$A1377="","",IF(Data!M1377=0,"",Data!M1377))</f>
        <v>9740.6</v>
      </c>
    </row>
    <row r="1385" spans="2:14" x14ac:dyDescent="0.25">
      <c r="B1385" s="8" t="str">
        <f>IF(Data!$A1378="","",Data!A1378)</f>
        <v>Weathersfield</v>
      </c>
      <c r="C1385" s="8" t="str">
        <f>IF(Data!$A1378="","",IF(COUNTIF('GrandList Categories'!$A$2:$A$19,Data!B1378)&gt;0,VLOOKUP(Data!B1378,'GrandList Categories'!$A$2:$B$19,2),Data!B1378))</f>
        <v>Residential under 6 acres</v>
      </c>
      <c r="D1385" s="13">
        <f>IF(Data!$A1378="","",IF(Data!C1378=0,"",Data!C1378))</f>
        <v>6</v>
      </c>
      <c r="E1385" s="13" t="str">
        <f>IF(Data!$A1378="","",IF(Data!D1378=0,"",Data!D1378))</f>
        <v/>
      </c>
      <c r="F1385" s="13">
        <f>IF(Data!$A1378="","",IF(Data!E1378=0,"",Data!E1378))</f>
        <v>3</v>
      </c>
      <c r="G1385" s="13">
        <f>IF(Data!$A1378="","",IF(Data!F1378=0,"",Data!F1378))</f>
        <v>3</v>
      </c>
      <c r="H1385" s="13">
        <f>IF(Data!$A1378="","",IF(Data!G1378=0,"",Data!G1378))</f>
        <v>919000</v>
      </c>
      <c r="I1385" s="13">
        <f>IF(Data!$A1378="","",IF(Data!H1378=0,"",Data!H1378))</f>
        <v>306333.33</v>
      </c>
      <c r="J1385" s="13">
        <f>IF(Data!$A1378="","",IF(Data!I1378=0,"",Data!I1378))</f>
        <v>337000</v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>
        <f>IF(Data!$A1378="","",IF(Data!M1378=0,"",Data!M1378))</f>
        <v>13325.5</v>
      </c>
    </row>
    <row r="1386" spans="2:14" x14ac:dyDescent="0.25">
      <c r="B1386" s="8" t="str">
        <f>IF(Data!$A1379="","",Data!A1379)</f>
        <v>Weathersfield</v>
      </c>
      <c r="C1386" s="8" t="str">
        <f>IF(Data!$A1379="","",IF(COUNTIF('GrandList Categories'!$A$2:$A$19,Data!B1379)&gt;0,VLOOKUP(Data!B1379,'GrandList Categories'!$A$2:$B$19,2),Data!B1379))</f>
        <v>Residential 6 or more acres</v>
      </c>
      <c r="D1386" s="13">
        <f>IF(Data!$A1379="","",IF(Data!C1379=0,"",Data!C1379))</f>
        <v>6</v>
      </c>
      <c r="E1386" s="13" t="str">
        <f>IF(Data!$A1379="","",IF(Data!D1379=0,"",Data!D1379))</f>
        <v/>
      </c>
      <c r="F1386" s="13">
        <f>IF(Data!$A1379="","",IF(Data!E1379=0,"",Data!E1379))</f>
        <v>2</v>
      </c>
      <c r="G1386" s="13">
        <f>IF(Data!$A1379="","",IF(Data!F1379=0,"",Data!F1379))</f>
        <v>4</v>
      </c>
      <c r="H1386" s="13">
        <f>IF(Data!$A1379="","",IF(Data!G1379=0,"",Data!G1379))</f>
        <v>1585070</v>
      </c>
      <c r="I1386" s="13">
        <f>IF(Data!$A1379="","",IF(Data!H1379=0,"",Data!H1379))</f>
        <v>396267.5</v>
      </c>
      <c r="J1386" s="13">
        <f>IF(Data!$A1379="","",IF(Data!I1379=0,"",Data!I1379))</f>
        <v>327500</v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>
        <f>IF(Data!$A1379="","",IF(Data!M1379=0,"",Data!M1379))</f>
        <v>21083.52</v>
      </c>
    </row>
    <row r="1387" spans="2:14" x14ac:dyDescent="0.25">
      <c r="B1387" s="8" t="str">
        <f>IF(Data!$A1380="","",Data!A1380)</f>
        <v>Weathersfield</v>
      </c>
      <c r="C1387" s="8" t="str">
        <f>IF(Data!$A1380="","",IF(COUNTIF('GrandList Categories'!$A$2:$A$19,Data!B1380)&gt;0,VLOOKUP(Data!B1380,'GrandList Categories'!$A$2:$B$19,2),Data!B1380))</f>
        <v>Commercial</v>
      </c>
      <c r="D1387" s="13">
        <f>IF(Data!$A1380="","",IF(Data!C1380=0,"",Data!C1380))</f>
        <v>3</v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>
        <f>IF(Data!$A1380="","",IF(Data!F1380=0,"",Data!F1380))</f>
        <v>3</v>
      </c>
      <c r="H1387" s="13">
        <f>IF(Data!$A1380="","",IF(Data!G1380=0,"",Data!G1380))</f>
        <v>698400</v>
      </c>
      <c r="I1387" s="13">
        <f>IF(Data!$A1380="","",IF(Data!H1380=0,"",Data!H1380))</f>
        <v>232800</v>
      </c>
      <c r="J1387" s="13">
        <f>IF(Data!$A1380="","",IF(Data!I1380=0,"",Data!I1380))</f>
        <v>103400</v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>
        <f>IF(Data!$A1380="","",IF(Data!M1380=0,"",Data!M1380))</f>
        <v>10126.799999999999</v>
      </c>
    </row>
    <row r="1388" spans="2:14" x14ac:dyDescent="0.25">
      <c r="B1388" s="8" t="str">
        <f>IF(Data!$A1381="","",Data!A1381)</f>
        <v>Weathersfield</v>
      </c>
      <c r="C1388" s="8" t="str">
        <f>IF(Data!$A1381="","",IF(COUNTIF('GrandList Categories'!$A$2:$A$19,Data!B1381)&gt;0,VLOOKUP(Data!B1381,'GrandList Categories'!$A$2:$B$19,2),Data!B1381))</f>
        <v>Miscellaneous</v>
      </c>
      <c r="D1388" s="13">
        <f>IF(Data!$A1381="","",IF(Data!C1381=0,"",Data!C1381))</f>
        <v>6</v>
      </c>
      <c r="E1388" s="13" t="str">
        <f>IF(Data!$A1381="","",IF(Data!D1381=0,"",Data!D1381))</f>
        <v/>
      </c>
      <c r="F1388" s="13">
        <f>IF(Data!$A1381="","",IF(Data!E1381=0,"",Data!E1381))</f>
        <v>1</v>
      </c>
      <c r="G1388" s="13">
        <f>IF(Data!$A1381="","",IF(Data!F1381=0,"",Data!F1381))</f>
        <v>5</v>
      </c>
      <c r="H1388" s="13">
        <f>IF(Data!$A1381="","",IF(Data!G1381=0,"",Data!G1381))</f>
        <v>190000</v>
      </c>
      <c r="I1388" s="13">
        <f>IF(Data!$A1381="","",IF(Data!H1381=0,"",Data!H1381))</f>
        <v>38000</v>
      </c>
      <c r="J1388" s="13">
        <f>IF(Data!$A1381="","",IF(Data!I1381=0,"",Data!I1381))</f>
        <v>17000</v>
      </c>
      <c r="K1388" s="13">
        <f>IF(Data!$A1381="","",IF(Data!J1381=0,"",Data!J1381))</f>
        <v>5177.1099999999997</v>
      </c>
      <c r="L1388" s="13">
        <f>IF(Data!$A1381="","",IF(Data!K1381=0,"",Data!K1381))</f>
        <v>4375</v>
      </c>
      <c r="M1388" s="13">
        <f>IF(Data!$A1381="","",IF(Data!L1381=0,"",Data!L1381))</f>
        <v>2.4</v>
      </c>
      <c r="N1388" s="13">
        <f>IF(Data!$A1381="","",IF(Data!M1381=0,"",Data!M1381))</f>
        <v>2755</v>
      </c>
    </row>
    <row r="1389" spans="2:14" x14ac:dyDescent="0.25">
      <c r="B1389" s="8" t="str">
        <f>IF(Data!$A1382="","",Data!A1382)</f>
        <v>Weathersfield</v>
      </c>
      <c r="C1389" s="8" t="str">
        <f>IF(Data!$A1382="","",IF(COUNTIF('GrandList Categories'!$A$2:$A$19,Data!B1382)&gt;0,VLOOKUP(Data!B1382,'GrandList Categories'!$A$2:$B$19,2),Data!B1382))</f>
        <v>Weathersfield: Summary</v>
      </c>
      <c r="D1389" s="13">
        <f>IF(Data!$A1382="","",IF(Data!C1382=0,"",Data!C1382))</f>
        <v>21</v>
      </c>
      <c r="E1389" s="13" t="str">
        <f>IF(Data!$A1382="","",IF(Data!D1382=0,"",Data!D1382))</f>
        <v/>
      </c>
      <c r="F1389" s="13">
        <f>IF(Data!$A1382="","",IF(Data!E1382=0,"",Data!E1382))</f>
        <v>6</v>
      </c>
      <c r="G1389" s="13">
        <f>IF(Data!$A1382="","",IF(Data!F1382=0,"",Data!F1382))</f>
        <v>15</v>
      </c>
      <c r="H1389" s="13">
        <f>IF(Data!$A1382="","",IF(Data!G1382=0,"",Data!G1382))</f>
        <v>3392470</v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>
        <f>IF(Data!$A1382="","",IF(Data!M1382=0,"",Data!M1382))</f>
        <v>47290.82</v>
      </c>
    </row>
    <row r="1390" spans="2:14" x14ac:dyDescent="0.25">
      <c r="B1390" s="8" t="str">
        <f>IF(Data!$A1383="","",Data!A1383)</f>
        <v>Wells</v>
      </c>
      <c r="C1390" s="8" t="str">
        <f>IF(Data!$A1383="","",IF(COUNTIF('GrandList Categories'!$A$2:$A$19,Data!B1383)&gt;0,VLOOKUP(Data!B1383,'GrandList Categories'!$A$2:$B$19,2),Data!B1383))</f>
        <v>Residential under 6 acres</v>
      </c>
      <c r="D1390" s="13">
        <f>IF(Data!$A1383="","",IF(Data!C1383=0,"",Data!C1383))</f>
        <v>5</v>
      </c>
      <c r="E1390" s="13" t="str">
        <f>IF(Data!$A1383="","",IF(Data!D1383=0,"",Data!D1383))</f>
        <v/>
      </c>
      <c r="F1390" s="13">
        <f>IF(Data!$A1383="","",IF(Data!E1383=0,"",Data!E1383))</f>
        <v>2</v>
      </c>
      <c r="G1390" s="13">
        <f>IF(Data!$A1383="","",IF(Data!F1383=0,"",Data!F1383))</f>
        <v>3</v>
      </c>
      <c r="H1390" s="13">
        <f>IF(Data!$A1383="","",IF(Data!G1383=0,"",Data!G1383))</f>
        <v>397424</v>
      </c>
      <c r="I1390" s="13">
        <f>IF(Data!$A1383="","",IF(Data!H1383=0,"",Data!H1383))</f>
        <v>132474.67000000001</v>
      </c>
      <c r="J1390" s="13">
        <f>IF(Data!$A1383="","",IF(Data!I1383=0,"",Data!I1383))</f>
        <v>90000</v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>
        <f>IF(Data!$A1383="","",IF(Data!M1383=0,"",Data!M1383))</f>
        <v>3052.5</v>
      </c>
    </row>
    <row r="1391" spans="2:14" x14ac:dyDescent="0.25">
      <c r="B1391" s="8" t="str">
        <f>IF(Data!$A1384="","",Data!A1384)</f>
        <v>Wells</v>
      </c>
      <c r="C1391" s="8" t="str">
        <f>IF(Data!$A1384="","",IF(COUNTIF('GrandList Categories'!$A$2:$A$19,Data!B1384)&gt;0,VLOOKUP(Data!B1384,'GrandList Categories'!$A$2:$B$19,2),Data!B1384))</f>
        <v>Residential 6 or more acres</v>
      </c>
      <c r="D1391" s="13">
        <f>IF(Data!$A1384="","",IF(Data!C1384=0,"",Data!C1384))</f>
        <v>4</v>
      </c>
      <c r="E1391" s="13" t="str">
        <f>IF(Data!$A1384="","",IF(Data!D1384=0,"",Data!D1384))</f>
        <v/>
      </c>
      <c r="F1391" s="13">
        <f>IF(Data!$A1384="","",IF(Data!E1384=0,"",Data!E1384))</f>
        <v>3</v>
      </c>
      <c r="G1391" s="13">
        <f>IF(Data!$A1384="","",IF(Data!F1384=0,"",Data!F1384))</f>
        <v>1</v>
      </c>
      <c r="H1391" s="13">
        <f>IF(Data!$A1384="","",IF(Data!G1384=0,"",Data!G1384))</f>
        <v>695000</v>
      </c>
      <c r="I1391" s="13">
        <f>IF(Data!$A1384="","",IF(Data!H1384=0,"",Data!H1384))</f>
        <v>695000</v>
      </c>
      <c r="J1391" s="13">
        <f>IF(Data!$A1384="","",IF(Data!I1384=0,"",Data!I1384))</f>
        <v>695000</v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>
        <f>IF(Data!$A1384="","",IF(Data!M1384=0,"",Data!M1384))</f>
        <v>11157.5</v>
      </c>
    </row>
    <row r="1392" spans="2:14" x14ac:dyDescent="0.25">
      <c r="B1392" s="8" t="str">
        <f>IF(Data!$A1385="","",Data!A1385)</f>
        <v>Wells</v>
      </c>
      <c r="C1392" s="8" t="str">
        <f>IF(Data!$A1385="","",IF(COUNTIF('GrandList Categories'!$A$2:$A$19,Data!B1385)&gt;0,VLOOKUP(Data!B1385,'GrandList Categories'!$A$2:$B$19,2),Data!B1385))</f>
        <v>Mobile Home with land</v>
      </c>
      <c r="D1392" s="13">
        <f>IF(Data!$A1385="","",IF(Data!C1385=0,"",Data!C1385))</f>
        <v>1</v>
      </c>
      <c r="E1392" s="13" t="str">
        <f>IF(Data!$A1385="","",IF(Data!D1385=0,"",Data!D1385))</f>
        <v/>
      </c>
      <c r="F1392" s="13">
        <f>IF(Data!$A1385="","",IF(Data!E1385=0,"",Data!E1385))</f>
        <v>1</v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>Wells</v>
      </c>
      <c r="C1393" s="8" t="str">
        <f>IF(Data!$A1386="","",IF(COUNTIF('GrandList Categories'!$A$2:$A$19,Data!B1386)&gt;0,VLOOKUP(Data!B1386,'GrandList Categories'!$A$2:$B$19,2),Data!B1386))</f>
        <v>Seasonal under 6 acres</v>
      </c>
      <c r="D1393" s="13">
        <f>IF(Data!$A1386="","",IF(Data!C1386=0,"",Data!C1386))</f>
        <v>6</v>
      </c>
      <c r="E1393" s="13" t="str">
        <f>IF(Data!$A1386="","",IF(Data!D1386=0,"",Data!D1386))</f>
        <v/>
      </c>
      <c r="F1393" s="13">
        <f>IF(Data!$A1386="","",IF(Data!E1386=0,"",Data!E1386))</f>
        <v>5</v>
      </c>
      <c r="G1393" s="13">
        <f>IF(Data!$A1386="","",IF(Data!F1386=0,"",Data!F1386))</f>
        <v>1</v>
      </c>
      <c r="H1393" s="13">
        <f>IF(Data!$A1386="","",IF(Data!G1386=0,"",Data!G1386))</f>
        <v>250000</v>
      </c>
      <c r="I1393" s="13">
        <f>IF(Data!$A1386="","",IF(Data!H1386=0,"",Data!H1386))</f>
        <v>250000</v>
      </c>
      <c r="J1393" s="13">
        <f>IF(Data!$A1386="","",IF(Data!I1386=0,"",Data!I1386))</f>
        <v>250000</v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>
        <f>IF(Data!$A1386="","",IF(Data!M1386=0,"",Data!M1386))</f>
        <v>5365</v>
      </c>
    </row>
    <row r="1394" spans="2:14" x14ac:dyDescent="0.25">
      <c r="B1394" s="8" t="str">
        <f>IF(Data!$A1387="","",Data!A1387)</f>
        <v>Wells</v>
      </c>
      <c r="C1394" s="8" t="str">
        <f>IF(Data!$A1387="","",IF(COUNTIF('GrandList Categories'!$A$2:$A$19,Data!B1387)&gt;0,VLOOKUP(Data!B1387,'GrandList Categories'!$A$2:$B$19,2),Data!B1387))</f>
        <v>Seasonal 6 or more acres</v>
      </c>
      <c r="D1394" s="13">
        <f>IF(Data!$A1387="","",IF(Data!C1387=0,"",Data!C1387))</f>
        <v>1</v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>
        <f>IF(Data!$A1387="","",IF(Data!F1387=0,"",Data!F1387))</f>
        <v>1</v>
      </c>
      <c r="H1394" s="13">
        <f>IF(Data!$A1387="","",IF(Data!G1387=0,"",Data!G1387))</f>
        <v>342000</v>
      </c>
      <c r="I1394" s="13">
        <f>IF(Data!$A1387="","",IF(Data!H1387=0,"",Data!H1387))</f>
        <v>342000</v>
      </c>
      <c r="J1394" s="13">
        <f>IF(Data!$A1387="","",IF(Data!I1387=0,"",Data!I1387))</f>
        <v>342000</v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>
        <f>IF(Data!$A1387="","",IF(Data!M1387=0,"",Data!M1387))</f>
        <v>4009</v>
      </c>
    </row>
    <row r="1395" spans="2:14" x14ac:dyDescent="0.25">
      <c r="B1395" s="8" t="str">
        <f>IF(Data!$A1388="","",Data!A1388)</f>
        <v>Wells</v>
      </c>
      <c r="C1395" s="8" t="str">
        <f>IF(Data!$A1388="","",IF(COUNTIF('GrandList Categories'!$A$2:$A$19,Data!B1388)&gt;0,VLOOKUP(Data!B1388,'GrandList Categories'!$A$2:$B$19,2),Data!B1388))</f>
        <v>Miscellaneous</v>
      </c>
      <c r="D1395" s="13">
        <f>IF(Data!$A1388="","",IF(Data!C1388=0,"",Data!C1388))</f>
        <v>1</v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>
        <f>IF(Data!$A1388="","",IF(Data!F1388=0,"",Data!F1388))</f>
        <v>1</v>
      </c>
      <c r="H1395" s="13">
        <f>IF(Data!$A1388="","",IF(Data!G1388=0,"",Data!G1388))</f>
        <v>50000</v>
      </c>
      <c r="I1395" s="13">
        <f>IF(Data!$A1388="","",IF(Data!H1388=0,"",Data!H1388))</f>
        <v>50000</v>
      </c>
      <c r="J1395" s="13">
        <f>IF(Data!$A1388="","",IF(Data!I1388=0,"",Data!I1388))</f>
        <v>50000</v>
      </c>
      <c r="K1395" s="13">
        <f>IF(Data!$A1388="","",IF(Data!J1388=0,"",Data!J1388))</f>
        <v>1262.6300000000001</v>
      </c>
      <c r="L1395" s="13">
        <f>IF(Data!$A1388="","",IF(Data!K1388=0,"",Data!K1388))</f>
        <v>1262.6262999999999</v>
      </c>
      <c r="M1395" s="13">
        <f>IF(Data!$A1388="","",IF(Data!L1388=0,"",Data!L1388))</f>
        <v>39.6</v>
      </c>
      <c r="N1395" s="13">
        <f>IF(Data!$A1388="","",IF(Data!M1388=0,"",Data!M1388))</f>
        <v>725</v>
      </c>
    </row>
    <row r="1396" spans="2:14" x14ac:dyDescent="0.25">
      <c r="B1396" s="8" t="str">
        <f>IF(Data!$A1389="","",Data!A1389)</f>
        <v>Wells</v>
      </c>
      <c r="C1396" s="8" t="str">
        <f>IF(Data!$A1389="","",IF(COUNTIF('GrandList Categories'!$A$2:$A$19,Data!B1389)&gt;0,VLOOKUP(Data!B1389,'GrandList Categories'!$A$2:$B$19,2),Data!B1389))</f>
        <v>Wells: Summary</v>
      </c>
      <c r="D1396" s="13">
        <f>IF(Data!$A1389="","",IF(Data!C1389=0,"",Data!C1389))</f>
        <v>18</v>
      </c>
      <c r="E1396" s="13" t="str">
        <f>IF(Data!$A1389="","",IF(Data!D1389=0,"",Data!D1389))</f>
        <v/>
      </c>
      <c r="F1396" s="13">
        <f>IF(Data!$A1389="","",IF(Data!E1389=0,"",Data!E1389))</f>
        <v>11</v>
      </c>
      <c r="G1396" s="13">
        <f>IF(Data!$A1389="","",IF(Data!F1389=0,"",Data!F1389))</f>
        <v>7</v>
      </c>
      <c r="H1396" s="13">
        <f>IF(Data!$A1389="","",IF(Data!G1389=0,"",Data!G1389))</f>
        <v>1734424</v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>
        <f>IF(Data!$A1389="","",IF(Data!M1389=0,"",Data!M1389))</f>
        <v>24309</v>
      </c>
    </row>
    <row r="1397" spans="2:14" x14ac:dyDescent="0.25">
      <c r="B1397" s="8" t="str">
        <f>IF(Data!$A1390="","",Data!A1390)</f>
        <v>Wells River</v>
      </c>
      <c r="C1397" s="8" t="str">
        <f>IF(Data!$A1390="","",IF(COUNTIF('GrandList Categories'!$A$2:$A$19,Data!B1390)&gt;0,VLOOKUP(Data!B1390,'GrandList Categories'!$A$2:$B$19,2),Data!B1390))</f>
        <v>Commercial</v>
      </c>
      <c r="D1397" s="13">
        <f>IF(Data!$A1390="","",IF(Data!C1390=0,"",Data!C1390))</f>
        <v>1</v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>
        <f>IF(Data!$A1390="","",IF(Data!F1390=0,"",Data!F1390))</f>
        <v>1</v>
      </c>
      <c r="H1397" s="13">
        <f>IF(Data!$A1390="","",IF(Data!G1390=0,"",Data!G1390))</f>
        <v>209500</v>
      </c>
      <c r="I1397" s="13">
        <f>IF(Data!$A1390="","",IF(Data!H1390=0,"",Data!H1390))</f>
        <v>209500</v>
      </c>
      <c r="J1397" s="13">
        <f>IF(Data!$A1390="","",IF(Data!I1390=0,"",Data!I1390))</f>
        <v>209500</v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>
        <f>IF(Data!$A1390="","",IF(Data!M1390=0,"",Data!M1390))</f>
        <v>3037.75</v>
      </c>
    </row>
    <row r="1398" spans="2:14" x14ac:dyDescent="0.25">
      <c r="B1398" s="8" t="str">
        <f>IF(Data!$A1391="","",Data!A1391)</f>
        <v>Wells River</v>
      </c>
      <c r="C1398" s="8" t="str">
        <f>IF(Data!$A1391="","",IF(COUNTIF('GrandList Categories'!$A$2:$A$19,Data!B1391)&gt;0,VLOOKUP(Data!B1391,'GrandList Categories'!$A$2:$B$19,2),Data!B1391))</f>
        <v>Wells River: Summary</v>
      </c>
      <c r="D1398" s="13">
        <f>IF(Data!$A1391="","",IF(Data!C1391=0,"",Data!C1391))</f>
        <v>1</v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>
        <f>IF(Data!$A1391="","",IF(Data!F1391=0,"",Data!F1391))</f>
        <v>1</v>
      </c>
      <c r="H1398" s="13">
        <f>IF(Data!$A1391="","",IF(Data!G1391=0,"",Data!G1391))</f>
        <v>209500</v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>
        <f>IF(Data!$A1391="","",IF(Data!M1391=0,"",Data!M1391))</f>
        <v>3037.75</v>
      </c>
    </row>
    <row r="1399" spans="2:14" x14ac:dyDescent="0.25">
      <c r="B1399" s="8" t="str">
        <f>IF(Data!$A1392="","",Data!A1392)</f>
        <v>West Fairlee</v>
      </c>
      <c r="C1399" s="8" t="str">
        <f>IF(Data!$A1392="","",IF(COUNTIF('GrandList Categories'!$A$2:$A$19,Data!B1392)&gt;0,VLOOKUP(Data!B1392,'GrandList Categories'!$A$2:$B$19,2),Data!B1392))</f>
        <v>Residential under 6 acres</v>
      </c>
      <c r="D1399" s="13">
        <f>IF(Data!$A1392="","",IF(Data!C1392=0,"",Data!C1392))</f>
        <v>1</v>
      </c>
      <c r="E1399" s="13" t="str">
        <f>IF(Data!$A1392="","",IF(Data!D1392=0,"",Data!D1392))</f>
        <v/>
      </c>
      <c r="F1399" s="13">
        <f>IF(Data!$A1392="","",IF(Data!E1392=0,"",Data!E1392))</f>
        <v>1</v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>West Fairlee</v>
      </c>
      <c r="C1400" s="8" t="str">
        <f>IF(Data!$A1393="","",IF(COUNTIF('GrandList Categories'!$A$2:$A$19,Data!B1393)&gt;0,VLOOKUP(Data!B1393,'GrandList Categories'!$A$2:$B$19,2),Data!B1393))</f>
        <v>Residential 6 or more acres</v>
      </c>
      <c r="D1400" s="13">
        <f>IF(Data!$A1393="","",IF(Data!C1393=0,"",Data!C1393))</f>
        <v>2</v>
      </c>
      <c r="E1400" s="13" t="str">
        <f>IF(Data!$A1393="","",IF(Data!D1393=0,"",Data!D1393))</f>
        <v/>
      </c>
      <c r="F1400" s="13">
        <f>IF(Data!$A1393="","",IF(Data!E1393=0,"",Data!E1393))</f>
        <v>1</v>
      </c>
      <c r="G1400" s="13">
        <f>IF(Data!$A1393="","",IF(Data!F1393=0,"",Data!F1393))</f>
        <v>1</v>
      </c>
      <c r="H1400" s="13">
        <f>IF(Data!$A1393="","",IF(Data!G1393=0,"",Data!G1393))</f>
        <v>595000</v>
      </c>
      <c r="I1400" s="13">
        <f>IF(Data!$A1393="","",IF(Data!H1393=0,"",Data!H1393))</f>
        <v>595000</v>
      </c>
      <c r="J1400" s="13">
        <f>IF(Data!$A1393="","",IF(Data!I1393=0,"",Data!I1393))</f>
        <v>595000</v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>
        <f>IF(Data!$A1393="","",IF(Data!M1393=0,"",Data!M1393))</f>
        <v>8627.5</v>
      </c>
    </row>
    <row r="1401" spans="2:14" x14ac:dyDescent="0.25">
      <c r="B1401" s="8" t="str">
        <f>IF(Data!$A1394="","",Data!A1394)</f>
        <v>West Fairlee</v>
      </c>
      <c r="C1401" s="8" t="str">
        <f>IF(Data!$A1394="","",IF(COUNTIF('GrandList Categories'!$A$2:$A$19,Data!B1394)&gt;0,VLOOKUP(Data!B1394,'GrandList Categories'!$A$2:$B$19,2),Data!B1394))</f>
        <v>Seasonal 6 or more acres</v>
      </c>
      <c r="D1401" s="13">
        <f>IF(Data!$A1394="","",IF(Data!C1394=0,"",Data!C1394))</f>
        <v>2</v>
      </c>
      <c r="E1401" s="13" t="str">
        <f>IF(Data!$A1394="","",IF(Data!D1394=0,"",Data!D1394))</f>
        <v/>
      </c>
      <c r="F1401" s="13">
        <f>IF(Data!$A1394="","",IF(Data!E1394=0,"",Data!E1394))</f>
        <v>1</v>
      </c>
      <c r="G1401" s="13">
        <f>IF(Data!$A1394="","",IF(Data!F1394=0,"",Data!F1394))</f>
        <v>1</v>
      </c>
      <c r="H1401" s="13">
        <f>IF(Data!$A1394="","",IF(Data!G1394=0,"",Data!G1394))</f>
        <v>225000</v>
      </c>
      <c r="I1401" s="13">
        <f>IF(Data!$A1394="","",IF(Data!H1394=0,"",Data!H1394))</f>
        <v>225000</v>
      </c>
      <c r="J1401" s="13">
        <f>IF(Data!$A1394="","",IF(Data!I1394=0,"",Data!I1394))</f>
        <v>225000</v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>
        <f>IF(Data!$A1394="","",IF(Data!M1394=0,"",Data!M1394))</f>
        <v>2312.5</v>
      </c>
    </row>
    <row r="1402" spans="2:14" x14ac:dyDescent="0.25">
      <c r="B1402" s="8" t="str">
        <f>IF(Data!$A1395="","",Data!A1395)</f>
        <v>West Fairlee</v>
      </c>
      <c r="C1402" s="8" t="str">
        <f>IF(Data!$A1395="","",IF(COUNTIF('GrandList Categories'!$A$2:$A$19,Data!B1395)&gt;0,VLOOKUP(Data!B1395,'GrandList Categories'!$A$2:$B$19,2),Data!B1395))</f>
        <v>Other (Usually Condos)</v>
      </c>
      <c r="D1402" s="13">
        <f>IF(Data!$A1395="","",IF(Data!C1395=0,"",Data!C1395))</f>
        <v>1</v>
      </c>
      <c r="E1402" s="13" t="str">
        <f>IF(Data!$A1395="","",IF(Data!D1395=0,"",Data!D1395))</f>
        <v/>
      </c>
      <c r="F1402" s="13">
        <f>IF(Data!$A1395="","",IF(Data!E1395=0,"",Data!E1395))</f>
        <v>1</v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>West Fairlee</v>
      </c>
      <c r="C1403" s="8" t="str">
        <f>IF(Data!$A1396="","",IF(COUNTIF('GrandList Categories'!$A$2:$A$19,Data!B1396)&gt;0,VLOOKUP(Data!B1396,'GrandList Categories'!$A$2:$B$19,2),Data!B1396))</f>
        <v>West Fairlee: Summary</v>
      </c>
      <c r="D1403" s="13">
        <f>IF(Data!$A1396="","",IF(Data!C1396=0,"",Data!C1396))</f>
        <v>6</v>
      </c>
      <c r="E1403" s="13" t="str">
        <f>IF(Data!$A1396="","",IF(Data!D1396=0,"",Data!D1396))</f>
        <v/>
      </c>
      <c r="F1403" s="13">
        <f>IF(Data!$A1396="","",IF(Data!E1396=0,"",Data!E1396))</f>
        <v>4</v>
      </c>
      <c r="G1403" s="13">
        <f>IF(Data!$A1396="","",IF(Data!F1396=0,"",Data!F1396))</f>
        <v>2</v>
      </c>
      <c r="H1403" s="13">
        <f>IF(Data!$A1396="","",IF(Data!G1396=0,"",Data!G1396))</f>
        <v>820000</v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>
        <f>IF(Data!$A1396="","",IF(Data!M1396=0,"",Data!M1396))</f>
        <v>10940</v>
      </c>
    </row>
    <row r="1404" spans="2:14" x14ac:dyDescent="0.25">
      <c r="B1404" s="8" t="str">
        <f>IF(Data!$A1397="","",Data!A1397)</f>
        <v>West Haven</v>
      </c>
      <c r="C1404" s="8" t="str">
        <f>IF(Data!$A1397="","",IF(COUNTIF('GrandList Categories'!$A$2:$A$19,Data!B1397)&gt;0,VLOOKUP(Data!B1397,'GrandList Categories'!$A$2:$B$19,2),Data!B1397))</f>
        <v>Residential under 6 acres</v>
      </c>
      <c r="D1404" s="13">
        <f>IF(Data!$A1397="","",IF(Data!C1397=0,"",Data!C1397))</f>
        <v>1</v>
      </c>
      <c r="E1404" s="13" t="str">
        <f>IF(Data!$A1397="","",IF(Data!D1397=0,"",Data!D1397))</f>
        <v/>
      </c>
      <c r="F1404" s="13">
        <f>IF(Data!$A1397="","",IF(Data!E1397=0,"",Data!E1397))</f>
        <v>1</v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>West Haven</v>
      </c>
      <c r="C1405" s="8" t="str">
        <f>IF(Data!$A1398="","",IF(COUNTIF('GrandList Categories'!$A$2:$A$19,Data!B1398)&gt;0,VLOOKUP(Data!B1398,'GrandList Categories'!$A$2:$B$19,2),Data!B1398))</f>
        <v>Farms</v>
      </c>
      <c r="D1405" s="13">
        <f>IF(Data!$A1398="","",IF(Data!C1398=0,"",Data!C1398))</f>
        <v>2</v>
      </c>
      <c r="E1405" s="13" t="str">
        <f>IF(Data!$A1398="","",IF(Data!D1398=0,"",Data!D1398))</f>
        <v/>
      </c>
      <c r="F1405" s="13">
        <f>IF(Data!$A1398="","",IF(Data!E1398=0,"",Data!E1398))</f>
        <v>1</v>
      </c>
      <c r="G1405" s="13">
        <f>IF(Data!$A1398="","",IF(Data!F1398=0,"",Data!F1398))</f>
        <v>1</v>
      </c>
      <c r="H1405" s="13">
        <f>IF(Data!$A1398="","",IF(Data!G1398=0,"",Data!G1398))</f>
        <v>160000</v>
      </c>
      <c r="I1405" s="13">
        <f>IF(Data!$A1398="","",IF(Data!H1398=0,"",Data!H1398))</f>
        <v>160000</v>
      </c>
      <c r="J1405" s="13">
        <f>IF(Data!$A1398="","",IF(Data!I1398=0,"",Data!I1398))</f>
        <v>160000</v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>
        <f>IF(Data!$A1398="","",IF(Data!M1398=0,"",Data!M1398))</f>
        <v>2320</v>
      </c>
    </row>
    <row r="1406" spans="2:14" x14ac:dyDescent="0.25">
      <c r="B1406" s="8" t="str">
        <f>IF(Data!$A1399="","",Data!A1399)</f>
        <v>West Haven</v>
      </c>
      <c r="C1406" s="8" t="str">
        <f>IF(Data!$A1399="","",IF(COUNTIF('GrandList Categories'!$A$2:$A$19,Data!B1399)&gt;0,VLOOKUP(Data!B1399,'GrandList Categories'!$A$2:$B$19,2),Data!B1399))</f>
        <v>West Haven: Summary</v>
      </c>
      <c r="D1406" s="13">
        <f>IF(Data!$A1399="","",IF(Data!C1399=0,"",Data!C1399))</f>
        <v>3</v>
      </c>
      <c r="E1406" s="13" t="str">
        <f>IF(Data!$A1399="","",IF(Data!D1399=0,"",Data!D1399))</f>
        <v/>
      </c>
      <c r="F1406" s="13">
        <f>IF(Data!$A1399="","",IF(Data!E1399=0,"",Data!E1399))</f>
        <v>2</v>
      </c>
      <c r="G1406" s="13">
        <f>IF(Data!$A1399="","",IF(Data!F1399=0,"",Data!F1399))</f>
        <v>1</v>
      </c>
      <c r="H1406" s="13">
        <f>IF(Data!$A1399="","",IF(Data!G1399=0,"",Data!G1399))</f>
        <v>160000</v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>
        <f>IF(Data!$A1399="","",IF(Data!M1399=0,"",Data!M1399))</f>
        <v>2320</v>
      </c>
    </row>
    <row r="1407" spans="2:14" x14ac:dyDescent="0.25">
      <c r="B1407" s="8" t="str">
        <f>IF(Data!$A1400="","",Data!A1400)</f>
        <v>West Rutland</v>
      </c>
      <c r="C1407" s="8" t="str">
        <f>IF(Data!$A1400="","",IF(COUNTIF('GrandList Categories'!$A$2:$A$19,Data!B1400)&gt;0,VLOOKUP(Data!B1400,'GrandList Categories'!$A$2:$B$19,2),Data!B1400))</f>
        <v>Residential under 6 acres</v>
      </c>
      <c r="D1407" s="13">
        <f>IF(Data!$A1400="","",IF(Data!C1400=0,"",Data!C1400))</f>
        <v>19</v>
      </c>
      <c r="E1407" s="13" t="str">
        <f>IF(Data!$A1400="","",IF(Data!D1400=0,"",Data!D1400))</f>
        <v/>
      </c>
      <c r="F1407" s="13">
        <f>IF(Data!$A1400="","",IF(Data!E1400=0,"",Data!E1400))</f>
        <v>6</v>
      </c>
      <c r="G1407" s="13">
        <f>IF(Data!$A1400="","",IF(Data!F1400=0,"",Data!F1400))</f>
        <v>13</v>
      </c>
      <c r="H1407" s="13">
        <f>IF(Data!$A1400="","",IF(Data!G1400=0,"",Data!G1400))</f>
        <v>2047800</v>
      </c>
      <c r="I1407" s="13">
        <f>IF(Data!$A1400="","",IF(Data!H1400=0,"",Data!H1400))</f>
        <v>157523.07999999999</v>
      </c>
      <c r="J1407" s="13">
        <f>IF(Data!$A1400="","",IF(Data!I1400=0,"",Data!I1400))</f>
        <v>176000</v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>
        <f>IF(Data!$A1400="","",IF(Data!M1400=0,"",Data!M1400))</f>
        <v>19920.599999999999</v>
      </c>
    </row>
    <row r="1408" spans="2:14" x14ac:dyDescent="0.25">
      <c r="B1408" s="8" t="str">
        <f>IF(Data!$A1401="","",Data!A1401)</f>
        <v>West Rutland</v>
      </c>
      <c r="C1408" s="8" t="str">
        <f>IF(Data!$A1401="","",IF(COUNTIF('GrandList Categories'!$A$2:$A$19,Data!B1401)&gt;0,VLOOKUP(Data!B1401,'GrandList Categories'!$A$2:$B$19,2),Data!B1401))</f>
        <v>Commercial</v>
      </c>
      <c r="D1408" s="13">
        <f>IF(Data!$A1401="","",IF(Data!C1401=0,"",Data!C1401))</f>
        <v>1</v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>
        <f>IF(Data!$A1401="","",IF(Data!F1401=0,"",Data!F1401))</f>
        <v>1</v>
      </c>
      <c r="H1408" s="13">
        <f>IF(Data!$A1401="","",IF(Data!G1401=0,"",Data!G1401))</f>
        <v>150000</v>
      </c>
      <c r="I1408" s="13">
        <f>IF(Data!$A1401="","",IF(Data!H1401=0,"",Data!H1401))</f>
        <v>150000</v>
      </c>
      <c r="J1408" s="13">
        <f>IF(Data!$A1401="","",IF(Data!I1401=0,"",Data!I1401))</f>
        <v>150000</v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>
        <f>IF(Data!$A1401="","",IF(Data!M1401=0,"",Data!M1401))</f>
        <v>2175</v>
      </c>
    </row>
    <row r="1409" spans="2:14" x14ac:dyDescent="0.25">
      <c r="B1409" s="8" t="str">
        <f>IF(Data!$A1402="","",Data!A1402)</f>
        <v>West Rutland</v>
      </c>
      <c r="C1409" s="8" t="str">
        <f>IF(Data!$A1402="","",IF(COUNTIF('GrandList Categories'!$A$2:$A$19,Data!B1402)&gt;0,VLOOKUP(Data!B1402,'GrandList Categories'!$A$2:$B$19,2),Data!B1402))</f>
        <v>West Rutland: Summary</v>
      </c>
      <c r="D1409" s="13">
        <f>IF(Data!$A1402="","",IF(Data!C1402=0,"",Data!C1402))</f>
        <v>20</v>
      </c>
      <c r="E1409" s="13" t="str">
        <f>IF(Data!$A1402="","",IF(Data!D1402=0,"",Data!D1402))</f>
        <v/>
      </c>
      <c r="F1409" s="13">
        <f>IF(Data!$A1402="","",IF(Data!E1402=0,"",Data!E1402))</f>
        <v>6</v>
      </c>
      <c r="G1409" s="13">
        <f>IF(Data!$A1402="","",IF(Data!F1402=0,"",Data!F1402))</f>
        <v>14</v>
      </c>
      <c r="H1409" s="13">
        <f>IF(Data!$A1402="","",IF(Data!G1402=0,"",Data!G1402))</f>
        <v>2197800</v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>
        <f>IF(Data!$A1402="","",IF(Data!M1402=0,"",Data!M1402))</f>
        <v>22095.599999999999</v>
      </c>
    </row>
    <row r="1410" spans="2:14" x14ac:dyDescent="0.25">
      <c r="B1410" s="8" t="str">
        <f>IF(Data!$A1403="","",Data!A1403)</f>
        <v>West Windsor</v>
      </c>
      <c r="C1410" s="8" t="str">
        <f>IF(Data!$A1403="","",IF(COUNTIF('GrandList Categories'!$A$2:$A$19,Data!B1403)&gt;0,VLOOKUP(Data!B1403,'GrandList Categories'!$A$2:$B$19,2),Data!B1403))</f>
        <v>Residential under 6 acres</v>
      </c>
      <c r="D1410" s="13">
        <f>IF(Data!$A1403="","",IF(Data!C1403=0,"",Data!C1403))</f>
        <v>7</v>
      </c>
      <c r="E1410" s="13" t="str">
        <f>IF(Data!$A1403="","",IF(Data!D1403=0,"",Data!D1403))</f>
        <v/>
      </c>
      <c r="F1410" s="13">
        <f>IF(Data!$A1403="","",IF(Data!E1403=0,"",Data!E1403))</f>
        <v>3</v>
      </c>
      <c r="G1410" s="13">
        <f>IF(Data!$A1403="","",IF(Data!F1403=0,"",Data!F1403))</f>
        <v>4</v>
      </c>
      <c r="H1410" s="13">
        <f>IF(Data!$A1403="","",IF(Data!G1403=0,"",Data!G1403))</f>
        <v>1268000</v>
      </c>
      <c r="I1410" s="13">
        <f>IF(Data!$A1403="","",IF(Data!H1403=0,"",Data!H1403))</f>
        <v>317000</v>
      </c>
      <c r="J1410" s="13">
        <f>IF(Data!$A1403="","",IF(Data!I1403=0,"",Data!I1403))</f>
        <v>385000</v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>
        <f>IF(Data!$A1403="","",IF(Data!M1403=0,"",Data!M1403))</f>
        <v>16486</v>
      </c>
    </row>
    <row r="1411" spans="2:14" x14ac:dyDescent="0.25">
      <c r="B1411" s="8" t="str">
        <f>IF(Data!$A1404="","",Data!A1404)</f>
        <v>West Windsor</v>
      </c>
      <c r="C1411" s="8" t="str">
        <f>IF(Data!$A1404="","",IF(COUNTIF('GrandList Categories'!$A$2:$A$19,Data!B1404)&gt;0,VLOOKUP(Data!B1404,'GrandList Categories'!$A$2:$B$19,2),Data!B1404))</f>
        <v>Residential 6 or more acres</v>
      </c>
      <c r="D1411" s="13">
        <f>IF(Data!$A1404="","",IF(Data!C1404=0,"",Data!C1404))</f>
        <v>6</v>
      </c>
      <c r="E1411" s="13" t="str">
        <f>IF(Data!$A1404="","",IF(Data!D1404=0,"",Data!D1404))</f>
        <v/>
      </c>
      <c r="F1411" s="13">
        <f>IF(Data!$A1404="","",IF(Data!E1404=0,"",Data!E1404))</f>
        <v>2</v>
      </c>
      <c r="G1411" s="13">
        <f>IF(Data!$A1404="","",IF(Data!F1404=0,"",Data!F1404))</f>
        <v>4</v>
      </c>
      <c r="H1411" s="13">
        <f>IF(Data!$A1404="","",IF(Data!G1404=0,"",Data!G1404))</f>
        <v>2653800</v>
      </c>
      <c r="I1411" s="13">
        <f>IF(Data!$A1404="","",IF(Data!H1404=0,"",Data!H1404))</f>
        <v>663450</v>
      </c>
      <c r="J1411" s="13">
        <f>IF(Data!$A1404="","",IF(Data!I1404=0,"",Data!I1404))</f>
        <v>601900</v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>
        <f>IF(Data!$A1404="","",IF(Data!M1404=0,"",Data!M1404))</f>
        <v>35630.1</v>
      </c>
    </row>
    <row r="1412" spans="2:14" x14ac:dyDescent="0.25">
      <c r="B1412" s="8" t="str">
        <f>IF(Data!$A1405="","",Data!A1405)</f>
        <v>West Windsor</v>
      </c>
      <c r="C1412" s="8" t="str">
        <f>IF(Data!$A1405="","",IF(COUNTIF('GrandList Categories'!$A$2:$A$19,Data!B1405)&gt;0,VLOOKUP(Data!B1405,'GrandList Categories'!$A$2:$B$19,2),Data!B1405))</f>
        <v>Commercial</v>
      </c>
      <c r="D1412" s="13">
        <f>IF(Data!$A1405="","",IF(Data!C1405=0,"",Data!C1405))</f>
        <v>2</v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>
        <f>IF(Data!$A1405="","",IF(Data!F1405=0,"",Data!F1405))</f>
        <v>2</v>
      </c>
      <c r="H1412" s="13">
        <f>IF(Data!$A1405="","",IF(Data!G1405=0,"",Data!G1405))</f>
        <v>372000</v>
      </c>
      <c r="I1412" s="13">
        <f>IF(Data!$A1405="","",IF(Data!H1405=0,"",Data!H1405))</f>
        <v>186000</v>
      </c>
      <c r="J1412" s="13">
        <f>IF(Data!$A1405="","",IF(Data!I1405=0,"",Data!I1405))</f>
        <v>186000</v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>
        <f>IF(Data!$A1405="","",IF(Data!M1405=0,"",Data!M1405))</f>
        <v>5394</v>
      </c>
    </row>
    <row r="1413" spans="2:14" x14ac:dyDescent="0.25">
      <c r="B1413" s="8" t="str">
        <f>IF(Data!$A1406="","",Data!A1406)</f>
        <v>West Windsor</v>
      </c>
      <c r="C1413" s="8" t="str">
        <f>IF(Data!$A1406="","",IF(COUNTIF('GrandList Categories'!$A$2:$A$19,Data!B1406)&gt;0,VLOOKUP(Data!B1406,'GrandList Categories'!$A$2:$B$19,2),Data!B1406))</f>
        <v>Other (Usually Condos)</v>
      </c>
      <c r="D1413" s="13">
        <f>IF(Data!$A1406="","",IF(Data!C1406=0,"",Data!C1406))</f>
        <v>9</v>
      </c>
      <c r="E1413" s="13" t="str">
        <f>IF(Data!$A1406="","",IF(Data!D1406=0,"",Data!D1406))</f>
        <v/>
      </c>
      <c r="F1413" s="13">
        <f>IF(Data!$A1406="","",IF(Data!E1406=0,"",Data!E1406))</f>
        <v>2</v>
      </c>
      <c r="G1413" s="13">
        <f>IF(Data!$A1406="","",IF(Data!F1406=0,"",Data!F1406))</f>
        <v>7</v>
      </c>
      <c r="H1413" s="13">
        <f>IF(Data!$A1406="","",IF(Data!G1406=0,"",Data!G1406))</f>
        <v>1211445</v>
      </c>
      <c r="I1413" s="13">
        <f>IF(Data!$A1406="","",IF(Data!H1406=0,"",Data!H1406))</f>
        <v>173063.57</v>
      </c>
      <c r="J1413" s="13">
        <f>IF(Data!$A1406="","",IF(Data!I1406=0,"",Data!I1406))</f>
        <v>223800</v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>
        <f>IF(Data!$A1406="","",IF(Data!M1406=0,"",Data!M1406))</f>
        <v>11965.7</v>
      </c>
    </row>
    <row r="1414" spans="2:14" x14ac:dyDescent="0.25">
      <c r="B1414" s="8" t="str">
        <f>IF(Data!$A1407="","",Data!A1407)</f>
        <v>West Windsor</v>
      </c>
      <c r="C1414" s="8" t="str">
        <f>IF(Data!$A1407="","",IF(COUNTIF('GrandList Categories'!$A$2:$A$19,Data!B1407)&gt;0,VLOOKUP(Data!B1407,'GrandList Categories'!$A$2:$B$19,2),Data!B1407))</f>
        <v>Miscellaneous</v>
      </c>
      <c r="D1414" s="13">
        <f>IF(Data!$A1407="","",IF(Data!C1407=0,"",Data!C1407))</f>
        <v>1</v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>
        <f>IF(Data!$A1407="","",IF(Data!F1407=0,"",Data!F1407))</f>
        <v>1</v>
      </c>
      <c r="H1414" s="13">
        <f>IF(Data!$A1407="","",IF(Data!G1407=0,"",Data!G1407))</f>
        <v>25000</v>
      </c>
      <c r="I1414" s="13">
        <f>IF(Data!$A1407="","",IF(Data!H1407=0,"",Data!H1407))</f>
        <v>25000</v>
      </c>
      <c r="J1414" s="13">
        <f>IF(Data!$A1407="","",IF(Data!I1407=0,"",Data!I1407))</f>
        <v>25000</v>
      </c>
      <c r="K1414" s="13">
        <f>IF(Data!$A1407="","",IF(Data!J1407=0,"",Data!J1407))</f>
        <v>27777.78</v>
      </c>
      <c r="L1414" s="13">
        <f>IF(Data!$A1407="","",IF(Data!K1407=0,"",Data!K1407))</f>
        <v>27777.7778</v>
      </c>
      <c r="M1414" s="13">
        <f>IF(Data!$A1407="","",IF(Data!L1407=0,"",Data!L1407))</f>
        <v>0.9</v>
      </c>
      <c r="N1414" s="13">
        <f>IF(Data!$A1407="","",IF(Data!M1407=0,"",Data!M1407))</f>
        <v>362.5</v>
      </c>
    </row>
    <row r="1415" spans="2:14" x14ac:dyDescent="0.25">
      <c r="B1415" s="8" t="str">
        <f>IF(Data!$A1408="","",Data!A1408)</f>
        <v>West Windsor</v>
      </c>
      <c r="C1415" s="8" t="str">
        <f>IF(Data!$A1408="","",IF(COUNTIF('GrandList Categories'!$A$2:$A$19,Data!B1408)&gt;0,VLOOKUP(Data!B1408,'GrandList Categories'!$A$2:$B$19,2),Data!B1408))</f>
        <v>Timeshare Properties</v>
      </c>
      <c r="D1415" s="13">
        <f>IF(Data!$A1408="","",IF(Data!C1408=0,"",Data!C1408))</f>
        <v>84</v>
      </c>
      <c r="E1415" s="13" t="str">
        <f>IF(Data!$A1408="","",IF(Data!D1408=0,"",Data!D1408))</f>
        <v/>
      </c>
      <c r="F1415" s="13">
        <f>IF(Data!$A1408="","",IF(Data!E1408=0,"",Data!E1408))</f>
        <v>84</v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>
        <f>IF(Data!$A1408="","",IF(Data!M1408=0,"",Data!M1408))</f>
        <v>0.01</v>
      </c>
    </row>
    <row r="1416" spans="2:14" x14ac:dyDescent="0.25">
      <c r="B1416" s="8" t="str">
        <f>IF(Data!$A1409="","",Data!A1409)</f>
        <v>West Windsor</v>
      </c>
      <c r="C1416" s="8" t="str">
        <f>IF(Data!$A1409="","",IF(COUNTIF('GrandList Categories'!$A$2:$A$19,Data!B1409)&gt;0,VLOOKUP(Data!B1409,'GrandList Categories'!$A$2:$B$19,2),Data!B1409))</f>
        <v>West Windsor: Summary</v>
      </c>
      <c r="D1416" s="13">
        <f>IF(Data!$A1409="","",IF(Data!C1409=0,"",Data!C1409))</f>
        <v>109</v>
      </c>
      <c r="E1416" s="13" t="str">
        <f>IF(Data!$A1409="","",IF(Data!D1409=0,"",Data!D1409))</f>
        <v/>
      </c>
      <c r="F1416" s="13">
        <f>IF(Data!$A1409="","",IF(Data!E1409=0,"",Data!E1409))</f>
        <v>91</v>
      </c>
      <c r="G1416" s="13">
        <f>IF(Data!$A1409="","",IF(Data!F1409=0,"",Data!F1409))</f>
        <v>18</v>
      </c>
      <c r="H1416" s="13">
        <f>IF(Data!$A1409="","",IF(Data!G1409=0,"",Data!G1409))</f>
        <v>5530245</v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>
        <f>IF(Data!$A1409="","",IF(Data!M1409=0,"",Data!M1409))</f>
        <v>69838.31</v>
      </c>
    </row>
    <row r="1417" spans="2:14" x14ac:dyDescent="0.25">
      <c r="B1417" s="8" t="str">
        <f>IF(Data!$A1410="","",Data!A1410)</f>
        <v>Westfield</v>
      </c>
      <c r="C1417" s="8" t="str">
        <f>IF(Data!$A1410="","",IF(COUNTIF('GrandList Categories'!$A$2:$A$19,Data!B1410)&gt;0,VLOOKUP(Data!B1410,'GrandList Categories'!$A$2:$B$19,2),Data!B1410))</f>
        <v>Residential 6 or more acres</v>
      </c>
      <c r="D1417" s="13">
        <f>IF(Data!$A1410="","",IF(Data!C1410=0,"",Data!C1410))</f>
        <v>2</v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>
        <f>IF(Data!$A1410="","",IF(Data!F1410=0,"",Data!F1410))</f>
        <v>2</v>
      </c>
      <c r="H1417" s="13">
        <f>IF(Data!$A1410="","",IF(Data!G1410=0,"",Data!G1410))</f>
        <v>235000</v>
      </c>
      <c r="I1417" s="13">
        <f>IF(Data!$A1410="","",IF(Data!H1410=0,"",Data!H1410))</f>
        <v>117500</v>
      </c>
      <c r="J1417" s="13">
        <f>IF(Data!$A1410="","",IF(Data!I1410=0,"",Data!I1410))</f>
        <v>117500</v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>
        <f>IF(Data!$A1410="","",IF(Data!M1410=0,"",Data!M1410))</f>
        <v>2457.5</v>
      </c>
    </row>
    <row r="1418" spans="2:14" x14ac:dyDescent="0.25">
      <c r="B1418" s="8" t="str">
        <f>IF(Data!$A1411="","",Data!A1411)</f>
        <v>Westfield</v>
      </c>
      <c r="C1418" s="8" t="str">
        <f>IF(Data!$A1411="","",IF(COUNTIF('GrandList Categories'!$A$2:$A$19,Data!B1411)&gt;0,VLOOKUP(Data!B1411,'GrandList Categories'!$A$2:$B$19,2),Data!B1411))</f>
        <v>Seasonal 6 or more acres</v>
      </c>
      <c r="D1418" s="13">
        <f>IF(Data!$A1411="","",IF(Data!C1411=0,"",Data!C1411))</f>
        <v>1</v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>
        <f>IF(Data!$A1411="","",IF(Data!F1411=0,"",Data!F1411))</f>
        <v>1</v>
      </c>
      <c r="H1418" s="13">
        <f>IF(Data!$A1411="","",IF(Data!G1411=0,"",Data!G1411))</f>
        <v>160000</v>
      </c>
      <c r="I1418" s="13">
        <f>IF(Data!$A1411="","",IF(Data!H1411=0,"",Data!H1411))</f>
        <v>160000</v>
      </c>
      <c r="J1418" s="13">
        <f>IF(Data!$A1411="","",IF(Data!I1411=0,"",Data!I1411))</f>
        <v>160000</v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>
        <f>IF(Data!$A1411="","",IF(Data!M1411=0,"",Data!M1411))</f>
        <v>2320</v>
      </c>
    </row>
    <row r="1419" spans="2:14" x14ac:dyDescent="0.25">
      <c r="B1419" s="8" t="str">
        <f>IF(Data!$A1412="","",Data!A1412)</f>
        <v>Westfield</v>
      </c>
      <c r="C1419" s="8" t="str">
        <f>IF(Data!$A1412="","",IF(COUNTIF('GrandList Categories'!$A$2:$A$19,Data!B1412)&gt;0,VLOOKUP(Data!B1412,'GrandList Categories'!$A$2:$B$19,2),Data!B1412))</f>
        <v>Commercial</v>
      </c>
      <c r="D1419" s="13">
        <f>IF(Data!$A1412="","",IF(Data!C1412=0,"",Data!C1412))</f>
        <v>1</v>
      </c>
      <c r="E1419" s="13" t="str">
        <f>IF(Data!$A1412="","",IF(Data!D1412=0,"",Data!D1412))</f>
        <v/>
      </c>
      <c r="F1419" s="13">
        <f>IF(Data!$A1412="","",IF(Data!E1412=0,"",Data!E1412))</f>
        <v>1</v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>Westfield</v>
      </c>
      <c r="C1420" s="8" t="str">
        <f>IF(Data!$A1413="","",IF(COUNTIF('GrandList Categories'!$A$2:$A$19,Data!B1413)&gt;0,VLOOKUP(Data!B1413,'GrandList Categories'!$A$2:$B$19,2),Data!B1413))</f>
        <v>Woodland</v>
      </c>
      <c r="D1420" s="13">
        <f>IF(Data!$A1413="","",IF(Data!C1413=0,"",Data!C1413))</f>
        <v>3</v>
      </c>
      <c r="E1420" s="13" t="str">
        <f>IF(Data!$A1413="","",IF(Data!D1413=0,"",Data!D1413))</f>
        <v/>
      </c>
      <c r="F1420" s="13">
        <f>IF(Data!$A1413="","",IF(Data!E1413=0,"",Data!E1413))</f>
        <v>1</v>
      </c>
      <c r="G1420" s="13">
        <f>IF(Data!$A1413="","",IF(Data!F1413=0,"",Data!F1413))</f>
        <v>2</v>
      </c>
      <c r="H1420" s="13">
        <f>IF(Data!$A1413="","",IF(Data!G1413=0,"",Data!G1413))</f>
        <v>171875</v>
      </c>
      <c r="I1420" s="13">
        <f>IF(Data!$A1413="","",IF(Data!H1413=0,"",Data!H1413))</f>
        <v>85937.5</v>
      </c>
      <c r="J1420" s="13">
        <f>IF(Data!$A1413="","",IF(Data!I1413=0,"",Data!I1413))</f>
        <v>85937.5</v>
      </c>
      <c r="K1420" s="13">
        <f>IF(Data!$A1413="","",IF(Data!J1413=0,"",Data!J1413))</f>
        <v>1501.75</v>
      </c>
      <c r="L1420" s="13">
        <f>IF(Data!$A1413="","",IF(Data!K1413=0,"",Data!K1413))</f>
        <v>1885.25</v>
      </c>
      <c r="M1420" s="13">
        <f>IF(Data!$A1413="","",IF(Data!L1413=0,"",Data!L1413))</f>
        <v>57.22</v>
      </c>
      <c r="N1420" s="13">
        <f>IF(Data!$A1413="","",IF(Data!M1413=0,"",Data!M1413))</f>
        <v>2492.19</v>
      </c>
    </row>
    <row r="1421" spans="2:14" x14ac:dyDescent="0.25">
      <c r="B1421" s="8" t="str">
        <f>IF(Data!$A1414="","",Data!A1414)</f>
        <v>Westfield</v>
      </c>
      <c r="C1421" s="8" t="str">
        <f>IF(Data!$A1414="","",IF(COUNTIF('GrandList Categories'!$A$2:$A$19,Data!B1414)&gt;0,VLOOKUP(Data!B1414,'GrandList Categories'!$A$2:$B$19,2),Data!B1414))</f>
        <v>Westfield: Summary</v>
      </c>
      <c r="D1421" s="13">
        <f>IF(Data!$A1414="","",IF(Data!C1414=0,"",Data!C1414))</f>
        <v>7</v>
      </c>
      <c r="E1421" s="13" t="str">
        <f>IF(Data!$A1414="","",IF(Data!D1414=0,"",Data!D1414))</f>
        <v/>
      </c>
      <c r="F1421" s="13">
        <f>IF(Data!$A1414="","",IF(Data!E1414=0,"",Data!E1414))</f>
        <v>2</v>
      </c>
      <c r="G1421" s="13">
        <f>IF(Data!$A1414="","",IF(Data!F1414=0,"",Data!F1414))</f>
        <v>5</v>
      </c>
      <c r="H1421" s="13">
        <f>IF(Data!$A1414="","",IF(Data!G1414=0,"",Data!G1414))</f>
        <v>566875</v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>
        <f>IF(Data!$A1414="","",IF(Data!M1414=0,"",Data!M1414))</f>
        <v>7269.69</v>
      </c>
    </row>
    <row r="1422" spans="2:14" x14ac:dyDescent="0.25">
      <c r="B1422" s="8" t="str">
        <f>IF(Data!$A1415="","",Data!A1415)</f>
        <v>Westford</v>
      </c>
      <c r="C1422" s="8" t="str">
        <f>IF(Data!$A1415="","",IF(COUNTIF('GrandList Categories'!$A$2:$A$19,Data!B1415)&gt;0,VLOOKUP(Data!B1415,'GrandList Categories'!$A$2:$B$19,2),Data!B1415))</f>
        <v>Residential under 6 acres</v>
      </c>
      <c r="D1422" s="13">
        <f>IF(Data!$A1415="","",IF(Data!C1415=0,"",Data!C1415))</f>
        <v>4</v>
      </c>
      <c r="E1422" s="13" t="str">
        <f>IF(Data!$A1415="","",IF(Data!D1415=0,"",Data!D1415))</f>
        <v/>
      </c>
      <c r="F1422" s="13">
        <f>IF(Data!$A1415="","",IF(Data!E1415=0,"",Data!E1415))</f>
        <v>2</v>
      </c>
      <c r="G1422" s="13">
        <f>IF(Data!$A1415="","",IF(Data!F1415=0,"",Data!F1415))</f>
        <v>2</v>
      </c>
      <c r="H1422" s="13">
        <f>IF(Data!$A1415="","",IF(Data!G1415=0,"",Data!G1415))</f>
        <v>842000</v>
      </c>
      <c r="I1422" s="13">
        <f>IF(Data!$A1415="","",IF(Data!H1415=0,"",Data!H1415))</f>
        <v>421000</v>
      </c>
      <c r="J1422" s="13">
        <f>IF(Data!$A1415="","",IF(Data!I1415=0,"",Data!I1415))</f>
        <v>421000</v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>
        <f>IF(Data!$A1415="","",IF(Data!M1415=0,"",Data!M1415))</f>
        <v>11259.01</v>
      </c>
    </row>
    <row r="1423" spans="2:14" x14ac:dyDescent="0.25">
      <c r="B1423" s="8" t="str">
        <f>IF(Data!$A1416="","",Data!A1416)</f>
        <v>Westford</v>
      </c>
      <c r="C1423" s="8" t="str">
        <f>IF(Data!$A1416="","",IF(COUNTIF('GrandList Categories'!$A$2:$A$19,Data!B1416)&gt;0,VLOOKUP(Data!B1416,'GrandList Categories'!$A$2:$B$19,2),Data!B1416))</f>
        <v>Residential 6 or more acres</v>
      </c>
      <c r="D1423" s="13">
        <f>IF(Data!$A1416="","",IF(Data!C1416=0,"",Data!C1416))</f>
        <v>4</v>
      </c>
      <c r="E1423" s="13" t="str">
        <f>IF(Data!$A1416="","",IF(Data!D1416=0,"",Data!D1416))</f>
        <v/>
      </c>
      <c r="F1423" s="13">
        <f>IF(Data!$A1416="","",IF(Data!E1416=0,"",Data!E1416))</f>
        <v>3</v>
      </c>
      <c r="G1423" s="13">
        <f>IF(Data!$A1416="","",IF(Data!F1416=0,"",Data!F1416))</f>
        <v>1</v>
      </c>
      <c r="H1423" s="13">
        <f>IF(Data!$A1416="","",IF(Data!G1416=0,"",Data!G1416))</f>
        <v>400000</v>
      </c>
      <c r="I1423" s="13">
        <f>IF(Data!$A1416="","",IF(Data!H1416=0,"",Data!H1416))</f>
        <v>400000</v>
      </c>
      <c r="J1423" s="13">
        <f>IF(Data!$A1416="","",IF(Data!I1416=0,"",Data!I1416))</f>
        <v>400000</v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>
        <f>IF(Data!$A1416="","",IF(Data!M1416=0,"",Data!M1416))</f>
        <v>5800</v>
      </c>
    </row>
    <row r="1424" spans="2:14" x14ac:dyDescent="0.25">
      <c r="B1424" s="8" t="str">
        <f>IF(Data!$A1417="","",Data!A1417)</f>
        <v>Westford</v>
      </c>
      <c r="C1424" s="8" t="str">
        <f>IF(Data!$A1417="","",IF(COUNTIF('GrandList Categories'!$A$2:$A$19,Data!B1417)&gt;0,VLOOKUP(Data!B1417,'GrandList Categories'!$A$2:$B$19,2),Data!B1417))</f>
        <v>Miscellaneous</v>
      </c>
      <c r="D1424" s="13">
        <f>IF(Data!$A1417="","",IF(Data!C1417=0,"",Data!C1417))</f>
        <v>4</v>
      </c>
      <c r="E1424" s="13" t="str">
        <f>IF(Data!$A1417="","",IF(Data!D1417=0,"",Data!D1417))</f>
        <v/>
      </c>
      <c r="F1424" s="13">
        <f>IF(Data!$A1417="","",IF(Data!E1417=0,"",Data!E1417))</f>
        <v>3</v>
      </c>
      <c r="G1424" s="13">
        <f>IF(Data!$A1417="","",IF(Data!F1417=0,"",Data!F1417))</f>
        <v>1</v>
      </c>
      <c r="H1424" s="13">
        <f>IF(Data!$A1417="","",IF(Data!G1417=0,"",Data!G1417))</f>
        <v>440265</v>
      </c>
      <c r="I1424" s="13">
        <f>IF(Data!$A1417="","",IF(Data!H1417=0,"",Data!H1417))</f>
        <v>440265</v>
      </c>
      <c r="J1424" s="13">
        <f>IF(Data!$A1417="","",IF(Data!I1417=0,"",Data!I1417))</f>
        <v>440265</v>
      </c>
      <c r="K1424" s="13">
        <f>IF(Data!$A1417="","",IF(Data!J1417=0,"",Data!J1417))</f>
        <v>247339.89</v>
      </c>
      <c r="L1424" s="13">
        <f>IF(Data!$A1417="","",IF(Data!K1417=0,"",Data!K1417))</f>
        <v>247339.88759999999</v>
      </c>
      <c r="M1424" s="13">
        <f>IF(Data!$A1417="","",IF(Data!L1417=0,"",Data!L1417))</f>
        <v>1.78</v>
      </c>
      <c r="N1424" s="13">
        <f>IF(Data!$A1417="","",IF(Data!M1417=0,"",Data!M1417))</f>
        <v>5433.84</v>
      </c>
    </row>
    <row r="1425" spans="2:14" x14ac:dyDescent="0.25">
      <c r="B1425" s="8" t="str">
        <f>IF(Data!$A1418="","",Data!A1418)</f>
        <v>Westford</v>
      </c>
      <c r="C1425" s="8" t="str">
        <f>IF(Data!$A1418="","",IF(COUNTIF('GrandList Categories'!$A$2:$A$19,Data!B1418)&gt;0,VLOOKUP(Data!B1418,'GrandList Categories'!$A$2:$B$19,2),Data!B1418))</f>
        <v>Westford: Summary</v>
      </c>
      <c r="D1425" s="13">
        <f>IF(Data!$A1418="","",IF(Data!C1418=0,"",Data!C1418))</f>
        <v>12</v>
      </c>
      <c r="E1425" s="13" t="str">
        <f>IF(Data!$A1418="","",IF(Data!D1418=0,"",Data!D1418))</f>
        <v/>
      </c>
      <c r="F1425" s="13">
        <f>IF(Data!$A1418="","",IF(Data!E1418=0,"",Data!E1418))</f>
        <v>8</v>
      </c>
      <c r="G1425" s="13">
        <f>IF(Data!$A1418="","",IF(Data!F1418=0,"",Data!F1418))</f>
        <v>4</v>
      </c>
      <c r="H1425" s="13">
        <f>IF(Data!$A1418="","",IF(Data!G1418=0,"",Data!G1418))</f>
        <v>1682265</v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>
        <f>IF(Data!$A1418="","",IF(Data!M1418=0,"",Data!M1418))</f>
        <v>22492.85</v>
      </c>
    </row>
    <row r="1426" spans="2:14" x14ac:dyDescent="0.25">
      <c r="B1426" s="8" t="str">
        <f>IF(Data!$A1419="","",Data!A1419)</f>
        <v>Westminster</v>
      </c>
      <c r="C1426" s="8" t="str">
        <f>IF(Data!$A1419="","",IF(COUNTIF('GrandList Categories'!$A$2:$A$19,Data!B1419)&gt;0,VLOOKUP(Data!B1419,'GrandList Categories'!$A$2:$B$19,2),Data!B1419))</f>
        <v>Residential under 6 acres</v>
      </c>
      <c r="D1426" s="13">
        <f>IF(Data!$A1419="","",IF(Data!C1419=0,"",Data!C1419))</f>
        <v>17</v>
      </c>
      <c r="E1426" s="13" t="str">
        <f>IF(Data!$A1419="","",IF(Data!D1419=0,"",Data!D1419))</f>
        <v/>
      </c>
      <c r="F1426" s="13">
        <f>IF(Data!$A1419="","",IF(Data!E1419=0,"",Data!E1419))</f>
        <v>4</v>
      </c>
      <c r="G1426" s="13">
        <f>IF(Data!$A1419="","",IF(Data!F1419=0,"",Data!F1419))</f>
        <v>13</v>
      </c>
      <c r="H1426" s="13">
        <f>IF(Data!$A1419="","",IF(Data!G1419=0,"",Data!G1419))</f>
        <v>2610350</v>
      </c>
      <c r="I1426" s="13">
        <f>IF(Data!$A1419="","",IF(Data!H1419=0,"",Data!H1419))</f>
        <v>200796.15</v>
      </c>
      <c r="J1426" s="13">
        <f>IF(Data!$A1419="","",IF(Data!I1419=0,"",Data!I1419))</f>
        <v>175000</v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>
        <f>IF(Data!$A1419="","",IF(Data!M1419=0,"",Data!M1419))</f>
        <v>32645.48</v>
      </c>
    </row>
    <row r="1427" spans="2:14" x14ac:dyDescent="0.25">
      <c r="B1427" s="8" t="str">
        <f>IF(Data!$A1420="","",Data!A1420)</f>
        <v>Westminster</v>
      </c>
      <c r="C1427" s="8" t="str">
        <f>IF(Data!$A1420="","",IF(COUNTIF('GrandList Categories'!$A$2:$A$19,Data!B1420)&gt;0,VLOOKUP(Data!B1420,'GrandList Categories'!$A$2:$B$19,2),Data!B1420))</f>
        <v>Residential 6 or more acres</v>
      </c>
      <c r="D1427" s="13">
        <f>IF(Data!$A1420="","",IF(Data!C1420=0,"",Data!C1420))</f>
        <v>4</v>
      </c>
      <c r="E1427" s="13" t="str">
        <f>IF(Data!$A1420="","",IF(Data!D1420=0,"",Data!D1420))</f>
        <v/>
      </c>
      <c r="F1427" s="13">
        <f>IF(Data!$A1420="","",IF(Data!E1420=0,"",Data!E1420))</f>
        <v>1</v>
      </c>
      <c r="G1427" s="13">
        <f>IF(Data!$A1420="","",IF(Data!F1420=0,"",Data!F1420))</f>
        <v>3</v>
      </c>
      <c r="H1427" s="13">
        <f>IF(Data!$A1420="","",IF(Data!G1420=0,"",Data!G1420))</f>
        <v>1212000</v>
      </c>
      <c r="I1427" s="13">
        <f>IF(Data!$A1420="","",IF(Data!H1420=0,"",Data!H1420))</f>
        <v>404000</v>
      </c>
      <c r="J1427" s="13">
        <f>IF(Data!$A1420="","",IF(Data!I1420=0,"",Data!I1420))</f>
        <v>376000</v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>
        <f>IF(Data!$A1420="","",IF(Data!M1420=0,"",Data!M1420))</f>
        <v>14724</v>
      </c>
    </row>
    <row r="1428" spans="2:14" x14ac:dyDescent="0.25">
      <c r="B1428" s="8" t="str">
        <f>IF(Data!$A1421="","",Data!A1421)</f>
        <v>Westminster</v>
      </c>
      <c r="C1428" s="8" t="str">
        <f>IF(Data!$A1421="","",IF(COUNTIF('GrandList Categories'!$A$2:$A$19,Data!B1421)&gt;0,VLOOKUP(Data!B1421,'GrandList Categories'!$A$2:$B$19,2),Data!B1421))</f>
        <v>Mobile Home with land</v>
      </c>
      <c r="D1428" s="13">
        <f>IF(Data!$A1421="","",IF(Data!C1421=0,"",Data!C1421))</f>
        <v>2</v>
      </c>
      <c r="E1428" s="13" t="str">
        <f>IF(Data!$A1421="","",IF(Data!D1421=0,"",Data!D1421))</f>
        <v/>
      </c>
      <c r="F1428" s="13">
        <f>IF(Data!$A1421="","",IF(Data!E1421=0,"",Data!E1421))</f>
        <v>2</v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>Westminster</v>
      </c>
      <c r="C1429" s="8" t="str">
        <f>IF(Data!$A1422="","",IF(COUNTIF('GrandList Categories'!$A$2:$A$19,Data!B1422)&gt;0,VLOOKUP(Data!B1422,'GrandList Categories'!$A$2:$B$19,2),Data!B1422))</f>
        <v>Woodland</v>
      </c>
      <c r="D1429" s="13">
        <f>IF(Data!$A1422="","",IF(Data!C1422=0,"",Data!C1422))</f>
        <v>1</v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>
        <f>IF(Data!$A1422="","",IF(Data!F1422=0,"",Data!F1422))</f>
        <v>1</v>
      </c>
      <c r="H1429" s="13">
        <f>IF(Data!$A1422="","",IF(Data!G1422=0,"",Data!G1422))</f>
        <v>115000</v>
      </c>
      <c r="I1429" s="13">
        <f>IF(Data!$A1422="","",IF(Data!H1422=0,"",Data!H1422))</f>
        <v>115000</v>
      </c>
      <c r="J1429" s="13">
        <f>IF(Data!$A1422="","",IF(Data!I1422=0,"",Data!I1422))</f>
        <v>115000</v>
      </c>
      <c r="K1429" s="13">
        <f>IF(Data!$A1422="","",IF(Data!J1422=0,"",Data!J1422))</f>
        <v>786.06</v>
      </c>
      <c r="L1429" s="13">
        <f>IF(Data!$A1422="","",IF(Data!K1422=0,"",Data!K1422))</f>
        <v>786.05600000000004</v>
      </c>
      <c r="M1429" s="13">
        <f>IF(Data!$A1422="","",IF(Data!L1422=0,"",Data!L1422))</f>
        <v>146.30000000000001</v>
      </c>
      <c r="N1429" s="13">
        <f>IF(Data!$A1422="","",IF(Data!M1422=0,"",Data!M1422))</f>
        <v>1667.5</v>
      </c>
    </row>
    <row r="1430" spans="2:14" x14ac:dyDescent="0.25">
      <c r="B1430" s="8" t="str">
        <f>IF(Data!$A1423="","",Data!A1423)</f>
        <v>Westminster</v>
      </c>
      <c r="C1430" s="8" t="str">
        <f>IF(Data!$A1423="","",IF(COUNTIF('GrandList Categories'!$A$2:$A$19,Data!B1423)&gt;0,VLOOKUP(Data!B1423,'GrandList Categories'!$A$2:$B$19,2),Data!B1423))</f>
        <v>Westminster: Summary</v>
      </c>
      <c r="D1430" s="13">
        <f>IF(Data!$A1423="","",IF(Data!C1423=0,"",Data!C1423))</f>
        <v>24</v>
      </c>
      <c r="E1430" s="13" t="str">
        <f>IF(Data!$A1423="","",IF(Data!D1423=0,"",Data!D1423))</f>
        <v/>
      </c>
      <c r="F1430" s="13">
        <f>IF(Data!$A1423="","",IF(Data!E1423=0,"",Data!E1423))</f>
        <v>7</v>
      </c>
      <c r="G1430" s="13">
        <f>IF(Data!$A1423="","",IF(Data!F1423=0,"",Data!F1423))</f>
        <v>17</v>
      </c>
      <c r="H1430" s="13">
        <f>IF(Data!$A1423="","",IF(Data!G1423=0,"",Data!G1423))</f>
        <v>3937350</v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>
        <f>IF(Data!$A1423="","",IF(Data!M1423=0,"",Data!M1423))</f>
        <v>49036.98</v>
      </c>
    </row>
    <row r="1431" spans="2:14" x14ac:dyDescent="0.25">
      <c r="B1431" s="8" t="str">
        <f>IF(Data!$A1424="","",Data!A1424)</f>
        <v>Westmore</v>
      </c>
      <c r="C1431" s="8" t="str">
        <f>IF(Data!$A1424="","",IF(COUNTIF('GrandList Categories'!$A$2:$A$19,Data!B1424)&gt;0,VLOOKUP(Data!B1424,'GrandList Categories'!$A$2:$B$19,2),Data!B1424))</f>
        <v>Residential under 6 acres</v>
      </c>
      <c r="D1431" s="13">
        <f>IF(Data!$A1424="","",IF(Data!C1424=0,"",Data!C1424))</f>
        <v>1</v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>
        <f>IF(Data!$A1424="","",IF(Data!F1424=0,"",Data!F1424))</f>
        <v>1</v>
      </c>
      <c r="H1431" s="13">
        <f>IF(Data!$A1424="","",IF(Data!G1424=0,"",Data!G1424))</f>
        <v>187000</v>
      </c>
      <c r="I1431" s="13">
        <f>IF(Data!$A1424="","",IF(Data!H1424=0,"",Data!H1424))</f>
        <v>187000</v>
      </c>
      <c r="J1431" s="13">
        <f>IF(Data!$A1424="","",IF(Data!I1424=0,"",Data!I1424))</f>
        <v>187000</v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>
        <f>IF(Data!$A1424="","",IF(Data!M1424=0,"",Data!M1424))</f>
        <v>2711.5</v>
      </c>
    </row>
    <row r="1432" spans="2:14" x14ac:dyDescent="0.25">
      <c r="B1432" s="8" t="str">
        <f>IF(Data!$A1425="","",Data!A1425)</f>
        <v>Westmore</v>
      </c>
      <c r="C1432" s="8" t="str">
        <f>IF(Data!$A1425="","",IF(COUNTIF('GrandList Categories'!$A$2:$A$19,Data!B1425)&gt;0,VLOOKUP(Data!B1425,'GrandList Categories'!$A$2:$B$19,2),Data!B1425))</f>
        <v>Other (Usually Condos)</v>
      </c>
      <c r="D1432" s="13">
        <f>IF(Data!$A1425="","",IF(Data!C1425=0,"",Data!C1425))</f>
        <v>2</v>
      </c>
      <c r="E1432" s="13" t="str">
        <f>IF(Data!$A1425="","",IF(Data!D1425=0,"",Data!D1425))</f>
        <v/>
      </c>
      <c r="F1432" s="13">
        <f>IF(Data!$A1425="","",IF(Data!E1425=0,"",Data!E1425))</f>
        <v>2</v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>
        <f>IF(Data!$A1425="","",IF(Data!M1425=0,"",Data!M1425))</f>
        <v>5220</v>
      </c>
    </row>
    <row r="1433" spans="2:14" x14ac:dyDescent="0.25">
      <c r="B1433" s="8" t="str">
        <f>IF(Data!$A1426="","",Data!A1426)</f>
        <v>Westmore</v>
      </c>
      <c r="C1433" s="8" t="str">
        <f>IF(Data!$A1426="","",IF(COUNTIF('GrandList Categories'!$A$2:$A$19,Data!B1426)&gt;0,VLOOKUP(Data!B1426,'GrandList Categories'!$A$2:$B$19,2),Data!B1426))</f>
        <v>Miscellaneous</v>
      </c>
      <c r="D1433" s="13">
        <f>IF(Data!$A1426="","",IF(Data!C1426=0,"",Data!C1426))</f>
        <v>4</v>
      </c>
      <c r="E1433" s="13" t="str">
        <f>IF(Data!$A1426="","",IF(Data!D1426=0,"",Data!D1426))</f>
        <v/>
      </c>
      <c r="F1433" s="13">
        <f>IF(Data!$A1426="","",IF(Data!E1426=0,"",Data!E1426))</f>
        <v>1</v>
      </c>
      <c r="G1433" s="13">
        <f>IF(Data!$A1426="","",IF(Data!F1426=0,"",Data!F1426))</f>
        <v>3</v>
      </c>
      <c r="H1433" s="13">
        <f>IF(Data!$A1426="","",IF(Data!G1426=0,"",Data!G1426))</f>
        <v>435000</v>
      </c>
      <c r="I1433" s="13">
        <f>IF(Data!$A1426="","",IF(Data!H1426=0,"",Data!H1426))</f>
        <v>145000</v>
      </c>
      <c r="J1433" s="13">
        <f>IF(Data!$A1426="","",IF(Data!I1426=0,"",Data!I1426))</f>
        <v>75000</v>
      </c>
      <c r="K1433" s="13">
        <f>IF(Data!$A1426="","",IF(Data!J1426=0,"",Data!J1426))</f>
        <v>14897.26</v>
      </c>
      <c r="L1433" s="13">
        <f>IF(Data!$A1426="","",IF(Data!K1426=0,"",Data!K1426))</f>
        <v>14634.1463</v>
      </c>
      <c r="M1433" s="13">
        <f>IF(Data!$A1426="","",IF(Data!L1426=0,"",Data!L1426))</f>
        <v>6</v>
      </c>
      <c r="N1433" s="13">
        <f>IF(Data!$A1426="","",IF(Data!M1426=0,"",Data!M1426))</f>
        <v>6307.5</v>
      </c>
    </row>
    <row r="1434" spans="2:14" x14ac:dyDescent="0.25">
      <c r="B1434" s="8" t="str">
        <f>IF(Data!$A1427="","",Data!A1427)</f>
        <v>Westmore</v>
      </c>
      <c r="C1434" s="8" t="str">
        <f>IF(Data!$A1427="","",IF(COUNTIF('GrandList Categories'!$A$2:$A$19,Data!B1427)&gt;0,VLOOKUP(Data!B1427,'GrandList Categories'!$A$2:$B$19,2),Data!B1427))</f>
        <v>Westmore: Summary</v>
      </c>
      <c r="D1434" s="13">
        <f>IF(Data!$A1427="","",IF(Data!C1427=0,"",Data!C1427))</f>
        <v>7</v>
      </c>
      <c r="E1434" s="13" t="str">
        <f>IF(Data!$A1427="","",IF(Data!D1427=0,"",Data!D1427))</f>
        <v/>
      </c>
      <c r="F1434" s="13">
        <f>IF(Data!$A1427="","",IF(Data!E1427=0,"",Data!E1427))</f>
        <v>3</v>
      </c>
      <c r="G1434" s="13">
        <f>IF(Data!$A1427="","",IF(Data!F1427=0,"",Data!F1427))</f>
        <v>4</v>
      </c>
      <c r="H1434" s="13">
        <f>IF(Data!$A1427="","",IF(Data!G1427=0,"",Data!G1427))</f>
        <v>622000</v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>
        <f>IF(Data!$A1427="","",IF(Data!M1427=0,"",Data!M1427))</f>
        <v>14239</v>
      </c>
    </row>
    <row r="1435" spans="2:14" x14ac:dyDescent="0.25">
      <c r="B1435" s="8" t="str">
        <f>IF(Data!$A1428="","",Data!A1428)</f>
        <v>Weston</v>
      </c>
      <c r="C1435" s="8" t="str">
        <f>IF(Data!$A1428="","",IF(COUNTIF('GrandList Categories'!$A$2:$A$19,Data!B1428)&gt;0,VLOOKUP(Data!B1428,'GrandList Categories'!$A$2:$B$19,2),Data!B1428))</f>
        <v>Residential under 6 acres</v>
      </c>
      <c r="D1435" s="13">
        <f>IF(Data!$A1428="","",IF(Data!C1428=0,"",Data!C1428))</f>
        <v>3</v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>
        <f>IF(Data!$A1428="","",IF(Data!F1428=0,"",Data!F1428))</f>
        <v>3</v>
      </c>
      <c r="H1435" s="13">
        <f>IF(Data!$A1428="","",IF(Data!G1428=0,"",Data!G1428))</f>
        <v>736520</v>
      </c>
      <c r="I1435" s="13">
        <f>IF(Data!$A1428="","",IF(Data!H1428=0,"",Data!H1428))</f>
        <v>245506.67</v>
      </c>
      <c r="J1435" s="13">
        <f>IF(Data!$A1428="","",IF(Data!I1428=0,"",Data!I1428))</f>
        <v>222000</v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>
        <f>IF(Data!$A1428="","",IF(Data!M1428=0,"",Data!M1428))</f>
        <v>10204.540000000001</v>
      </c>
    </row>
    <row r="1436" spans="2:14" x14ac:dyDescent="0.25">
      <c r="B1436" s="8" t="str">
        <f>IF(Data!$A1429="","",Data!A1429)</f>
        <v>Weston</v>
      </c>
      <c r="C1436" s="8" t="str">
        <f>IF(Data!$A1429="","",IF(COUNTIF('GrandList Categories'!$A$2:$A$19,Data!B1429)&gt;0,VLOOKUP(Data!B1429,'GrandList Categories'!$A$2:$B$19,2),Data!B1429))</f>
        <v>Residential 6 or more acres</v>
      </c>
      <c r="D1436" s="13">
        <f>IF(Data!$A1429="","",IF(Data!C1429=0,"",Data!C1429))</f>
        <v>6</v>
      </c>
      <c r="E1436" s="13" t="str">
        <f>IF(Data!$A1429="","",IF(Data!D1429=0,"",Data!D1429))</f>
        <v/>
      </c>
      <c r="F1436" s="13">
        <f>IF(Data!$A1429="","",IF(Data!E1429=0,"",Data!E1429))</f>
        <v>3</v>
      </c>
      <c r="G1436" s="13">
        <f>IF(Data!$A1429="","",IF(Data!F1429=0,"",Data!F1429))</f>
        <v>3</v>
      </c>
      <c r="H1436" s="13">
        <f>IF(Data!$A1429="","",IF(Data!G1429=0,"",Data!G1429))</f>
        <v>5340000</v>
      </c>
      <c r="I1436" s="13">
        <f>IF(Data!$A1429="","",IF(Data!H1429=0,"",Data!H1429))</f>
        <v>1780000</v>
      </c>
      <c r="J1436" s="13">
        <f>IF(Data!$A1429="","",IF(Data!I1429=0,"",Data!I1429))</f>
        <v>1280000</v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>
        <f>IF(Data!$A1429="","",IF(Data!M1429=0,"",Data!M1429))</f>
        <v>77430</v>
      </c>
    </row>
    <row r="1437" spans="2:14" x14ac:dyDescent="0.25">
      <c r="B1437" s="8" t="str">
        <f>IF(Data!$A1430="","",Data!A1430)</f>
        <v>Weston</v>
      </c>
      <c r="C1437" s="8" t="str">
        <f>IF(Data!$A1430="","",IF(COUNTIF('GrandList Categories'!$A$2:$A$19,Data!B1430)&gt;0,VLOOKUP(Data!B1430,'GrandList Categories'!$A$2:$B$19,2),Data!B1430))</f>
        <v>Seasonal 6 or more acres</v>
      </c>
      <c r="D1437" s="13">
        <f>IF(Data!$A1430="","",IF(Data!C1430=0,"",Data!C1430))</f>
        <v>1</v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>
        <f>IF(Data!$A1430="","",IF(Data!F1430=0,"",Data!F1430))</f>
        <v>1</v>
      </c>
      <c r="H1437" s="13">
        <f>IF(Data!$A1430="","",IF(Data!G1430=0,"",Data!G1430))</f>
        <v>4431.28</v>
      </c>
      <c r="I1437" s="13">
        <f>IF(Data!$A1430="","",IF(Data!H1430=0,"",Data!H1430))</f>
        <v>4431.28</v>
      </c>
      <c r="J1437" s="13">
        <f>IF(Data!$A1430="","",IF(Data!I1430=0,"",Data!I1430))</f>
        <v>4431.28</v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>
        <f>IF(Data!$A1430="","",IF(Data!M1430=0,"",Data!M1430))</f>
        <v>64.25</v>
      </c>
    </row>
    <row r="1438" spans="2:14" x14ac:dyDescent="0.25">
      <c r="B1438" s="8" t="str">
        <f>IF(Data!$A1431="","",Data!A1431)</f>
        <v>Weston</v>
      </c>
      <c r="C1438" s="8" t="str">
        <f>IF(Data!$A1431="","",IF(COUNTIF('GrandList Categories'!$A$2:$A$19,Data!B1431)&gt;0,VLOOKUP(Data!B1431,'GrandList Categories'!$A$2:$B$19,2),Data!B1431))</f>
        <v>Commercial</v>
      </c>
      <c r="D1438" s="13">
        <f>IF(Data!$A1431="","",IF(Data!C1431=0,"",Data!C1431))</f>
        <v>1</v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>
        <f>IF(Data!$A1431="","",IF(Data!F1431=0,"",Data!F1431))</f>
        <v>1</v>
      </c>
      <c r="H1438" s="13">
        <f>IF(Data!$A1431="","",IF(Data!G1431=0,"",Data!G1431))</f>
        <v>36250</v>
      </c>
      <c r="I1438" s="13">
        <f>IF(Data!$A1431="","",IF(Data!H1431=0,"",Data!H1431))</f>
        <v>36250</v>
      </c>
      <c r="J1438" s="13">
        <f>IF(Data!$A1431="","",IF(Data!I1431=0,"",Data!I1431))</f>
        <v>36250</v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>
        <f>IF(Data!$A1431="","",IF(Data!M1431=0,"",Data!M1431))</f>
        <v>525.63</v>
      </c>
    </row>
    <row r="1439" spans="2:14" x14ac:dyDescent="0.25">
      <c r="B1439" s="8" t="str">
        <f>IF(Data!$A1432="","",Data!A1432)</f>
        <v>Weston</v>
      </c>
      <c r="C1439" s="8" t="str">
        <f>IF(Data!$A1432="","",IF(COUNTIF('GrandList Categories'!$A$2:$A$19,Data!B1432)&gt;0,VLOOKUP(Data!B1432,'GrandList Categories'!$A$2:$B$19,2),Data!B1432))</f>
        <v>Farms</v>
      </c>
      <c r="D1439" s="13">
        <f>IF(Data!$A1432="","",IF(Data!C1432=0,"",Data!C1432))</f>
        <v>1</v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>
        <f>IF(Data!$A1432="","",IF(Data!F1432=0,"",Data!F1432))</f>
        <v>1</v>
      </c>
      <c r="H1439" s="13">
        <f>IF(Data!$A1432="","",IF(Data!G1432=0,"",Data!G1432))</f>
        <v>378.84</v>
      </c>
      <c r="I1439" s="13">
        <f>IF(Data!$A1432="","",IF(Data!H1432=0,"",Data!H1432))</f>
        <v>378.84</v>
      </c>
      <c r="J1439" s="13">
        <f>IF(Data!$A1432="","",IF(Data!I1432=0,"",Data!I1432))</f>
        <v>378.84</v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>
        <f>IF(Data!$A1432="","",IF(Data!M1432=0,"",Data!M1432))</f>
        <v>5.49</v>
      </c>
    </row>
    <row r="1440" spans="2:14" x14ac:dyDescent="0.25">
      <c r="B1440" s="8" t="str">
        <f>IF(Data!$A1433="","",Data!A1433)</f>
        <v>Weston</v>
      </c>
      <c r="C1440" s="8" t="str">
        <f>IF(Data!$A1433="","",IF(COUNTIF('GrandList Categories'!$A$2:$A$19,Data!B1433)&gt;0,VLOOKUP(Data!B1433,'GrandList Categories'!$A$2:$B$19,2),Data!B1433))</f>
        <v>Woodland</v>
      </c>
      <c r="D1440" s="13">
        <f>IF(Data!$A1433="","",IF(Data!C1433=0,"",Data!C1433))</f>
        <v>2</v>
      </c>
      <c r="E1440" s="13" t="str">
        <f>IF(Data!$A1433="","",IF(Data!D1433=0,"",Data!D1433))</f>
        <v/>
      </c>
      <c r="F1440" s="13">
        <f>IF(Data!$A1433="","",IF(Data!E1433=0,"",Data!E1433))</f>
        <v>1</v>
      </c>
      <c r="G1440" s="13">
        <f>IF(Data!$A1433="","",IF(Data!F1433=0,"",Data!F1433))</f>
        <v>1</v>
      </c>
      <c r="H1440" s="13">
        <f>IF(Data!$A1433="","",IF(Data!G1433=0,"",Data!G1433))</f>
        <v>11175</v>
      </c>
      <c r="I1440" s="13">
        <f>IF(Data!$A1433="","",IF(Data!H1433=0,"",Data!H1433))</f>
        <v>11175</v>
      </c>
      <c r="J1440" s="13">
        <f>IF(Data!$A1433="","",IF(Data!I1433=0,"",Data!I1433))</f>
        <v>11175</v>
      </c>
      <c r="K1440" s="13">
        <f>IF(Data!$A1433="","",IF(Data!J1433=0,"",Data!J1433))</f>
        <v>1643.38</v>
      </c>
      <c r="L1440" s="13">
        <f>IF(Data!$A1433="","",IF(Data!K1433=0,"",Data!K1433))</f>
        <v>1643.3824</v>
      </c>
      <c r="M1440" s="13">
        <f>IF(Data!$A1433="","",IF(Data!L1433=0,"",Data!L1433))</f>
        <v>6.8</v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>Weston</v>
      </c>
      <c r="C1441" s="8" t="str">
        <f>IF(Data!$A1434="","",IF(COUNTIF('GrandList Categories'!$A$2:$A$19,Data!B1434)&gt;0,VLOOKUP(Data!B1434,'GrandList Categories'!$A$2:$B$19,2),Data!B1434))</f>
        <v>Miscellaneous</v>
      </c>
      <c r="D1441" s="13">
        <f>IF(Data!$A1434="","",IF(Data!C1434=0,"",Data!C1434))</f>
        <v>2</v>
      </c>
      <c r="E1441" s="13" t="str">
        <f>IF(Data!$A1434="","",IF(Data!D1434=0,"",Data!D1434))</f>
        <v/>
      </c>
      <c r="F1441" s="13">
        <f>IF(Data!$A1434="","",IF(Data!E1434=0,"",Data!E1434))</f>
        <v>2</v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>Weston</v>
      </c>
      <c r="C1442" s="8" t="str">
        <f>IF(Data!$A1435="","",IF(COUNTIF('GrandList Categories'!$A$2:$A$19,Data!B1435)&gt;0,VLOOKUP(Data!B1435,'GrandList Categories'!$A$2:$B$19,2),Data!B1435))</f>
        <v>Weston: Summary</v>
      </c>
      <c r="D1442" s="13">
        <f>IF(Data!$A1435="","",IF(Data!C1435=0,"",Data!C1435))</f>
        <v>16</v>
      </c>
      <c r="E1442" s="13" t="str">
        <f>IF(Data!$A1435="","",IF(Data!D1435=0,"",Data!D1435))</f>
        <v/>
      </c>
      <c r="F1442" s="13">
        <f>IF(Data!$A1435="","",IF(Data!E1435=0,"",Data!E1435))</f>
        <v>6</v>
      </c>
      <c r="G1442" s="13">
        <f>IF(Data!$A1435="","",IF(Data!F1435=0,"",Data!F1435))</f>
        <v>10</v>
      </c>
      <c r="H1442" s="13">
        <f>IF(Data!$A1435="","",IF(Data!G1435=0,"",Data!G1435))</f>
        <v>6128755.1200000001</v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>
        <f>IF(Data!$A1435="","",IF(Data!M1435=0,"",Data!M1435))</f>
        <v>88229.91</v>
      </c>
    </row>
    <row r="1443" spans="2:14" x14ac:dyDescent="0.25">
      <c r="B1443" s="8" t="str">
        <f>IF(Data!$A1436="","",Data!A1436)</f>
        <v>Wheelock</v>
      </c>
      <c r="C1443" s="8" t="str">
        <f>IF(Data!$A1436="","",IF(COUNTIF('GrandList Categories'!$A$2:$A$19,Data!B1436)&gt;0,VLOOKUP(Data!B1436,'GrandList Categories'!$A$2:$B$19,2),Data!B1436))</f>
        <v>Residential under 6 acres</v>
      </c>
      <c r="D1443" s="13">
        <f>IF(Data!$A1436="","",IF(Data!C1436=0,"",Data!C1436))</f>
        <v>2</v>
      </c>
      <c r="E1443" s="13" t="str">
        <f>IF(Data!$A1436="","",IF(Data!D1436=0,"",Data!D1436))</f>
        <v/>
      </c>
      <c r="F1443" s="13">
        <f>IF(Data!$A1436="","",IF(Data!E1436=0,"",Data!E1436))</f>
        <v>2</v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>Wheelock</v>
      </c>
      <c r="C1444" s="8" t="str">
        <f>IF(Data!$A1437="","",IF(COUNTIF('GrandList Categories'!$A$2:$A$19,Data!B1437)&gt;0,VLOOKUP(Data!B1437,'GrandList Categories'!$A$2:$B$19,2),Data!B1437))</f>
        <v>Residential 6 or more acres</v>
      </c>
      <c r="D1444" s="13">
        <f>IF(Data!$A1437="","",IF(Data!C1437=0,"",Data!C1437))</f>
        <v>5</v>
      </c>
      <c r="E1444" s="13" t="str">
        <f>IF(Data!$A1437="","",IF(Data!D1437=0,"",Data!D1437))</f>
        <v/>
      </c>
      <c r="F1444" s="13">
        <f>IF(Data!$A1437="","",IF(Data!E1437=0,"",Data!E1437))</f>
        <v>1</v>
      </c>
      <c r="G1444" s="13">
        <f>IF(Data!$A1437="","",IF(Data!F1437=0,"",Data!F1437))</f>
        <v>4</v>
      </c>
      <c r="H1444" s="13">
        <f>IF(Data!$A1437="","",IF(Data!G1437=0,"",Data!G1437))</f>
        <v>1095500</v>
      </c>
      <c r="I1444" s="13">
        <f>IF(Data!$A1437="","",IF(Data!H1437=0,"",Data!H1437))</f>
        <v>273875</v>
      </c>
      <c r="J1444" s="13">
        <f>IF(Data!$A1437="","",IF(Data!I1437=0,"",Data!I1437))</f>
        <v>230500</v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>
        <f>IF(Data!$A1437="","",IF(Data!M1437=0,"",Data!M1437))</f>
        <v>16159.75</v>
      </c>
    </row>
    <row r="1445" spans="2:14" x14ac:dyDescent="0.25">
      <c r="B1445" s="8" t="str">
        <f>IF(Data!$A1438="","",Data!A1438)</f>
        <v>Wheelock</v>
      </c>
      <c r="C1445" s="8" t="str">
        <f>IF(Data!$A1438="","",IF(COUNTIF('GrandList Categories'!$A$2:$A$19,Data!B1438)&gt;0,VLOOKUP(Data!B1438,'GrandList Categories'!$A$2:$B$19,2),Data!B1438))</f>
        <v>Seasonal 6 or more acres</v>
      </c>
      <c r="D1445" s="13">
        <f>IF(Data!$A1438="","",IF(Data!C1438=0,"",Data!C1438))</f>
        <v>2</v>
      </c>
      <c r="E1445" s="13" t="str">
        <f>IF(Data!$A1438="","",IF(Data!D1438=0,"",Data!D1438))</f>
        <v/>
      </c>
      <c r="F1445" s="13">
        <f>IF(Data!$A1438="","",IF(Data!E1438=0,"",Data!E1438))</f>
        <v>1</v>
      </c>
      <c r="G1445" s="13">
        <f>IF(Data!$A1438="","",IF(Data!F1438=0,"",Data!F1438))</f>
        <v>1</v>
      </c>
      <c r="H1445" s="13">
        <f>IF(Data!$A1438="","",IF(Data!G1438=0,"",Data!G1438))</f>
        <v>95000</v>
      </c>
      <c r="I1445" s="13">
        <f>IF(Data!$A1438="","",IF(Data!H1438=0,"",Data!H1438))</f>
        <v>95000</v>
      </c>
      <c r="J1445" s="13">
        <f>IF(Data!$A1438="","",IF(Data!I1438=0,"",Data!I1438))</f>
        <v>95000</v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>
        <f>IF(Data!$A1438="","",IF(Data!M1438=0,"",Data!M1438))</f>
        <v>1377.5</v>
      </c>
    </row>
    <row r="1446" spans="2:14" x14ac:dyDescent="0.25">
      <c r="B1446" s="8" t="str">
        <f>IF(Data!$A1439="","",Data!A1439)</f>
        <v>Wheelock</v>
      </c>
      <c r="C1446" s="8" t="str">
        <f>IF(Data!$A1439="","",IF(COUNTIF('GrandList Categories'!$A$2:$A$19,Data!B1439)&gt;0,VLOOKUP(Data!B1439,'GrandList Categories'!$A$2:$B$19,2),Data!B1439))</f>
        <v>Commercial</v>
      </c>
      <c r="D1446" s="13">
        <f>IF(Data!$A1439="","",IF(Data!C1439=0,"",Data!C1439))</f>
        <v>1</v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>
        <f>IF(Data!$A1439="","",IF(Data!F1439=0,"",Data!F1439))</f>
        <v>1</v>
      </c>
      <c r="H1446" s="13">
        <f>IF(Data!$A1439="","",IF(Data!G1439=0,"",Data!G1439))</f>
        <v>250000</v>
      </c>
      <c r="I1446" s="13">
        <f>IF(Data!$A1439="","",IF(Data!H1439=0,"",Data!H1439))</f>
        <v>250000</v>
      </c>
      <c r="J1446" s="13">
        <f>IF(Data!$A1439="","",IF(Data!I1439=0,"",Data!I1439))</f>
        <v>250000</v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>
        <f>IF(Data!$A1439="","",IF(Data!M1439=0,"",Data!M1439))</f>
        <v>3625</v>
      </c>
    </row>
    <row r="1447" spans="2:14" x14ac:dyDescent="0.25">
      <c r="B1447" s="8" t="str">
        <f>IF(Data!$A1440="","",Data!A1440)</f>
        <v>Wheelock</v>
      </c>
      <c r="C1447" s="8" t="str">
        <f>IF(Data!$A1440="","",IF(COUNTIF('GrandList Categories'!$A$2:$A$19,Data!B1440)&gt;0,VLOOKUP(Data!B1440,'GrandList Categories'!$A$2:$B$19,2),Data!B1440))</f>
        <v>Other (Usually Condos)</v>
      </c>
      <c r="D1447" s="13">
        <f>IF(Data!$A1440="","",IF(Data!C1440=0,"",Data!C1440))</f>
        <v>1</v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>
        <f>IF(Data!$A1440="","",IF(Data!F1440=0,"",Data!F1440))</f>
        <v>1</v>
      </c>
      <c r="H1447" s="13">
        <f>IF(Data!$A1440="","",IF(Data!G1440=0,"",Data!G1440))</f>
        <v>37750</v>
      </c>
      <c r="I1447" s="13">
        <f>IF(Data!$A1440="","",IF(Data!H1440=0,"",Data!H1440))</f>
        <v>37750</v>
      </c>
      <c r="J1447" s="13">
        <f>IF(Data!$A1440="","",IF(Data!I1440=0,"",Data!I1440))</f>
        <v>37750</v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>
        <f>IF(Data!$A1440="","",IF(Data!M1440=0,"",Data!M1440))</f>
        <v>547.38</v>
      </c>
    </row>
    <row r="1448" spans="2:14" x14ac:dyDescent="0.25">
      <c r="B1448" s="8" t="str">
        <f>IF(Data!$A1441="","",Data!A1441)</f>
        <v>Wheelock</v>
      </c>
      <c r="C1448" s="8" t="str">
        <f>IF(Data!$A1441="","",IF(COUNTIF('GrandList Categories'!$A$2:$A$19,Data!B1441)&gt;0,VLOOKUP(Data!B1441,'GrandList Categories'!$A$2:$B$19,2),Data!B1441))</f>
        <v>Woodland</v>
      </c>
      <c r="D1448" s="13">
        <f>IF(Data!$A1441="","",IF(Data!C1441=0,"",Data!C1441))</f>
        <v>2</v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>
        <f>IF(Data!$A1441="","",IF(Data!F1441=0,"",Data!F1441))</f>
        <v>2</v>
      </c>
      <c r="H1448" s="13">
        <f>IF(Data!$A1441="","",IF(Data!G1441=0,"",Data!G1441))</f>
        <v>111172.84</v>
      </c>
      <c r="I1448" s="13">
        <f>IF(Data!$A1441="","",IF(Data!H1441=0,"",Data!H1441))</f>
        <v>55586.42</v>
      </c>
      <c r="J1448" s="13">
        <f>IF(Data!$A1441="","",IF(Data!I1441=0,"",Data!I1441))</f>
        <v>55586.42</v>
      </c>
      <c r="K1448" s="13">
        <f>IF(Data!$A1441="","",IF(Data!J1441=0,"",Data!J1441))</f>
        <v>5715.83</v>
      </c>
      <c r="L1448" s="13">
        <f>IF(Data!$A1441="","",IF(Data!K1441=0,"",Data!K1441))</f>
        <v>5746.52</v>
      </c>
      <c r="M1448" s="13">
        <f>IF(Data!$A1441="","",IF(Data!L1441=0,"",Data!L1441))</f>
        <v>9.7200000000000006</v>
      </c>
      <c r="N1448" s="13">
        <f>IF(Data!$A1441="","",IF(Data!M1441=0,"",Data!M1441))</f>
        <v>1612.01</v>
      </c>
    </row>
    <row r="1449" spans="2:14" x14ac:dyDescent="0.25">
      <c r="B1449" s="8" t="str">
        <f>IF(Data!$A1442="","",Data!A1442)</f>
        <v>Wheelock</v>
      </c>
      <c r="C1449" s="8" t="str">
        <f>IF(Data!$A1442="","",IF(COUNTIF('GrandList Categories'!$A$2:$A$19,Data!B1442)&gt;0,VLOOKUP(Data!B1442,'GrandList Categories'!$A$2:$B$19,2),Data!B1442))</f>
        <v>Wheelock: Summary</v>
      </c>
      <c r="D1449" s="13">
        <f>IF(Data!$A1442="","",IF(Data!C1442=0,"",Data!C1442))</f>
        <v>13</v>
      </c>
      <c r="E1449" s="13" t="str">
        <f>IF(Data!$A1442="","",IF(Data!D1442=0,"",Data!D1442))</f>
        <v/>
      </c>
      <c r="F1449" s="13">
        <f>IF(Data!$A1442="","",IF(Data!E1442=0,"",Data!E1442))</f>
        <v>4</v>
      </c>
      <c r="G1449" s="13">
        <f>IF(Data!$A1442="","",IF(Data!F1442=0,"",Data!F1442))</f>
        <v>9</v>
      </c>
      <c r="H1449" s="13">
        <f>IF(Data!$A1442="","",IF(Data!G1442=0,"",Data!G1442))</f>
        <v>1589422.84</v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>
        <f>IF(Data!$A1442="","",IF(Data!M1442=0,"",Data!M1442))</f>
        <v>23321.64</v>
      </c>
    </row>
    <row r="1450" spans="2:14" x14ac:dyDescent="0.25">
      <c r="B1450" s="8" t="str">
        <f>IF(Data!$A1443="","",Data!A1443)</f>
        <v>Whiting</v>
      </c>
      <c r="C1450" s="8" t="str">
        <f>IF(Data!$A1443="","",IF(COUNTIF('GrandList Categories'!$A$2:$A$19,Data!B1443)&gt;0,VLOOKUP(Data!B1443,'GrandList Categories'!$A$2:$B$19,2),Data!B1443))</f>
        <v>Residential under 6 acres</v>
      </c>
      <c r="D1450" s="13">
        <f>IF(Data!$A1443="","",IF(Data!C1443=0,"",Data!C1443))</f>
        <v>1</v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>
        <f>IF(Data!$A1443="","",IF(Data!F1443=0,"",Data!F1443))</f>
        <v>1</v>
      </c>
      <c r="H1450" s="13">
        <f>IF(Data!$A1443="","",IF(Data!G1443=0,"",Data!G1443))</f>
        <v>206000</v>
      </c>
      <c r="I1450" s="13">
        <f>IF(Data!$A1443="","",IF(Data!H1443=0,"",Data!H1443))</f>
        <v>206000</v>
      </c>
      <c r="J1450" s="13">
        <f>IF(Data!$A1443="","",IF(Data!I1443=0,"",Data!I1443))</f>
        <v>206000</v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>
        <f>IF(Data!$A1443="","",IF(Data!M1443=0,"",Data!M1443))</f>
        <v>2037</v>
      </c>
    </row>
    <row r="1451" spans="2:14" x14ac:dyDescent="0.25">
      <c r="B1451" s="8" t="str">
        <f>IF(Data!$A1444="","",Data!A1444)</f>
        <v>Whiting</v>
      </c>
      <c r="C1451" s="8" t="str">
        <f>IF(Data!$A1444="","",IF(COUNTIF('GrandList Categories'!$A$2:$A$19,Data!B1444)&gt;0,VLOOKUP(Data!B1444,'GrandList Categories'!$A$2:$B$19,2),Data!B1444))</f>
        <v>Residential 6 or more acres</v>
      </c>
      <c r="D1451" s="13">
        <f>IF(Data!$A1444="","",IF(Data!C1444=0,"",Data!C1444))</f>
        <v>1</v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>
        <f>IF(Data!$A1444="","",IF(Data!F1444=0,"",Data!F1444))</f>
        <v>1</v>
      </c>
      <c r="H1451" s="13">
        <f>IF(Data!$A1444="","",IF(Data!G1444=0,"",Data!G1444))</f>
        <v>70000</v>
      </c>
      <c r="I1451" s="13">
        <f>IF(Data!$A1444="","",IF(Data!H1444=0,"",Data!H1444))</f>
        <v>70000</v>
      </c>
      <c r="J1451" s="13">
        <f>IF(Data!$A1444="","",IF(Data!I1444=0,"",Data!I1444))</f>
        <v>70000</v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>
        <f>IF(Data!$A1444="","",IF(Data!M1444=0,"",Data!M1444))</f>
        <v>1015</v>
      </c>
    </row>
    <row r="1452" spans="2:14" x14ac:dyDescent="0.25">
      <c r="B1452" s="8" t="str">
        <f>IF(Data!$A1445="","",Data!A1445)</f>
        <v>Whiting</v>
      </c>
      <c r="C1452" s="8" t="str">
        <f>IF(Data!$A1445="","",IF(COUNTIF('GrandList Categories'!$A$2:$A$19,Data!B1445)&gt;0,VLOOKUP(Data!B1445,'GrandList Categories'!$A$2:$B$19,2),Data!B1445))</f>
        <v>Mobile Home with land</v>
      </c>
      <c r="D1452" s="13">
        <f>IF(Data!$A1445="","",IF(Data!C1445=0,"",Data!C1445))</f>
        <v>3</v>
      </c>
      <c r="E1452" s="13" t="str">
        <f>IF(Data!$A1445="","",IF(Data!D1445=0,"",Data!D1445))</f>
        <v/>
      </c>
      <c r="F1452" s="13">
        <f>IF(Data!$A1445="","",IF(Data!E1445=0,"",Data!E1445))</f>
        <v>2</v>
      </c>
      <c r="G1452" s="13">
        <f>IF(Data!$A1445="","",IF(Data!F1445=0,"",Data!F1445))</f>
        <v>1</v>
      </c>
      <c r="H1452" s="13">
        <f>IF(Data!$A1445="","",IF(Data!G1445=0,"",Data!G1445))</f>
        <v>20000</v>
      </c>
      <c r="I1452" s="13">
        <f>IF(Data!$A1445="","",IF(Data!H1445=0,"",Data!H1445))</f>
        <v>20000</v>
      </c>
      <c r="J1452" s="13">
        <f>IF(Data!$A1445="","",IF(Data!I1445=0,"",Data!I1445))</f>
        <v>20000</v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>Whiting</v>
      </c>
      <c r="C1453" s="8" t="str">
        <f>IF(Data!$A1446="","",IF(COUNTIF('GrandList Categories'!$A$2:$A$19,Data!B1446)&gt;0,VLOOKUP(Data!B1446,'GrandList Categories'!$A$2:$B$19,2),Data!B1446))</f>
        <v>Miscellaneous</v>
      </c>
      <c r="D1453" s="13">
        <f>IF(Data!$A1446="","",IF(Data!C1446=0,"",Data!C1446))</f>
        <v>6</v>
      </c>
      <c r="E1453" s="13" t="str">
        <f>IF(Data!$A1446="","",IF(Data!D1446=0,"",Data!D1446))</f>
        <v/>
      </c>
      <c r="F1453" s="13">
        <f>IF(Data!$A1446="","",IF(Data!E1446=0,"",Data!E1446))</f>
        <v>4</v>
      </c>
      <c r="G1453" s="13">
        <f>IF(Data!$A1446="","",IF(Data!F1446=0,"",Data!F1446))</f>
        <v>2</v>
      </c>
      <c r="H1453" s="13">
        <f>IF(Data!$A1446="","",IF(Data!G1446=0,"",Data!G1446))</f>
        <v>210000</v>
      </c>
      <c r="I1453" s="13">
        <f>IF(Data!$A1446="","",IF(Data!H1446=0,"",Data!H1446))</f>
        <v>105000</v>
      </c>
      <c r="J1453" s="13">
        <f>IF(Data!$A1446="","",IF(Data!I1446=0,"",Data!I1446))</f>
        <v>105000</v>
      </c>
      <c r="K1453" s="13">
        <f>IF(Data!$A1446="","",IF(Data!J1446=0,"",Data!J1446))</f>
        <v>2247.4299999999998</v>
      </c>
      <c r="L1453" s="13">
        <f>IF(Data!$A1446="","",IF(Data!K1446=0,"",Data!K1446))</f>
        <v>6059.43</v>
      </c>
      <c r="M1453" s="13">
        <f>IF(Data!$A1446="","",IF(Data!L1446=0,"",Data!L1446))</f>
        <v>46.72</v>
      </c>
      <c r="N1453" s="13">
        <f>IF(Data!$A1446="","",IF(Data!M1446=0,"",Data!M1446))</f>
        <v>3045</v>
      </c>
    </row>
    <row r="1454" spans="2:14" x14ac:dyDescent="0.25">
      <c r="B1454" s="8" t="str">
        <f>IF(Data!$A1447="","",Data!A1447)</f>
        <v>Whiting</v>
      </c>
      <c r="C1454" s="8" t="str">
        <f>IF(Data!$A1447="","",IF(COUNTIF('GrandList Categories'!$A$2:$A$19,Data!B1447)&gt;0,VLOOKUP(Data!B1447,'GrandList Categories'!$A$2:$B$19,2),Data!B1447))</f>
        <v>Whiting: Summary</v>
      </c>
      <c r="D1454" s="13">
        <f>IF(Data!$A1447="","",IF(Data!C1447=0,"",Data!C1447))</f>
        <v>11</v>
      </c>
      <c r="E1454" s="13" t="str">
        <f>IF(Data!$A1447="","",IF(Data!D1447=0,"",Data!D1447))</f>
        <v/>
      </c>
      <c r="F1454" s="13">
        <f>IF(Data!$A1447="","",IF(Data!E1447=0,"",Data!E1447))</f>
        <v>6</v>
      </c>
      <c r="G1454" s="13">
        <f>IF(Data!$A1447="","",IF(Data!F1447=0,"",Data!F1447))</f>
        <v>5</v>
      </c>
      <c r="H1454" s="13">
        <f>IF(Data!$A1447="","",IF(Data!G1447=0,"",Data!G1447))</f>
        <v>506000</v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>
        <f>IF(Data!$A1447="","",IF(Data!M1447=0,"",Data!M1447))</f>
        <v>6097</v>
      </c>
    </row>
    <row r="1455" spans="2:14" x14ac:dyDescent="0.25">
      <c r="B1455" s="8" t="str">
        <f>IF(Data!$A1448="","",Data!A1448)</f>
        <v>Whitingham</v>
      </c>
      <c r="C1455" s="8" t="str">
        <f>IF(Data!$A1448="","",IF(COUNTIF('GrandList Categories'!$A$2:$A$19,Data!B1448)&gt;0,VLOOKUP(Data!B1448,'GrandList Categories'!$A$2:$B$19,2),Data!B1448))</f>
        <v>Residential under 6 acres</v>
      </c>
      <c r="D1455" s="13">
        <f>IF(Data!$A1448="","",IF(Data!C1448=0,"",Data!C1448))</f>
        <v>12</v>
      </c>
      <c r="E1455" s="13" t="str">
        <f>IF(Data!$A1448="","",IF(Data!D1448=0,"",Data!D1448))</f>
        <v/>
      </c>
      <c r="F1455" s="13">
        <f>IF(Data!$A1448="","",IF(Data!E1448=0,"",Data!E1448))</f>
        <v>5</v>
      </c>
      <c r="G1455" s="13">
        <f>IF(Data!$A1448="","",IF(Data!F1448=0,"",Data!F1448))</f>
        <v>7</v>
      </c>
      <c r="H1455" s="13">
        <f>IF(Data!$A1448="","",IF(Data!G1448=0,"",Data!G1448))</f>
        <v>1171700</v>
      </c>
      <c r="I1455" s="13">
        <f>IF(Data!$A1448="","",IF(Data!H1448=0,"",Data!H1448))</f>
        <v>167385.71</v>
      </c>
      <c r="J1455" s="13">
        <f>IF(Data!$A1448="","",IF(Data!I1448=0,"",Data!I1448))</f>
        <v>168300</v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>
        <f>IF(Data!$A1448="","",IF(Data!M1448=0,"",Data!M1448))</f>
        <v>15089.65</v>
      </c>
    </row>
    <row r="1456" spans="2:14" x14ac:dyDescent="0.25">
      <c r="B1456" s="8" t="str">
        <f>IF(Data!$A1449="","",Data!A1449)</f>
        <v>Whitingham</v>
      </c>
      <c r="C1456" s="8" t="str">
        <f>IF(Data!$A1449="","",IF(COUNTIF('GrandList Categories'!$A$2:$A$19,Data!B1449)&gt;0,VLOOKUP(Data!B1449,'GrandList Categories'!$A$2:$B$19,2),Data!B1449))</f>
        <v>Residential 6 or more acres</v>
      </c>
      <c r="D1456" s="13">
        <f>IF(Data!$A1449="","",IF(Data!C1449=0,"",Data!C1449))</f>
        <v>12</v>
      </c>
      <c r="E1456" s="13" t="str">
        <f>IF(Data!$A1449="","",IF(Data!D1449=0,"",Data!D1449))</f>
        <v/>
      </c>
      <c r="F1456" s="13">
        <f>IF(Data!$A1449="","",IF(Data!E1449=0,"",Data!E1449))</f>
        <v>6</v>
      </c>
      <c r="G1456" s="13">
        <f>IF(Data!$A1449="","",IF(Data!F1449=0,"",Data!F1449))</f>
        <v>6</v>
      </c>
      <c r="H1456" s="13">
        <f>IF(Data!$A1449="","",IF(Data!G1449=0,"",Data!G1449))</f>
        <v>1998000</v>
      </c>
      <c r="I1456" s="13">
        <f>IF(Data!$A1449="","",IF(Data!H1449=0,"",Data!H1449))</f>
        <v>333000</v>
      </c>
      <c r="J1456" s="13">
        <f>IF(Data!$A1449="","",IF(Data!I1449=0,"",Data!I1449))</f>
        <v>314000</v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>
        <f>IF(Data!$A1449="","",IF(Data!M1449=0,"",Data!M1449))</f>
        <v>27593.5</v>
      </c>
    </row>
    <row r="1457" spans="2:14" x14ac:dyDescent="0.25">
      <c r="B1457" s="8" t="str">
        <f>IF(Data!$A1450="","",Data!A1450)</f>
        <v>Whitingham</v>
      </c>
      <c r="C1457" s="8" t="str">
        <f>IF(Data!$A1450="","",IF(COUNTIF('GrandList Categories'!$A$2:$A$19,Data!B1450)&gt;0,VLOOKUP(Data!B1450,'GrandList Categories'!$A$2:$B$19,2),Data!B1450))</f>
        <v>Seasonal under 6 acres</v>
      </c>
      <c r="D1457" s="13">
        <f>IF(Data!$A1450="","",IF(Data!C1450=0,"",Data!C1450))</f>
        <v>2</v>
      </c>
      <c r="E1457" s="13" t="str">
        <f>IF(Data!$A1450="","",IF(Data!D1450=0,"",Data!D1450))</f>
        <v/>
      </c>
      <c r="F1457" s="13">
        <f>IF(Data!$A1450="","",IF(Data!E1450=0,"",Data!E1450))</f>
        <v>1</v>
      </c>
      <c r="G1457" s="13">
        <f>IF(Data!$A1450="","",IF(Data!F1450=0,"",Data!F1450))</f>
        <v>1</v>
      </c>
      <c r="H1457" s="13">
        <f>IF(Data!$A1450="","",IF(Data!G1450=0,"",Data!G1450))</f>
        <v>200000</v>
      </c>
      <c r="I1457" s="13">
        <f>IF(Data!$A1450="","",IF(Data!H1450=0,"",Data!H1450))</f>
        <v>200000</v>
      </c>
      <c r="J1457" s="13">
        <f>IF(Data!$A1450="","",IF(Data!I1450=0,"",Data!I1450))</f>
        <v>200000</v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>
        <f>IF(Data!$A1450="","",IF(Data!M1450=0,"",Data!M1450))</f>
        <v>2900</v>
      </c>
    </row>
    <row r="1458" spans="2:14" x14ac:dyDescent="0.25">
      <c r="B1458" s="8" t="str">
        <f>IF(Data!$A1451="","",Data!A1451)</f>
        <v>Whitingham</v>
      </c>
      <c r="C1458" s="8" t="str">
        <f>IF(Data!$A1451="","",IF(COUNTIF('GrandList Categories'!$A$2:$A$19,Data!B1451)&gt;0,VLOOKUP(Data!B1451,'GrandList Categories'!$A$2:$B$19,2),Data!B1451))</f>
        <v>Seasonal 6 or more acres</v>
      </c>
      <c r="D1458" s="13">
        <f>IF(Data!$A1451="","",IF(Data!C1451=0,"",Data!C1451))</f>
        <v>3</v>
      </c>
      <c r="E1458" s="13" t="str">
        <f>IF(Data!$A1451="","",IF(Data!D1451=0,"",Data!D1451))</f>
        <v/>
      </c>
      <c r="F1458" s="13">
        <f>IF(Data!$A1451="","",IF(Data!E1451=0,"",Data!E1451))</f>
        <v>2</v>
      </c>
      <c r="G1458" s="13">
        <f>IF(Data!$A1451="","",IF(Data!F1451=0,"",Data!F1451))</f>
        <v>1</v>
      </c>
      <c r="H1458" s="13">
        <f>IF(Data!$A1451="","",IF(Data!G1451=0,"",Data!G1451))</f>
        <v>105000</v>
      </c>
      <c r="I1458" s="13">
        <f>IF(Data!$A1451="","",IF(Data!H1451=0,"",Data!H1451))</f>
        <v>105000</v>
      </c>
      <c r="J1458" s="13">
        <f>IF(Data!$A1451="","",IF(Data!I1451=0,"",Data!I1451))</f>
        <v>105000</v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>
        <f>IF(Data!$A1451="","",IF(Data!M1451=0,"",Data!M1451))</f>
        <v>1522.5</v>
      </c>
    </row>
    <row r="1459" spans="2:14" x14ac:dyDescent="0.25">
      <c r="B1459" s="8" t="str">
        <f>IF(Data!$A1452="","",Data!A1452)</f>
        <v>Whitingham</v>
      </c>
      <c r="C1459" s="8" t="str">
        <f>IF(Data!$A1452="","",IF(COUNTIF('GrandList Categories'!$A$2:$A$19,Data!B1452)&gt;0,VLOOKUP(Data!B1452,'GrandList Categories'!$A$2:$B$19,2),Data!B1452))</f>
        <v>Commercial</v>
      </c>
      <c r="D1459" s="13">
        <f>IF(Data!$A1452="","",IF(Data!C1452=0,"",Data!C1452))</f>
        <v>2</v>
      </c>
      <c r="E1459" s="13" t="str">
        <f>IF(Data!$A1452="","",IF(Data!D1452=0,"",Data!D1452))</f>
        <v/>
      </c>
      <c r="F1459" s="13">
        <f>IF(Data!$A1452="","",IF(Data!E1452=0,"",Data!E1452))</f>
        <v>1</v>
      </c>
      <c r="G1459" s="13">
        <f>IF(Data!$A1452="","",IF(Data!F1452=0,"",Data!F1452))</f>
        <v>1</v>
      </c>
      <c r="H1459" s="13">
        <f>IF(Data!$A1452="","",IF(Data!G1452=0,"",Data!G1452))</f>
        <v>395000</v>
      </c>
      <c r="I1459" s="13">
        <f>IF(Data!$A1452="","",IF(Data!H1452=0,"",Data!H1452))</f>
        <v>395000</v>
      </c>
      <c r="J1459" s="13">
        <f>IF(Data!$A1452="","",IF(Data!I1452=0,"",Data!I1452))</f>
        <v>395000</v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>
        <f>IF(Data!$A1452="","",IF(Data!M1452=0,"",Data!M1452))</f>
        <v>5727.5</v>
      </c>
    </row>
    <row r="1460" spans="2:14" x14ac:dyDescent="0.25">
      <c r="B1460" s="8" t="str">
        <f>IF(Data!$A1453="","",Data!A1453)</f>
        <v>Whitingham</v>
      </c>
      <c r="C1460" s="8" t="str">
        <f>IF(Data!$A1453="","",IF(COUNTIF('GrandList Categories'!$A$2:$A$19,Data!B1453)&gt;0,VLOOKUP(Data!B1453,'GrandList Categories'!$A$2:$B$19,2),Data!B1453))</f>
        <v>Miscellaneous</v>
      </c>
      <c r="D1460" s="13">
        <f>IF(Data!$A1453="","",IF(Data!C1453=0,"",Data!C1453))</f>
        <v>3</v>
      </c>
      <c r="E1460" s="13" t="str">
        <f>IF(Data!$A1453="","",IF(Data!D1453=0,"",Data!D1453))</f>
        <v/>
      </c>
      <c r="F1460" s="13">
        <f>IF(Data!$A1453="","",IF(Data!E1453=0,"",Data!E1453))</f>
        <v>3</v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>Whitingham</v>
      </c>
      <c r="C1461" s="8" t="str">
        <f>IF(Data!$A1454="","",IF(COUNTIF('GrandList Categories'!$A$2:$A$19,Data!B1454)&gt;0,VLOOKUP(Data!B1454,'GrandList Categories'!$A$2:$B$19,2),Data!B1454))</f>
        <v>Whitingham: Summary</v>
      </c>
      <c r="D1461" s="13">
        <f>IF(Data!$A1454="","",IF(Data!C1454=0,"",Data!C1454))</f>
        <v>34</v>
      </c>
      <c r="E1461" s="13" t="str">
        <f>IF(Data!$A1454="","",IF(Data!D1454=0,"",Data!D1454))</f>
        <v/>
      </c>
      <c r="F1461" s="13">
        <f>IF(Data!$A1454="","",IF(Data!E1454=0,"",Data!E1454))</f>
        <v>18</v>
      </c>
      <c r="G1461" s="13">
        <f>IF(Data!$A1454="","",IF(Data!F1454=0,"",Data!F1454))</f>
        <v>16</v>
      </c>
      <c r="H1461" s="13">
        <f>IF(Data!$A1454="","",IF(Data!G1454=0,"",Data!G1454))</f>
        <v>3869700</v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>
        <f>IF(Data!$A1454="","",IF(Data!M1454=0,"",Data!M1454))</f>
        <v>52833.15</v>
      </c>
    </row>
    <row r="1462" spans="2:14" x14ac:dyDescent="0.25">
      <c r="B1462" s="8" t="str">
        <f>IF(Data!$A1455="","",Data!A1455)</f>
        <v>Williamstown</v>
      </c>
      <c r="C1462" s="8" t="str">
        <f>IF(Data!$A1455="","",IF(COUNTIF('GrandList Categories'!$A$2:$A$19,Data!B1455)&gt;0,VLOOKUP(Data!B1455,'GrandList Categories'!$A$2:$B$19,2),Data!B1455))</f>
        <v>Residential under 6 acres</v>
      </c>
      <c r="D1462" s="13">
        <f>IF(Data!$A1455="","",IF(Data!C1455=0,"",Data!C1455))</f>
        <v>9</v>
      </c>
      <c r="E1462" s="13" t="str">
        <f>IF(Data!$A1455="","",IF(Data!D1455=0,"",Data!D1455))</f>
        <v/>
      </c>
      <c r="F1462" s="13">
        <f>IF(Data!$A1455="","",IF(Data!E1455=0,"",Data!E1455))</f>
        <v>2</v>
      </c>
      <c r="G1462" s="13">
        <f>IF(Data!$A1455="","",IF(Data!F1455=0,"",Data!F1455))</f>
        <v>7</v>
      </c>
      <c r="H1462" s="13">
        <f>IF(Data!$A1455="","",IF(Data!G1455=0,"",Data!G1455))</f>
        <v>1395808</v>
      </c>
      <c r="I1462" s="13">
        <f>IF(Data!$A1455="","",IF(Data!H1455=0,"",Data!H1455))</f>
        <v>199401.14</v>
      </c>
      <c r="J1462" s="13">
        <f>IF(Data!$A1455="","",IF(Data!I1455=0,"",Data!I1455))</f>
        <v>300000</v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>
        <f>IF(Data!$A1455="","",IF(Data!M1455=0,"",Data!M1455))</f>
        <v>16439.22</v>
      </c>
    </row>
    <row r="1463" spans="2:14" x14ac:dyDescent="0.25">
      <c r="B1463" s="8" t="str">
        <f>IF(Data!$A1456="","",Data!A1456)</f>
        <v>Williamstown</v>
      </c>
      <c r="C1463" s="8" t="str">
        <f>IF(Data!$A1456="","",IF(COUNTIF('GrandList Categories'!$A$2:$A$19,Data!B1456)&gt;0,VLOOKUP(Data!B1456,'GrandList Categories'!$A$2:$B$19,2),Data!B1456))</f>
        <v>Residential 6 or more acres</v>
      </c>
      <c r="D1463" s="13">
        <f>IF(Data!$A1456="","",IF(Data!C1456=0,"",Data!C1456))</f>
        <v>10</v>
      </c>
      <c r="E1463" s="13" t="str">
        <f>IF(Data!$A1456="","",IF(Data!D1456=0,"",Data!D1456))</f>
        <v/>
      </c>
      <c r="F1463" s="13">
        <f>IF(Data!$A1456="","",IF(Data!E1456=0,"",Data!E1456))</f>
        <v>5</v>
      </c>
      <c r="G1463" s="13">
        <f>IF(Data!$A1456="","",IF(Data!F1456=0,"",Data!F1456))</f>
        <v>5</v>
      </c>
      <c r="H1463" s="13">
        <f>IF(Data!$A1456="","",IF(Data!G1456=0,"",Data!G1456))</f>
        <v>1878500</v>
      </c>
      <c r="I1463" s="13">
        <f>IF(Data!$A1456="","",IF(Data!H1456=0,"",Data!H1456))</f>
        <v>375700</v>
      </c>
      <c r="J1463" s="13">
        <f>IF(Data!$A1456="","",IF(Data!I1456=0,"",Data!I1456))</f>
        <v>369000</v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>
        <f>IF(Data!$A1456="","",IF(Data!M1456=0,"",Data!M1456))</f>
        <v>22488.25</v>
      </c>
    </row>
    <row r="1464" spans="2:14" x14ac:dyDescent="0.25">
      <c r="B1464" s="8" t="str">
        <f>IF(Data!$A1457="","",Data!A1457)</f>
        <v>Williamstown</v>
      </c>
      <c r="C1464" s="8" t="str">
        <f>IF(Data!$A1457="","",IF(COUNTIF('GrandList Categories'!$A$2:$A$19,Data!B1457)&gt;0,VLOOKUP(Data!B1457,'GrandList Categories'!$A$2:$B$19,2),Data!B1457))</f>
        <v>Mobile Home with land</v>
      </c>
      <c r="D1464" s="13">
        <f>IF(Data!$A1457="","",IF(Data!C1457=0,"",Data!C1457))</f>
        <v>4</v>
      </c>
      <c r="E1464" s="13" t="str">
        <f>IF(Data!$A1457="","",IF(Data!D1457=0,"",Data!D1457))</f>
        <v/>
      </c>
      <c r="F1464" s="13">
        <f>IF(Data!$A1457="","",IF(Data!E1457=0,"",Data!E1457))</f>
        <v>3</v>
      </c>
      <c r="G1464" s="13">
        <f>IF(Data!$A1457="","",IF(Data!F1457=0,"",Data!F1457))</f>
        <v>1</v>
      </c>
      <c r="H1464" s="13">
        <f>IF(Data!$A1457="","",IF(Data!G1457=0,"",Data!G1457))</f>
        <v>148000</v>
      </c>
      <c r="I1464" s="13">
        <f>IF(Data!$A1457="","",IF(Data!H1457=0,"",Data!H1457))</f>
        <v>148000</v>
      </c>
      <c r="J1464" s="13">
        <f>IF(Data!$A1457="","",IF(Data!I1457=0,"",Data!I1457))</f>
        <v>148000</v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>
        <f>IF(Data!$A1457="","",IF(Data!M1457=0,"",Data!M1457))</f>
        <v>1196</v>
      </c>
    </row>
    <row r="1465" spans="2:14" x14ac:dyDescent="0.25">
      <c r="B1465" s="8" t="str">
        <f>IF(Data!$A1458="","",Data!A1458)</f>
        <v>Williamstown</v>
      </c>
      <c r="C1465" s="8" t="str">
        <f>IF(Data!$A1458="","",IF(COUNTIF('GrandList Categories'!$A$2:$A$19,Data!B1458)&gt;0,VLOOKUP(Data!B1458,'GrandList Categories'!$A$2:$B$19,2),Data!B1458))</f>
        <v>Commercial Apartment</v>
      </c>
      <c r="D1465" s="13">
        <f>IF(Data!$A1458="","",IF(Data!C1458=0,"",Data!C1458))</f>
        <v>1</v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>
        <f>IF(Data!$A1458="","",IF(Data!F1458=0,"",Data!F1458))</f>
        <v>1</v>
      </c>
      <c r="H1465" s="13">
        <f>IF(Data!$A1458="","",IF(Data!G1458=0,"",Data!G1458))</f>
        <v>400000</v>
      </c>
      <c r="I1465" s="13">
        <f>IF(Data!$A1458="","",IF(Data!H1458=0,"",Data!H1458))</f>
        <v>400000</v>
      </c>
      <c r="J1465" s="13">
        <f>IF(Data!$A1458="","",IF(Data!I1458=0,"",Data!I1458))</f>
        <v>400000</v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>
        <f>IF(Data!$A1458="","",IF(Data!M1458=0,"",Data!M1458))</f>
        <v>5800</v>
      </c>
    </row>
    <row r="1466" spans="2:14" x14ac:dyDescent="0.25">
      <c r="B1466" s="8" t="str">
        <f>IF(Data!$A1459="","",Data!A1459)</f>
        <v>Williamstown</v>
      </c>
      <c r="C1466" s="8" t="str">
        <f>IF(Data!$A1459="","",IF(COUNTIF('GrandList Categories'!$A$2:$A$19,Data!B1459)&gt;0,VLOOKUP(Data!B1459,'GrandList Categories'!$A$2:$B$19,2),Data!B1459))</f>
        <v>Industrial</v>
      </c>
      <c r="D1466" s="13">
        <f>IF(Data!$A1459="","",IF(Data!C1459=0,"",Data!C1459))</f>
        <v>1</v>
      </c>
      <c r="E1466" s="13" t="str">
        <f>IF(Data!$A1459="","",IF(Data!D1459=0,"",Data!D1459))</f>
        <v/>
      </c>
      <c r="F1466" s="13">
        <f>IF(Data!$A1459="","",IF(Data!E1459=0,"",Data!E1459))</f>
        <v>1</v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>Williamstown</v>
      </c>
      <c r="C1467" s="8" t="str">
        <f>IF(Data!$A1460="","",IF(COUNTIF('GrandList Categories'!$A$2:$A$19,Data!B1460)&gt;0,VLOOKUP(Data!B1460,'GrandList Categories'!$A$2:$B$19,2),Data!B1460))</f>
        <v>Miscellaneous</v>
      </c>
      <c r="D1467" s="13">
        <f>IF(Data!$A1460="","",IF(Data!C1460=0,"",Data!C1460))</f>
        <v>3</v>
      </c>
      <c r="E1467" s="13" t="str">
        <f>IF(Data!$A1460="","",IF(Data!D1460=0,"",Data!D1460))</f>
        <v/>
      </c>
      <c r="F1467" s="13">
        <f>IF(Data!$A1460="","",IF(Data!E1460=0,"",Data!E1460))</f>
        <v>1</v>
      </c>
      <c r="G1467" s="13">
        <f>IF(Data!$A1460="","",IF(Data!F1460=0,"",Data!F1460))</f>
        <v>2</v>
      </c>
      <c r="H1467" s="13">
        <f>IF(Data!$A1460="","",IF(Data!G1460=0,"",Data!G1460))</f>
        <v>169500</v>
      </c>
      <c r="I1467" s="13">
        <f>IF(Data!$A1460="","",IF(Data!H1460=0,"",Data!H1460))</f>
        <v>84750</v>
      </c>
      <c r="J1467" s="13">
        <f>IF(Data!$A1460="","",IF(Data!I1460=0,"",Data!I1460))</f>
        <v>84750</v>
      </c>
      <c r="K1467" s="13">
        <f>IF(Data!$A1460="","",IF(Data!J1460=0,"",Data!J1460))</f>
        <v>1837.6</v>
      </c>
      <c r="L1467" s="13">
        <f>IF(Data!$A1460="","",IF(Data!K1460=0,"",Data!K1460))</f>
        <v>2855.82</v>
      </c>
      <c r="M1467" s="13">
        <f>IF(Data!$A1460="","",IF(Data!L1460=0,"",Data!L1460))</f>
        <v>46.12</v>
      </c>
      <c r="N1467" s="13">
        <f>IF(Data!$A1460="","",IF(Data!M1460=0,"",Data!M1460))</f>
        <v>2457.75</v>
      </c>
    </row>
    <row r="1468" spans="2:14" x14ac:dyDescent="0.25">
      <c r="B1468" s="8" t="str">
        <f>IF(Data!$A1461="","",Data!A1461)</f>
        <v>Williamstown</v>
      </c>
      <c r="C1468" s="8" t="str">
        <f>IF(Data!$A1461="","",IF(COUNTIF('GrandList Categories'!$A$2:$A$19,Data!B1461)&gt;0,VLOOKUP(Data!B1461,'GrandList Categories'!$A$2:$B$19,2),Data!B1461))</f>
        <v>Williamstown: Summary</v>
      </c>
      <c r="D1468" s="13">
        <f>IF(Data!$A1461="","",IF(Data!C1461=0,"",Data!C1461))</f>
        <v>28</v>
      </c>
      <c r="E1468" s="13" t="str">
        <f>IF(Data!$A1461="","",IF(Data!D1461=0,"",Data!D1461))</f>
        <v/>
      </c>
      <c r="F1468" s="13">
        <f>IF(Data!$A1461="","",IF(Data!E1461=0,"",Data!E1461))</f>
        <v>12</v>
      </c>
      <c r="G1468" s="13">
        <f>IF(Data!$A1461="","",IF(Data!F1461=0,"",Data!F1461))</f>
        <v>16</v>
      </c>
      <c r="H1468" s="13">
        <f>IF(Data!$A1461="","",IF(Data!G1461=0,"",Data!G1461))</f>
        <v>3991808</v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>
        <f>IF(Data!$A1461="","",IF(Data!M1461=0,"",Data!M1461))</f>
        <v>48381.22</v>
      </c>
    </row>
    <row r="1469" spans="2:14" x14ac:dyDescent="0.25">
      <c r="B1469" s="8" t="str">
        <f>IF(Data!$A1462="","",Data!A1462)</f>
        <v>Williston</v>
      </c>
      <c r="C1469" s="8" t="str">
        <f>IF(Data!$A1462="","",IF(COUNTIF('GrandList Categories'!$A$2:$A$19,Data!B1462)&gt;0,VLOOKUP(Data!B1462,'GrandList Categories'!$A$2:$B$19,2),Data!B1462))</f>
        <v>Residential under 6 acres</v>
      </c>
      <c r="D1469" s="13">
        <f>IF(Data!$A1462="","",IF(Data!C1462=0,"",Data!C1462))</f>
        <v>61</v>
      </c>
      <c r="E1469" s="13" t="str">
        <f>IF(Data!$A1462="","",IF(Data!D1462=0,"",Data!D1462))</f>
        <v/>
      </c>
      <c r="F1469" s="13">
        <f>IF(Data!$A1462="","",IF(Data!E1462=0,"",Data!E1462))</f>
        <v>23</v>
      </c>
      <c r="G1469" s="13">
        <f>IF(Data!$A1462="","",IF(Data!F1462=0,"",Data!F1462))</f>
        <v>38</v>
      </c>
      <c r="H1469" s="13">
        <f>IF(Data!$A1462="","",IF(Data!G1462=0,"",Data!G1462))</f>
        <v>17146561.030000001</v>
      </c>
      <c r="I1469" s="13">
        <f>IF(Data!$A1462="","",IF(Data!H1462=0,"",Data!H1462))</f>
        <v>451225.29</v>
      </c>
      <c r="J1469" s="13">
        <f>IF(Data!$A1462="","",IF(Data!I1462=0,"",Data!I1462))</f>
        <v>441000</v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>
        <f>IF(Data!$A1462="","",IF(Data!M1462=0,"",Data!M1462))</f>
        <v>223003.31</v>
      </c>
    </row>
    <row r="1470" spans="2:14" x14ac:dyDescent="0.25">
      <c r="B1470" s="8" t="str">
        <f>IF(Data!$A1463="","",Data!A1463)</f>
        <v>Williston</v>
      </c>
      <c r="C1470" s="8" t="str">
        <f>IF(Data!$A1463="","",IF(COUNTIF('GrandList Categories'!$A$2:$A$19,Data!B1463)&gt;0,VLOOKUP(Data!B1463,'GrandList Categories'!$A$2:$B$19,2),Data!B1463))</f>
        <v>Residential 6 or more acres</v>
      </c>
      <c r="D1470" s="13">
        <f>IF(Data!$A1463="","",IF(Data!C1463=0,"",Data!C1463))</f>
        <v>4</v>
      </c>
      <c r="E1470" s="13" t="str">
        <f>IF(Data!$A1463="","",IF(Data!D1463=0,"",Data!D1463))</f>
        <v/>
      </c>
      <c r="F1470" s="13">
        <f>IF(Data!$A1463="","",IF(Data!E1463=0,"",Data!E1463))</f>
        <v>3</v>
      </c>
      <c r="G1470" s="13">
        <f>IF(Data!$A1463="","",IF(Data!F1463=0,"",Data!F1463))</f>
        <v>1</v>
      </c>
      <c r="H1470" s="13">
        <f>IF(Data!$A1463="","",IF(Data!G1463=0,"",Data!G1463))</f>
        <v>524500</v>
      </c>
      <c r="I1470" s="13">
        <f>IF(Data!$A1463="","",IF(Data!H1463=0,"",Data!H1463))</f>
        <v>524500</v>
      </c>
      <c r="J1470" s="13">
        <f>IF(Data!$A1463="","",IF(Data!I1463=0,"",Data!I1463))</f>
        <v>524500</v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>
        <f>IF(Data!$A1463="","",IF(Data!M1463=0,"",Data!M1463))</f>
        <v>6655.25</v>
      </c>
    </row>
    <row r="1471" spans="2:14" x14ac:dyDescent="0.25">
      <c r="B1471" s="8" t="str">
        <f>IF(Data!$A1464="","",Data!A1464)</f>
        <v>Williston</v>
      </c>
      <c r="C1471" s="8" t="str">
        <f>IF(Data!$A1464="","",IF(COUNTIF('GrandList Categories'!$A$2:$A$19,Data!B1464)&gt;0,VLOOKUP(Data!B1464,'GrandList Categories'!$A$2:$B$19,2),Data!B1464))</f>
        <v>Mobile Home no land</v>
      </c>
      <c r="D1471" s="13">
        <f>IF(Data!$A1464="","",IF(Data!C1464=0,"",Data!C1464))</f>
        <v>2</v>
      </c>
      <c r="E1471" s="13" t="str">
        <f>IF(Data!$A1464="","",IF(Data!D1464=0,"",Data!D1464))</f>
        <v/>
      </c>
      <c r="F1471" s="13">
        <f>IF(Data!$A1464="","",IF(Data!E1464=0,"",Data!E1464))</f>
        <v>2</v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>Williston</v>
      </c>
      <c r="C1472" s="8" t="str">
        <f>IF(Data!$A1465="","",IF(COUNTIF('GrandList Categories'!$A$2:$A$19,Data!B1465)&gt;0,VLOOKUP(Data!B1465,'GrandList Categories'!$A$2:$B$19,2),Data!B1465))</f>
        <v>Mobile Home with land</v>
      </c>
      <c r="D1472" s="13">
        <f>IF(Data!$A1465="","",IF(Data!C1465=0,"",Data!C1465))</f>
        <v>2</v>
      </c>
      <c r="E1472" s="13" t="str">
        <f>IF(Data!$A1465="","",IF(Data!D1465=0,"",Data!D1465))</f>
        <v/>
      </c>
      <c r="F1472" s="13">
        <f>IF(Data!$A1465="","",IF(Data!E1465=0,"",Data!E1465))</f>
        <v>1</v>
      </c>
      <c r="G1472" s="13">
        <f>IF(Data!$A1465="","",IF(Data!F1465=0,"",Data!F1465))</f>
        <v>1</v>
      </c>
      <c r="H1472" s="13">
        <f>IF(Data!$A1465="","",IF(Data!G1465=0,"",Data!G1465))</f>
        <v>369000</v>
      </c>
      <c r="I1472" s="13">
        <f>IF(Data!$A1465="","",IF(Data!H1465=0,"",Data!H1465))</f>
        <v>369000</v>
      </c>
      <c r="J1472" s="13">
        <f>IF(Data!$A1465="","",IF(Data!I1465=0,"",Data!I1465))</f>
        <v>369000</v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>
        <f>IF(Data!$A1465="","",IF(Data!M1465=0,"",Data!M1465))</f>
        <v>4400.5</v>
      </c>
    </row>
    <row r="1473" spans="2:14" x14ac:dyDescent="0.25">
      <c r="B1473" s="8" t="str">
        <f>IF(Data!$A1466="","",Data!A1466)</f>
        <v>Williston</v>
      </c>
      <c r="C1473" s="8" t="str">
        <f>IF(Data!$A1466="","",IF(COUNTIF('GrandList Categories'!$A$2:$A$19,Data!B1466)&gt;0,VLOOKUP(Data!B1466,'GrandList Categories'!$A$2:$B$19,2),Data!B1466))</f>
        <v>Commercial</v>
      </c>
      <c r="D1473" s="13">
        <f>IF(Data!$A1466="","",IF(Data!C1466=0,"",Data!C1466))</f>
        <v>6</v>
      </c>
      <c r="E1473" s="13" t="str">
        <f>IF(Data!$A1466="","",IF(Data!D1466=0,"",Data!D1466))</f>
        <v/>
      </c>
      <c r="F1473" s="13">
        <f>IF(Data!$A1466="","",IF(Data!E1466=0,"",Data!E1466))</f>
        <v>2</v>
      </c>
      <c r="G1473" s="13">
        <f>IF(Data!$A1466="","",IF(Data!F1466=0,"",Data!F1466))</f>
        <v>4</v>
      </c>
      <c r="H1473" s="13">
        <f>IF(Data!$A1466="","",IF(Data!G1466=0,"",Data!G1466))</f>
        <v>8882500</v>
      </c>
      <c r="I1473" s="13">
        <f>IF(Data!$A1466="","",IF(Data!H1466=0,"",Data!H1466))</f>
        <v>2220625</v>
      </c>
      <c r="J1473" s="13">
        <f>IF(Data!$A1466="","",IF(Data!I1466=0,"",Data!I1466))</f>
        <v>527500</v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>
        <f>IF(Data!$A1466="","",IF(Data!M1466=0,"",Data!M1466))</f>
        <v>17871.25</v>
      </c>
    </row>
    <row r="1474" spans="2:14" x14ac:dyDescent="0.25">
      <c r="B1474" s="8" t="str">
        <f>IF(Data!$A1467="","",Data!A1467)</f>
        <v>Williston</v>
      </c>
      <c r="C1474" s="8" t="str">
        <f>IF(Data!$A1467="","",IF(COUNTIF('GrandList Categories'!$A$2:$A$19,Data!B1467)&gt;0,VLOOKUP(Data!B1467,'GrandList Categories'!$A$2:$B$19,2),Data!B1467))</f>
        <v>Industrial</v>
      </c>
      <c r="D1474" s="13">
        <f>IF(Data!$A1467="","",IF(Data!C1467=0,"",Data!C1467))</f>
        <v>1</v>
      </c>
      <c r="E1474" s="13" t="str">
        <f>IF(Data!$A1467="","",IF(Data!D1467=0,"",Data!D1467))</f>
        <v/>
      </c>
      <c r="F1474" s="13">
        <f>IF(Data!$A1467="","",IF(Data!E1467=0,"",Data!E1467))</f>
        <v>1</v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>Williston</v>
      </c>
      <c r="C1475" s="8" t="str">
        <f>IF(Data!$A1468="","",IF(COUNTIF('GrandList Categories'!$A$2:$A$19,Data!B1468)&gt;0,VLOOKUP(Data!B1468,'GrandList Categories'!$A$2:$B$19,2),Data!B1468))</f>
        <v>Miscellaneous</v>
      </c>
      <c r="D1475" s="13">
        <f>IF(Data!$A1468="","",IF(Data!C1468=0,"",Data!C1468))</f>
        <v>4</v>
      </c>
      <c r="E1475" s="13" t="str">
        <f>IF(Data!$A1468="","",IF(Data!D1468=0,"",Data!D1468))</f>
        <v/>
      </c>
      <c r="F1475" s="13">
        <f>IF(Data!$A1468="","",IF(Data!E1468=0,"",Data!E1468))</f>
        <v>1</v>
      </c>
      <c r="G1475" s="13">
        <f>IF(Data!$A1468="","",IF(Data!F1468=0,"",Data!F1468))</f>
        <v>3</v>
      </c>
      <c r="H1475" s="13">
        <f>IF(Data!$A1468="","",IF(Data!G1468=0,"",Data!G1468))</f>
        <v>1068973.21</v>
      </c>
      <c r="I1475" s="13">
        <f>IF(Data!$A1468="","",IF(Data!H1468=0,"",Data!H1468))</f>
        <v>356324.4</v>
      </c>
      <c r="J1475" s="13">
        <f>IF(Data!$A1468="","",IF(Data!I1468=0,"",Data!I1468))</f>
        <v>265000</v>
      </c>
      <c r="K1475" s="13">
        <f>IF(Data!$A1468="","",IF(Data!J1468=0,"",Data!J1468))</f>
        <v>46255.87</v>
      </c>
      <c r="L1475" s="13">
        <f>IF(Data!$A1468="","",IF(Data!K1468=0,"",Data!K1468))</f>
        <v>97069.597099999999</v>
      </c>
      <c r="M1475" s="13">
        <f>IF(Data!$A1468="","",IF(Data!L1468=0,"",Data!L1468))</f>
        <v>2.73</v>
      </c>
      <c r="N1475" s="13">
        <f>IF(Data!$A1468="","",IF(Data!M1468=0,"",Data!M1468))</f>
        <v>14550.11</v>
      </c>
    </row>
    <row r="1476" spans="2:14" x14ac:dyDescent="0.25">
      <c r="B1476" s="8" t="str">
        <f>IF(Data!$A1469="","",Data!A1469)</f>
        <v>Williston</v>
      </c>
      <c r="C1476" s="8" t="str">
        <f>IF(Data!$A1469="","",IF(COUNTIF('GrandList Categories'!$A$2:$A$19,Data!B1469)&gt;0,VLOOKUP(Data!B1469,'GrandList Categories'!$A$2:$B$19,2),Data!B1469))</f>
        <v>Williston: Summary</v>
      </c>
      <c r="D1476" s="13">
        <f>IF(Data!$A1469="","",IF(Data!C1469=0,"",Data!C1469))</f>
        <v>80</v>
      </c>
      <c r="E1476" s="13" t="str">
        <f>IF(Data!$A1469="","",IF(Data!D1469=0,"",Data!D1469))</f>
        <v/>
      </c>
      <c r="F1476" s="13">
        <f>IF(Data!$A1469="","",IF(Data!E1469=0,"",Data!E1469))</f>
        <v>33</v>
      </c>
      <c r="G1476" s="13">
        <f>IF(Data!$A1469="","",IF(Data!F1469=0,"",Data!F1469))</f>
        <v>47</v>
      </c>
      <c r="H1476" s="13">
        <f>IF(Data!$A1469="","",IF(Data!G1469=0,"",Data!G1469))</f>
        <v>27991534.239999998</v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>
        <f>IF(Data!$A1469="","",IF(Data!M1469=0,"",Data!M1469))</f>
        <v>266480.42</v>
      </c>
    </row>
    <row r="1477" spans="2:14" x14ac:dyDescent="0.25">
      <c r="B1477" s="8" t="str">
        <f>IF(Data!$A1470="","",Data!A1470)</f>
        <v>Wilmington</v>
      </c>
      <c r="C1477" s="8" t="str">
        <f>IF(Data!$A1470="","",IF(COUNTIF('GrandList Categories'!$A$2:$A$19,Data!B1470)&gt;0,VLOOKUP(Data!B1470,'GrandList Categories'!$A$2:$B$19,2),Data!B1470))</f>
        <v>Residential under 6 acres</v>
      </c>
      <c r="D1477" s="13">
        <f>IF(Data!$A1470="","",IF(Data!C1470=0,"",Data!C1470))</f>
        <v>46</v>
      </c>
      <c r="E1477" s="13" t="str">
        <f>IF(Data!$A1470="","",IF(Data!D1470=0,"",Data!D1470))</f>
        <v/>
      </c>
      <c r="F1477" s="13">
        <f>IF(Data!$A1470="","",IF(Data!E1470=0,"",Data!E1470))</f>
        <v>13</v>
      </c>
      <c r="G1477" s="13">
        <f>IF(Data!$A1470="","",IF(Data!F1470=0,"",Data!F1470))</f>
        <v>33</v>
      </c>
      <c r="H1477" s="13">
        <f>IF(Data!$A1470="","",IF(Data!G1470=0,"",Data!G1470))</f>
        <v>21299124</v>
      </c>
      <c r="I1477" s="13">
        <f>IF(Data!$A1470="","",IF(Data!H1470=0,"",Data!H1470))</f>
        <v>645428</v>
      </c>
      <c r="J1477" s="13">
        <f>IF(Data!$A1470="","",IF(Data!I1470=0,"",Data!I1470))</f>
        <v>369000</v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>
        <f>IF(Data!$A1470="","",IF(Data!M1470=0,"",Data!M1470))</f>
        <v>306675.12</v>
      </c>
    </row>
    <row r="1478" spans="2:14" x14ac:dyDescent="0.25">
      <c r="B1478" s="8" t="str">
        <f>IF(Data!$A1471="","",Data!A1471)</f>
        <v>Wilmington</v>
      </c>
      <c r="C1478" s="8" t="str">
        <f>IF(Data!$A1471="","",IF(COUNTIF('GrandList Categories'!$A$2:$A$19,Data!B1471)&gt;0,VLOOKUP(Data!B1471,'GrandList Categories'!$A$2:$B$19,2),Data!B1471))</f>
        <v>Residential 6 or more acres</v>
      </c>
      <c r="D1478" s="13">
        <f>IF(Data!$A1471="","",IF(Data!C1471=0,"",Data!C1471))</f>
        <v>7</v>
      </c>
      <c r="E1478" s="13" t="str">
        <f>IF(Data!$A1471="","",IF(Data!D1471=0,"",Data!D1471))</f>
        <v/>
      </c>
      <c r="F1478" s="13">
        <f>IF(Data!$A1471="","",IF(Data!E1471=0,"",Data!E1471))</f>
        <v>2</v>
      </c>
      <c r="G1478" s="13">
        <f>IF(Data!$A1471="","",IF(Data!F1471=0,"",Data!F1471))</f>
        <v>5</v>
      </c>
      <c r="H1478" s="13">
        <f>IF(Data!$A1471="","",IF(Data!G1471=0,"",Data!G1471))</f>
        <v>1993600</v>
      </c>
      <c r="I1478" s="13">
        <f>IF(Data!$A1471="","",IF(Data!H1471=0,"",Data!H1471))</f>
        <v>398720</v>
      </c>
      <c r="J1478" s="13">
        <f>IF(Data!$A1471="","",IF(Data!I1471=0,"",Data!I1471))</f>
        <v>385000</v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>
        <f>IF(Data!$A1471="","",IF(Data!M1471=0,"",Data!M1471))</f>
        <v>27957.200000000001</v>
      </c>
    </row>
    <row r="1479" spans="2:14" x14ac:dyDescent="0.25">
      <c r="B1479" s="8" t="str">
        <f>IF(Data!$A1472="","",Data!A1472)</f>
        <v>Wilmington</v>
      </c>
      <c r="C1479" s="8" t="str">
        <f>IF(Data!$A1472="","",IF(COUNTIF('GrandList Categories'!$A$2:$A$19,Data!B1472)&gt;0,VLOOKUP(Data!B1472,'GrandList Categories'!$A$2:$B$19,2),Data!B1472))</f>
        <v>Seasonal 6 or more acres</v>
      </c>
      <c r="D1479" s="13">
        <f>IF(Data!$A1472="","",IF(Data!C1472=0,"",Data!C1472))</f>
        <v>1</v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>
        <f>IF(Data!$A1472="","",IF(Data!F1472=0,"",Data!F1472))</f>
        <v>1</v>
      </c>
      <c r="H1479" s="13">
        <f>IF(Data!$A1472="","",IF(Data!G1472=0,"",Data!G1472))</f>
        <v>110000</v>
      </c>
      <c r="I1479" s="13">
        <f>IF(Data!$A1472="","",IF(Data!H1472=0,"",Data!H1472))</f>
        <v>110000</v>
      </c>
      <c r="J1479" s="13">
        <f>IF(Data!$A1472="","",IF(Data!I1472=0,"",Data!I1472))</f>
        <v>110000</v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>
        <f>IF(Data!$A1472="","",IF(Data!M1472=0,"",Data!M1472))</f>
        <v>1595</v>
      </c>
    </row>
    <row r="1480" spans="2:14" x14ac:dyDescent="0.25">
      <c r="B1480" s="8" t="str">
        <f>IF(Data!$A1473="","",Data!A1473)</f>
        <v>Wilmington</v>
      </c>
      <c r="C1480" s="8" t="str">
        <f>IF(Data!$A1473="","",IF(COUNTIF('GrandList Categories'!$A$2:$A$19,Data!B1473)&gt;0,VLOOKUP(Data!B1473,'GrandList Categories'!$A$2:$B$19,2),Data!B1473))</f>
        <v>Commercial</v>
      </c>
      <c r="D1480" s="13">
        <f>IF(Data!$A1473="","",IF(Data!C1473=0,"",Data!C1473))</f>
        <v>7</v>
      </c>
      <c r="E1480" s="13" t="str">
        <f>IF(Data!$A1473="","",IF(Data!D1473=0,"",Data!D1473))</f>
        <v/>
      </c>
      <c r="F1480" s="13">
        <f>IF(Data!$A1473="","",IF(Data!E1473=0,"",Data!E1473))</f>
        <v>4</v>
      </c>
      <c r="G1480" s="13">
        <f>IF(Data!$A1473="","",IF(Data!F1473=0,"",Data!F1473))</f>
        <v>3</v>
      </c>
      <c r="H1480" s="13">
        <f>IF(Data!$A1473="","",IF(Data!G1473=0,"",Data!G1473))</f>
        <v>3020000</v>
      </c>
      <c r="I1480" s="13">
        <f>IF(Data!$A1473="","",IF(Data!H1473=0,"",Data!H1473))</f>
        <v>1006666.67</v>
      </c>
      <c r="J1480" s="13">
        <f>IF(Data!$A1473="","",IF(Data!I1473=0,"",Data!I1473))</f>
        <v>960000</v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>
        <f>IF(Data!$A1473="","",IF(Data!M1473=0,"",Data!M1473))</f>
        <v>45015</v>
      </c>
    </row>
    <row r="1481" spans="2:14" x14ac:dyDescent="0.25">
      <c r="B1481" s="8" t="str">
        <f>IF(Data!$A1474="","",Data!A1474)</f>
        <v>Wilmington</v>
      </c>
      <c r="C1481" s="8" t="str">
        <f>IF(Data!$A1474="","",IF(COUNTIF('GrandList Categories'!$A$2:$A$19,Data!B1474)&gt;0,VLOOKUP(Data!B1474,'GrandList Categories'!$A$2:$B$19,2),Data!B1474))</f>
        <v>Other (Usually Condos)</v>
      </c>
      <c r="D1481" s="13">
        <f>IF(Data!$A1474="","",IF(Data!C1474=0,"",Data!C1474))</f>
        <v>6</v>
      </c>
      <c r="E1481" s="13" t="str">
        <f>IF(Data!$A1474="","",IF(Data!D1474=0,"",Data!D1474))</f>
        <v/>
      </c>
      <c r="F1481" s="13">
        <f>IF(Data!$A1474="","",IF(Data!E1474=0,"",Data!E1474))</f>
        <v>1</v>
      </c>
      <c r="G1481" s="13">
        <f>IF(Data!$A1474="","",IF(Data!F1474=0,"",Data!F1474))</f>
        <v>5</v>
      </c>
      <c r="H1481" s="13">
        <f>IF(Data!$A1474="","",IF(Data!G1474=0,"",Data!G1474))</f>
        <v>3040000</v>
      </c>
      <c r="I1481" s="13">
        <f>IF(Data!$A1474="","",IF(Data!H1474=0,"",Data!H1474))</f>
        <v>608000</v>
      </c>
      <c r="J1481" s="13">
        <f>IF(Data!$A1474="","",IF(Data!I1474=0,"",Data!I1474))</f>
        <v>730000</v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>
        <f>IF(Data!$A1474="","",IF(Data!M1474=0,"",Data!M1474))</f>
        <v>41657.25</v>
      </c>
    </row>
    <row r="1482" spans="2:14" x14ac:dyDescent="0.25">
      <c r="B1482" s="8" t="str">
        <f>IF(Data!$A1475="","",Data!A1475)</f>
        <v>Wilmington</v>
      </c>
      <c r="C1482" s="8" t="str">
        <f>IF(Data!$A1475="","",IF(COUNTIF('GrandList Categories'!$A$2:$A$19,Data!B1475)&gt;0,VLOOKUP(Data!B1475,'GrandList Categories'!$A$2:$B$19,2),Data!B1475))</f>
        <v>Miscellaneous</v>
      </c>
      <c r="D1482" s="13">
        <f>IF(Data!$A1475="","",IF(Data!C1475=0,"",Data!C1475))</f>
        <v>23</v>
      </c>
      <c r="E1482" s="13" t="str">
        <f>IF(Data!$A1475="","",IF(Data!D1475=0,"",Data!D1475))</f>
        <v/>
      </c>
      <c r="F1482" s="13">
        <f>IF(Data!$A1475="","",IF(Data!E1475=0,"",Data!E1475))</f>
        <v>7</v>
      </c>
      <c r="G1482" s="13">
        <f>IF(Data!$A1475="","",IF(Data!F1475=0,"",Data!F1475))</f>
        <v>16</v>
      </c>
      <c r="H1482" s="13">
        <f>IF(Data!$A1475="","",IF(Data!G1475=0,"",Data!G1475))</f>
        <v>1203110</v>
      </c>
      <c r="I1482" s="13">
        <f>IF(Data!$A1475="","",IF(Data!H1475=0,"",Data!H1475))</f>
        <v>75194.38</v>
      </c>
      <c r="J1482" s="13">
        <f>IF(Data!$A1475="","",IF(Data!I1475=0,"",Data!I1475))</f>
        <v>35230</v>
      </c>
      <c r="K1482" s="13">
        <f>IF(Data!$A1475="","",IF(Data!J1475=0,"",Data!J1475))</f>
        <v>9622.57</v>
      </c>
      <c r="L1482" s="13">
        <f>IF(Data!$A1475="","",IF(Data!K1475=0,"",Data!K1475))</f>
        <v>16040.67</v>
      </c>
      <c r="M1482" s="13">
        <f>IF(Data!$A1475="","",IF(Data!L1475=0,"",Data!L1475))</f>
        <v>2.66</v>
      </c>
      <c r="N1482" s="13">
        <f>IF(Data!$A1475="","",IF(Data!M1475=0,"",Data!M1475))</f>
        <v>17160.099999999999</v>
      </c>
    </row>
    <row r="1483" spans="2:14" x14ac:dyDescent="0.25">
      <c r="B1483" s="8" t="str">
        <f>IF(Data!$A1476="","",Data!A1476)</f>
        <v>Wilmington</v>
      </c>
      <c r="C1483" s="8" t="str">
        <f>IF(Data!$A1476="","",IF(COUNTIF('GrandList Categories'!$A$2:$A$19,Data!B1476)&gt;0,VLOOKUP(Data!B1476,'GrandList Categories'!$A$2:$B$19,2),Data!B1476))</f>
        <v>Wilmington: Summary</v>
      </c>
      <c r="D1483" s="13">
        <f>IF(Data!$A1476="","",IF(Data!C1476=0,"",Data!C1476))</f>
        <v>90</v>
      </c>
      <c r="E1483" s="13" t="str">
        <f>IF(Data!$A1476="","",IF(Data!D1476=0,"",Data!D1476))</f>
        <v/>
      </c>
      <c r="F1483" s="13">
        <f>IF(Data!$A1476="","",IF(Data!E1476=0,"",Data!E1476))</f>
        <v>27</v>
      </c>
      <c r="G1483" s="13">
        <f>IF(Data!$A1476="","",IF(Data!F1476=0,"",Data!F1476))</f>
        <v>63</v>
      </c>
      <c r="H1483" s="13">
        <f>IF(Data!$A1476="","",IF(Data!G1476=0,"",Data!G1476))</f>
        <v>30665834</v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>
        <f>IF(Data!$A1476="","",IF(Data!M1476=0,"",Data!M1476))</f>
        <v>440059.67</v>
      </c>
    </row>
    <row r="1484" spans="2:14" x14ac:dyDescent="0.25">
      <c r="B1484" s="8" t="str">
        <f>IF(Data!$A1477="","",Data!A1477)</f>
        <v>Windham</v>
      </c>
      <c r="C1484" s="8" t="str">
        <f>IF(Data!$A1477="","",IF(COUNTIF('GrandList Categories'!$A$2:$A$19,Data!B1477)&gt;0,VLOOKUP(Data!B1477,'GrandList Categories'!$A$2:$B$19,2),Data!B1477))</f>
        <v>Residential under 6 acres</v>
      </c>
      <c r="D1484" s="13">
        <f>IF(Data!$A1477="","",IF(Data!C1477=0,"",Data!C1477))</f>
        <v>5</v>
      </c>
      <c r="E1484" s="13" t="str">
        <f>IF(Data!$A1477="","",IF(Data!D1477=0,"",Data!D1477))</f>
        <v/>
      </c>
      <c r="F1484" s="13">
        <f>IF(Data!$A1477="","",IF(Data!E1477=0,"",Data!E1477))</f>
        <v>2</v>
      </c>
      <c r="G1484" s="13">
        <f>IF(Data!$A1477="","",IF(Data!F1477=0,"",Data!F1477))</f>
        <v>3</v>
      </c>
      <c r="H1484" s="13">
        <f>IF(Data!$A1477="","",IF(Data!G1477=0,"",Data!G1477))</f>
        <v>717000</v>
      </c>
      <c r="I1484" s="13">
        <f>IF(Data!$A1477="","",IF(Data!H1477=0,"",Data!H1477))</f>
        <v>239000</v>
      </c>
      <c r="J1484" s="13">
        <f>IF(Data!$A1477="","",IF(Data!I1477=0,"",Data!I1477))</f>
        <v>175000</v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>
        <f>IF(Data!$A1477="","",IF(Data!M1477=0,"",Data!M1477))</f>
        <v>10396.5</v>
      </c>
    </row>
    <row r="1485" spans="2:14" x14ac:dyDescent="0.25">
      <c r="B1485" s="8" t="str">
        <f>IF(Data!$A1478="","",Data!A1478)</f>
        <v>Windham</v>
      </c>
      <c r="C1485" s="8" t="str">
        <f>IF(Data!$A1478="","",IF(COUNTIF('GrandList Categories'!$A$2:$A$19,Data!B1478)&gt;0,VLOOKUP(Data!B1478,'GrandList Categories'!$A$2:$B$19,2),Data!B1478))</f>
        <v>Woodland</v>
      </c>
      <c r="D1485" s="13">
        <f>IF(Data!$A1478="","",IF(Data!C1478=0,"",Data!C1478))</f>
        <v>1</v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>
        <f>IF(Data!$A1478="","",IF(Data!F1478=0,"",Data!F1478))</f>
        <v>1</v>
      </c>
      <c r="H1485" s="13">
        <f>IF(Data!$A1478="","",IF(Data!G1478=0,"",Data!G1478))</f>
        <v>16000</v>
      </c>
      <c r="I1485" s="13">
        <f>IF(Data!$A1478="","",IF(Data!H1478=0,"",Data!H1478))</f>
        <v>16000</v>
      </c>
      <c r="J1485" s="13">
        <f>IF(Data!$A1478="","",IF(Data!I1478=0,"",Data!I1478))</f>
        <v>16000</v>
      </c>
      <c r="K1485" s="13">
        <f>IF(Data!$A1478="","",IF(Data!J1478=0,"",Data!J1478))</f>
        <v>9411.76</v>
      </c>
      <c r="L1485" s="13">
        <f>IF(Data!$A1478="","",IF(Data!K1478=0,"",Data!K1478))</f>
        <v>9411.7646999999997</v>
      </c>
      <c r="M1485" s="13">
        <f>IF(Data!$A1478="","",IF(Data!L1478=0,"",Data!L1478))</f>
        <v>1.7</v>
      </c>
      <c r="N1485" s="13">
        <f>IF(Data!$A1478="","",IF(Data!M1478=0,"",Data!M1478))</f>
        <v>232</v>
      </c>
    </row>
    <row r="1486" spans="2:14" x14ac:dyDescent="0.25">
      <c r="B1486" s="8" t="str">
        <f>IF(Data!$A1479="","",Data!A1479)</f>
        <v>Windham</v>
      </c>
      <c r="C1486" s="8" t="str">
        <f>IF(Data!$A1479="","",IF(COUNTIF('GrandList Categories'!$A$2:$A$19,Data!B1479)&gt;0,VLOOKUP(Data!B1479,'GrandList Categories'!$A$2:$B$19,2),Data!B1479))</f>
        <v>Windham: Summary</v>
      </c>
      <c r="D1486" s="13">
        <f>IF(Data!$A1479="","",IF(Data!C1479=0,"",Data!C1479))</f>
        <v>6</v>
      </c>
      <c r="E1486" s="13" t="str">
        <f>IF(Data!$A1479="","",IF(Data!D1479=0,"",Data!D1479))</f>
        <v/>
      </c>
      <c r="F1486" s="13">
        <f>IF(Data!$A1479="","",IF(Data!E1479=0,"",Data!E1479))</f>
        <v>2</v>
      </c>
      <c r="G1486" s="13">
        <f>IF(Data!$A1479="","",IF(Data!F1479=0,"",Data!F1479))</f>
        <v>4</v>
      </c>
      <c r="H1486" s="13">
        <f>IF(Data!$A1479="","",IF(Data!G1479=0,"",Data!G1479))</f>
        <v>733000</v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>
        <f>IF(Data!$A1479="","",IF(Data!M1479=0,"",Data!M1479))</f>
        <v>10628.5</v>
      </c>
    </row>
    <row r="1487" spans="2:14" x14ac:dyDescent="0.25">
      <c r="B1487" s="8" t="str">
        <f>IF(Data!$A1480="","",Data!A1480)</f>
        <v>Windsor</v>
      </c>
      <c r="C1487" s="8" t="str">
        <f>IF(Data!$A1480="","",IF(COUNTIF('GrandList Categories'!$A$2:$A$19,Data!B1480)&gt;0,VLOOKUP(Data!B1480,'GrandList Categories'!$A$2:$B$19,2),Data!B1480))</f>
        <v>Residential under 6 acres</v>
      </c>
      <c r="D1487" s="13">
        <f>IF(Data!$A1480="","",IF(Data!C1480=0,"",Data!C1480))</f>
        <v>17</v>
      </c>
      <c r="E1487" s="13" t="str">
        <f>IF(Data!$A1480="","",IF(Data!D1480=0,"",Data!D1480))</f>
        <v/>
      </c>
      <c r="F1487" s="13">
        <f>IF(Data!$A1480="","",IF(Data!E1480=0,"",Data!E1480))</f>
        <v>7</v>
      </c>
      <c r="G1487" s="13">
        <f>IF(Data!$A1480="","",IF(Data!F1480=0,"",Data!F1480))</f>
        <v>10</v>
      </c>
      <c r="H1487" s="13">
        <f>IF(Data!$A1480="","",IF(Data!G1480=0,"",Data!G1480))</f>
        <v>1864282</v>
      </c>
      <c r="I1487" s="13">
        <f>IF(Data!$A1480="","",IF(Data!H1480=0,"",Data!H1480))</f>
        <v>186428.2</v>
      </c>
      <c r="J1487" s="13">
        <f>IF(Data!$A1480="","",IF(Data!I1480=0,"",Data!I1480))</f>
        <v>201500</v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>
        <f>IF(Data!$A1480="","",IF(Data!M1480=0,"",Data!M1480))</f>
        <v>20382.09</v>
      </c>
    </row>
    <row r="1488" spans="2:14" x14ac:dyDescent="0.25">
      <c r="B1488" s="8" t="str">
        <f>IF(Data!$A1481="","",Data!A1481)</f>
        <v>Windsor</v>
      </c>
      <c r="C1488" s="8" t="str">
        <f>IF(Data!$A1481="","",IF(COUNTIF('GrandList Categories'!$A$2:$A$19,Data!B1481)&gt;0,VLOOKUP(Data!B1481,'GrandList Categories'!$A$2:$B$19,2),Data!B1481))</f>
        <v>Residential 6 or more acres</v>
      </c>
      <c r="D1488" s="13">
        <f>IF(Data!$A1481="","",IF(Data!C1481=0,"",Data!C1481))</f>
        <v>2</v>
      </c>
      <c r="E1488" s="13" t="str">
        <f>IF(Data!$A1481="","",IF(Data!D1481=0,"",Data!D1481))</f>
        <v/>
      </c>
      <c r="F1488" s="13">
        <f>IF(Data!$A1481="","",IF(Data!E1481=0,"",Data!E1481))</f>
        <v>1</v>
      </c>
      <c r="G1488" s="13">
        <f>IF(Data!$A1481="","",IF(Data!F1481=0,"",Data!F1481))</f>
        <v>1</v>
      </c>
      <c r="H1488" s="13">
        <f>IF(Data!$A1481="","",IF(Data!G1481=0,"",Data!G1481))</f>
        <v>121000</v>
      </c>
      <c r="I1488" s="13">
        <f>IF(Data!$A1481="","",IF(Data!H1481=0,"",Data!H1481))</f>
        <v>121000</v>
      </c>
      <c r="J1488" s="13">
        <f>IF(Data!$A1481="","",IF(Data!I1481=0,"",Data!I1481))</f>
        <v>121000</v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>
        <f>IF(Data!$A1481="","",IF(Data!M1481=0,"",Data!M1481))</f>
        <v>1754.5</v>
      </c>
    </row>
    <row r="1489" spans="2:14" x14ac:dyDescent="0.25">
      <c r="B1489" s="8" t="str">
        <f>IF(Data!$A1482="","",Data!A1482)</f>
        <v>Windsor</v>
      </c>
      <c r="C1489" s="8" t="str">
        <f>IF(Data!$A1482="","",IF(COUNTIF('GrandList Categories'!$A$2:$A$19,Data!B1482)&gt;0,VLOOKUP(Data!B1482,'GrandList Categories'!$A$2:$B$19,2),Data!B1482))</f>
        <v>Commercial</v>
      </c>
      <c r="D1489" s="13">
        <f>IF(Data!$A1482="","",IF(Data!C1482=0,"",Data!C1482))</f>
        <v>2</v>
      </c>
      <c r="E1489" s="13" t="str">
        <f>IF(Data!$A1482="","",IF(Data!D1482=0,"",Data!D1482))</f>
        <v/>
      </c>
      <c r="F1489" s="13">
        <f>IF(Data!$A1482="","",IF(Data!E1482=0,"",Data!E1482))</f>
        <v>1</v>
      </c>
      <c r="G1489" s="13">
        <f>IF(Data!$A1482="","",IF(Data!F1482=0,"",Data!F1482))</f>
        <v>1</v>
      </c>
      <c r="H1489" s="13">
        <f>IF(Data!$A1482="","",IF(Data!G1482=0,"",Data!G1482))</f>
        <v>350000</v>
      </c>
      <c r="I1489" s="13">
        <f>IF(Data!$A1482="","",IF(Data!H1482=0,"",Data!H1482))</f>
        <v>350000</v>
      </c>
      <c r="J1489" s="13">
        <f>IF(Data!$A1482="","",IF(Data!I1482=0,"",Data!I1482))</f>
        <v>350000</v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>
        <f>IF(Data!$A1482="","",IF(Data!M1482=0,"",Data!M1482))</f>
        <v>5075</v>
      </c>
    </row>
    <row r="1490" spans="2:14" x14ac:dyDescent="0.25">
      <c r="B1490" s="8" t="str">
        <f>IF(Data!$A1483="","",Data!A1483)</f>
        <v>Windsor</v>
      </c>
      <c r="C1490" s="8" t="str">
        <f>IF(Data!$A1483="","",IF(COUNTIF('GrandList Categories'!$A$2:$A$19,Data!B1483)&gt;0,VLOOKUP(Data!B1483,'GrandList Categories'!$A$2:$B$19,2),Data!B1483))</f>
        <v>Commercial Apartment</v>
      </c>
      <c r="D1490" s="13">
        <f>IF(Data!$A1483="","",IF(Data!C1483=0,"",Data!C1483))</f>
        <v>2</v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>
        <f>IF(Data!$A1483="","",IF(Data!F1483=0,"",Data!F1483))</f>
        <v>2</v>
      </c>
      <c r="H1490" s="13">
        <f>IF(Data!$A1483="","",IF(Data!G1483=0,"",Data!G1483))</f>
        <v>475000</v>
      </c>
      <c r="I1490" s="13">
        <f>IF(Data!$A1483="","",IF(Data!H1483=0,"",Data!H1483))</f>
        <v>237500</v>
      </c>
      <c r="J1490" s="13">
        <f>IF(Data!$A1483="","",IF(Data!I1483=0,"",Data!I1483))</f>
        <v>237500</v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>
        <f>IF(Data!$A1483="","",IF(Data!M1483=0,"",Data!M1483))</f>
        <v>6887.5</v>
      </c>
    </row>
    <row r="1491" spans="2:14" x14ac:dyDescent="0.25">
      <c r="B1491" s="8" t="str">
        <f>IF(Data!$A1484="","",Data!A1484)</f>
        <v>Windsor</v>
      </c>
      <c r="C1491" s="8" t="str">
        <f>IF(Data!$A1484="","",IF(COUNTIF('GrandList Categories'!$A$2:$A$19,Data!B1484)&gt;0,VLOOKUP(Data!B1484,'GrandList Categories'!$A$2:$B$19,2),Data!B1484))</f>
        <v>Miscellaneous</v>
      </c>
      <c r="D1491" s="13">
        <f>IF(Data!$A1484="","",IF(Data!C1484=0,"",Data!C1484))</f>
        <v>3</v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>
        <f>IF(Data!$A1484="","",IF(Data!F1484=0,"",Data!F1484))</f>
        <v>3</v>
      </c>
      <c r="H1491" s="13">
        <f>IF(Data!$A1484="","",IF(Data!G1484=0,"",Data!G1484))</f>
        <v>146743</v>
      </c>
      <c r="I1491" s="13">
        <f>IF(Data!$A1484="","",IF(Data!H1484=0,"",Data!H1484))</f>
        <v>48914.33</v>
      </c>
      <c r="J1491" s="13">
        <f>IF(Data!$A1484="","",IF(Data!I1484=0,"",Data!I1484))</f>
        <v>52000</v>
      </c>
      <c r="K1491" s="13">
        <f>IF(Data!$A1484="","",IF(Data!J1484=0,"",Data!J1484))</f>
        <v>9941.94</v>
      </c>
      <c r="L1491" s="13">
        <f>IF(Data!$A1484="","",IF(Data!K1484=0,"",Data!K1484))</f>
        <v>152000</v>
      </c>
      <c r="M1491" s="13">
        <f>IF(Data!$A1484="","",IF(Data!L1484=0,"",Data!L1484))</f>
        <v>0.31</v>
      </c>
      <c r="N1491" s="13">
        <f>IF(Data!$A1484="","",IF(Data!M1484=0,"",Data!M1484))</f>
        <v>2127.77</v>
      </c>
    </row>
    <row r="1492" spans="2:14" x14ac:dyDescent="0.25">
      <c r="B1492" s="8" t="str">
        <f>IF(Data!$A1485="","",Data!A1485)</f>
        <v>Windsor</v>
      </c>
      <c r="C1492" s="8" t="str">
        <f>IF(Data!$A1485="","",IF(COUNTIF('GrandList Categories'!$A$2:$A$19,Data!B1485)&gt;0,VLOOKUP(Data!B1485,'GrandList Categories'!$A$2:$B$19,2),Data!B1485))</f>
        <v>Windsor: Summary</v>
      </c>
      <c r="D1492" s="13">
        <f>IF(Data!$A1485="","",IF(Data!C1485=0,"",Data!C1485))</f>
        <v>26</v>
      </c>
      <c r="E1492" s="13" t="str">
        <f>IF(Data!$A1485="","",IF(Data!D1485=0,"",Data!D1485))</f>
        <v/>
      </c>
      <c r="F1492" s="13">
        <f>IF(Data!$A1485="","",IF(Data!E1485=0,"",Data!E1485))</f>
        <v>9</v>
      </c>
      <c r="G1492" s="13">
        <f>IF(Data!$A1485="","",IF(Data!F1485=0,"",Data!F1485))</f>
        <v>17</v>
      </c>
      <c r="H1492" s="13">
        <f>IF(Data!$A1485="","",IF(Data!G1485=0,"",Data!G1485))</f>
        <v>2957025</v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>
        <f>IF(Data!$A1485="","",IF(Data!M1485=0,"",Data!M1485))</f>
        <v>36226.86</v>
      </c>
    </row>
    <row r="1493" spans="2:14" x14ac:dyDescent="0.25">
      <c r="B1493" s="8" t="str">
        <f>IF(Data!$A1486="","",Data!A1486)</f>
        <v>Winhall</v>
      </c>
      <c r="C1493" s="8" t="str">
        <f>IF(Data!$A1486="","",IF(COUNTIF('GrandList Categories'!$A$2:$A$19,Data!B1486)&gt;0,VLOOKUP(Data!B1486,'GrandList Categories'!$A$2:$B$19,2),Data!B1486))</f>
        <v>Residential under 6 acres</v>
      </c>
      <c r="D1493" s="13">
        <f>IF(Data!$A1486="","",IF(Data!C1486=0,"",Data!C1486))</f>
        <v>50</v>
      </c>
      <c r="E1493" s="13" t="str">
        <f>IF(Data!$A1486="","",IF(Data!D1486=0,"",Data!D1486))</f>
        <v/>
      </c>
      <c r="F1493" s="13">
        <f>IF(Data!$A1486="","",IF(Data!E1486=0,"",Data!E1486))</f>
        <v>24</v>
      </c>
      <c r="G1493" s="13">
        <f>IF(Data!$A1486="","",IF(Data!F1486=0,"",Data!F1486))</f>
        <v>26</v>
      </c>
      <c r="H1493" s="13">
        <f>IF(Data!$A1486="","",IF(Data!G1486=0,"",Data!G1486))</f>
        <v>20204500</v>
      </c>
      <c r="I1493" s="13">
        <f>IF(Data!$A1486="","",IF(Data!H1486=0,"",Data!H1486))</f>
        <v>777096.15</v>
      </c>
      <c r="J1493" s="13">
        <f>IF(Data!$A1486="","",IF(Data!I1486=0,"",Data!I1486))</f>
        <v>623750</v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>
        <f>IF(Data!$A1486="","",IF(Data!M1486=0,"",Data!M1486))</f>
        <v>288824.25</v>
      </c>
    </row>
    <row r="1494" spans="2:14" x14ac:dyDescent="0.25">
      <c r="B1494" s="8" t="str">
        <f>IF(Data!$A1487="","",Data!A1487)</f>
        <v>Winhall</v>
      </c>
      <c r="C1494" s="8" t="str">
        <f>IF(Data!$A1487="","",IF(COUNTIF('GrandList Categories'!$A$2:$A$19,Data!B1487)&gt;0,VLOOKUP(Data!B1487,'GrandList Categories'!$A$2:$B$19,2),Data!B1487))</f>
        <v>Residential 6 or more acres</v>
      </c>
      <c r="D1494" s="13">
        <f>IF(Data!$A1487="","",IF(Data!C1487=0,"",Data!C1487))</f>
        <v>5</v>
      </c>
      <c r="E1494" s="13" t="str">
        <f>IF(Data!$A1487="","",IF(Data!D1487=0,"",Data!D1487))</f>
        <v/>
      </c>
      <c r="F1494" s="13">
        <f>IF(Data!$A1487="","",IF(Data!E1487=0,"",Data!E1487))</f>
        <v>2</v>
      </c>
      <c r="G1494" s="13">
        <f>IF(Data!$A1487="","",IF(Data!F1487=0,"",Data!F1487))</f>
        <v>3</v>
      </c>
      <c r="H1494" s="13">
        <f>IF(Data!$A1487="","",IF(Data!G1487=0,"",Data!G1487))</f>
        <v>410000</v>
      </c>
      <c r="I1494" s="13">
        <f>IF(Data!$A1487="","",IF(Data!H1487=0,"",Data!H1487))</f>
        <v>136666.67000000001</v>
      </c>
      <c r="J1494" s="13">
        <f>IF(Data!$A1487="","",IF(Data!I1487=0,"",Data!I1487))</f>
        <v>140000</v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>
        <f>IF(Data!$A1487="","",IF(Data!M1487=0,"",Data!M1487))</f>
        <v>4995</v>
      </c>
    </row>
    <row r="1495" spans="2:14" x14ac:dyDescent="0.25">
      <c r="B1495" s="8" t="str">
        <f>IF(Data!$A1488="","",Data!A1488)</f>
        <v>Winhall</v>
      </c>
      <c r="C1495" s="8" t="str">
        <f>IF(Data!$A1488="","",IF(COUNTIF('GrandList Categories'!$A$2:$A$19,Data!B1488)&gt;0,VLOOKUP(Data!B1488,'GrandList Categories'!$A$2:$B$19,2),Data!B1488))</f>
        <v>Commercial</v>
      </c>
      <c r="D1495" s="13">
        <f>IF(Data!$A1488="","",IF(Data!C1488=0,"",Data!C1488))</f>
        <v>1</v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>
        <f>IF(Data!$A1488="","",IF(Data!F1488=0,"",Data!F1488))</f>
        <v>1</v>
      </c>
      <c r="H1495" s="13">
        <f>IF(Data!$A1488="","",IF(Data!G1488=0,"",Data!G1488))</f>
        <v>800000</v>
      </c>
      <c r="I1495" s="13">
        <f>IF(Data!$A1488="","",IF(Data!H1488=0,"",Data!H1488))</f>
        <v>800000</v>
      </c>
      <c r="J1495" s="13">
        <f>IF(Data!$A1488="","",IF(Data!I1488=0,"",Data!I1488))</f>
        <v>800000</v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>
        <f>IF(Data!$A1488="","",IF(Data!M1488=0,"",Data!M1488))</f>
        <v>11600</v>
      </c>
    </row>
    <row r="1496" spans="2:14" x14ac:dyDescent="0.25">
      <c r="B1496" s="8" t="str">
        <f>IF(Data!$A1489="","",Data!A1489)</f>
        <v>Winhall</v>
      </c>
      <c r="C1496" s="8" t="str">
        <f>IF(Data!$A1489="","",IF(COUNTIF('GrandList Categories'!$A$2:$A$19,Data!B1489)&gt;0,VLOOKUP(Data!B1489,'GrandList Categories'!$A$2:$B$19,2),Data!B1489))</f>
        <v>Other (Usually Condos)</v>
      </c>
      <c r="D1496" s="13">
        <f>IF(Data!$A1489="","",IF(Data!C1489=0,"",Data!C1489))</f>
        <v>20</v>
      </c>
      <c r="E1496" s="13" t="str">
        <f>IF(Data!$A1489="","",IF(Data!D1489=0,"",Data!D1489))</f>
        <v/>
      </c>
      <c r="F1496" s="13">
        <f>IF(Data!$A1489="","",IF(Data!E1489=0,"",Data!E1489))</f>
        <v>3</v>
      </c>
      <c r="G1496" s="13">
        <f>IF(Data!$A1489="","",IF(Data!F1489=0,"",Data!F1489))</f>
        <v>17</v>
      </c>
      <c r="H1496" s="13">
        <f>IF(Data!$A1489="","",IF(Data!G1489=0,"",Data!G1489))</f>
        <v>5779530</v>
      </c>
      <c r="I1496" s="13">
        <f>IF(Data!$A1489="","",IF(Data!H1489=0,"",Data!H1489))</f>
        <v>339972.35</v>
      </c>
      <c r="J1496" s="13">
        <f>IF(Data!$A1489="","",IF(Data!I1489=0,"",Data!I1489))</f>
        <v>350000</v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>
        <f>IF(Data!$A1489="","",IF(Data!M1489=0,"",Data!M1489))</f>
        <v>81903.19</v>
      </c>
    </row>
    <row r="1497" spans="2:14" x14ac:dyDescent="0.25">
      <c r="B1497" s="8" t="str">
        <f>IF(Data!$A1490="","",Data!A1490)</f>
        <v>Winhall</v>
      </c>
      <c r="C1497" s="8" t="str">
        <f>IF(Data!$A1490="","",IF(COUNTIF('GrandList Categories'!$A$2:$A$19,Data!B1490)&gt;0,VLOOKUP(Data!B1490,'GrandList Categories'!$A$2:$B$19,2),Data!B1490))</f>
        <v>Woodland</v>
      </c>
      <c r="D1497" s="13">
        <f>IF(Data!$A1490="","",IF(Data!C1490=0,"",Data!C1490))</f>
        <v>6</v>
      </c>
      <c r="E1497" s="13" t="str">
        <f>IF(Data!$A1490="","",IF(Data!D1490=0,"",Data!D1490))</f>
        <v/>
      </c>
      <c r="F1497" s="13">
        <f>IF(Data!$A1490="","",IF(Data!E1490=0,"",Data!E1490))</f>
        <v>5</v>
      </c>
      <c r="G1497" s="13">
        <f>IF(Data!$A1490="","",IF(Data!F1490=0,"",Data!F1490))</f>
        <v>1</v>
      </c>
      <c r="H1497" s="13">
        <f>IF(Data!$A1490="","",IF(Data!G1490=0,"",Data!G1490))</f>
        <v>150000</v>
      </c>
      <c r="I1497" s="13">
        <f>IF(Data!$A1490="","",IF(Data!H1490=0,"",Data!H1490))</f>
        <v>150000</v>
      </c>
      <c r="J1497" s="13">
        <f>IF(Data!$A1490="","",IF(Data!I1490=0,"",Data!I1490))</f>
        <v>150000</v>
      </c>
      <c r="K1497" s="13">
        <f>IF(Data!$A1490="","",IF(Data!J1490=0,"",Data!J1490))</f>
        <v>10714.29</v>
      </c>
      <c r="L1497" s="13">
        <f>IF(Data!$A1490="","",IF(Data!K1490=0,"",Data!K1490))</f>
        <v>10714.2857</v>
      </c>
      <c r="M1497" s="13">
        <f>IF(Data!$A1490="","",IF(Data!L1490=0,"",Data!L1490))</f>
        <v>14</v>
      </c>
      <c r="N1497" s="13">
        <f>IF(Data!$A1490="","",IF(Data!M1490=0,"",Data!M1490))</f>
        <v>2320</v>
      </c>
    </row>
    <row r="1498" spans="2:14" x14ac:dyDescent="0.25">
      <c r="B1498" s="8" t="str">
        <f>IF(Data!$A1491="","",Data!A1491)</f>
        <v>Winhall</v>
      </c>
      <c r="C1498" s="8" t="str">
        <f>IF(Data!$A1491="","",IF(COUNTIF('GrandList Categories'!$A$2:$A$19,Data!B1491)&gt;0,VLOOKUP(Data!B1491,'GrandList Categories'!$A$2:$B$19,2),Data!B1491))</f>
        <v>Miscellaneous</v>
      </c>
      <c r="D1498" s="13">
        <f>IF(Data!$A1491="","",IF(Data!C1491=0,"",Data!C1491))</f>
        <v>11</v>
      </c>
      <c r="E1498" s="13" t="str">
        <f>IF(Data!$A1491="","",IF(Data!D1491=0,"",Data!D1491))</f>
        <v/>
      </c>
      <c r="F1498" s="13">
        <f>IF(Data!$A1491="","",IF(Data!E1491=0,"",Data!E1491))</f>
        <v>2</v>
      </c>
      <c r="G1498" s="13">
        <f>IF(Data!$A1491="","",IF(Data!F1491=0,"",Data!F1491))</f>
        <v>9</v>
      </c>
      <c r="H1498" s="13">
        <f>IF(Data!$A1491="","",IF(Data!G1491=0,"",Data!G1491))</f>
        <v>1691500</v>
      </c>
      <c r="I1498" s="13">
        <f>IF(Data!$A1491="","",IF(Data!H1491=0,"",Data!H1491))</f>
        <v>187944.44</v>
      </c>
      <c r="J1498" s="13">
        <f>IF(Data!$A1491="","",IF(Data!I1491=0,"",Data!I1491))</f>
        <v>145500</v>
      </c>
      <c r="K1498" s="13">
        <f>IF(Data!$A1491="","",IF(Data!J1491=0,"",Data!J1491))</f>
        <v>20074.77</v>
      </c>
      <c r="L1498" s="13">
        <f>IF(Data!$A1491="","",IF(Data!K1491=0,"",Data!K1491))</f>
        <v>34210.526299999998</v>
      </c>
      <c r="M1498" s="13">
        <f>IF(Data!$A1491="","",IF(Data!L1491=0,"",Data!L1491))</f>
        <v>1.9</v>
      </c>
      <c r="N1498" s="13">
        <f>IF(Data!$A1491="","",IF(Data!M1491=0,"",Data!M1491))</f>
        <v>24526.75</v>
      </c>
    </row>
    <row r="1499" spans="2:14" x14ac:dyDescent="0.25">
      <c r="B1499" s="8" t="str">
        <f>IF(Data!$A1492="","",Data!A1492)</f>
        <v>Winhall</v>
      </c>
      <c r="C1499" s="8" t="str">
        <f>IF(Data!$A1492="","",IF(COUNTIF('GrandList Categories'!$A$2:$A$19,Data!B1492)&gt;0,VLOOKUP(Data!B1492,'GrandList Categories'!$A$2:$B$19,2),Data!B1492))</f>
        <v>Winhall: Summary</v>
      </c>
      <c r="D1499" s="13">
        <f>IF(Data!$A1492="","",IF(Data!C1492=0,"",Data!C1492))</f>
        <v>93</v>
      </c>
      <c r="E1499" s="13" t="str">
        <f>IF(Data!$A1492="","",IF(Data!D1492=0,"",Data!D1492))</f>
        <v/>
      </c>
      <c r="F1499" s="13">
        <f>IF(Data!$A1492="","",IF(Data!E1492=0,"",Data!E1492))</f>
        <v>36</v>
      </c>
      <c r="G1499" s="13">
        <f>IF(Data!$A1492="","",IF(Data!F1492=0,"",Data!F1492))</f>
        <v>57</v>
      </c>
      <c r="H1499" s="13">
        <f>IF(Data!$A1492="","",IF(Data!G1492=0,"",Data!G1492))</f>
        <v>29035530</v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>
        <f>IF(Data!$A1492="","",IF(Data!M1492=0,"",Data!M1492))</f>
        <v>414169.19</v>
      </c>
    </row>
    <row r="1500" spans="2:14" x14ac:dyDescent="0.25">
      <c r="B1500" s="8" t="str">
        <f>IF(Data!$A1493="","",Data!A1493)</f>
        <v>Winooski</v>
      </c>
      <c r="C1500" s="8" t="str">
        <f>IF(Data!$A1493="","",IF(COUNTIF('GrandList Categories'!$A$2:$A$19,Data!B1493)&gt;0,VLOOKUP(Data!B1493,'GrandList Categories'!$A$2:$B$19,2),Data!B1493))</f>
        <v>Residential under 6 acres</v>
      </c>
      <c r="D1500" s="13">
        <f>IF(Data!$A1493="","",IF(Data!C1493=0,"",Data!C1493))</f>
        <v>34</v>
      </c>
      <c r="E1500" s="13" t="str">
        <f>IF(Data!$A1493="","",IF(Data!D1493=0,"",Data!D1493))</f>
        <v/>
      </c>
      <c r="F1500" s="13">
        <f>IF(Data!$A1493="","",IF(Data!E1493=0,"",Data!E1493))</f>
        <v>17</v>
      </c>
      <c r="G1500" s="13">
        <f>IF(Data!$A1493="","",IF(Data!F1493=0,"",Data!F1493))</f>
        <v>17</v>
      </c>
      <c r="H1500" s="13">
        <f>IF(Data!$A1493="","",IF(Data!G1493=0,"",Data!G1493))</f>
        <v>5504000</v>
      </c>
      <c r="I1500" s="13">
        <f>IF(Data!$A1493="","",IF(Data!H1493=0,"",Data!H1493))</f>
        <v>323764.71000000002</v>
      </c>
      <c r="J1500" s="13">
        <f>IF(Data!$A1493="","",IF(Data!I1493=0,"",Data!I1493))</f>
        <v>360000</v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>
        <f>IF(Data!$A1493="","",IF(Data!M1493=0,"",Data!M1493))</f>
        <v>71258</v>
      </c>
    </row>
    <row r="1501" spans="2:14" x14ac:dyDescent="0.25">
      <c r="B1501" s="8" t="str">
        <f>IF(Data!$A1494="","",Data!A1494)</f>
        <v>Winooski</v>
      </c>
      <c r="C1501" s="8" t="str">
        <f>IF(Data!$A1494="","",IF(COUNTIF('GrandList Categories'!$A$2:$A$19,Data!B1494)&gt;0,VLOOKUP(Data!B1494,'GrandList Categories'!$A$2:$B$19,2),Data!B1494))</f>
        <v>Commercial Apartment</v>
      </c>
      <c r="D1501" s="13">
        <f>IF(Data!$A1494="","",IF(Data!C1494=0,"",Data!C1494))</f>
        <v>1</v>
      </c>
      <c r="E1501" s="13" t="str">
        <f>IF(Data!$A1494="","",IF(Data!D1494=0,"",Data!D1494))</f>
        <v/>
      </c>
      <c r="F1501" s="13">
        <f>IF(Data!$A1494="","",IF(Data!E1494=0,"",Data!E1494))</f>
        <v>1</v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>Winooski</v>
      </c>
      <c r="C1502" s="8" t="str">
        <f>IF(Data!$A1495="","",IF(COUNTIF('GrandList Categories'!$A$2:$A$19,Data!B1495)&gt;0,VLOOKUP(Data!B1495,'GrandList Categories'!$A$2:$B$19,2),Data!B1495))</f>
        <v>Other (Usually Condos)</v>
      </c>
      <c r="D1502" s="13">
        <f>IF(Data!$A1495="","",IF(Data!C1495=0,"",Data!C1495))</f>
        <v>4</v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>
        <f>IF(Data!$A1495="","",IF(Data!F1495=0,"",Data!F1495))</f>
        <v>4</v>
      </c>
      <c r="H1502" s="13">
        <f>IF(Data!$A1495="","",IF(Data!G1495=0,"",Data!G1495))</f>
        <v>1223500</v>
      </c>
      <c r="I1502" s="13">
        <f>IF(Data!$A1495="","",IF(Data!H1495=0,"",Data!H1495))</f>
        <v>305875</v>
      </c>
      <c r="J1502" s="13">
        <f>IF(Data!$A1495="","",IF(Data!I1495=0,"",Data!I1495))</f>
        <v>302500</v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>
        <f>IF(Data!$A1495="","",IF(Data!M1495=0,"",Data!M1495))</f>
        <v>13940.75</v>
      </c>
    </row>
    <row r="1503" spans="2:14" x14ac:dyDescent="0.25">
      <c r="B1503" s="8" t="str">
        <f>IF(Data!$A1496="","",Data!A1496)</f>
        <v>Winooski</v>
      </c>
      <c r="C1503" s="8" t="str">
        <f>IF(Data!$A1496="","",IF(COUNTIF('GrandList Categories'!$A$2:$A$19,Data!B1496)&gt;0,VLOOKUP(Data!B1496,'GrandList Categories'!$A$2:$B$19,2),Data!B1496))</f>
        <v>Miscellaneous</v>
      </c>
      <c r="D1503" s="13">
        <f>IF(Data!$A1496="","",IF(Data!C1496=0,"",Data!C1496))</f>
        <v>1</v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>
        <f>IF(Data!$A1496="","",IF(Data!F1496=0,"",Data!F1496))</f>
        <v>1</v>
      </c>
      <c r="H1503" s="13">
        <f>IF(Data!$A1496="","",IF(Data!G1496=0,"",Data!G1496))</f>
        <v>125000</v>
      </c>
      <c r="I1503" s="13">
        <f>IF(Data!$A1496="","",IF(Data!H1496=0,"",Data!H1496))</f>
        <v>125000</v>
      </c>
      <c r="J1503" s="13">
        <f>IF(Data!$A1496="","",IF(Data!I1496=0,"",Data!I1496))</f>
        <v>125000</v>
      </c>
      <c r="K1503" s="13">
        <f>IF(Data!$A1496="","",IF(Data!J1496=0,"",Data!J1496))</f>
        <v>657894.74</v>
      </c>
      <c r="L1503" s="13">
        <f>IF(Data!$A1496="","",IF(Data!K1496=0,"",Data!K1496))</f>
        <v>657894.73679999996</v>
      </c>
      <c r="M1503" s="13">
        <f>IF(Data!$A1496="","",IF(Data!L1496=0,"",Data!L1496))</f>
        <v>0.19</v>
      </c>
      <c r="N1503" s="13">
        <f>IF(Data!$A1496="","",IF(Data!M1496=0,"",Data!M1496))</f>
        <v>1812.5</v>
      </c>
    </row>
    <row r="1504" spans="2:14" x14ac:dyDescent="0.25">
      <c r="B1504" s="8" t="str">
        <f>IF(Data!$A1497="","",Data!A1497)</f>
        <v>Winooski</v>
      </c>
      <c r="C1504" s="8" t="str">
        <f>IF(Data!$A1497="","",IF(COUNTIF('GrandList Categories'!$A$2:$A$19,Data!B1497)&gt;0,VLOOKUP(Data!B1497,'GrandList Categories'!$A$2:$B$19,2),Data!B1497))</f>
        <v>Winooski: Summary</v>
      </c>
      <c r="D1504" s="13">
        <f>IF(Data!$A1497="","",IF(Data!C1497=0,"",Data!C1497))</f>
        <v>40</v>
      </c>
      <c r="E1504" s="13" t="str">
        <f>IF(Data!$A1497="","",IF(Data!D1497=0,"",Data!D1497))</f>
        <v/>
      </c>
      <c r="F1504" s="13">
        <f>IF(Data!$A1497="","",IF(Data!E1497=0,"",Data!E1497))</f>
        <v>18</v>
      </c>
      <c r="G1504" s="13">
        <f>IF(Data!$A1497="","",IF(Data!F1497=0,"",Data!F1497))</f>
        <v>22</v>
      </c>
      <c r="H1504" s="13">
        <f>IF(Data!$A1497="","",IF(Data!G1497=0,"",Data!G1497))</f>
        <v>6852500</v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>
        <f>IF(Data!$A1497="","",IF(Data!M1497=0,"",Data!M1497))</f>
        <v>87011.25</v>
      </c>
    </row>
    <row r="1505" spans="2:14" x14ac:dyDescent="0.25">
      <c r="B1505" s="8" t="str">
        <f>IF(Data!$A1498="","",Data!A1498)</f>
        <v>Wolcott</v>
      </c>
      <c r="C1505" s="8" t="str">
        <f>IF(Data!$A1498="","",IF(COUNTIF('GrandList Categories'!$A$2:$A$19,Data!B1498)&gt;0,VLOOKUP(Data!B1498,'GrandList Categories'!$A$2:$B$19,2),Data!B1498))</f>
        <v>Residential under 6 acres</v>
      </c>
      <c r="D1505" s="13">
        <f>IF(Data!$A1498="","",IF(Data!C1498=0,"",Data!C1498))</f>
        <v>6</v>
      </c>
      <c r="E1505" s="13" t="str">
        <f>IF(Data!$A1498="","",IF(Data!D1498=0,"",Data!D1498))</f>
        <v/>
      </c>
      <c r="F1505" s="13">
        <f>IF(Data!$A1498="","",IF(Data!E1498=0,"",Data!E1498))</f>
        <v>4</v>
      </c>
      <c r="G1505" s="13">
        <f>IF(Data!$A1498="","",IF(Data!F1498=0,"",Data!F1498))</f>
        <v>2</v>
      </c>
      <c r="H1505" s="13">
        <f>IF(Data!$A1498="","",IF(Data!G1498=0,"",Data!G1498))</f>
        <v>685000</v>
      </c>
      <c r="I1505" s="13">
        <f>IF(Data!$A1498="","",IF(Data!H1498=0,"",Data!H1498))</f>
        <v>342500</v>
      </c>
      <c r="J1505" s="13">
        <f>IF(Data!$A1498="","",IF(Data!I1498=0,"",Data!I1498))</f>
        <v>342500</v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>
        <f>IF(Data!$A1498="","",IF(Data!M1498=0,"",Data!M1498))</f>
        <v>10301.5</v>
      </c>
    </row>
    <row r="1506" spans="2:14" x14ac:dyDescent="0.25">
      <c r="B1506" s="8" t="str">
        <f>IF(Data!$A1499="","",Data!A1499)</f>
        <v>Wolcott</v>
      </c>
      <c r="C1506" s="8" t="str">
        <f>IF(Data!$A1499="","",IF(COUNTIF('GrandList Categories'!$A$2:$A$19,Data!B1499)&gt;0,VLOOKUP(Data!B1499,'GrandList Categories'!$A$2:$B$19,2),Data!B1499))</f>
        <v>Residential 6 or more acres</v>
      </c>
      <c r="D1506" s="13">
        <f>IF(Data!$A1499="","",IF(Data!C1499=0,"",Data!C1499))</f>
        <v>6</v>
      </c>
      <c r="E1506" s="13" t="str">
        <f>IF(Data!$A1499="","",IF(Data!D1499=0,"",Data!D1499))</f>
        <v/>
      </c>
      <c r="F1506" s="13">
        <f>IF(Data!$A1499="","",IF(Data!E1499=0,"",Data!E1499))</f>
        <v>5</v>
      </c>
      <c r="G1506" s="13">
        <f>IF(Data!$A1499="","",IF(Data!F1499=0,"",Data!F1499))</f>
        <v>1</v>
      </c>
      <c r="H1506" s="13">
        <f>IF(Data!$A1499="","",IF(Data!G1499=0,"",Data!G1499))</f>
        <v>43500</v>
      </c>
      <c r="I1506" s="13">
        <f>IF(Data!$A1499="","",IF(Data!H1499=0,"",Data!H1499))</f>
        <v>43500</v>
      </c>
      <c r="J1506" s="13">
        <f>IF(Data!$A1499="","",IF(Data!I1499=0,"",Data!I1499))</f>
        <v>43500</v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>
        <f>IF(Data!$A1499="","",IF(Data!M1499=0,"",Data!M1499))</f>
        <v>3144.08</v>
      </c>
    </row>
    <row r="1507" spans="2:14" x14ac:dyDescent="0.25">
      <c r="B1507" s="8" t="str">
        <f>IF(Data!$A1500="","",Data!A1500)</f>
        <v>Wolcott</v>
      </c>
      <c r="C1507" s="8" t="str">
        <f>IF(Data!$A1500="","",IF(COUNTIF('GrandList Categories'!$A$2:$A$19,Data!B1500)&gt;0,VLOOKUP(Data!B1500,'GrandList Categories'!$A$2:$B$19,2),Data!B1500))</f>
        <v>Mobile Home with land</v>
      </c>
      <c r="D1507" s="13">
        <f>IF(Data!$A1500="","",IF(Data!C1500=0,"",Data!C1500))</f>
        <v>2</v>
      </c>
      <c r="E1507" s="13" t="str">
        <f>IF(Data!$A1500="","",IF(Data!D1500=0,"",Data!D1500))</f>
        <v/>
      </c>
      <c r="F1507" s="13">
        <f>IF(Data!$A1500="","",IF(Data!E1500=0,"",Data!E1500))</f>
        <v>1</v>
      </c>
      <c r="G1507" s="13">
        <f>IF(Data!$A1500="","",IF(Data!F1500=0,"",Data!F1500))</f>
        <v>1</v>
      </c>
      <c r="H1507" s="13">
        <f>IF(Data!$A1500="","",IF(Data!G1500=0,"",Data!G1500))</f>
        <v>119539.56</v>
      </c>
      <c r="I1507" s="13">
        <f>IF(Data!$A1500="","",IF(Data!H1500=0,"",Data!H1500))</f>
        <v>119539.56</v>
      </c>
      <c r="J1507" s="13">
        <f>IF(Data!$A1500="","",IF(Data!I1500=0,"",Data!I1500))</f>
        <v>119539.56</v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>Wolcott</v>
      </c>
      <c r="C1508" s="8" t="str">
        <f>IF(Data!$A1501="","",IF(COUNTIF('GrandList Categories'!$A$2:$A$19,Data!B1501)&gt;0,VLOOKUP(Data!B1501,'GrandList Categories'!$A$2:$B$19,2),Data!B1501))</f>
        <v>Utilities Electric</v>
      </c>
      <c r="D1508" s="13">
        <f>IF(Data!$A1501="","",IF(Data!C1501=0,"",Data!C1501))</f>
        <v>1</v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>
        <f>IF(Data!$A1501="","",IF(Data!F1501=0,"",Data!F1501))</f>
        <v>1</v>
      </c>
      <c r="H1508" s="13">
        <f>IF(Data!$A1501="","",IF(Data!G1501=0,"",Data!G1501))</f>
        <v>375000</v>
      </c>
      <c r="I1508" s="13">
        <f>IF(Data!$A1501="","",IF(Data!H1501=0,"",Data!H1501))</f>
        <v>375000</v>
      </c>
      <c r="J1508" s="13">
        <f>IF(Data!$A1501="","",IF(Data!I1501=0,"",Data!I1501))</f>
        <v>375000</v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>
        <f>IF(Data!$A1501="","",IF(Data!M1501=0,"",Data!M1501))</f>
        <v>4487.5</v>
      </c>
    </row>
    <row r="1509" spans="2:14" x14ac:dyDescent="0.25">
      <c r="B1509" s="8" t="str">
        <f>IF(Data!$A1502="","",Data!A1502)</f>
        <v>Wolcott</v>
      </c>
      <c r="C1509" s="8" t="str">
        <f>IF(Data!$A1502="","",IF(COUNTIF('GrandList Categories'!$A$2:$A$19,Data!B1502)&gt;0,VLOOKUP(Data!B1502,'GrandList Categories'!$A$2:$B$19,2),Data!B1502))</f>
        <v>Woodland</v>
      </c>
      <c r="D1509" s="13">
        <f>IF(Data!$A1502="","",IF(Data!C1502=0,"",Data!C1502))</f>
        <v>4</v>
      </c>
      <c r="E1509" s="13" t="str">
        <f>IF(Data!$A1502="","",IF(Data!D1502=0,"",Data!D1502))</f>
        <v/>
      </c>
      <c r="F1509" s="13">
        <f>IF(Data!$A1502="","",IF(Data!E1502=0,"",Data!E1502))</f>
        <v>1</v>
      </c>
      <c r="G1509" s="13">
        <f>IF(Data!$A1502="","",IF(Data!F1502=0,"",Data!F1502))</f>
        <v>3</v>
      </c>
      <c r="H1509" s="13">
        <f>IF(Data!$A1502="","",IF(Data!G1502=0,"",Data!G1502))</f>
        <v>390000</v>
      </c>
      <c r="I1509" s="13">
        <f>IF(Data!$A1502="","",IF(Data!H1502=0,"",Data!H1502))</f>
        <v>130000</v>
      </c>
      <c r="J1509" s="13">
        <f>IF(Data!$A1502="","",IF(Data!I1502=0,"",Data!I1502))</f>
        <v>105000</v>
      </c>
      <c r="K1509" s="13">
        <f>IF(Data!$A1502="","",IF(Data!J1502=0,"",Data!J1502))</f>
        <v>2012.38</v>
      </c>
      <c r="L1509" s="13">
        <f>IF(Data!$A1502="","",IF(Data!K1502=0,"",Data!K1502))</f>
        <v>4449.1525000000001</v>
      </c>
      <c r="M1509" s="13">
        <f>IF(Data!$A1502="","",IF(Data!L1502=0,"",Data!L1502))</f>
        <v>23.6</v>
      </c>
      <c r="N1509" s="13">
        <f>IF(Data!$A1502="","",IF(Data!M1502=0,"",Data!M1502))</f>
        <v>5655</v>
      </c>
    </row>
    <row r="1510" spans="2:14" x14ac:dyDescent="0.25">
      <c r="B1510" s="8" t="str">
        <f>IF(Data!$A1503="","",Data!A1503)</f>
        <v>Wolcott</v>
      </c>
      <c r="C1510" s="8" t="str">
        <f>IF(Data!$A1503="","",IF(COUNTIF('GrandList Categories'!$A$2:$A$19,Data!B1503)&gt;0,VLOOKUP(Data!B1503,'GrandList Categories'!$A$2:$B$19,2),Data!B1503))</f>
        <v>Wolcott: Summary</v>
      </c>
      <c r="D1510" s="13">
        <f>IF(Data!$A1503="","",IF(Data!C1503=0,"",Data!C1503))</f>
        <v>19</v>
      </c>
      <c r="E1510" s="13" t="str">
        <f>IF(Data!$A1503="","",IF(Data!D1503=0,"",Data!D1503))</f>
        <v/>
      </c>
      <c r="F1510" s="13">
        <f>IF(Data!$A1503="","",IF(Data!E1503=0,"",Data!E1503))</f>
        <v>11</v>
      </c>
      <c r="G1510" s="13">
        <f>IF(Data!$A1503="","",IF(Data!F1503=0,"",Data!F1503))</f>
        <v>8</v>
      </c>
      <c r="H1510" s="13">
        <f>IF(Data!$A1503="","",IF(Data!G1503=0,"",Data!G1503))</f>
        <v>1613039.56</v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>
        <f>IF(Data!$A1503="","",IF(Data!M1503=0,"",Data!M1503))</f>
        <v>23588.080000000002</v>
      </c>
    </row>
    <row r="1511" spans="2:14" x14ac:dyDescent="0.25">
      <c r="B1511" s="8" t="str">
        <f>IF(Data!$A1504="","",Data!A1504)</f>
        <v>Woodbury</v>
      </c>
      <c r="C1511" s="8" t="str">
        <f>IF(Data!$A1504="","",IF(COUNTIF('GrandList Categories'!$A$2:$A$19,Data!B1504)&gt;0,VLOOKUP(Data!B1504,'GrandList Categories'!$A$2:$B$19,2),Data!B1504))</f>
        <v>Residential under 6 acres</v>
      </c>
      <c r="D1511" s="13">
        <f>IF(Data!$A1504="","",IF(Data!C1504=0,"",Data!C1504))</f>
        <v>6</v>
      </c>
      <c r="E1511" s="13" t="str">
        <f>IF(Data!$A1504="","",IF(Data!D1504=0,"",Data!D1504))</f>
        <v/>
      </c>
      <c r="F1511" s="13">
        <f>IF(Data!$A1504="","",IF(Data!E1504=0,"",Data!E1504))</f>
        <v>2</v>
      </c>
      <c r="G1511" s="13">
        <f>IF(Data!$A1504="","",IF(Data!F1504=0,"",Data!F1504))</f>
        <v>4</v>
      </c>
      <c r="H1511" s="13">
        <f>IF(Data!$A1504="","",IF(Data!G1504=0,"",Data!G1504))</f>
        <v>588849.81000000006</v>
      </c>
      <c r="I1511" s="13">
        <f>IF(Data!$A1504="","",IF(Data!H1504=0,"",Data!H1504))</f>
        <v>147212.45000000001</v>
      </c>
      <c r="J1511" s="13">
        <f>IF(Data!$A1504="","",IF(Data!I1504=0,"",Data!I1504))</f>
        <v>147000</v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>
        <f>IF(Data!$A1504="","",IF(Data!M1504=0,"",Data!M1504))</f>
        <v>2864.5</v>
      </c>
    </row>
    <row r="1512" spans="2:14" x14ac:dyDescent="0.25">
      <c r="B1512" s="8" t="str">
        <f>IF(Data!$A1505="","",Data!A1505)</f>
        <v>Woodbury</v>
      </c>
      <c r="C1512" s="8" t="str">
        <f>IF(Data!$A1505="","",IF(COUNTIF('GrandList Categories'!$A$2:$A$19,Data!B1505)&gt;0,VLOOKUP(Data!B1505,'GrandList Categories'!$A$2:$B$19,2),Data!B1505))</f>
        <v>Residential 6 or more acres</v>
      </c>
      <c r="D1512" s="13">
        <f>IF(Data!$A1505="","",IF(Data!C1505=0,"",Data!C1505))</f>
        <v>4</v>
      </c>
      <c r="E1512" s="13" t="str">
        <f>IF(Data!$A1505="","",IF(Data!D1505=0,"",Data!D1505))</f>
        <v/>
      </c>
      <c r="F1512" s="13">
        <f>IF(Data!$A1505="","",IF(Data!E1505=0,"",Data!E1505))</f>
        <v>3</v>
      </c>
      <c r="G1512" s="13">
        <f>IF(Data!$A1505="","",IF(Data!F1505=0,"",Data!F1505))</f>
        <v>1</v>
      </c>
      <c r="H1512" s="13">
        <f>IF(Data!$A1505="","",IF(Data!G1505=0,"",Data!G1505))</f>
        <v>275000</v>
      </c>
      <c r="I1512" s="13">
        <f>IF(Data!$A1505="","",IF(Data!H1505=0,"",Data!H1505))</f>
        <v>275000</v>
      </c>
      <c r="J1512" s="13">
        <f>IF(Data!$A1505="","",IF(Data!I1505=0,"",Data!I1505))</f>
        <v>275000</v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>
        <f>IF(Data!$A1505="","",IF(Data!M1505=0,"",Data!M1505))</f>
        <v>3987.5</v>
      </c>
    </row>
    <row r="1513" spans="2:14" x14ac:dyDescent="0.25">
      <c r="B1513" s="8" t="str">
        <f>IF(Data!$A1506="","",Data!A1506)</f>
        <v>Woodbury</v>
      </c>
      <c r="C1513" s="8" t="str">
        <f>IF(Data!$A1506="","",IF(COUNTIF('GrandList Categories'!$A$2:$A$19,Data!B1506)&gt;0,VLOOKUP(Data!B1506,'GrandList Categories'!$A$2:$B$19,2),Data!B1506))</f>
        <v>Mobile Home with land</v>
      </c>
      <c r="D1513" s="13">
        <f>IF(Data!$A1506="","",IF(Data!C1506=0,"",Data!C1506))</f>
        <v>1</v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>
        <f>IF(Data!$A1506="","",IF(Data!F1506=0,"",Data!F1506))</f>
        <v>1</v>
      </c>
      <c r="H1513" s="13">
        <f>IF(Data!$A1506="","",IF(Data!G1506=0,"",Data!G1506))</f>
        <v>99000</v>
      </c>
      <c r="I1513" s="13">
        <f>IF(Data!$A1506="","",IF(Data!H1506=0,"",Data!H1506))</f>
        <v>99000</v>
      </c>
      <c r="J1513" s="13">
        <f>IF(Data!$A1506="","",IF(Data!I1506=0,"",Data!I1506))</f>
        <v>99000</v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>
        <f>IF(Data!$A1506="","",IF(Data!M1506=0,"",Data!M1506))</f>
        <v>1435.5</v>
      </c>
    </row>
    <row r="1514" spans="2:14" x14ac:dyDescent="0.25">
      <c r="B1514" s="8" t="str">
        <f>IF(Data!$A1507="","",Data!A1507)</f>
        <v>Woodbury</v>
      </c>
      <c r="C1514" s="8" t="str">
        <f>IF(Data!$A1507="","",IF(COUNTIF('GrandList Categories'!$A$2:$A$19,Data!B1507)&gt;0,VLOOKUP(Data!B1507,'GrandList Categories'!$A$2:$B$19,2),Data!B1507))</f>
        <v>Seasonal under 6 acres</v>
      </c>
      <c r="D1514" s="13">
        <f>IF(Data!$A1507="","",IF(Data!C1507=0,"",Data!C1507))</f>
        <v>2</v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>
        <f>IF(Data!$A1507="","",IF(Data!F1507=0,"",Data!F1507))</f>
        <v>2</v>
      </c>
      <c r="H1514" s="13">
        <f>IF(Data!$A1507="","",IF(Data!G1507=0,"",Data!G1507))</f>
        <v>67750</v>
      </c>
      <c r="I1514" s="13">
        <f>IF(Data!$A1507="","",IF(Data!H1507=0,"",Data!H1507))</f>
        <v>33875</v>
      </c>
      <c r="J1514" s="13">
        <f>IF(Data!$A1507="","",IF(Data!I1507=0,"",Data!I1507))</f>
        <v>33875</v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>
        <f>IF(Data!$A1507="","",IF(Data!M1507=0,"",Data!M1507))</f>
        <v>982.38</v>
      </c>
    </row>
    <row r="1515" spans="2:14" x14ac:dyDescent="0.25">
      <c r="B1515" s="8" t="str">
        <f>IF(Data!$A1508="","",Data!A1508)</f>
        <v>Woodbury</v>
      </c>
      <c r="C1515" s="8" t="str">
        <f>IF(Data!$A1508="","",IF(COUNTIF('GrandList Categories'!$A$2:$A$19,Data!B1508)&gt;0,VLOOKUP(Data!B1508,'GrandList Categories'!$A$2:$B$19,2),Data!B1508))</f>
        <v>Woodland</v>
      </c>
      <c r="D1515" s="13">
        <f>IF(Data!$A1508="","",IF(Data!C1508=0,"",Data!C1508))</f>
        <v>1</v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>
        <f>IF(Data!$A1508="","",IF(Data!F1508=0,"",Data!F1508))</f>
        <v>1</v>
      </c>
      <c r="H1515" s="13">
        <f>IF(Data!$A1508="","",IF(Data!G1508=0,"",Data!G1508))</f>
        <v>683024</v>
      </c>
      <c r="I1515" s="13">
        <f>IF(Data!$A1508="","",IF(Data!H1508=0,"",Data!H1508))</f>
        <v>683024</v>
      </c>
      <c r="J1515" s="13">
        <f>IF(Data!$A1508="","",IF(Data!I1508=0,"",Data!I1508))</f>
        <v>683024</v>
      </c>
      <c r="K1515" s="13">
        <f>IF(Data!$A1508="","",IF(Data!J1508=0,"",Data!J1508))</f>
        <v>4107.18</v>
      </c>
      <c r="L1515" s="13">
        <f>IF(Data!$A1508="","",IF(Data!K1508=0,"",Data!K1508))</f>
        <v>4107.1797999999999</v>
      </c>
      <c r="M1515" s="13">
        <f>IF(Data!$A1508="","",IF(Data!L1508=0,"",Data!L1508))</f>
        <v>166.3</v>
      </c>
      <c r="N1515" s="13">
        <f>IF(Data!$A1508="","",IF(Data!M1508=0,"",Data!M1508))</f>
        <v>5604.02</v>
      </c>
    </row>
    <row r="1516" spans="2:14" x14ac:dyDescent="0.25">
      <c r="B1516" s="8" t="str">
        <f>IF(Data!$A1509="","",Data!A1509)</f>
        <v>Woodbury</v>
      </c>
      <c r="C1516" s="8" t="str">
        <f>IF(Data!$A1509="","",IF(COUNTIF('GrandList Categories'!$A$2:$A$19,Data!B1509)&gt;0,VLOOKUP(Data!B1509,'GrandList Categories'!$A$2:$B$19,2),Data!B1509))</f>
        <v>Miscellaneous</v>
      </c>
      <c r="D1516" s="13">
        <f>IF(Data!$A1509="","",IF(Data!C1509=0,"",Data!C1509))</f>
        <v>1</v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>
        <f>IF(Data!$A1509="","",IF(Data!F1509=0,"",Data!F1509))</f>
        <v>1</v>
      </c>
      <c r="H1516" s="13">
        <f>IF(Data!$A1509="","",IF(Data!G1509=0,"",Data!G1509))</f>
        <v>72500</v>
      </c>
      <c r="I1516" s="13">
        <f>IF(Data!$A1509="","",IF(Data!H1509=0,"",Data!H1509))</f>
        <v>72500</v>
      </c>
      <c r="J1516" s="13">
        <f>IF(Data!$A1509="","",IF(Data!I1509=0,"",Data!I1509))</f>
        <v>72500</v>
      </c>
      <c r="K1516" s="13">
        <f>IF(Data!$A1509="","",IF(Data!J1509=0,"",Data!J1509))</f>
        <v>5386.33</v>
      </c>
      <c r="L1516" s="13">
        <f>IF(Data!$A1509="","",IF(Data!K1509=0,"",Data!K1509))</f>
        <v>5386.3298999999997</v>
      </c>
      <c r="M1516" s="13">
        <f>IF(Data!$A1509="","",IF(Data!L1509=0,"",Data!L1509))</f>
        <v>13.46</v>
      </c>
      <c r="N1516" s="13">
        <f>IF(Data!$A1509="","",IF(Data!M1509=0,"",Data!M1509))</f>
        <v>362.5</v>
      </c>
    </row>
    <row r="1517" spans="2:14" x14ac:dyDescent="0.25">
      <c r="B1517" s="8" t="str">
        <f>IF(Data!$A1510="","",Data!A1510)</f>
        <v>Woodbury</v>
      </c>
      <c r="C1517" s="8" t="str">
        <f>IF(Data!$A1510="","",IF(COUNTIF('GrandList Categories'!$A$2:$A$19,Data!B1510)&gt;0,VLOOKUP(Data!B1510,'GrandList Categories'!$A$2:$B$19,2),Data!B1510))</f>
        <v>Woodbury: Summary</v>
      </c>
      <c r="D1517" s="13">
        <f>IF(Data!$A1510="","",IF(Data!C1510=0,"",Data!C1510))</f>
        <v>15</v>
      </c>
      <c r="E1517" s="13" t="str">
        <f>IF(Data!$A1510="","",IF(Data!D1510=0,"",Data!D1510))</f>
        <v/>
      </c>
      <c r="F1517" s="13">
        <f>IF(Data!$A1510="","",IF(Data!E1510=0,"",Data!E1510))</f>
        <v>5</v>
      </c>
      <c r="G1517" s="13">
        <f>IF(Data!$A1510="","",IF(Data!F1510=0,"",Data!F1510))</f>
        <v>10</v>
      </c>
      <c r="H1517" s="13">
        <f>IF(Data!$A1510="","",IF(Data!G1510=0,"",Data!G1510))</f>
        <v>1786123.81</v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>
        <f>IF(Data!$A1510="","",IF(Data!M1510=0,"",Data!M1510))</f>
        <v>15236.4</v>
      </c>
    </row>
    <row r="1518" spans="2:14" x14ac:dyDescent="0.25">
      <c r="B1518" s="8" t="str">
        <f>IF(Data!$A1511="","",Data!A1511)</f>
        <v>Woodford</v>
      </c>
      <c r="C1518" s="8" t="str">
        <f>IF(Data!$A1511="","",IF(COUNTIF('GrandList Categories'!$A$2:$A$19,Data!B1511)&gt;0,VLOOKUP(Data!B1511,'GrandList Categories'!$A$2:$B$19,2),Data!B1511))</f>
        <v>Residential under 6 acres</v>
      </c>
      <c r="D1518" s="13">
        <f>IF(Data!$A1511="","",IF(Data!C1511=0,"",Data!C1511))</f>
        <v>1</v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>
        <f>IF(Data!$A1511="","",IF(Data!F1511=0,"",Data!F1511))</f>
        <v>1</v>
      </c>
      <c r="H1518" s="13">
        <f>IF(Data!$A1511="","",IF(Data!G1511=0,"",Data!G1511))</f>
        <v>170000</v>
      </c>
      <c r="I1518" s="13">
        <f>IF(Data!$A1511="","",IF(Data!H1511=0,"",Data!H1511))</f>
        <v>170000</v>
      </c>
      <c r="J1518" s="13">
        <f>IF(Data!$A1511="","",IF(Data!I1511=0,"",Data!I1511))</f>
        <v>170000</v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>
        <f>IF(Data!$A1511="","",IF(Data!M1511=0,"",Data!M1511))</f>
        <v>1515</v>
      </c>
    </row>
    <row r="1519" spans="2:14" x14ac:dyDescent="0.25">
      <c r="B1519" s="8" t="str">
        <f>IF(Data!$A1512="","",Data!A1512)</f>
        <v>Woodford</v>
      </c>
      <c r="C1519" s="8" t="str">
        <f>IF(Data!$A1512="","",IF(COUNTIF('GrandList Categories'!$A$2:$A$19,Data!B1512)&gt;0,VLOOKUP(Data!B1512,'GrandList Categories'!$A$2:$B$19,2),Data!B1512))</f>
        <v>Seasonal under 6 acres</v>
      </c>
      <c r="D1519" s="13">
        <f>IF(Data!$A1512="","",IF(Data!C1512=0,"",Data!C1512))</f>
        <v>1</v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>
        <f>IF(Data!$A1512="","",IF(Data!F1512=0,"",Data!F1512))</f>
        <v>1</v>
      </c>
      <c r="H1519" s="13">
        <f>IF(Data!$A1512="","",IF(Data!G1512=0,"",Data!G1512))</f>
        <v>105000</v>
      </c>
      <c r="I1519" s="13">
        <f>IF(Data!$A1512="","",IF(Data!H1512=0,"",Data!H1512))</f>
        <v>105000</v>
      </c>
      <c r="J1519" s="13">
        <f>IF(Data!$A1512="","",IF(Data!I1512=0,"",Data!I1512))</f>
        <v>105000</v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>
        <f>IF(Data!$A1512="","",IF(Data!M1512=0,"",Data!M1512))</f>
        <v>1522.5</v>
      </c>
    </row>
    <row r="1520" spans="2:14" x14ac:dyDescent="0.25">
      <c r="B1520" s="8" t="str">
        <f>IF(Data!$A1513="","",Data!A1513)</f>
        <v>Woodford</v>
      </c>
      <c r="C1520" s="8" t="str">
        <f>IF(Data!$A1513="","",IF(COUNTIF('GrandList Categories'!$A$2:$A$19,Data!B1513)&gt;0,VLOOKUP(Data!B1513,'GrandList Categories'!$A$2:$B$19,2),Data!B1513))</f>
        <v>Seasonal 6 or more acres</v>
      </c>
      <c r="D1520" s="13">
        <f>IF(Data!$A1513="","",IF(Data!C1513=0,"",Data!C1513))</f>
        <v>1</v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>
        <f>IF(Data!$A1513="","",IF(Data!F1513=0,"",Data!F1513))</f>
        <v>1</v>
      </c>
      <c r="H1520" s="13">
        <f>IF(Data!$A1513="","",IF(Data!G1513=0,"",Data!G1513))</f>
        <v>135000</v>
      </c>
      <c r="I1520" s="13">
        <f>IF(Data!$A1513="","",IF(Data!H1513=0,"",Data!H1513))</f>
        <v>135000</v>
      </c>
      <c r="J1520" s="13">
        <f>IF(Data!$A1513="","",IF(Data!I1513=0,"",Data!I1513))</f>
        <v>135000</v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>
        <f>IF(Data!$A1513="","",IF(Data!M1513=0,"",Data!M1513))</f>
        <v>1957.5</v>
      </c>
    </row>
    <row r="1521" spans="2:14" x14ac:dyDescent="0.25">
      <c r="B1521" s="8" t="str">
        <f>IF(Data!$A1514="","",Data!A1514)</f>
        <v>Woodford</v>
      </c>
      <c r="C1521" s="8" t="str">
        <f>IF(Data!$A1514="","",IF(COUNTIF('GrandList Categories'!$A$2:$A$19,Data!B1514)&gt;0,VLOOKUP(Data!B1514,'GrandList Categories'!$A$2:$B$19,2),Data!B1514))</f>
        <v>Woodford: Summary</v>
      </c>
      <c r="D1521" s="13">
        <f>IF(Data!$A1514="","",IF(Data!C1514=0,"",Data!C1514))</f>
        <v>3</v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>
        <f>IF(Data!$A1514="","",IF(Data!F1514=0,"",Data!F1514))</f>
        <v>3</v>
      </c>
      <c r="H1521" s="13">
        <f>IF(Data!$A1514="","",IF(Data!G1514=0,"",Data!G1514))</f>
        <v>410000</v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>
        <f>IF(Data!$A1514="","",IF(Data!M1514=0,"",Data!M1514))</f>
        <v>4995</v>
      </c>
    </row>
    <row r="1522" spans="2:14" x14ac:dyDescent="0.25">
      <c r="B1522" s="8" t="str">
        <f>IF(Data!$A1515="","",Data!A1515)</f>
        <v>Woodstock</v>
      </c>
      <c r="C1522" s="8" t="str">
        <f>IF(Data!$A1515="","",IF(COUNTIF('GrandList Categories'!$A$2:$A$19,Data!B1515)&gt;0,VLOOKUP(Data!B1515,'GrandList Categories'!$A$2:$B$19,2),Data!B1515))</f>
        <v>Residential under 6 acres</v>
      </c>
      <c r="D1522" s="13">
        <f>IF(Data!$A1515="","",IF(Data!C1515=0,"",Data!C1515))</f>
        <v>14</v>
      </c>
      <c r="E1522" s="13" t="str">
        <f>IF(Data!$A1515="","",IF(Data!D1515=0,"",Data!D1515))</f>
        <v/>
      </c>
      <c r="F1522" s="13">
        <f>IF(Data!$A1515="","",IF(Data!E1515=0,"",Data!E1515))</f>
        <v>4</v>
      </c>
      <c r="G1522" s="13">
        <f>IF(Data!$A1515="","",IF(Data!F1515=0,"",Data!F1515))</f>
        <v>10</v>
      </c>
      <c r="H1522" s="13">
        <f>IF(Data!$A1515="","",IF(Data!G1515=0,"",Data!G1515))</f>
        <v>6548460</v>
      </c>
      <c r="I1522" s="13">
        <f>IF(Data!$A1515="","",IF(Data!H1515=0,"",Data!H1515))</f>
        <v>654846</v>
      </c>
      <c r="J1522" s="13">
        <f>IF(Data!$A1515="","",IF(Data!I1515=0,"",Data!I1515))</f>
        <v>642500</v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>
        <f>IF(Data!$A1515="","",IF(Data!M1515=0,"",Data!M1515))</f>
        <v>89252.67</v>
      </c>
    </row>
    <row r="1523" spans="2:14" x14ac:dyDescent="0.25">
      <c r="B1523" s="8" t="str">
        <f>IF(Data!$A1516="","",Data!A1516)</f>
        <v>Woodstock</v>
      </c>
      <c r="C1523" s="8" t="str">
        <f>IF(Data!$A1516="","",IF(COUNTIF('GrandList Categories'!$A$2:$A$19,Data!B1516)&gt;0,VLOOKUP(Data!B1516,'GrandList Categories'!$A$2:$B$19,2),Data!B1516))</f>
        <v>Residential 6 or more acres</v>
      </c>
      <c r="D1523" s="13">
        <f>IF(Data!$A1516="","",IF(Data!C1516=0,"",Data!C1516))</f>
        <v>12</v>
      </c>
      <c r="E1523" s="13" t="str">
        <f>IF(Data!$A1516="","",IF(Data!D1516=0,"",Data!D1516))</f>
        <v/>
      </c>
      <c r="F1523" s="13">
        <f>IF(Data!$A1516="","",IF(Data!E1516=0,"",Data!E1516))</f>
        <v>7</v>
      </c>
      <c r="G1523" s="13">
        <f>IF(Data!$A1516="","",IF(Data!F1516=0,"",Data!F1516))</f>
        <v>5</v>
      </c>
      <c r="H1523" s="13">
        <f>IF(Data!$A1516="","",IF(Data!G1516=0,"",Data!G1516))</f>
        <v>4496124</v>
      </c>
      <c r="I1523" s="13">
        <f>IF(Data!$A1516="","",IF(Data!H1516=0,"",Data!H1516))</f>
        <v>899224.8</v>
      </c>
      <c r="J1523" s="13">
        <f>IF(Data!$A1516="","",IF(Data!I1516=0,"",Data!I1516))</f>
        <v>644000</v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>
        <f>IF(Data!$A1516="","",IF(Data!M1516=0,"",Data!M1516))</f>
        <v>62343.8</v>
      </c>
    </row>
    <row r="1524" spans="2:14" x14ac:dyDescent="0.25">
      <c r="B1524" s="8" t="str">
        <f>IF(Data!$A1517="","",Data!A1517)</f>
        <v>Woodstock</v>
      </c>
      <c r="C1524" s="8" t="str">
        <f>IF(Data!$A1517="","",IF(COUNTIF('GrandList Categories'!$A$2:$A$19,Data!B1517)&gt;0,VLOOKUP(Data!B1517,'GrandList Categories'!$A$2:$B$19,2),Data!B1517))</f>
        <v>Mobile Home no land</v>
      </c>
      <c r="D1524" s="13">
        <f>IF(Data!$A1517="","",IF(Data!C1517=0,"",Data!C1517))</f>
        <v>1</v>
      </c>
      <c r="E1524" s="13" t="str">
        <f>IF(Data!$A1517="","",IF(Data!D1517=0,"",Data!D1517))</f>
        <v/>
      </c>
      <c r="F1524" s="13">
        <f>IF(Data!$A1517="","",IF(Data!E1517=0,"",Data!E1517))</f>
        <v>1</v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>Woodstock</v>
      </c>
      <c r="C1525" s="8" t="str">
        <f>IF(Data!$A1518="","",IF(COUNTIF('GrandList Categories'!$A$2:$A$19,Data!B1518)&gt;0,VLOOKUP(Data!B1518,'GrandList Categories'!$A$2:$B$19,2),Data!B1518))</f>
        <v>Commercial</v>
      </c>
      <c r="D1525" s="13">
        <f>IF(Data!$A1518="","",IF(Data!C1518=0,"",Data!C1518))</f>
        <v>11</v>
      </c>
      <c r="E1525" s="13" t="str">
        <f>IF(Data!$A1518="","",IF(Data!D1518=0,"",Data!D1518))</f>
        <v/>
      </c>
      <c r="F1525" s="13">
        <f>IF(Data!$A1518="","",IF(Data!E1518=0,"",Data!E1518))</f>
        <v>2</v>
      </c>
      <c r="G1525" s="13">
        <f>IF(Data!$A1518="","",IF(Data!F1518=0,"",Data!F1518))</f>
        <v>9</v>
      </c>
      <c r="H1525" s="13">
        <f>IF(Data!$A1518="","",IF(Data!G1518=0,"",Data!G1518))</f>
        <v>11120000</v>
      </c>
      <c r="I1525" s="13">
        <f>IF(Data!$A1518="","",IF(Data!H1518=0,"",Data!H1518))</f>
        <v>1235555.56</v>
      </c>
      <c r="J1525" s="13">
        <f>IF(Data!$A1518="","",IF(Data!I1518=0,"",Data!I1518))</f>
        <v>503000</v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>
        <f>IF(Data!$A1518="","",IF(Data!M1518=0,"",Data!M1518))</f>
        <v>153077.95000000001</v>
      </c>
    </row>
    <row r="1526" spans="2:14" x14ac:dyDescent="0.25">
      <c r="B1526" s="8" t="str">
        <f>IF(Data!$A1519="","",Data!A1519)</f>
        <v>Woodstock</v>
      </c>
      <c r="C1526" s="8" t="str">
        <f>IF(Data!$A1519="","",IF(COUNTIF('GrandList Categories'!$A$2:$A$19,Data!B1519)&gt;0,VLOOKUP(Data!B1519,'GrandList Categories'!$A$2:$B$19,2),Data!B1519))</f>
        <v>Other (Usually Condos)</v>
      </c>
      <c r="D1526" s="13">
        <f>IF(Data!$A1519="","",IF(Data!C1519=0,"",Data!C1519))</f>
        <v>2</v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>
        <f>IF(Data!$A1519="","",IF(Data!F1519=0,"",Data!F1519))</f>
        <v>2</v>
      </c>
      <c r="H1526" s="13">
        <f>IF(Data!$A1519="","",IF(Data!G1519=0,"",Data!G1519))</f>
        <v>831000</v>
      </c>
      <c r="I1526" s="13">
        <f>IF(Data!$A1519="","",IF(Data!H1519=0,"",Data!H1519))</f>
        <v>415500</v>
      </c>
      <c r="J1526" s="13">
        <f>IF(Data!$A1519="","",IF(Data!I1519=0,"",Data!I1519))</f>
        <v>415500</v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>
        <f>IF(Data!$A1519="","",IF(Data!M1519=0,"",Data!M1519))</f>
        <v>11099.5</v>
      </c>
    </row>
    <row r="1527" spans="2:14" x14ac:dyDescent="0.25">
      <c r="B1527" s="8" t="str">
        <f>IF(Data!$A1520="","",Data!A1520)</f>
        <v>Woodstock</v>
      </c>
      <c r="C1527" s="8" t="str">
        <f>IF(Data!$A1520="","",IF(COUNTIF('GrandList Categories'!$A$2:$A$19,Data!B1520)&gt;0,VLOOKUP(Data!B1520,'GrandList Categories'!$A$2:$B$19,2),Data!B1520))</f>
        <v>Miscellaneous</v>
      </c>
      <c r="D1527" s="13">
        <f>IF(Data!$A1520="","",IF(Data!C1520=0,"",Data!C1520))</f>
        <v>7</v>
      </c>
      <c r="E1527" s="13" t="str">
        <f>IF(Data!$A1520="","",IF(Data!D1520=0,"",Data!D1520))</f>
        <v/>
      </c>
      <c r="F1527" s="13">
        <f>IF(Data!$A1520="","",IF(Data!E1520=0,"",Data!E1520))</f>
        <v>2</v>
      </c>
      <c r="G1527" s="13">
        <f>IF(Data!$A1520="","",IF(Data!F1520=0,"",Data!F1520))</f>
        <v>5</v>
      </c>
      <c r="H1527" s="13">
        <f>IF(Data!$A1520="","",IF(Data!G1520=0,"",Data!G1520))</f>
        <v>1285100</v>
      </c>
      <c r="I1527" s="13">
        <f>IF(Data!$A1520="","",IF(Data!H1520=0,"",Data!H1520))</f>
        <v>257020</v>
      </c>
      <c r="J1527" s="13">
        <f>IF(Data!$A1520="","",IF(Data!I1520=0,"",Data!I1520))</f>
        <v>225000</v>
      </c>
      <c r="K1527" s="13">
        <f>IF(Data!$A1520="","",IF(Data!J1520=0,"",Data!J1520))</f>
        <v>20437.34</v>
      </c>
      <c r="L1527" s="13">
        <f>IF(Data!$A1520="","",IF(Data!K1520=0,"",Data!K1520))</f>
        <v>22277.227699999999</v>
      </c>
      <c r="M1527" s="13">
        <f>IF(Data!$A1520="","",IF(Data!L1520=0,"",Data!L1520))</f>
        <v>10.1</v>
      </c>
      <c r="N1527" s="13">
        <f>IF(Data!$A1520="","",IF(Data!M1520=0,"",Data!M1520))</f>
        <v>17683.95</v>
      </c>
    </row>
    <row r="1528" spans="2:14" x14ac:dyDescent="0.25">
      <c r="B1528" s="8" t="str">
        <f>IF(Data!$A1521="","",Data!A1521)</f>
        <v>Woodstock</v>
      </c>
      <c r="C1528" s="8" t="str">
        <f>IF(Data!$A1521="","",IF(COUNTIF('GrandList Categories'!$A$2:$A$19,Data!B1521)&gt;0,VLOOKUP(Data!B1521,'GrandList Categories'!$A$2:$B$19,2),Data!B1521))</f>
        <v>Woodstock: Summary</v>
      </c>
      <c r="D1528" s="13">
        <f>IF(Data!$A1521="","",IF(Data!C1521=0,"",Data!C1521))</f>
        <v>47</v>
      </c>
      <c r="E1528" s="13" t="str">
        <f>IF(Data!$A1521="","",IF(Data!D1521=0,"",Data!D1521))</f>
        <v/>
      </c>
      <c r="F1528" s="13">
        <f>IF(Data!$A1521="","",IF(Data!E1521=0,"",Data!E1521))</f>
        <v>16</v>
      </c>
      <c r="G1528" s="13">
        <f>IF(Data!$A1521="","",IF(Data!F1521=0,"",Data!F1521))</f>
        <v>31</v>
      </c>
      <c r="H1528" s="13">
        <f>IF(Data!$A1521="","",IF(Data!G1521=0,"",Data!G1521))</f>
        <v>24280684</v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>
        <f>IF(Data!$A1521="","",IF(Data!M1521=0,"",Data!M1521))</f>
        <v>333457.87</v>
      </c>
    </row>
    <row r="1529" spans="2:14" x14ac:dyDescent="0.25">
      <c r="B1529" s="8" t="str">
        <f>IF(Data!$A1522="","",Data!A1522)</f>
        <v>Worcester</v>
      </c>
      <c r="C1529" s="8" t="str">
        <f>IF(Data!$A1522="","",IF(COUNTIF('GrandList Categories'!$A$2:$A$19,Data!B1522)&gt;0,VLOOKUP(Data!B1522,'GrandList Categories'!$A$2:$B$19,2),Data!B1522))</f>
        <v>Residential under 6 acres</v>
      </c>
      <c r="D1529" s="13">
        <f>IF(Data!$A1522="","",IF(Data!C1522=0,"",Data!C1522))</f>
        <v>2</v>
      </c>
      <c r="E1529" s="13" t="str">
        <f>IF(Data!$A1522="","",IF(Data!D1522=0,"",Data!D1522))</f>
        <v/>
      </c>
      <c r="F1529" s="13">
        <f>IF(Data!$A1522="","",IF(Data!E1522=0,"",Data!E1522))</f>
        <v>1</v>
      </c>
      <c r="G1529" s="13">
        <f>IF(Data!$A1522="","",IF(Data!F1522=0,"",Data!F1522))</f>
        <v>1</v>
      </c>
      <c r="H1529" s="13">
        <f>IF(Data!$A1522="","",IF(Data!G1522=0,"",Data!G1522))</f>
        <v>280000</v>
      </c>
      <c r="I1529" s="13">
        <f>IF(Data!$A1522="","",IF(Data!H1522=0,"",Data!H1522))</f>
        <v>280000</v>
      </c>
      <c r="J1529" s="13">
        <f>IF(Data!$A1522="","",IF(Data!I1522=0,"",Data!I1522))</f>
        <v>280000</v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>
        <f>IF(Data!$A1522="","",IF(Data!M1522=0,"",Data!M1522))</f>
        <v>4060</v>
      </c>
    </row>
    <row r="1530" spans="2:14" x14ac:dyDescent="0.25">
      <c r="B1530" s="8" t="str">
        <f>IF(Data!$A1523="","",Data!A1523)</f>
        <v>Worcester</v>
      </c>
      <c r="C1530" s="8" t="str">
        <f>IF(Data!$A1523="","",IF(COUNTIF('GrandList Categories'!$A$2:$A$19,Data!B1523)&gt;0,VLOOKUP(Data!B1523,'GrandList Categories'!$A$2:$B$19,2),Data!B1523))</f>
        <v>Residential 6 or more acres</v>
      </c>
      <c r="D1530" s="13">
        <f>IF(Data!$A1523="","",IF(Data!C1523=0,"",Data!C1523))</f>
        <v>5</v>
      </c>
      <c r="E1530" s="13" t="str">
        <f>IF(Data!$A1523="","",IF(Data!D1523=0,"",Data!D1523))</f>
        <v/>
      </c>
      <c r="F1530" s="13">
        <f>IF(Data!$A1523="","",IF(Data!E1523=0,"",Data!E1523))</f>
        <v>2</v>
      </c>
      <c r="G1530" s="13">
        <f>IF(Data!$A1523="","",IF(Data!F1523=0,"",Data!F1523))</f>
        <v>3</v>
      </c>
      <c r="H1530" s="13">
        <f>IF(Data!$A1523="","",IF(Data!G1523=0,"",Data!G1523))</f>
        <v>632500</v>
      </c>
      <c r="I1530" s="13">
        <f>IF(Data!$A1523="","",IF(Data!H1523=0,"",Data!H1523))</f>
        <v>210833.33</v>
      </c>
      <c r="J1530" s="13">
        <f>IF(Data!$A1523="","",IF(Data!I1523=0,"",Data!I1523))</f>
        <v>220000</v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>
        <f>IF(Data!$A1523="","",IF(Data!M1523=0,"",Data!M1523))</f>
        <v>6670</v>
      </c>
    </row>
    <row r="1531" spans="2:14" x14ac:dyDescent="0.25">
      <c r="B1531" s="8" t="str">
        <f>IF(Data!$A1524="","",Data!A1524)</f>
        <v>Worcester</v>
      </c>
      <c r="C1531" s="8" t="str">
        <f>IF(Data!$A1524="","",IF(COUNTIF('GrandList Categories'!$A$2:$A$19,Data!B1524)&gt;0,VLOOKUP(Data!B1524,'GrandList Categories'!$A$2:$B$19,2),Data!B1524))</f>
        <v>Mobile Home with land</v>
      </c>
      <c r="D1531" s="13">
        <f>IF(Data!$A1524="","",IF(Data!C1524=0,"",Data!C1524))</f>
        <v>1</v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>
        <f>IF(Data!$A1524="","",IF(Data!F1524=0,"",Data!F1524))</f>
        <v>1</v>
      </c>
      <c r="H1531" s="13">
        <f>IF(Data!$A1524="","",IF(Data!G1524=0,"",Data!G1524))</f>
        <v>139500</v>
      </c>
      <c r="I1531" s="13">
        <f>IF(Data!$A1524="","",IF(Data!H1524=0,"",Data!H1524))</f>
        <v>139500</v>
      </c>
      <c r="J1531" s="13">
        <f>IF(Data!$A1524="","",IF(Data!I1524=0,"",Data!I1524))</f>
        <v>139500</v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>Worcester</v>
      </c>
      <c r="C1532" s="8" t="str">
        <f>IF(Data!$A1525="","",IF(COUNTIF('GrandList Categories'!$A$2:$A$19,Data!B1525)&gt;0,VLOOKUP(Data!B1525,'GrandList Categories'!$A$2:$B$19,2),Data!B1525))</f>
        <v>Woodland</v>
      </c>
      <c r="D1532" s="13">
        <f>IF(Data!$A1525="","",IF(Data!C1525=0,"",Data!C1525))</f>
        <v>2</v>
      </c>
      <c r="E1532" s="13" t="str">
        <f>IF(Data!$A1525="","",IF(Data!D1525=0,"",Data!D1525))</f>
        <v/>
      </c>
      <c r="F1532" s="13">
        <f>IF(Data!$A1525="","",IF(Data!E1525=0,"",Data!E1525))</f>
        <v>1</v>
      </c>
      <c r="G1532" s="13">
        <f>IF(Data!$A1525="","",IF(Data!F1525=0,"",Data!F1525))</f>
        <v>1</v>
      </c>
      <c r="H1532" s="13">
        <f>IF(Data!$A1525="","",IF(Data!G1525=0,"",Data!G1525))</f>
        <v>1895000</v>
      </c>
      <c r="I1532" s="13">
        <f>IF(Data!$A1525="","",IF(Data!H1525=0,"",Data!H1525))</f>
        <v>1895000</v>
      </c>
      <c r="J1532" s="13">
        <f>IF(Data!$A1525="","",IF(Data!I1525=0,"",Data!I1525))</f>
        <v>1895000</v>
      </c>
      <c r="K1532" s="13">
        <f>IF(Data!$A1525="","",IF(Data!J1525=0,"",Data!J1525))</f>
        <v>909.05</v>
      </c>
      <c r="L1532" s="13">
        <f>IF(Data!$A1525="","",IF(Data!K1525=0,"",Data!K1525))</f>
        <v>909.04729999999995</v>
      </c>
      <c r="M1532" s="13">
        <f>IF(Data!$A1525="","",IF(Data!L1525=0,"",Data!L1525))</f>
        <v>2084.6</v>
      </c>
      <c r="N1532" s="13">
        <f>IF(Data!$A1525="","",IF(Data!M1525=0,"",Data!M1525))</f>
        <v>27477.5</v>
      </c>
    </row>
    <row r="1533" spans="2:14" x14ac:dyDescent="0.25">
      <c r="B1533" s="8" t="str">
        <f>IF(Data!$A1526="","",Data!A1526)</f>
        <v>Worcester</v>
      </c>
      <c r="C1533" s="8" t="str">
        <f>IF(Data!$A1526="","",IF(COUNTIF('GrandList Categories'!$A$2:$A$19,Data!B1526)&gt;0,VLOOKUP(Data!B1526,'GrandList Categories'!$A$2:$B$19,2),Data!B1526))</f>
        <v>Worcester: Summary</v>
      </c>
      <c r="D1533" s="13">
        <f>IF(Data!$A1526="","",IF(Data!C1526=0,"",Data!C1526))</f>
        <v>10</v>
      </c>
      <c r="E1533" s="13" t="str">
        <f>IF(Data!$A1526="","",IF(Data!D1526=0,"",Data!D1526))</f>
        <v/>
      </c>
      <c r="F1533" s="13">
        <f>IF(Data!$A1526="","",IF(Data!E1526=0,"",Data!E1526))</f>
        <v>4</v>
      </c>
      <c r="G1533" s="13">
        <f>IF(Data!$A1526="","",IF(Data!F1526=0,"",Data!F1526))</f>
        <v>6</v>
      </c>
      <c r="H1533" s="13">
        <f>IF(Data!$A1526="","",IF(Data!G1526=0,"",Data!G1526))</f>
        <v>2947000</v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>
        <f>IF(Data!$A1526="","",IF(Data!M1526=0,"",Data!M1526))</f>
        <v>38207.5</v>
      </c>
    </row>
    <row r="1534" spans="2:14" x14ac:dyDescent="0.25">
      <c r="B1534" s="8" t="str">
        <f>IF(Data!$A1527="","",Data!A1527)</f>
        <v>STATE</v>
      </c>
      <c r="C1534" s="8" t="str">
        <f>IF(Data!$A1527="","",IF(COUNTIF('GrandList Categories'!$A$2:$A$19,Data!B1527)&gt;0,VLOOKUP(Data!B1527,'GrandList Categories'!$A$2:$B$19,2),Data!B1527))</f>
        <v>Residential under 6 acres</v>
      </c>
      <c r="D1534" s="13">
        <f>IF(Data!$A1527="","",IF(Data!C1527=0,"",Data!C1527))</f>
        <v>3156</v>
      </c>
      <c r="E1534" s="13">
        <f>IF(Data!$A1527="","",IF(Data!D1527=0,"",Data!D1527))</f>
        <v>5</v>
      </c>
      <c r="F1534" s="13">
        <f>IF(Data!$A1527="","",IF(Data!E1527=0,"",Data!E1527))</f>
        <v>1393</v>
      </c>
      <c r="G1534" s="13">
        <f>IF(Data!$A1527="","",IF(Data!F1527=0,"",Data!F1527))</f>
        <v>1758</v>
      </c>
      <c r="H1534" s="13">
        <f>IF(Data!$A1527="","",IF(Data!G1527=0,"",Data!G1527))</f>
        <v>567846494.88999999</v>
      </c>
      <c r="I1534" s="13">
        <f>IF(Data!$A1527="","",IF(Data!H1527=0,"",Data!H1527))</f>
        <v>323007.11</v>
      </c>
      <c r="J1534" s="13">
        <f>IF(Data!$A1527="","",IF(Data!I1527=0,"",Data!I1527))</f>
        <v>250000</v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>
        <f>IF(Data!$A1527="","",IF(Data!M1527=0,"",Data!M1527))</f>
        <v>7266264.6200000001</v>
      </c>
    </row>
    <row r="1535" spans="2:14" x14ac:dyDescent="0.25">
      <c r="B1535" s="8" t="str">
        <f>IF(Data!$A1528="","",Data!A1528)</f>
        <v>STATE</v>
      </c>
      <c r="C1535" s="8" t="str">
        <f>IF(Data!$A1528="","",IF(COUNTIF('GrandList Categories'!$A$2:$A$19,Data!B1528)&gt;0,VLOOKUP(Data!B1528,'GrandList Categories'!$A$2:$B$19,2),Data!B1528))</f>
        <v>Residential 6 or more acres</v>
      </c>
      <c r="D1535" s="13">
        <f>IF(Data!$A1528="","",IF(Data!C1528=0,"",Data!C1528))</f>
        <v>1195</v>
      </c>
      <c r="E1535" s="13" t="str">
        <f>IF(Data!$A1528="","",IF(Data!D1528=0,"",Data!D1528))</f>
        <v/>
      </c>
      <c r="F1535" s="13">
        <f>IF(Data!$A1528="","",IF(Data!E1528=0,"",Data!E1528))</f>
        <v>656</v>
      </c>
      <c r="G1535" s="13">
        <f>IF(Data!$A1528="","",IF(Data!F1528=0,"",Data!F1528))</f>
        <v>539</v>
      </c>
      <c r="H1535" s="13">
        <f>IF(Data!$A1528="","",IF(Data!G1528=0,"",Data!G1528))</f>
        <v>221291639.22</v>
      </c>
      <c r="I1535" s="13">
        <f>IF(Data!$A1528="","",IF(Data!H1528=0,"",Data!H1528))</f>
        <v>410559.63</v>
      </c>
      <c r="J1535" s="13">
        <f>IF(Data!$A1528="","",IF(Data!I1528=0,"",Data!I1528))</f>
        <v>289000</v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>
        <f>IF(Data!$A1528="","",IF(Data!M1528=0,"",Data!M1528))</f>
        <v>2998802.98</v>
      </c>
    </row>
    <row r="1536" spans="2:14" x14ac:dyDescent="0.25">
      <c r="B1536" s="8" t="str">
        <f>IF(Data!$A1529="","",Data!A1529)</f>
        <v>STATE</v>
      </c>
      <c r="C1536" s="8" t="str">
        <f>IF(Data!$A1529="","",IF(COUNTIF('GrandList Categories'!$A$2:$A$19,Data!B1529)&gt;0,VLOOKUP(Data!B1529,'GrandList Categories'!$A$2:$B$19,2),Data!B1529))</f>
        <v>Mobile Home no land</v>
      </c>
      <c r="D1536" s="13">
        <f>IF(Data!$A1529="","",IF(Data!C1529=0,"",Data!C1529))</f>
        <v>113</v>
      </c>
      <c r="E1536" s="13">
        <f>IF(Data!$A1529="","",IF(Data!D1529=0,"",Data!D1529))</f>
        <v>3</v>
      </c>
      <c r="F1536" s="13">
        <f>IF(Data!$A1529="","",IF(Data!E1529=0,"",Data!E1529))</f>
        <v>40</v>
      </c>
      <c r="G1536" s="13">
        <f>IF(Data!$A1529="","",IF(Data!F1529=0,"",Data!F1529))</f>
        <v>70</v>
      </c>
      <c r="H1536" s="13">
        <f>IF(Data!$A1529="","",IF(Data!G1529=0,"",Data!G1529))</f>
        <v>2983542.76</v>
      </c>
      <c r="I1536" s="13">
        <f>IF(Data!$A1529="","",IF(Data!H1529=0,"",Data!H1529))</f>
        <v>42622.04</v>
      </c>
      <c r="J1536" s="13">
        <f>IF(Data!$A1529="","",IF(Data!I1529=0,"",Data!I1529))</f>
        <v>37000</v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>
        <f>IF(Data!$A1529="","",IF(Data!M1529=0,"",Data!M1529))</f>
        <v>15518.47</v>
      </c>
    </row>
    <row r="1537" spans="2:14" x14ac:dyDescent="0.25">
      <c r="B1537" s="8" t="str">
        <f>IF(Data!$A1530="","",Data!A1530)</f>
        <v>STATE</v>
      </c>
      <c r="C1537" s="8" t="str">
        <f>IF(Data!$A1530="","",IF(COUNTIF('GrandList Categories'!$A$2:$A$19,Data!B1530)&gt;0,VLOOKUP(Data!B1530,'GrandList Categories'!$A$2:$B$19,2),Data!B1530))</f>
        <v>Mobile Home with land</v>
      </c>
      <c r="D1537" s="13">
        <f>IF(Data!$A1530="","",IF(Data!C1530=0,"",Data!C1530))</f>
        <v>179</v>
      </c>
      <c r="E1537" s="13" t="str">
        <f>IF(Data!$A1530="","",IF(Data!D1530=0,"",Data!D1530))</f>
        <v/>
      </c>
      <c r="F1537" s="13">
        <f>IF(Data!$A1530="","",IF(Data!E1530=0,"",Data!E1530))</f>
        <v>88</v>
      </c>
      <c r="G1537" s="13">
        <f>IF(Data!$A1530="","",IF(Data!F1530=0,"",Data!F1530))</f>
        <v>91</v>
      </c>
      <c r="H1537" s="13">
        <f>IF(Data!$A1530="","",IF(Data!G1530=0,"",Data!G1530))</f>
        <v>11344087.789999999</v>
      </c>
      <c r="I1537" s="13">
        <f>IF(Data!$A1530="","",IF(Data!H1530=0,"",Data!H1530))</f>
        <v>124660.31</v>
      </c>
      <c r="J1537" s="13">
        <f>IF(Data!$A1530="","",IF(Data!I1530=0,"",Data!I1530))</f>
        <v>105000</v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>
        <f>IF(Data!$A1530="","",IF(Data!M1530=0,"",Data!M1530))</f>
        <v>113557.89</v>
      </c>
    </row>
    <row r="1538" spans="2:14" x14ac:dyDescent="0.25">
      <c r="B1538" s="8" t="str">
        <f>IF(Data!$A1531="","",Data!A1531)</f>
        <v>STATE</v>
      </c>
      <c r="C1538" s="8" t="str">
        <f>IF(Data!$A1531="","",IF(COUNTIF('GrandList Categories'!$A$2:$A$19,Data!B1531)&gt;0,VLOOKUP(Data!B1531,'GrandList Categories'!$A$2:$B$19,2),Data!B1531))</f>
        <v>Seasonal under 6 acres</v>
      </c>
      <c r="D1538" s="13">
        <f>IF(Data!$A1531="","",IF(Data!C1531=0,"",Data!C1531))</f>
        <v>189</v>
      </c>
      <c r="E1538" s="13" t="str">
        <f>IF(Data!$A1531="","",IF(Data!D1531=0,"",Data!D1531))</f>
        <v/>
      </c>
      <c r="F1538" s="13">
        <f>IF(Data!$A1531="","",IF(Data!E1531=0,"",Data!E1531))</f>
        <v>108</v>
      </c>
      <c r="G1538" s="13">
        <f>IF(Data!$A1531="","",IF(Data!F1531=0,"",Data!F1531))</f>
        <v>81</v>
      </c>
      <c r="H1538" s="13">
        <f>IF(Data!$A1531="","",IF(Data!G1531=0,"",Data!G1531))</f>
        <v>15104176.5</v>
      </c>
      <c r="I1538" s="13">
        <f>IF(Data!$A1531="","",IF(Data!H1531=0,"",Data!H1531))</f>
        <v>186471.31</v>
      </c>
      <c r="J1538" s="13">
        <f>IF(Data!$A1531="","",IF(Data!I1531=0,"",Data!I1531))</f>
        <v>120000</v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>
        <f>IF(Data!$A1531="","",IF(Data!M1531=0,"",Data!M1531))</f>
        <v>212102.03</v>
      </c>
    </row>
    <row r="1539" spans="2:14" x14ac:dyDescent="0.25">
      <c r="B1539" s="8" t="str">
        <f>IF(Data!$A1532="","",Data!A1532)</f>
        <v>STATE</v>
      </c>
      <c r="C1539" s="8" t="str">
        <f>IF(Data!$A1532="","",IF(COUNTIF('GrandList Categories'!$A$2:$A$19,Data!B1532)&gt;0,VLOOKUP(Data!B1532,'GrandList Categories'!$A$2:$B$19,2),Data!B1532))</f>
        <v>Seasonal 6 or more acres</v>
      </c>
      <c r="D1539" s="13">
        <f>IF(Data!$A1532="","",IF(Data!C1532=0,"",Data!C1532))</f>
        <v>110</v>
      </c>
      <c r="E1539" s="13" t="str">
        <f>IF(Data!$A1532="","",IF(Data!D1532=0,"",Data!D1532))</f>
        <v/>
      </c>
      <c r="F1539" s="13">
        <f>IF(Data!$A1532="","",IF(Data!E1532=0,"",Data!E1532))</f>
        <v>55</v>
      </c>
      <c r="G1539" s="13">
        <f>IF(Data!$A1532="","",IF(Data!F1532=0,"",Data!F1532))</f>
        <v>55</v>
      </c>
      <c r="H1539" s="13">
        <f>IF(Data!$A1532="","",IF(Data!G1532=0,"",Data!G1532))</f>
        <v>11989315.76</v>
      </c>
      <c r="I1539" s="13">
        <f>IF(Data!$A1532="","",IF(Data!H1532=0,"",Data!H1532))</f>
        <v>217987.56</v>
      </c>
      <c r="J1539" s="13">
        <f>IF(Data!$A1532="","",IF(Data!I1532=0,"",Data!I1532))</f>
        <v>135000</v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>
        <f>IF(Data!$A1532="","",IF(Data!M1532=0,"",Data!M1532))</f>
        <v>163416.91</v>
      </c>
    </row>
    <row r="1540" spans="2:14" x14ac:dyDescent="0.25">
      <c r="B1540" s="8" t="str">
        <f>IF(Data!$A1533="","",Data!A1533)</f>
        <v>STATE</v>
      </c>
      <c r="C1540" s="8" t="str">
        <f>IF(Data!$A1533="","",IF(COUNTIF('GrandList Categories'!$A$2:$A$19,Data!B1533)&gt;0,VLOOKUP(Data!B1533,'GrandList Categories'!$A$2:$B$19,2),Data!B1533))</f>
        <v>Commercial</v>
      </c>
      <c r="D1540" s="13">
        <f>IF(Data!$A1533="","",IF(Data!C1533=0,"",Data!C1533))</f>
        <v>349</v>
      </c>
      <c r="E1540" s="13">
        <f>IF(Data!$A1533="","",IF(Data!D1533=0,"",Data!D1533))</f>
        <v>2</v>
      </c>
      <c r="F1540" s="13">
        <f>IF(Data!$A1533="","",IF(Data!E1533=0,"",Data!E1533))</f>
        <v>100</v>
      </c>
      <c r="G1540" s="13">
        <f>IF(Data!$A1533="","",IF(Data!F1533=0,"",Data!F1533))</f>
        <v>247</v>
      </c>
      <c r="H1540" s="13">
        <f>IF(Data!$A1533="","",IF(Data!G1533=0,"",Data!G1533))</f>
        <v>273616759.47000003</v>
      </c>
      <c r="I1540" s="13">
        <f>IF(Data!$A1533="","",IF(Data!H1533=0,"",Data!H1533))</f>
        <v>1107760.1599999999</v>
      </c>
      <c r="J1540" s="13">
        <f>IF(Data!$A1533="","",IF(Data!I1533=0,"",Data!I1533))</f>
        <v>325000</v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>
        <f>IF(Data!$A1533="","",IF(Data!M1533=0,"",Data!M1533))</f>
        <v>3563543.21</v>
      </c>
    </row>
    <row r="1541" spans="2:14" x14ac:dyDescent="0.25">
      <c r="B1541" s="8" t="str">
        <f>IF(Data!$A1534="","",Data!A1534)</f>
        <v>STATE</v>
      </c>
      <c r="C1541" s="8" t="str">
        <f>IF(Data!$A1534="","",IF(COUNTIF('GrandList Categories'!$A$2:$A$19,Data!B1534)&gt;0,VLOOKUP(Data!B1534,'GrandList Categories'!$A$2:$B$19,2),Data!B1534))</f>
        <v>Commercial Apartment</v>
      </c>
      <c r="D1541" s="13">
        <f>IF(Data!$A1534="","",IF(Data!C1534=0,"",Data!C1534))</f>
        <v>67</v>
      </c>
      <c r="E1541" s="13" t="str">
        <f>IF(Data!$A1534="","",IF(Data!D1534=0,"",Data!D1534))</f>
        <v/>
      </c>
      <c r="F1541" s="13">
        <f>IF(Data!$A1534="","",IF(Data!E1534=0,"",Data!E1534))</f>
        <v>18</v>
      </c>
      <c r="G1541" s="13">
        <f>IF(Data!$A1534="","",IF(Data!F1534=0,"",Data!F1534))</f>
        <v>49</v>
      </c>
      <c r="H1541" s="13">
        <f>IF(Data!$A1534="","",IF(Data!G1534=0,"",Data!G1534))</f>
        <v>29616020</v>
      </c>
      <c r="I1541" s="13">
        <f>IF(Data!$A1534="","",IF(Data!H1534=0,"",Data!H1534))</f>
        <v>604408.56999999995</v>
      </c>
      <c r="J1541" s="13">
        <f>IF(Data!$A1534="","",IF(Data!I1534=0,"",Data!I1534))</f>
        <v>193700</v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>
        <f>IF(Data!$A1534="","",IF(Data!M1534=0,"",Data!M1534))</f>
        <v>373328.79</v>
      </c>
    </row>
    <row r="1542" spans="2:14" x14ac:dyDescent="0.25">
      <c r="B1542" s="8" t="str">
        <f>IF(Data!$A1535="","",Data!A1535)</f>
        <v>STATE</v>
      </c>
      <c r="C1542" s="8" t="str">
        <f>IF(Data!$A1535="","",IF(COUNTIF('GrandList Categories'!$A$2:$A$19,Data!B1535)&gt;0,VLOOKUP(Data!B1535,'GrandList Categories'!$A$2:$B$19,2),Data!B1535))</f>
        <v>Industrial</v>
      </c>
      <c r="D1542" s="13">
        <f>IF(Data!$A1535="","",IF(Data!C1535=0,"",Data!C1535))</f>
        <v>13</v>
      </c>
      <c r="E1542" s="13">
        <f>IF(Data!$A1535="","",IF(Data!D1535=0,"",Data!D1535))</f>
        <v>1</v>
      </c>
      <c r="F1542" s="13">
        <f>IF(Data!$A1535="","",IF(Data!E1535=0,"",Data!E1535))</f>
        <v>4</v>
      </c>
      <c r="G1542" s="13">
        <f>IF(Data!$A1535="","",IF(Data!F1535=0,"",Data!F1535))</f>
        <v>8</v>
      </c>
      <c r="H1542" s="13">
        <f>IF(Data!$A1535="","",IF(Data!G1535=0,"",Data!G1535))</f>
        <v>9307500</v>
      </c>
      <c r="I1542" s="13">
        <f>IF(Data!$A1535="","",IF(Data!H1535=0,"",Data!H1535))</f>
        <v>1163437.5</v>
      </c>
      <c r="J1542" s="13">
        <f>IF(Data!$A1535="","",IF(Data!I1535=0,"",Data!I1535))</f>
        <v>277500</v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>
        <f>IF(Data!$A1535="","",IF(Data!M1535=0,"",Data!M1535))</f>
        <v>90951.25</v>
      </c>
    </row>
    <row r="1543" spans="2:14" x14ac:dyDescent="0.25">
      <c r="B1543" s="8" t="str">
        <f>IF(Data!$A1536="","",Data!A1536)</f>
        <v>STATE</v>
      </c>
      <c r="C1543" s="8" t="str">
        <f>IF(Data!$A1536="","",IF(COUNTIF('GrandList Categories'!$A$2:$A$19,Data!B1536)&gt;0,VLOOKUP(Data!B1536,'GrandList Categories'!$A$2:$B$19,2),Data!B1536))</f>
        <v>Utilities Electric</v>
      </c>
      <c r="D1543" s="13">
        <f>IF(Data!$A1536="","",IF(Data!C1536=0,"",Data!C1536))</f>
        <v>8</v>
      </c>
      <c r="E1543" s="13" t="str">
        <f>IF(Data!$A1536="","",IF(Data!D1536=0,"",Data!D1536))</f>
        <v/>
      </c>
      <c r="F1543" s="13">
        <f>IF(Data!$A1536="","",IF(Data!E1536=0,"",Data!E1536))</f>
        <v>5</v>
      </c>
      <c r="G1543" s="13">
        <f>IF(Data!$A1536="","",IF(Data!F1536=0,"",Data!F1536))</f>
        <v>3</v>
      </c>
      <c r="H1543" s="13">
        <f>IF(Data!$A1536="","",IF(Data!G1536=0,"",Data!G1536))</f>
        <v>895000</v>
      </c>
      <c r="I1543" s="13">
        <f>IF(Data!$A1536="","",IF(Data!H1536=0,"",Data!H1536))</f>
        <v>298333.33</v>
      </c>
      <c r="J1543" s="13">
        <f>IF(Data!$A1536="","",IF(Data!I1536=0,"",Data!I1536))</f>
        <v>260000</v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>
        <f>IF(Data!$A1536="","",IF(Data!M1536=0,"",Data!M1536))</f>
        <v>10185.5</v>
      </c>
    </row>
    <row r="1544" spans="2:14" x14ac:dyDescent="0.25">
      <c r="B1544" s="8" t="str">
        <f>IF(Data!$A1537="","",Data!A1537)</f>
        <v>STATE</v>
      </c>
      <c r="C1544" s="8" t="str">
        <f>IF(Data!$A1537="","",IF(COUNTIF('GrandList Categories'!$A$2:$A$19,Data!B1537)&gt;0,VLOOKUP(Data!B1537,'GrandList Categories'!$A$2:$B$19,2),Data!B1537))</f>
        <v>Utilities Other</v>
      </c>
      <c r="D1544" s="13">
        <f>IF(Data!$A1537="","",IF(Data!C1537=0,"",Data!C1537))</f>
        <v>1</v>
      </c>
      <c r="E1544" s="13" t="str">
        <f>IF(Data!$A1537="","",IF(Data!D1537=0,"",Data!D1537))</f>
        <v/>
      </c>
      <c r="F1544" s="13">
        <f>IF(Data!$A1537="","",IF(Data!E1537=0,"",Data!E1537))</f>
        <v>1</v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>STATE</v>
      </c>
      <c r="C1545" s="8" t="str">
        <f>IF(Data!$A1538="","",IF(COUNTIF('GrandList Categories'!$A$2:$A$19,Data!B1538)&gt;0,VLOOKUP(Data!B1538,'GrandList Categories'!$A$2:$B$19,2),Data!B1538))</f>
        <v>Farms</v>
      </c>
      <c r="D1545" s="13">
        <f>IF(Data!$A1538="","",IF(Data!C1538=0,"",Data!C1538))</f>
        <v>74</v>
      </c>
      <c r="E1545" s="13" t="str">
        <f>IF(Data!$A1538="","",IF(Data!D1538=0,"",Data!D1538))</f>
        <v/>
      </c>
      <c r="F1545" s="13">
        <f>IF(Data!$A1538="","",IF(Data!E1538=0,"",Data!E1538))</f>
        <v>47</v>
      </c>
      <c r="G1545" s="13">
        <f>IF(Data!$A1538="","",IF(Data!F1538=0,"",Data!F1538))</f>
        <v>27</v>
      </c>
      <c r="H1545" s="13">
        <f>IF(Data!$A1538="","",IF(Data!G1538=0,"",Data!G1538))</f>
        <v>9647478.4700000007</v>
      </c>
      <c r="I1545" s="13">
        <f>IF(Data!$A1538="","",IF(Data!H1538=0,"",Data!H1538))</f>
        <v>357314.02</v>
      </c>
      <c r="J1545" s="13">
        <f>IF(Data!$A1538="","",IF(Data!I1538=0,"",Data!I1538))</f>
        <v>160000</v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>
        <f>IF(Data!$A1538="","",IF(Data!M1538=0,"",Data!M1538))</f>
        <v>141270</v>
      </c>
    </row>
    <row r="1546" spans="2:14" x14ac:dyDescent="0.25">
      <c r="B1546" s="8" t="str">
        <f>IF(Data!$A1539="","",Data!A1539)</f>
        <v>STATE</v>
      </c>
      <c r="C1546" s="8" t="str">
        <f>IF(Data!$A1539="","",IF(COUNTIF('GrandList Categories'!$A$2:$A$19,Data!B1539)&gt;0,VLOOKUP(Data!B1539,'GrandList Categories'!$A$2:$B$19,2),Data!B1539))</f>
        <v>Other (Usually Condos)</v>
      </c>
      <c r="D1546" s="13">
        <f>IF(Data!$A1539="","",IF(Data!C1539=0,"",Data!C1539))</f>
        <v>584</v>
      </c>
      <c r="E1546" s="13">
        <f>IF(Data!$A1539="","",IF(Data!D1539=0,"",Data!D1539))</f>
        <v>2</v>
      </c>
      <c r="F1546" s="13">
        <f>IF(Data!$A1539="","",IF(Data!E1539=0,"",Data!E1539))</f>
        <v>222</v>
      </c>
      <c r="G1546" s="13">
        <f>IF(Data!$A1539="","",IF(Data!F1539=0,"",Data!F1539))</f>
        <v>360</v>
      </c>
      <c r="H1546" s="13">
        <f>IF(Data!$A1539="","",IF(Data!G1539=0,"",Data!G1539))</f>
        <v>156622854.19</v>
      </c>
      <c r="I1546" s="13">
        <f>IF(Data!$A1539="","",IF(Data!H1539=0,"",Data!H1539))</f>
        <v>435063.48</v>
      </c>
      <c r="J1546" s="13">
        <f>IF(Data!$A1539="","",IF(Data!I1539=0,"",Data!I1539))</f>
        <v>278000</v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>
        <f>IF(Data!$A1539="","",IF(Data!M1539=0,"",Data!M1539))</f>
        <v>2160351.8199999998</v>
      </c>
    </row>
    <row r="1547" spans="2:14" x14ac:dyDescent="0.25">
      <c r="B1547" s="8" t="str">
        <f>IF(Data!$A1540="","",Data!A1540)</f>
        <v>STATE</v>
      </c>
      <c r="C1547" s="8" t="str">
        <f>IF(Data!$A1540="","",IF(COUNTIF('GrandList Categories'!$A$2:$A$19,Data!B1540)&gt;0,VLOOKUP(Data!B1540,'GrandList Categories'!$A$2:$B$19,2),Data!B1540))</f>
        <v>Woodland</v>
      </c>
      <c r="D1547" s="13">
        <f>IF(Data!$A1540="","",IF(Data!C1540=0,"",Data!C1540))</f>
        <v>202</v>
      </c>
      <c r="E1547" s="13" t="str">
        <f>IF(Data!$A1540="","",IF(Data!D1540=0,"",Data!D1540))</f>
        <v/>
      </c>
      <c r="F1547" s="13">
        <f>IF(Data!$A1540="","",IF(Data!E1540=0,"",Data!E1540))</f>
        <v>75</v>
      </c>
      <c r="G1547" s="13">
        <f>IF(Data!$A1540="","",IF(Data!F1540=0,"",Data!F1540))</f>
        <v>127</v>
      </c>
      <c r="H1547" s="13">
        <f>IF(Data!$A1540="","",IF(Data!G1540=0,"",Data!G1540))</f>
        <v>18292171.09</v>
      </c>
      <c r="I1547" s="13">
        <f>IF(Data!$A1540="","",IF(Data!H1540=0,"",Data!H1540))</f>
        <v>144032.84</v>
      </c>
      <c r="J1547" s="13">
        <f>IF(Data!$A1540="","",IF(Data!I1540=0,"",Data!I1540))</f>
        <v>80000</v>
      </c>
      <c r="K1547" s="13">
        <f>IF(Data!$A1540="","",IF(Data!J1540=0,"",Data!J1540))</f>
        <v>1349.49</v>
      </c>
      <c r="L1547" s="13">
        <f>IF(Data!$A1540="","",IF(Data!K1540=0,"",Data!K1540))</f>
        <v>2655.0752000000002</v>
      </c>
      <c r="M1547" s="13">
        <f>IF(Data!$A1540="","",IF(Data!L1540=0,"",Data!L1540))</f>
        <v>23.35</v>
      </c>
      <c r="N1547" s="13">
        <f>IF(Data!$A1540="","",IF(Data!M1540=0,"",Data!M1540))</f>
        <v>224509.15</v>
      </c>
    </row>
    <row r="1548" spans="2:14" x14ac:dyDescent="0.25">
      <c r="B1548" s="8" t="str">
        <f>IF(Data!$A1541="","",Data!A1541)</f>
        <v>STATE</v>
      </c>
      <c r="C1548" s="8" t="str">
        <f>IF(Data!$A1541="","",IF(COUNTIF('GrandList Categories'!$A$2:$A$19,Data!B1541)&gt;0,VLOOKUP(Data!B1541,'GrandList Categories'!$A$2:$B$19,2),Data!B1541))</f>
        <v>Miscellaneous</v>
      </c>
      <c r="D1548" s="13">
        <f>IF(Data!$A1541="","",IF(Data!C1541=0,"",Data!C1541))</f>
        <v>749</v>
      </c>
      <c r="E1548" s="13" t="str">
        <f>IF(Data!$A1541="","",IF(Data!D1541=0,"",Data!D1541))</f>
        <v/>
      </c>
      <c r="F1548" s="13">
        <f>IF(Data!$A1541="","",IF(Data!E1541=0,"",Data!E1541))</f>
        <v>228</v>
      </c>
      <c r="G1548" s="13">
        <f>IF(Data!$A1541="","",IF(Data!F1541=0,"",Data!F1541))</f>
        <v>521</v>
      </c>
      <c r="H1548" s="13">
        <f>IF(Data!$A1541="","",IF(Data!G1541=0,"",Data!G1541))</f>
        <v>84383122.849999994</v>
      </c>
      <c r="I1548" s="13">
        <f>IF(Data!$A1541="","",IF(Data!H1541=0,"",Data!H1541))</f>
        <v>161963.76999999999</v>
      </c>
      <c r="J1548" s="13">
        <f>IF(Data!$A1541="","",IF(Data!I1541=0,"",Data!I1541))</f>
        <v>73000</v>
      </c>
      <c r="K1548" s="13">
        <f>IF(Data!$A1541="","",IF(Data!J1541=0,"",Data!J1541))</f>
        <v>9434.1200000000008</v>
      </c>
      <c r="L1548" s="13">
        <f>IF(Data!$A1541="","",IF(Data!K1541=0,"",Data!K1541))</f>
        <v>12962.963</v>
      </c>
      <c r="M1548" s="13">
        <f>IF(Data!$A1541="","",IF(Data!L1541=0,"",Data!L1541))</f>
        <v>3.93</v>
      </c>
      <c r="N1548" s="13">
        <f>IF(Data!$A1541="","",IF(Data!M1541=0,"",Data!M1541))</f>
        <v>1119464.98</v>
      </c>
    </row>
    <row r="1549" spans="2:14" x14ac:dyDescent="0.25">
      <c r="B1549" s="8" t="str">
        <f>IF(Data!$A1542="","",Data!A1542)</f>
        <v>STATE</v>
      </c>
      <c r="C1549" s="8" t="str">
        <f>IF(Data!$A1542="","",IF(COUNTIF('GrandList Categories'!$A$2:$A$19,Data!B1542)&gt;0,VLOOKUP(Data!B1542,'GrandList Categories'!$A$2:$B$19,2),Data!B1542))</f>
        <v>Timeshare Properties</v>
      </c>
      <c r="D1549" s="13">
        <f>IF(Data!$A1542="","",IF(Data!C1542=0,"",Data!C1542))</f>
        <v>278</v>
      </c>
      <c r="E1549" s="13" t="str">
        <f>IF(Data!$A1542="","",IF(Data!D1542=0,"",Data!D1542))</f>
        <v/>
      </c>
      <c r="F1549" s="13">
        <f>IF(Data!$A1542="","",IF(Data!E1542=0,"",Data!E1542))</f>
        <v>278</v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>
        <f>IF(Data!$A1542="","",IF(Data!M1542=0,"",Data!M1542))</f>
        <v>34340.35</v>
      </c>
    </row>
    <row r="1550" spans="2:14" x14ac:dyDescent="0.25">
      <c r="B1550" s="8" t="str">
        <f>IF(Data!$A1543="","",Data!A1543)</f>
        <v>STATE</v>
      </c>
      <c r="C1550" s="8" t="str">
        <f>IF(Data!$A1543="","",IF(COUNTIF('GrandList Categories'!$A$2:$A$19,Data!B1543)&gt;0,VLOOKUP(Data!B1543,'GrandList Categories'!$A$2:$B$19,2),Data!B1543))</f>
        <v>STATE: Summary</v>
      </c>
      <c r="D1550" s="13">
        <f>IF(Data!$A1543="","",IF(Data!C1543=0,"",Data!C1543))</f>
        <v>7267</v>
      </c>
      <c r="E1550" s="13">
        <f>IF(Data!$A1543="","",IF(Data!D1543=0,"",Data!D1543))</f>
        <v>13</v>
      </c>
      <c r="F1550" s="13">
        <f>IF(Data!$A1543="","",IF(Data!E1543=0,"",Data!E1543))</f>
        <v>3318</v>
      </c>
      <c r="G1550" s="13">
        <f>IF(Data!$A1543="","",IF(Data!F1543=0,"",Data!F1543))</f>
        <v>3936</v>
      </c>
      <c r="H1550" s="13">
        <f>IF(Data!$A1543="","",IF(Data!G1543=0,"",Data!G1543))</f>
        <v>1412940162.99</v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>
        <f>IF(Data!$A1543="","",IF(Data!M1543=0,"",Data!M1543))</f>
        <v>18487607.949999999</v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wCqvH/WK3/gayXNKnXAr6s9bfjbE1tJTxjfOjfOX66hmxn5Mly0MXIkrp6W7Gw5VmLMJGZSXLz7Q0bl9jlKesg==" saltValue="H4BoTJMpJBo6lkxa9Zt0ZQ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D9" sqref="D9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JnA3LIgHNt9BlQ1CDx2bFjEiwUtN6tnYLS/TMpyc5GqVLhGn/RhO48N05Qu73gwvIue2LSIwSgLl0rOx9IU1kQ==" saltValue="mOF8IRSUGhnEhXN/q5sAdg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543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44651</v>
      </c>
    </row>
    <row r="2" spans="1:15" x14ac:dyDescent="0.25">
      <c r="A2" s="18" t="s">
        <v>65</v>
      </c>
      <c r="B2" s="18" t="s">
        <v>14</v>
      </c>
      <c r="C2" s="19">
        <v>9</v>
      </c>
      <c r="D2" s="19">
        <v>0</v>
      </c>
      <c r="E2" s="19">
        <v>4</v>
      </c>
      <c r="F2" s="19">
        <v>5</v>
      </c>
      <c r="G2" s="20">
        <v>2265000</v>
      </c>
      <c r="H2" s="20">
        <v>453000</v>
      </c>
      <c r="I2" s="20">
        <v>332000</v>
      </c>
      <c r="J2" s="20">
        <v>0</v>
      </c>
      <c r="K2" s="20">
        <v>0</v>
      </c>
      <c r="L2" s="20">
        <v>0</v>
      </c>
      <c r="M2" s="20">
        <v>29280</v>
      </c>
    </row>
    <row r="3" spans="1:15" x14ac:dyDescent="0.25">
      <c r="A3" s="18" t="s">
        <v>65</v>
      </c>
      <c r="B3" s="18" t="s">
        <v>15</v>
      </c>
      <c r="C3" s="19">
        <v>5</v>
      </c>
      <c r="D3" s="19">
        <v>0</v>
      </c>
      <c r="E3" s="19">
        <v>2</v>
      </c>
      <c r="F3" s="19">
        <v>3</v>
      </c>
      <c r="G3" s="20">
        <v>1119316</v>
      </c>
      <c r="H3" s="20">
        <v>373105.33</v>
      </c>
      <c r="I3" s="20">
        <v>260166</v>
      </c>
      <c r="J3" s="20">
        <v>0</v>
      </c>
      <c r="K3" s="20">
        <v>0</v>
      </c>
      <c r="L3" s="20">
        <v>0</v>
      </c>
      <c r="M3" s="20">
        <v>14385.66</v>
      </c>
    </row>
    <row r="4" spans="1:15" x14ac:dyDescent="0.25">
      <c r="A4" s="18" t="s">
        <v>65</v>
      </c>
      <c r="B4" s="18" t="s">
        <v>17</v>
      </c>
      <c r="C4" s="19">
        <v>4</v>
      </c>
      <c r="D4" s="19">
        <v>0</v>
      </c>
      <c r="E4" s="19">
        <v>4</v>
      </c>
      <c r="F4" s="19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20">
        <v>0</v>
      </c>
    </row>
    <row r="5" spans="1:15" x14ac:dyDescent="0.25">
      <c r="A5" s="18" t="s">
        <v>65</v>
      </c>
      <c r="B5" s="18" t="s">
        <v>19</v>
      </c>
      <c r="C5" s="19">
        <v>2</v>
      </c>
      <c r="D5" s="19">
        <v>0</v>
      </c>
      <c r="E5" s="19">
        <v>1</v>
      </c>
      <c r="F5" s="19">
        <v>1</v>
      </c>
      <c r="G5" s="20">
        <v>260300</v>
      </c>
      <c r="H5" s="20">
        <v>260300</v>
      </c>
      <c r="I5" s="20">
        <v>260300</v>
      </c>
      <c r="J5" s="20">
        <v>0</v>
      </c>
      <c r="K5" s="20">
        <v>0</v>
      </c>
      <c r="L5" s="20">
        <v>0</v>
      </c>
      <c r="M5" s="20">
        <v>3774.35</v>
      </c>
    </row>
    <row r="6" spans="1:15" x14ac:dyDescent="0.25">
      <c r="A6" s="18" t="s">
        <v>65</v>
      </c>
      <c r="B6" s="18" t="s">
        <v>60</v>
      </c>
      <c r="C6" s="19">
        <v>3</v>
      </c>
      <c r="D6" s="19">
        <v>0</v>
      </c>
      <c r="E6" s="19">
        <v>2</v>
      </c>
      <c r="F6" s="19">
        <v>1</v>
      </c>
      <c r="G6" s="20">
        <v>60500</v>
      </c>
      <c r="H6" s="20">
        <v>60500</v>
      </c>
      <c r="I6" s="20">
        <v>60500</v>
      </c>
      <c r="J6" s="20">
        <v>94531.25</v>
      </c>
      <c r="K6" s="20">
        <v>94531.25</v>
      </c>
      <c r="L6" s="20">
        <v>0.64</v>
      </c>
      <c r="M6" s="20">
        <v>877.25</v>
      </c>
    </row>
    <row r="7" spans="1:15" x14ac:dyDescent="0.25">
      <c r="A7" s="18" t="s">
        <v>65</v>
      </c>
      <c r="B7" s="18" t="s">
        <v>66</v>
      </c>
      <c r="C7" s="19">
        <v>23</v>
      </c>
      <c r="D7" s="19">
        <v>0</v>
      </c>
      <c r="E7" s="19">
        <v>13</v>
      </c>
      <c r="F7" s="19">
        <v>10</v>
      </c>
      <c r="G7" s="20">
        <v>3705116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48317.26</v>
      </c>
    </row>
    <row r="8" spans="1:15" x14ac:dyDescent="0.25">
      <c r="A8" s="18" t="s">
        <v>67</v>
      </c>
      <c r="B8" s="18" t="s">
        <v>14</v>
      </c>
      <c r="C8" s="19">
        <v>2</v>
      </c>
      <c r="D8" s="19">
        <v>0</v>
      </c>
      <c r="E8" s="19">
        <v>1</v>
      </c>
      <c r="F8" s="19">
        <v>1</v>
      </c>
      <c r="G8" s="20">
        <v>110000</v>
      </c>
      <c r="H8" s="20">
        <v>110000</v>
      </c>
      <c r="I8" s="20">
        <v>110000</v>
      </c>
      <c r="J8" s="20">
        <v>0</v>
      </c>
      <c r="K8" s="20">
        <v>0</v>
      </c>
      <c r="L8" s="20">
        <v>0</v>
      </c>
      <c r="M8" s="20">
        <v>645</v>
      </c>
    </row>
    <row r="9" spans="1:15" x14ac:dyDescent="0.25">
      <c r="A9" s="18" t="s">
        <v>67</v>
      </c>
      <c r="B9" s="18" t="s">
        <v>15</v>
      </c>
      <c r="C9" s="19">
        <v>4</v>
      </c>
      <c r="D9" s="19">
        <v>0</v>
      </c>
      <c r="E9" s="19">
        <v>1</v>
      </c>
      <c r="F9" s="19">
        <v>3</v>
      </c>
      <c r="G9" s="20">
        <v>425208</v>
      </c>
      <c r="H9" s="20">
        <v>141736</v>
      </c>
      <c r="I9" s="20">
        <v>97208</v>
      </c>
      <c r="J9" s="20">
        <v>0</v>
      </c>
      <c r="K9" s="20">
        <v>0</v>
      </c>
      <c r="L9" s="20">
        <v>0</v>
      </c>
      <c r="M9" s="20">
        <v>3161.04</v>
      </c>
    </row>
    <row r="10" spans="1:15" x14ac:dyDescent="0.25">
      <c r="A10" s="18" t="s">
        <v>67</v>
      </c>
      <c r="B10" s="18" t="s">
        <v>20</v>
      </c>
      <c r="C10" s="19">
        <v>1</v>
      </c>
      <c r="D10" s="19">
        <v>0</v>
      </c>
      <c r="E10" s="19">
        <v>1</v>
      </c>
      <c r="F10" s="19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</row>
    <row r="11" spans="1:15" x14ac:dyDescent="0.25">
      <c r="A11" s="18" t="s">
        <v>67</v>
      </c>
      <c r="B11" s="18" t="s">
        <v>18</v>
      </c>
      <c r="C11" s="19">
        <v>1</v>
      </c>
      <c r="D11" s="19">
        <v>0</v>
      </c>
      <c r="E11" s="19">
        <v>0</v>
      </c>
      <c r="F11" s="19">
        <v>1</v>
      </c>
      <c r="G11" s="20">
        <v>145000</v>
      </c>
      <c r="H11" s="20">
        <v>145000</v>
      </c>
      <c r="I11" s="20">
        <v>145000</v>
      </c>
      <c r="J11" s="20">
        <v>0</v>
      </c>
      <c r="K11" s="20">
        <v>0</v>
      </c>
      <c r="L11" s="20">
        <v>0</v>
      </c>
      <c r="M11" s="20">
        <v>2102.5</v>
      </c>
    </row>
    <row r="12" spans="1:15" x14ac:dyDescent="0.25">
      <c r="A12" s="18" t="s">
        <v>67</v>
      </c>
      <c r="B12" s="18" t="s">
        <v>59</v>
      </c>
      <c r="C12" s="19">
        <v>2</v>
      </c>
      <c r="D12" s="19">
        <v>0</v>
      </c>
      <c r="E12" s="19">
        <v>1</v>
      </c>
      <c r="F12" s="19">
        <v>1</v>
      </c>
      <c r="G12" s="20">
        <v>45000</v>
      </c>
      <c r="H12" s="20">
        <v>45000</v>
      </c>
      <c r="I12" s="20">
        <v>45000</v>
      </c>
      <c r="J12" s="20">
        <v>2027.03</v>
      </c>
      <c r="K12" s="20">
        <v>2027.027</v>
      </c>
      <c r="L12" s="20">
        <v>22.2</v>
      </c>
      <c r="M12" s="20">
        <v>652.5</v>
      </c>
    </row>
    <row r="13" spans="1:15" x14ac:dyDescent="0.25">
      <c r="A13" s="18" t="s">
        <v>67</v>
      </c>
      <c r="B13" s="18" t="s">
        <v>68</v>
      </c>
      <c r="C13" s="19">
        <v>10</v>
      </c>
      <c r="D13" s="19">
        <v>0</v>
      </c>
      <c r="E13" s="19">
        <v>4</v>
      </c>
      <c r="F13" s="19">
        <v>6</v>
      </c>
      <c r="G13" s="20">
        <v>725208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6561.04</v>
      </c>
    </row>
    <row r="14" spans="1:15" x14ac:dyDescent="0.25">
      <c r="A14" s="18" t="s">
        <v>69</v>
      </c>
      <c r="B14" s="18" t="s">
        <v>14</v>
      </c>
      <c r="C14" s="19">
        <v>7</v>
      </c>
      <c r="D14" s="19">
        <v>0</v>
      </c>
      <c r="E14" s="19">
        <v>2</v>
      </c>
      <c r="F14" s="19">
        <v>5</v>
      </c>
      <c r="G14" s="20">
        <v>602381.71</v>
      </c>
      <c r="H14" s="20">
        <v>120476.34</v>
      </c>
      <c r="I14" s="20">
        <v>80000</v>
      </c>
      <c r="J14" s="20">
        <v>0</v>
      </c>
      <c r="K14" s="20">
        <v>0</v>
      </c>
      <c r="L14" s="20">
        <v>0</v>
      </c>
      <c r="M14" s="20">
        <v>8734.5300000000007</v>
      </c>
    </row>
    <row r="15" spans="1:15" x14ac:dyDescent="0.25">
      <c r="A15" s="18" t="s">
        <v>69</v>
      </c>
      <c r="B15" s="18" t="s">
        <v>15</v>
      </c>
      <c r="C15" s="19">
        <v>5</v>
      </c>
      <c r="D15" s="19">
        <v>0</v>
      </c>
      <c r="E15" s="19">
        <v>0</v>
      </c>
      <c r="F15" s="19">
        <v>5</v>
      </c>
      <c r="G15" s="20">
        <v>1540000</v>
      </c>
      <c r="H15" s="20">
        <v>308000</v>
      </c>
      <c r="I15" s="20">
        <v>289900</v>
      </c>
      <c r="J15" s="20">
        <v>0</v>
      </c>
      <c r="K15" s="20">
        <v>0</v>
      </c>
      <c r="L15" s="20">
        <v>0</v>
      </c>
      <c r="M15" s="20">
        <v>20430</v>
      </c>
    </row>
    <row r="16" spans="1:15" x14ac:dyDescent="0.25">
      <c r="A16" s="18" t="s">
        <v>69</v>
      </c>
      <c r="B16" s="18" t="s">
        <v>20</v>
      </c>
      <c r="C16" s="19">
        <v>7</v>
      </c>
      <c r="D16" s="19">
        <v>0</v>
      </c>
      <c r="E16" s="19">
        <v>3</v>
      </c>
      <c r="F16" s="19">
        <v>4</v>
      </c>
      <c r="G16" s="20">
        <v>649180</v>
      </c>
      <c r="H16" s="20">
        <v>162295</v>
      </c>
      <c r="I16" s="20">
        <v>173250</v>
      </c>
      <c r="J16" s="20">
        <v>0</v>
      </c>
      <c r="K16" s="20">
        <v>0</v>
      </c>
      <c r="L16" s="20">
        <v>0</v>
      </c>
      <c r="M16" s="20">
        <v>5967.65</v>
      </c>
    </row>
    <row r="17" spans="1:13" x14ac:dyDescent="0.25">
      <c r="A17" s="18" t="s">
        <v>69</v>
      </c>
      <c r="B17" s="18" t="s">
        <v>17</v>
      </c>
      <c r="C17" s="19">
        <v>12</v>
      </c>
      <c r="D17" s="19">
        <v>0</v>
      </c>
      <c r="E17" s="19">
        <v>6</v>
      </c>
      <c r="F17" s="19">
        <v>6</v>
      </c>
      <c r="G17" s="20">
        <v>1653800</v>
      </c>
      <c r="H17" s="20">
        <v>275633.33</v>
      </c>
      <c r="I17" s="20">
        <v>272500</v>
      </c>
      <c r="J17" s="20">
        <v>0</v>
      </c>
      <c r="K17" s="20">
        <v>0</v>
      </c>
      <c r="L17" s="20">
        <v>0</v>
      </c>
      <c r="M17" s="20">
        <v>19996.5</v>
      </c>
    </row>
    <row r="18" spans="1:13" x14ac:dyDescent="0.25">
      <c r="A18" s="18" t="s">
        <v>69</v>
      </c>
      <c r="B18" s="18" t="s">
        <v>18</v>
      </c>
      <c r="C18" s="19">
        <v>1</v>
      </c>
      <c r="D18" s="19">
        <v>0</v>
      </c>
      <c r="E18" s="19">
        <v>0</v>
      </c>
      <c r="F18" s="19">
        <v>1</v>
      </c>
      <c r="G18" s="20">
        <v>9383.48</v>
      </c>
      <c r="H18" s="20">
        <v>9383.48</v>
      </c>
      <c r="I18" s="20">
        <v>9383.48</v>
      </c>
      <c r="J18" s="20">
        <v>0</v>
      </c>
      <c r="K18" s="20">
        <v>0</v>
      </c>
      <c r="L18" s="20">
        <v>0</v>
      </c>
      <c r="M18" s="20">
        <v>136.06</v>
      </c>
    </row>
    <row r="19" spans="1:13" x14ac:dyDescent="0.25">
      <c r="A19" s="18" t="s">
        <v>69</v>
      </c>
      <c r="B19" s="18" t="s">
        <v>57</v>
      </c>
      <c r="C19" s="19">
        <v>2</v>
      </c>
      <c r="D19" s="19">
        <v>0</v>
      </c>
      <c r="E19" s="19">
        <v>0</v>
      </c>
      <c r="F19" s="19">
        <v>2</v>
      </c>
      <c r="G19" s="20">
        <v>1159800</v>
      </c>
      <c r="H19" s="20">
        <v>579900</v>
      </c>
      <c r="I19" s="20">
        <v>579900</v>
      </c>
      <c r="J19" s="20">
        <v>0</v>
      </c>
      <c r="K19" s="20">
        <v>0</v>
      </c>
      <c r="L19" s="20">
        <v>0</v>
      </c>
      <c r="M19" s="20">
        <v>16817.099999999999</v>
      </c>
    </row>
    <row r="20" spans="1:13" x14ac:dyDescent="0.25">
      <c r="A20" s="1" t="s">
        <v>69</v>
      </c>
      <c r="B20" s="1" t="s">
        <v>60</v>
      </c>
      <c r="C20" s="2">
        <v>8</v>
      </c>
      <c r="D20" s="2">
        <v>0</v>
      </c>
      <c r="E20" s="2">
        <v>2</v>
      </c>
      <c r="F20" s="2">
        <v>6</v>
      </c>
      <c r="G20" s="3">
        <v>1543000</v>
      </c>
      <c r="H20" s="3">
        <v>257166.67</v>
      </c>
      <c r="I20" s="3">
        <v>59750</v>
      </c>
      <c r="J20" s="3">
        <v>4903.55</v>
      </c>
      <c r="K20" s="3">
        <v>22083.33</v>
      </c>
      <c r="L20" s="3">
        <v>7.04</v>
      </c>
      <c r="M20" s="3">
        <v>21423.5</v>
      </c>
    </row>
    <row r="21" spans="1:13" x14ac:dyDescent="0.25">
      <c r="A21" s="1" t="s">
        <v>69</v>
      </c>
      <c r="B21" s="1" t="s">
        <v>70</v>
      </c>
      <c r="C21" s="2">
        <v>42</v>
      </c>
      <c r="D21" s="2">
        <v>0</v>
      </c>
      <c r="E21" s="2">
        <v>13</v>
      </c>
      <c r="F21" s="2">
        <v>29</v>
      </c>
      <c r="G21" s="3">
        <v>7157545.1900000004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93505.34</v>
      </c>
    </row>
    <row r="22" spans="1:13" x14ac:dyDescent="0.25">
      <c r="A22" s="1" t="s">
        <v>71</v>
      </c>
      <c r="B22" s="1" t="s">
        <v>14</v>
      </c>
      <c r="C22" s="2">
        <v>1</v>
      </c>
      <c r="D22" s="2">
        <v>0</v>
      </c>
      <c r="E22" s="2">
        <v>1</v>
      </c>
      <c r="F22" s="2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</row>
    <row r="23" spans="1:13" x14ac:dyDescent="0.25">
      <c r="A23" s="1" t="s">
        <v>71</v>
      </c>
      <c r="B23" s="1" t="s">
        <v>15</v>
      </c>
      <c r="C23" s="2">
        <v>5</v>
      </c>
      <c r="D23" s="2">
        <v>0</v>
      </c>
      <c r="E23" s="2">
        <v>3</v>
      </c>
      <c r="F23" s="2">
        <v>2</v>
      </c>
      <c r="G23" s="3">
        <v>1595000</v>
      </c>
      <c r="H23" s="3">
        <v>797500</v>
      </c>
      <c r="I23" s="3">
        <v>797500</v>
      </c>
      <c r="J23" s="3">
        <v>0</v>
      </c>
      <c r="K23" s="3">
        <v>0</v>
      </c>
      <c r="L23" s="3">
        <v>0</v>
      </c>
      <c r="M23" s="3">
        <v>23127.5</v>
      </c>
    </row>
    <row r="24" spans="1:13" x14ac:dyDescent="0.25">
      <c r="A24" s="1" t="s">
        <v>71</v>
      </c>
      <c r="B24" s="1" t="s">
        <v>58</v>
      </c>
      <c r="C24" s="2">
        <v>1</v>
      </c>
      <c r="D24" s="2">
        <v>0</v>
      </c>
      <c r="E24" s="2">
        <v>1</v>
      </c>
      <c r="F24" s="2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72.5</v>
      </c>
    </row>
    <row r="25" spans="1:13" x14ac:dyDescent="0.25">
      <c r="A25" s="1" t="s">
        <v>71</v>
      </c>
      <c r="B25" s="1" t="s">
        <v>59</v>
      </c>
      <c r="C25" s="2">
        <v>8</v>
      </c>
      <c r="D25" s="2">
        <v>0</v>
      </c>
      <c r="E25" s="2">
        <v>2</v>
      </c>
      <c r="F25" s="2">
        <v>6</v>
      </c>
      <c r="G25" s="3">
        <v>709000</v>
      </c>
      <c r="H25" s="3">
        <v>118166.67</v>
      </c>
      <c r="I25" s="3">
        <v>45000</v>
      </c>
      <c r="J25" s="3">
        <v>16336.41</v>
      </c>
      <c r="K25" s="3">
        <v>8472.65</v>
      </c>
      <c r="L25" s="3">
        <v>6.96</v>
      </c>
      <c r="M25" s="3">
        <v>10280.5</v>
      </c>
    </row>
    <row r="26" spans="1:13" x14ac:dyDescent="0.25">
      <c r="A26" s="1" t="s">
        <v>71</v>
      </c>
      <c r="B26" s="1" t="s">
        <v>72</v>
      </c>
      <c r="C26" s="2">
        <v>15</v>
      </c>
      <c r="D26" s="2">
        <v>0</v>
      </c>
      <c r="E26" s="2">
        <v>7</v>
      </c>
      <c r="F26" s="2">
        <v>8</v>
      </c>
      <c r="G26" s="3">
        <v>2304000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33480.5</v>
      </c>
    </row>
    <row r="27" spans="1:13" x14ac:dyDescent="0.25">
      <c r="A27" s="1" t="s">
        <v>73</v>
      </c>
      <c r="B27" s="1" t="s">
        <v>14</v>
      </c>
      <c r="C27" s="2">
        <v>6</v>
      </c>
      <c r="D27" s="2">
        <v>0</v>
      </c>
      <c r="E27" s="2">
        <v>2</v>
      </c>
      <c r="F27" s="2">
        <v>4</v>
      </c>
      <c r="G27" s="3">
        <v>1107235</v>
      </c>
      <c r="H27" s="3">
        <v>276808.75</v>
      </c>
      <c r="I27" s="3">
        <v>303117.5</v>
      </c>
      <c r="J27" s="3">
        <v>0</v>
      </c>
      <c r="K27" s="3">
        <v>0</v>
      </c>
      <c r="L27" s="3">
        <v>0</v>
      </c>
      <c r="M27" s="3">
        <v>13204.91</v>
      </c>
    </row>
    <row r="28" spans="1:13" x14ac:dyDescent="0.25">
      <c r="A28" s="1" t="s">
        <v>73</v>
      </c>
      <c r="B28" s="1" t="s">
        <v>15</v>
      </c>
      <c r="C28" s="2">
        <v>5</v>
      </c>
      <c r="D28" s="2">
        <v>0</v>
      </c>
      <c r="E28" s="2">
        <v>2</v>
      </c>
      <c r="F28" s="2">
        <v>3</v>
      </c>
      <c r="G28" s="3">
        <v>2775000</v>
      </c>
      <c r="H28" s="3">
        <v>925000</v>
      </c>
      <c r="I28" s="3">
        <v>625000</v>
      </c>
      <c r="J28" s="3">
        <v>0</v>
      </c>
      <c r="K28" s="3">
        <v>0</v>
      </c>
      <c r="L28" s="3">
        <v>0</v>
      </c>
      <c r="M28" s="3">
        <v>38337.5</v>
      </c>
    </row>
    <row r="29" spans="1:13" x14ac:dyDescent="0.25">
      <c r="A29" s="1" t="s">
        <v>73</v>
      </c>
      <c r="B29" s="1" t="s">
        <v>17</v>
      </c>
      <c r="C29" s="2">
        <v>3</v>
      </c>
      <c r="D29" s="2">
        <v>0</v>
      </c>
      <c r="E29" s="2">
        <v>2</v>
      </c>
      <c r="F29" s="2">
        <v>1</v>
      </c>
      <c r="G29" s="3">
        <v>65000</v>
      </c>
      <c r="H29" s="3">
        <v>65000</v>
      </c>
      <c r="I29" s="3">
        <v>65000</v>
      </c>
      <c r="J29" s="3">
        <v>0</v>
      </c>
      <c r="K29" s="3">
        <v>0</v>
      </c>
      <c r="L29" s="3">
        <v>0</v>
      </c>
      <c r="M29" s="3">
        <v>1376.54</v>
      </c>
    </row>
    <row r="30" spans="1:13" x14ac:dyDescent="0.25">
      <c r="A30" s="1" t="s">
        <v>73</v>
      </c>
      <c r="B30" s="1" t="s">
        <v>19</v>
      </c>
      <c r="C30" s="2">
        <v>2</v>
      </c>
      <c r="D30" s="2">
        <v>0</v>
      </c>
      <c r="E30" s="2">
        <v>0</v>
      </c>
      <c r="F30" s="2">
        <v>2</v>
      </c>
      <c r="G30" s="3">
        <v>700000</v>
      </c>
      <c r="H30" s="3">
        <v>350000</v>
      </c>
      <c r="I30" s="3">
        <v>350000</v>
      </c>
      <c r="J30" s="3">
        <v>0</v>
      </c>
      <c r="K30" s="3">
        <v>0</v>
      </c>
      <c r="L30" s="3">
        <v>0</v>
      </c>
      <c r="M30" s="3">
        <v>10150</v>
      </c>
    </row>
    <row r="31" spans="1:13" x14ac:dyDescent="0.25">
      <c r="A31" s="1" t="s">
        <v>73</v>
      </c>
      <c r="B31" s="1" t="s">
        <v>59</v>
      </c>
      <c r="C31" s="2">
        <v>1</v>
      </c>
      <c r="D31" s="2">
        <v>0</v>
      </c>
      <c r="E31" s="2">
        <v>1</v>
      </c>
      <c r="F31" s="2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</row>
    <row r="32" spans="1:13" x14ac:dyDescent="0.25">
      <c r="A32" s="1" t="s">
        <v>73</v>
      </c>
      <c r="B32" s="1" t="s">
        <v>60</v>
      </c>
      <c r="C32" s="2">
        <v>3</v>
      </c>
      <c r="D32" s="2">
        <v>0</v>
      </c>
      <c r="E32" s="2">
        <v>0</v>
      </c>
      <c r="F32" s="2">
        <v>3</v>
      </c>
      <c r="G32" s="3">
        <v>320100</v>
      </c>
      <c r="H32" s="3">
        <v>106700</v>
      </c>
      <c r="I32" s="3">
        <v>83000</v>
      </c>
      <c r="J32" s="3">
        <v>4103.32</v>
      </c>
      <c r="K32" s="3">
        <v>11756.373900000001</v>
      </c>
      <c r="L32" s="3">
        <v>7.06</v>
      </c>
      <c r="M32" s="3">
        <v>3852.95</v>
      </c>
    </row>
    <row r="33" spans="1:13" x14ac:dyDescent="0.25">
      <c r="A33" s="1" t="s">
        <v>73</v>
      </c>
      <c r="B33" s="1" t="s">
        <v>74</v>
      </c>
      <c r="C33" s="2">
        <v>20</v>
      </c>
      <c r="D33" s="2">
        <v>0</v>
      </c>
      <c r="E33" s="2">
        <v>7</v>
      </c>
      <c r="F33" s="2">
        <v>13</v>
      </c>
      <c r="G33" s="3">
        <v>4967335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66921.899999999994</v>
      </c>
    </row>
    <row r="34" spans="1:13" x14ac:dyDescent="0.25">
      <c r="A34" s="1" t="s">
        <v>75</v>
      </c>
      <c r="B34" s="1" t="s">
        <v>14</v>
      </c>
      <c r="C34" s="2">
        <v>3</v>
      </c>
      <c r="D34" s="2">
        <v>0</v>
      </c>
      <c r="E34" s="2">
        <v>0</v>
      </c>
      <c r="F34" s="2">
        <v>3</v>
      </c>
      <c r="G34" s="3">
        <v>457500</v>
      </c>
      <c r="H34" s="3">
        <v>152500</v>
      </c>
      <c r="I34" s="3">
        <v>150000</v>
      </c>
      <c r="J34" s="3">
        <v>0</v>
      </c>
      <c r="K34" s="3">
        <v>0</v>
      </c>
      <c r="L34" s="3">
        <v>0</v>
      </c>
      <c r="M34" s="3">
        <v>3783.75</v>
      </c>
    </row>
    <row r="35" spans="1:13" x14ac:dyDescent="0.25">
      <c r="A35" s="1" t="s">
        <v>75</v>
      </c>
      <c r="B35" s="1" t="s">
        <v>15</v>
      </c>
      <c r="C35" s="2">
        <v>3</v>
      </c>
      <c r="D35" s="2">
        <v>0</v>
      </c>
      <c r="E35" s="2">
        <v>2</v>
      </c>
      <c r="F35" s="2">
        <v>1</v>
      </c>
      <c r="G35" s="3">
        <v>245000</v>
      </c>
      <c r="H35" s="3">
        <v>245000</v>
      </c>
      <c r="I35" s="3">
        <v>245000</v>
      </c>
      <c r="J35" s="3">
        <v>0</v>
      </c>
      <c r="K35" s="3">
        <v>0</v>
      </c>
      <c r="L35" s="3">
        <v>0</v>
      </c>
      <c r="M35" s="3">
        <v>3552.5</v>
      </c>
    </row>
    <row r="36" spans="1:13" x14ac:dyDescent="0.25">
      <c r="A36" s="1" t="s">
        <v>75</v>
      </c>
      <c r="B36" s="1" t="s">
        <v>17</v>
      </c>
      <c r="C36" s="2">
        <v>4</v>
      </c>
      <c r="D36" s="2">
        <v>0</v>
      </c>
      <c r="E36" s="2">
        <v>4</v>
      </c>
      <c r="F36" s="2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290</v>
      </c>
    </row>
    <row r="37" spans="1:13" x14ac:dyDescent="0.25">
      <c r="A37" s="1" t="s">
        <v>75</v>
      </c>
      <c r="B37" s="1" t="s">
        <v>76</v>
      </c>
      <c r="C37" s="2">
        <v>10</v>
      </c>
      <c r="D37" s="2">
        <v>0</v>
      </c>
      <c r="E37" s="2">
        <v>6</v>
      </c>
      <c r="F37" s="2">
        <v>4</v>
      </c>
      <c r="G37" s="3">
        <v>702500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7626.25</v>
      </c>
    </row>
    <row r="38" spans="1:13" x14ac:dyDescent="0.25">
      <c r="A38" s="1" t="s">
        <v>77</v>
      </c>
      <c r="B38" s="1" t="s">
        <v>17</v>
      </c>
      <c r="C38" s="2">
        <v>1</v>
      </c>
      <c r="D38" s="2">
        <v>0</v>
      </c>
      <c r="E38" s="2">
        <v>1</v>
      </c>
      <c r="F38" s="2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</row>
    <row r="39" spans="1:13" x14ac:dyDescent="0.25">
      <c r="A39" s="1" t="s">
        <v>77</v>
      </c>
      <c r="B39" s="1" t="s">
        <v>78</v>
      </c>
      <c r="C39" s="2">
        <v>1</v>
      </c>
      <c r="D39" s="2">
        <v>0</v>
      </c>
      <c r="E39" s="2">
        <v>1</v>
      </c>
      <c r="F39" s="2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</row>
    <row r="40" spans="1:13" x14ac:dyDescent="0.25">
      <c r="A40" s="1" t="s">
        <v>79</v>
      </c>
      <c r="B40" s="1" t="s">
        <v>14</v>
      </c>
      <c r="C40" s="2">
        <v>9</v>
      </c>
      <c r="D40" s="2">
        <v>0</v>
      </c>
      <c r="E40" s="2">
        <v>2</v>
      </c>
      <c r="F40" s="2">
        <v>7</v>
      </c>
      <c r="G40" s="3">
        <v>1675600</v>
      </c>
      <c r="H40" s="3">
        <v>239371.43</v>
      </c>
      <c r="I40" s="3">
        <v>210000</v>
      </c>
      <c r="J40" s="3">
        <v>0</v>
      </c>
      <c r="K40" s="3">
        <v>0</v>
      </c>
      <c r="L40" s="3">
        <v>0</v>
      </c>
      <c r="M40" s="3">
        <v>17851.599999999999</v>
      </c>
    </row>
    <row r="41" spans="1:13" x14ac:dyDescent="0.25">
      <c r="A41" s="1" t="s">
        <v>79</v>
      </c>
      <c r="B41" s="1" t="s">
        <v>15</v>
      </c>
      <c r="C41" s="2">
        <v>6</v>
      </c>
      <c r="D41" s="2">
        <v>0</v>
      </c>
      <c r="E41" s="2">
        <v>2</v>
      </c>
      <c r="F41" s="2">
        <v>4</v>
      </c>
      <c r="G41" s="3">
        <v>682200</v>
      </c>
      <c r="H41" s="3">
        <v>170550</v>
      </c>
      <c r="I41" s="3">
        <v>105000</v>
      </c>
      <c r="J41" s="3">
        <v>0</v>
      </c>
      <c r="K41" s="3">
        <v>0</v>
      </c>
      <c r="L41" s="3">
        <v>0</v>
      </c>
      <c r="M41" s="3">
        <v>8181.9</v>
      </c>
    </row>
    <row r="42" spans="1:13" x14ac:dyDescent="0.25">
      <c r="A42" s="1" t="s">
        <v>79</v>
      </c>
      <c r="B42" s="1" t="s">
        <v>20</v>
      </c>
      <c r="C42" s="2">
        <v>1</v>
      </c>
      <c r="D42" s="2">
        <v>0</v>
      </c>
      <c r="E42" s="2">
        <v>0</v>
      </c>
      <c r="F42" s="2">
        <v>1</v>
      </c>
      <c r="G42" s="3">
        <v>60000</v>
      </c>
      <c r="H42" s="3">
        <v>60000</v>
      </c>
      <c r="I42" s="3">
        <v>60000</v>
      </c>
      <c r="J42" s="3">
        <v>0</v>
      </c>
      <c r="K42" s="3">
        <v>0</v>
      </c>
      <c r="L42" s="3">
        <v>0</v>
      </c>
      <c r="M42" s="3">
        <v>300</v>
      </c>
    </row>
    <row r="43" spans="1:13" x14ac:dyDescent="0.25">
      <c r="A43" s="1" t="s">
        <v>79</v>
      </c>
      <c r="B43" s="1" t="s">
        <v>59</v>
      </c>
      <c r="C43" s="2">
        <v>2</v>
      </c>
      <c r="D43" s="2">
        <v>0</v>
      </c>
      <c r="E43" s="2">
        <v>1</v>
      </c>
      <c r="F43" s="2">
        <v>1</v>
      </c>
      <c r="G43" s="3">
        <v>63500</v>
      </c>
      <c r="H43" s="3">
        <v>63500</v>
      </c>
      <c r="I43" s="3">
        <v>63500</v>
      </c>
      <c r="J43" s="3">
        <v>6350</v>
      </c>
      <c r="K43" s="3">
        <v>6350</v>
      </c>
      <c r="L43" s="3">
        <v>10</v>
      </c>
      <c r="M43" s="3">
        <v>317.5</v>
      </c>
    </row>
    <row r="44" spans="1:13" x14ac:dyDescent="0.25">
      <c r="A44" s="1" t="s">
        <v>79</v>
      </c>
      <c r="B44" s="1" t="s">
        <v>60</v>
      </c>
      <c r="C44" s="2">
        <v>2</v>
      </c>
      <c r="D44" s="2">
        <v>0</v>
      </c>
      <c r="E44" s="2">
        <v>0</v>
      </c>
      <c r="F44" s="2">
        <v>2</v>
      </c>
      <c r="G44" s="3">
        <v>83000</v>
      </c>
      <c r="H44" s="3">
        <v>41500</v>
      </c>
      <c r="I44" s="3">
        <v>41500</v>
      </c>
      <c r="J44" s="3">
        <v>3344.08</v>
      </c>
      <c r="K44" s="3">
        <v>2668.27</v>
      </c>
      <c r="L44" s="3">
        <v>12.41</v>
      </c>
      <c r="M44" s="3">
        <v>1203.5</v>
      </c>
    </row>
    <row r="45" spans="1:13" x14ac:dyDescent="0.25">
      <c r="A45" s="1" t="s">
        <v>79</v>
      </c>
      <c r="B45" s="1" t="s">
        <v>80</v>
      </c>
      <c r="C45" s="2">
        <v>20</v>
      </c>
      <c r="D45" s="2">
        <v>0</v>
      </c>
      <c r="E45" s="2">
        <v>5</v>
      </c>
      <c r="F45" s="2">
        <v>15</v>
      </c>
      <c r="G45" s="3">
        <v>2564300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27854.5</v>
      </c>
    </row>
    <row r="46" spans="1:13" x14ac:dyDescent="0.25">
      <c r="A46" s="1" t="s">
        <v>81</v>
      </c>
      <c r="B46" s="1" t="s">
        <v>14</v>
      </c>
      <c r="C46" s="2">
        <v>3</v>
      </c>
      <c r="D46" s="2">
        <v>0</v>
      </c>
      <c r="E46" s="2">
        <v>1</v>
      </c>
      <c r="F46" s="2">
        <v>2</v>
      </c>
      <c r="G46" s="3">
        <v>312191</v>
      </c>
      <c r="H46" s="3">
        <v>156095.5</v>
      </c>
      <c r="I46" s="3">
        <v>156095.5</v>
      </c>
      <c r="J46" s="3">
        <v>0</v>
      </c>
      <c r="K46" s="3">
        <v>0</v>
      </c>
      <c r="L46" s="3">
        <v>0</v>
      </c>
      <c r="M46" s="3">
        <v>0</v>
      </c>
    </row>
    <row r="47" spans="1:13" x14ac:dyDescent="0.25">
      <c r="A47" s="1" t="s">
        <v>81</v>
      </c>
      <c r="B47" s="1" t="s">
        <v>82</v>
      </c>
      <c r="C47" s="2">
        <v>3</v>
      </c>
      <c r="D47" s="2">
        <v>0</v>
      </c>
      <c r="E47" s="2">
        <v>1</v>
      </c>
      <c r="F47" s="2">
        <v>2</v>
      </c>
      <c r="G47" s="3">
        <v>312191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1" t="s">
        <v>83</v>
      </c>
      <c r="B48" s="1" t="s">
        <v>14</v>
      </c>
      <c r="C48" s="2">
        <v>4</v>
      </c>
      <c r="D48" s="2">
        <v>0</v>
      </c>
      <c r="E48" s="2">
        <v>3</v>
      </c>
      <c r="F48" s="2">
        <v>1</v>
      </c>
      <c r="G48" s="3">
        <v>60500</v>
      </c>
      <c r="H48" s="3">
        <v>60500</v>
      </c>
      <c r="I48" s="3">
        <v>60500</v>
      </c>
      <c r="J48" s="3">
        <v>0</v>
      </c>
      <c r="K48" s="3">
        <v>0</v>
      </c>
      <c r="L48" s="3">
        <v>0</v>
      </c>
      <c r="M48" s="3">
        <v>877.25</v>
      </c>
    </row>
    <row r="49" spans="1:13" x14ac:dyDescent="0.25">
      <c r="A49" s="1" t="s">
        <v>83</v>
      </c>
      <c r="B49" s="1" t="s">
        <v>15</v>
      </c>
      <c r="C49" s="2">
        <v>6</v>
      </c>
      <c r="D49" s="2">
        <v>0</v>
      </c>
      <c r="E49" s="2">
        <v>4</v>
      </c>
      <c r="F49" s="2">
        <v>2</v>
      </c>
      <c r="G49" s="3">
        <v>2285700</v>
      </c>
      <c r="H49" s="3">
        <v>1142850</v>
      </c>
      <c r="I49" s="3">
        <v>1142850</v>
      </c>
      <c r="J49" s="3">
        <v>0</v>
      </c>
      <c r="K49" s="3">
        <v>0</v>
      </c>
      <c r="L49" s="3">
        <v>0</v>
      </c>
      <c r="M49" s="3">
        <v>33142.65</v>
      </c>
    </row>
    <row r="50" spans="1:13" x14ac:dyDescent="0.25">
      <c r="A50" s="1" t="s">
        <v>83</v>
      </c>
      <c r="B50" s="1" t="s">
        <v>18</v>
      </c>
      <c r="C50" s="2">
        <v>1</v>
      </c>
      <c r="D50" s="2">
        <v>0</v>
      </c>
      <c r="E50" s="2">
        <v>1</v>
      </c>
      <c r="F50" s="2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</row>
    <row r="51" spans="1:13" x14ac:dyDescent="0.25">
      <c r="A51" s="1" t="s">
        <v>83</v>
      </c>
      <c r="B51" s="1" t="s">
        <v>60</v>
      </c>
      <c r="C51" s="2">
        <v>2</v>
      </c>
      <c r="D51" s="2">
        <v>0</v>
      </c>
      <c r="E51" s="2">
        <v>0</v>
      </c>
      <c r="F51" s="2">
        <v>2</v>
      </c>
      <c r="G51" s="3">
        <v>19700</v>
      </c>
      <c r="H51" s="3">
        <v>9850</v>
      </c>
      <c r="I51" s="3">
        <v>9850</v>
      </c>
      <c r="J51" s="3">
        <v>1503.82</v>
      </c>
      <c r="K51" s="3">
        <v>6896.67</v>
      </c>
      <c r="L51" s="3">
        <v>6.55</v>
      </c>
      <c r="M51" s="3">
        <v>212.5</v>
      </c>
    </row>
    <row r="52" spans="1:13" x14ac:dyDescent="0.25">
      <c r="A52" s="1" t="s">
        <v>83</v>
      </c>
      <c r="B52" s="1" t="s">
        <v>84</v>
      </c>
      <c r="C52" s="2">
        <v>13</v>
      </c>
      <c r="D52" s="2">
        <v>0</v>
      </c>
      <c r="E52" s="2">
        <v>8</v>
      </c>
      <c r="F52" s="2">
        <v>5</v>
      </c>
      <c r="G52" s="3">
        <v>2365900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34232.400000000001</v>
      </c>
    </row>
    <row r="53" spans="1:13" x14ac:dyDescent="0.25">
      <c r="A53" s="1" t="s">
        <v>85</v>
      </c>
      <c r="B53" s="1" t="s">
        <v>14</v>
      </c>
      <c r="C53" s="2">
        <v>8</v>
      </c>
      <c r="D53" s="2">
        <v>0</v>
      </c>
      <c r="E53" s="2">
        <v>0</v>
      </c>
      <c r="F53" s="2">
        <v>8</v>
      </c>
      <c r="G53" s="3">
        <v>1518000</v>
      </c>
      <c r="H53" s="3">
        <v>189750</v>
      </c>
      <c r="I53" s="3">
        <v>191500</v>
      </c>
      <c r="J53" s="3">
        <v>0</v>
      </c>
      <c r="K53" s="3">
        <v>0</v>
      </c>
      <c r="L53" s="3">
        <v>0</v>
      </c>
      <c r="M53" s="3">
        <v>17261</v>
      </c>
    </row>
    <row r="54" spans="1:13" x14ac:dyDescent="0.25">
      <c r="A54" s="1" t="s">
        <v>85</v>
      </c>
      <c r="B54" s="1" t="s">
        <v>15</v>
      </c>
      <c r="C54" s="2">
        <v>3</v>
      </c>
      <c r="D54" s="2">
        <v>0</v>
      </c>
      <c r="E54" s="2">
        <v>2</v>
      </c>
      <c r="F54" s="2">
        <v>1</v>
      </c>
      <c r="G54" s="3">
        <v>52000</v>
      </c>
      <c r="H54" s="3">
        <v>52000</v>
      </c>
      <c r="I54" s="3">
        <v>52000</v>
      </c>
      <c r="J54" s="3">
        <v>0</v>
      </c>
      <c r="K54" s="3">
        <v>0</v>
      </c>
      <c r="L54" s="3">
        <v>0</v>
      </c>
      <c r="M54" s="3">
        <v>754</v>
      </c>
    </row>
    <row r="55" spans="1:13" x14ac:dyDescent="0.25">
      <c r="A55" s="1" t="s">
        <v>85</v>
      </c>
      <c r="B55" s="1" t="s">
        <v>17</v>
      </c>
      <c r="C55" s="2">
        <v>1</v>
      </c>
      <c r="D55" s="2">
        <v>0</v>
      </c>
      <c r="E55" s="2">
        <v>1</v>
      </c>
      <c r="F55" s="2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</row>
    <row r="56" spans="1:13" x14ac:dyDescent="0.25">
      <c r="A56" s="1" t="s">
        <v>85</v>
      </c>
      <c r="B56" s="1" t="s">
        <v>60</v>
      </c>
      <c r="C56" s="2">
        <v>5</v>
      </c>
      <c r="D56" s="2">
        <v>0</v>
      </c>
      <c r="E56" s="2">
        <v>3</v>
      </c>
      <c r="F56" s="2">
        <v>2</v>
      </c>
      <c r="G56" s="3">
        <v>410000</v>
      </c>
      <c r="H56" s="3">
        <v>205000</v>
      </c>
      <c r="I56" s="3">
        <v>205000</v>
      </c>
      <c r="J56" s="3">
        <v>1564.89</v>
      </c>
      <c r="K56" s="3">
        <v>1514.2</v>
      </c>
      <c r="L56" s="3">
        <v>131</v>
      </c>
      <c r="M56" s="3">
        <v>5945</v>
      </c>
    </row>
    <row r="57" spans="1:13" x14ac:dyDescent="0.25">
      <c r="A57" s="1" t="s">
        <v>85</v>
      </c>
      <c r="B57" s="1" t="s">
        <v>86</v>
      </c>
      <c r="C57" s="2">
        <v>17</v>
      </c>
      <c r="D57" s="2">
        <v>0</v>
      </c>
      <c r="E57" s="2">
        <v>6</v>
      </c>
      <c r="F57" s="2">
        <v>11</v>
      </c>
      <c r="G57" s="3">
        <v>1980000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23960</v>
      </c>
    </row>
    <row r="58" spans="1:13" x14ac:dyDescent="0.25">
      <c r="A58" s="1" t="s">
        <v>87</v>
      </c>
      <c r="B58" s="1" t="s">
        <v>14</v>
      </c>
      <c r="C58" s="2">
        <v>76</v>
      </c>
      <c r="D58" s="2">
        <v>0</v>
      </c>
      <c r="E58" s="2">
        <v>20</v>
      </c>
      <c r="F58" s="2">
        <v>56</v>
      </c>
      <c r="G58" s="3">
        <v>9551910.6600000001</v>
      </c>
      <c r="H58" s="3">
        <v>170569.83</v>
      </c>
      <c r="I58" s="3">
        <v>179290</v>
      </c>
      <c r="J58" s="3">
        <v>0</v>
      </c>
      <c r="K58" s="3">
        <v>0</v>
      </c>
      <c r="L58" s="3">
        <v>0</v>
      </c>
      <c r="M58" s="3">
        <v>105513.37</v>
      </c>
    </row>
    <row r="59" spans="1:13" x14ac:dyDescent="0.25">
      <c r="A59" s="1" t="s">
        <v>87</v>
      </c>
      <c r="B59" s="1" t="s">
        <v>16</v>
      </c>
      <c r="C59" s="2">
        <v>1</v>
      </c>
      <c r="D59" s="2">
        <v>0</v>
      </c>
      <c r="E59" s="2">
        <v>0</v>
      </c>
      <c r="F59" s="2">
        <v>1</v>
      </c>
      <c r="G59" s="3">
        <v>139900</v>
      </c>
      <c r="H59" s="3">
        <v>139900</v>
      </c>
      <c r="I59" s="3">
        <v>139900</v>
      </c>
      <c r="J59" s="3">
        <v>0</v>
      </c>
      <c r="K59" s="3">
        <v>0</v>
      </c>
      <c r="L59" s="3">
        <v>0</v>
      </c>
      <c r="M59" s="3">
        <v>1078.55</v>
      </c>
    </row>
    <row r="60" spans="1:13" x14ac:dyDescent="0.25">
      <c r="A60" s="1" t="s">
        <v>87</v>
      </c>
      <c r="B60" s="1" t="s">
        <v>20</v>
      </c>
      <c r="C60" s="2">
        <v>1</v>
      </c>
      <c r="D60" s="2">
        <v>0</v>
      </c>
      <c r="E60" s="2">
        <v>0</v>
      </c>
      <c r="F60" s="2">
        <v>1</v>
      </c>
      <c r="G60" s="3">
        <v>125000</v>
      </c>
      <c r="H60" s="3">
        <v>125000</v>
      </c>
      <c r="I60" s="3">
        <v>125000</v>
      </c>
      <c r="J60" s="3">
        <v>0</v>
      </c>
      <c r="K60" s="3">
        <v>0</v>
      </c>
      <c r="L60" s="3">
        <v>0</v>
      </c>
      <c r="M60" s="3">
        <v>862.5</v>
      </c>
    </row>
    <row r="61" spans="1:13" x14ac:dyDescent="0.25">
      <c r="A61" s="1" t="s">
        <v>87</v>
      </c>
      <c r="B61" s="1" t="s">
        <v>19</v>
      </c>
      <c r="C61" s="2">
        <v>8</v>
      </c>
      <c r="D61" s="2">
        <v>0</v>
      </c>
      <c r="E61" s="2">
        <v>3</v>
      </c>
      <c r="F61" s="2">
        <v>5</v>
      </c>
      <c r="G61" s="3">
        <v>1254180</v>
      </c>
      <c r="H61" s="3">
        <v>250836</v>
      </c>
      <c r="I61" s="3">
        <v>195000</v>
      </c>
      <c r="J61" s="3">
        <v>0</v>
      </c>
      <c r="K61" s="3">
        <v>0</v>
      </c>
      <c r="L61" s="3">
        <v>0</v>
      </c>
      <c r="M61" s="3">
        <v>16561.62</v>
      </c>
    </row>
    <row r="62" spans="1:13" x14ac:dyDescent="0.25">
      <c r="A62" s="1" t="s">
        <v>87</v>
      </c>
      <c r="B62" s="1" t="s">
        <v>60</v>
      </c>
      <c r="C62" s="2">
        <v>7</v>
      </c>
      <c r="D62" s="2">
        <v>0</v>
      </c>
      <c r="E62" s="2">
        <v>2</v>
      </c>
      <c r="F62" s="2">
        <v>5</v>
      </c>
      <c r="G62" s="3">
        <v>175550</v>
      </c>
      <c r="H62" s="3">
        <v>35110</v>
      </c>
      <c r="I62" s="3">
        <v>25000</v>
      </c>
      <c r="J62" s="3">
        <v>67003.820000000007</v>
      </c>
      <c r="K62" s="3">
        <v>62500</v>
      </c>
      <c r="L62" s="3">
        <v>0.28999999999999998</v>
      </c>
      <c r="M62" s="3">
        <v>2540.25</v>
      </c>
    </row>
    <row r="63" spans="1:13" x14ac:dyDescent="0.25">
      <c r="A63" s="1" t="s">
        <v>87</v>
      </c>
      <c r="B63" s="1" t="s">
        <v>88</v>
      </c>
      <c r="C63" s="2">
        <v>93</v>
      </c>
      <c r="D63" s="2">
        <v>0</v>
      </c>
      <c r="E63" s="2">
        <v>25</v>
      </c>
      <c r="F63" s="2">
        <v>68</v>
      </c>
      <c r="G63" s="3">
        <v>11246540.66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126556.29</v>
      </c>
    </row>
    <row r="64" spans="1:13" x14ac:dyDescent="0.25">
      <c r="A64" s="1" t="s">
        <v>89</v>
      </c>
      <c r="B64" s="1" t="s">
        <v>14</v>
      </c>
      <c r="C64" s="2">
        <v>65</v>
      </c>
      <c r="D64" s="2">
        <v>0</v>
      </c>
      <c r="E64" s="2">
        <v>28</v>
      </c>
      <c r="F64" s="2">
        <v>37</v>
      </c>
      <c r="G64" s="3">
        <v>8381916.46</v>
      </c>
      <c r="H64" s="3">
        <v>226538.28</v>
      </c>
      <c r="I64" s="3">
        <v>203951.58</v>
      </c>
      <c r="J64" s="3">
        <v>0</v>
      </c>
      <c r="K64" s="3">
        <v>0</v>
      </c>
      <c r="L64" s="3">
        <v>0</v>
      </c>
      <c r="M64" s="3">
        <v>90959.25</v>
      </c>
    </row>
    <row r="65" spans="1:13" x14ac:dyDescent="0.25">
      <c r="A65" s="1" t="s">
        <v>89</v>
      </c>
      <c r="B65" s="1" t="s">
        <v>15</v>
      </c>
      <c r="C65" s="2">
        <v>2</v>
      </c>
      <c r="D65" s="2">
        <v>0</v>
      </c>
      <c r="E65" s="2">
        <v>0</v>
      </c>
      <c r="F65" s="2">
        <v>2</v>
      </c>
      <c r="G65" s="3">
        <v>1025000</v>
      </c>
      <c r="H65" s="3">
        <v>512500</v>
      </c>
      <c r="I65" s="3">
        <v>512500</v>
      </c>
      <c r="J65" s="3">
        <v>0</v>
      </c>
      <c r="K65" s="3">
        <v>0</v>
      </c>
      <c r="L65" s="3">
        <v>0</v>
      </c>
      <c r="M65" s="3">
        <v>12962.5</v>
      </c>
    </row>
    <row r="66" spans="1:13" x14ac:dyDescent="0.25">
      <c r="A66" s="1" t="s">
        <v>89</v>
      </c>
      <c r="B66" s="1" t="s">
        <v>20</v>
      </c>
      <c r="C66" s="2">
        <v>9</v>
      </c>
      <c r="D66" s="2">
        <v>0</v>
      </c>
      <c r="E66" s="2">
        <v>2</v>
      </c>
      <c r="F66" s="2">
        <v>7</v>
      </c>
      <c r="G66" s="3">
        <v>814829</v>
      </c>
      <c r="H66" s="3">
        <v>116404.14</v>
      </c>
      <c r="I66" s="3">
        <v>70000</v>
      </c>
      <c r="J66" s="3">
        <v>0</v>
      </c>
      <c r="K66" s="3">
        <v>0</v>
      </c>
      <c r="L66" s="3">
        <v>0</v>
      </c>
      <c r="M66" s="3">
        <v>5186</v>
      </c>
    </row>
    <row r="67" spans="1:13" x14ac:dyDescent="0.25">
      <c r="A67" s="1" t="s">
        <v>89</v>
      </c>
      <c r="B67" s="1" t="s">
        <v>19</v>
      </c>
      <c r="C67" s="2">
        <v>2</v>
      </c>
      <c r="D67" s="2">
        <v>0</v>
      </c>
      <c r="E67" s="2">
        <v>1</v>
      </c>
      <c r="F67" s="2">
        <v>1</v>
      </c>
      <c r="G67" s="3">
        <v>139000</v>
      </c>
      <c r="H67" s="3">
        <v>139000</v>
      </c>
      <c r="I67" s="3">
        <v>139000</v>
      </c>
      <c r="J67" s="3">
        <v>0</v>
      </c>
      <c r="K67" s="3">
        <v>0</v>
      </c>
      <c r="L67" s="3">
        <v>0</v>
      </c>
      <c r="M67" s="3">
        <v>2015.5</v>
      </c>
    </row>
    <row r="68" spans="1:13" x14ac:dyDescent="0.25">
      <c r="A68" s="1" t="s">
        <v>89</v>
      </c>
      <c r="B68" s="1" t="s">
        <v>22</v>
      </c>
      <c r="C68" s="2">
        <v>1</v>
      </c>
      <c r="D68" s="2">
        <v>0</v>
      </c>
      <c r="E68" s="2">
        <v>0</v>
      </c>
      <c r="F68" s="2">
        <v>1</v>
      </c>
      <c r="G68" s="3">
        <v>810000</v>
      </c>
      <c r="H68" s="3">
        <v>810000</v>
      </c>
      <c r="I68" s="3">
        <v>810000</v>
      </c>
      <c r="J68" s="3">
        <v>0</v>
      </c>
      <c r="K68" s="3">
        <v>0</v>
      </c>
      <c r="L68" s="3">
        <v>0</v>
      </c>
      <c r="M68" s="3">
        <v>11745</v>
      </c>
    </row>
    <row r="69" spans="1:13" x14ac:dyDescent="0.25">
      <c r="A69" s="1" t="s">
        <v>89</v>
      </c>
      <c r="B69" s="1" t="s">
        <v>60</v>
      </c>
      <c r="C69" s="2">
        <v>10</v>
      </c>
      <c r="D69" s="2">
        <v>0</v>
      </c>
      <c r="E69" s="2">
        <v>4</v>
      </c>
      <c r="F69" s="2">
        <v>6</v>
      </c>
      <c r="G69" s="3">
        <v>337250</v>
      </c>
      <c r="H69" s="3">
        <v>56208.33</v>
      </c>
      <c r="I69" s="3">
        <v>73333</v>
      </c>
      <c r="J69" s="3">
        <v>5511.52</v>
      </c>
      <c r="K69" s="3">
        <v>5833.31</v>
      </c>
      <c r="L69" s="3">
        <v>11.95</v>
      </c>
      <c r="M69" s="3">
        <v>4059.13</v>
      </c>
    </row>
    <row r="70" spans="1:13" x14ac:dyDescent="0.25">
      <c r="A70" s="1" t="s">
        <v>89</v>
      </c>
      <c r="B70" s="1" t="s">
        <v>90</v>
      </c>
      <c r="C70" s="2">
        <v>89</v>
      </c>
      <c r="D70" s="2">
        <v>0</v>
      </c>
      <c r="E70" s="2">
        <v>35</v>
      </c>
      <c r="F70" s="2">
        <v>54</v>
      </c>
      <c r="G70" s="3">
        <v>11507995.460000001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126927.38</v>
      </c>
    </row>
    <row r="71" spans="1:13" x14ac:dyDescent="0.25">
      <c r="A71" s="1" t="s">
        <v>91</v>
      </c>
      <c r="B71" s="1" t="s">
        <v>14</v>
      </c>
      <c r="C71" s="2">
        <v>15</v>
      </c>
      <c r="D71" s="2">
        <v>0</v>
      </c>
      <c r="E71" s="2">
        <v>3</v>
      </c>
      <c r="F71" s="2">
        <v>12</v>
      </c>
      <c r="G71" s="3">
        <v>1573430</v>
      </c>
      <c r="H71" s="3">
        <v>131119.17000000001</v>
      </c>
      <c r="I71" s="3">
        <v>136500</v>
      </c>
      <c r="J71" s="3">
        <v>0</v>
      </c>
      <c r="K71" s="3">
        <v>0</v>
      </c>
      <c r="L71" s="3">
        <v>0</v>
      </c>
      <c r="M71" s="3">
        <v>18243.080000000002</v>
      </c>
    </row>
    <row r="72" spans="1:13" x14ac:dyDescent="0.25">
      <c r="A72" s="1" t="s">
        <v>91</v>
      </c>
      <c r="B72" s="1" t="s">
        <v>15</v>
      </c>
      <c r="C72" s="2">
        <v>4</v>
      </c>
      <c r="D72" s="2">
        <v>0</v>
      </c>
      <c r="E72" s="2">
        <v>4</v>
      </c>
      <c r="F72" s="2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</row>
    <row r="73" spans="1:13" x14ac:dyDescent="0.25">
      <c r="A73" s="1" t="s">
        <v>91</v>
      </c>
      <c r="B73" s="1" t="s">
        <v>17</v>
      </c>
      <c r="C73" s="2">
        <v>3</v>
      </c>
      <c r="D73" s="2">
        <v>0</v>
      </c>
      <c r="E73" s="2">
        <v>1</v>
      </c>
      <c r="F73" s="2">
        <v>2</v>
      </c>
      <c r="G73" s="3">
        <v>461000</v>
      </c>
      <c r="H73" s="3">
        <v>230500</v>
      </c>
      <c r="I73" s="3">
        <v>230500</v>
      </c>
      <c r="J73" s="3">
        <v>0</v>
      </c>
      <c r="K73" s="3">
        <v>0</v>
      </c>
      <c r="L73" s="3">
        <v>0</v>
      </c>
      <c r="M73" s="3">
        <v>6684.5</v>
      </c>
    </row>
    <row r="74" spans="1:13" x14ac:dyDescent="0.25">
      <c r="A74" s="1" t="s">
        <v>91</v>
      </c>
      <c r="B74" s="1" t="s">
        <v>18</v>
      </c>
      <c r="C74" s="2">
        <v>1</v>
      </c>
      <c r="D74" s="2">
        <v>0</v>
      </c>
      <c r="E74" s="2">
        <v>1</v>
      </c>
      <c r="F74" s="2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</row>
    <row r="75" spans="1:13" x14ac:dyDescent="0.25">
      <c r="A75" s="1" t="s">
        <v>91</v>
      </c>
      <c r="B75" s="1" t="s">
        <v>19</v>
      </c>
      <c r="C75" s="2">
        <v>4</v>
      </c>
      <c r="D75" s="2">
        <v>0</v>
      </c>
      <c r="E75" s="2">
        <v>1</v>
      </c>
      <c r="F75" s="2">
        <v>3</v>
      </c>
      <c r="G75" s="3">
        <v>585000</v>
      </c>
      <c r="H75" s="3">
        <v>195000</v>
      </c>
      <c r="I75" s="3">
        <v>100000</v>
      </c>
      <c r="J75" s="3">
        <v>0</v>
      </c>
      <c r="K75" s="3">
        <v>0</v>
      </c>
      <c r="L75" s="3">
        <v>0</v>
      </c>
      <c r="M75" s="3">
        <v>8482.5</v>
      </c>
    </row>
    <row r="76" spans="1:13" x14ac:dyDescent="0.25">
      <c r="A76" s="1" t="s">
        <v>91</v>
      </c>
      <c r="B76" s="1" t="s">
        <v>60</v>
      </c>
      <c r="C76" s="2">
        <v>6</v>
      </c>
      <c r="D76" s="2">
        <v>0</v>
      </c>
      <c r="E76" s="2">
        <v>2</v>
      </c>
      <c r="F76" s="2">
        <v>4</v>
      </c>
      <c r="G76" s="3">
        <v>243600</v>
      </c>
      <c r="H76" s="3">
        <v>60900</v>
      </c>
      <c r="I76" s="3">
        <v>12300</v>
      </c>
      <c r="J76" s="3">
        <v>10053.65</v>
      </c>
      <c r="K76" s="3">
        <v>4000.12</v>
      </c>
      <c r="L76" s="3">
        <v>5.94</v>
      </c>
      <c r="M76" s="3">
        <v>2582.1999999999998</v>
      </c>
    </row>
    <row r="77" spans="1:13" x14ac:dyDescent="0.25">
      <c r="A77" s="1" t="s">
        <v>91</v>
      </c>
      <c r="B77" s="1" t="s">
        <v>92</v>
      </c>
      <c r="C77" s="2">
        <v>33</v>
      </c>
      <c r="D77" s="2">
        <v>0</v>
      </c>
      <c r="E77" s="2">
        <v>12</v>
      </c>
      <c r="F77" s="2">
        <v>21</v>
      </c>
      <c r="G77" s="3">
        <v>2863030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35992.28</v>
      </c>
    </row>
    <row r="78" spans="1:13" x14ac:dyDescent="0.25">
      <c r="A78" s="1" t="s">
        <v>93</v>
      </c>
      <c r="B78" s="1" t="s">
        <v>14</v>
      </c>
      <c r="C78" s="2">
        <v>3</v>
      </c>
      <c r="D78" s="2">
        <v>0</v>
      </c>
      <c r="E78" s="2">
        <v>2</v>
      </c>
      <c r="F78" s="2">
        <v>1</v>
      </c>
      <c r="G78" s="3">
        <v>340000</v>
      </c>
      <c r="H78" s="3">
        <v>340000</v>
      </c>
      <c r="I78" s="3">
        <v>340000</v>
      </c>
      <c r="J78" s="3">
        <v>0</v>
      </c>
      <c r="K78" s="3">
        <v>0</v>
      </c>
      <c r="L78" s="3">
        <v>0</v>
      </c>
      <c r="M78" s="3">
        <v>3980</v>
      </c>
    </row>
    <row r="79" spans="1:13" x14ac:dyDescent="0.25">
      <c r="A79" s="1" t="s">
        <v>93</v>
      </c>
      <c r="B79" s="1" t="s">
        <v>15</v>
      </c>
      <c r="C79" s="2">
        <v>1</v>
      </c>
      <c r="D79" s="2">
        <v>0</v>
      </c>
      <c r="E79" s="2">
        <v>0</v>
      </c>
      <c r="F79" s="2">
        <v>1</v>
      </c>
      <c r="G79" s="3">
        <v>335000</v>
      </c>
      <c r="H79" s="3">
        <v>335000</v>
      </c>
      <c r="I79" s="3">
        <v>335000</v>
      </c>
      <c r="J79" s="3">
        <v>0</v>
      </c>
      <c r="K79" s="3">
        <v>0</v>
      </c>
      <c r="L79" s="3">
        <v>0</v>
      </c>
      <c r="M79" s="3">
        <v>3907.5</v>
      </c>
    </row>
    <row r="80" spans="1:13" x14ac:dyDescent="0.25">
      <c r="A80" s="1" t="s">
        <v>93</v>
      </c>
      <c r="B80" s="1" t="s">
        <v>17</v>
      </c>
      <c r="C80" s="2">
        <v>1</v>
      </c>
      <c r="D80" s="2">
        <v>0</v>
      </c>
      <c r="E80" s="2">
        <v>1</v>
      </c>
      <c r="F80" s="2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</row>
    <row r="81" spans="1:13" x14ac:dyDescent="0.25">
      <c r="A81" s="1" t="s">
        <v>93</v>
      </c>
      <c r="B81" s="1" t="s">
        <v>58</v>
      </c>
      <c r="C81" s="2">
        <v>2</v>
      </c>
      <c r="D81" s="2">
        <v>0</v>
      </c>
      <c r="E81" s="2">
        <v>2</v>
      </c>
      <c r="F81" s="2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13.05</v>
      </c>
    </row>
    <row r="82" spans="1:13" x14ac:dyDescent="0.25">
      <c r="A82" s="1" t="s">
        <v>93</v>
      </c>
      <c r="B82" s="1" t="s">
        <v>94</v>
      </c>
      <c r="C82" s="2">
        <v>7</v>
      </c>
      <c r="D82" s="2">
        <v>0</v>
      </c>
      <c r="E82" s="2">
        <v>5</v>
      </c>
      <c r="F82" s="2">
        <v>2</v>
      </c>
      <c r="G82" s="3">
        <v>675000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7900.55</v>
      </c>
    </row>
    <row r="83" spans="1:13" x14ac:dyDescent="0.25">
      <c r="A83" s="1" t="s">
        <v>95</v>
      </c>
      <c r="B83" s="1" t="s">
        <v>14</v>
      </c>
      <c r="C83" s="2">
        <v>87</v>
      </c>
      <c r="D83" s="2">
        <v>0</v>
      </c>
      <c r="E83" s="2">
        <v>49</v>
      </c>
      <c r="F83" s="2">
        <v>38</v>
      </c>
      <c r="G83" s="3">
        <v>6864748</v>
      </c>
      <c r="H83" s="3">
        <v>180651.26</v>
      </c>
      <c r="I83" s="3">
        <v>162250</v>
      </c>
      <c r="J83" s="3">
        <v>0</v>
      </c>
      <c r="K83" s="3">
        <v>0</v>
      </c>
      <c r="L83" s="3">
        <v>0</v>
      </c>
      <c r="M83" s="3">
        <v>74346.759999999995</v>
      </c>
    </row>
    <row r="84" spans="1:13" x14ac:dyDescent="0.25">
      <c r="A84" s="1" t="s">
        <v>95</v>
      </c>
      <c r="B84" s="1" t="s">
        <v>15</v>
      </c>
      <c r="C84" s="2">
        <v>3</v>
      </c>
      <c r="D84" s="2">
        <v>0</v>
      </c>
      <c r="E84" s="2">
        <v>2</v>
      </c>
      <c r="F84" s="2">
        <v>1</v>
      </c>
      <c r="G84" s="3">
        <v>244000</v>
      </c>
      <c r="H84" s="3">
        <v>244000</v>
      </c>
      <c r="I84" s="3">
        <v>244000</v>
      </c>
      <c r="J84" s="3">
        <v>0</v>
      </c>
      <c r="K84" s="3">
        <v>0</v>
      </c>
      <c r="L84" s="3">
        <v>0</v>
      </c>
      <c r="M84" s="3">
        <v>1763</v>
      </c>
    </row>
    <row r="85" spans="1:13" x14ac:dyDescent="0.25">
      <c r="A85" s="1" t="s">
        <v>95</v>
      </c>
      <c r="B85" s="1" t="s">
        <v>16</v>
      </c>
      <c r="C85" s="2">
        <v>1</v>
      </c>
      <c r="D85" s="2">
        <v>0</v>
      </c>
      <c r="E85" s="2">
        <v>0</v>
      </c>
      <c r="F85" s="2">
        <v>1</v>
      </c>
      <c r="G85" s="3">
        <v>14000</v>
      </c>
      <c r="H85" s="3">
        <v>14000</v>
      </c>
      <c r="I85" s="3">
        <v>14000</v>
      </c>
      <c r="J85" s="3">
        <v>0</v>
      </c>
      <c r="K85" s="3">
        <v>0</v>
      </c>
      <c r="L85" s="3">
        <v>0</v>
      </c>
      <c r="M85" s="3">
        <v>70</v>
      </c>
    </row>
    <row r="86" spans="1:13" x14ac:dyDescent="0.25">
      <c r="A86" s="1" t="s">
        <v>95</v>
      </c>
      <c r="B86" s="1" t="s">
        <v>20</v>
      </c>
      <c r="C86" s="2">
        <v>2</v>
      </c>
      <c r="D86" s="2">
        <v>0</v>
      </c>
      <c r="E86" s="2">
        <v>2</v>
      </c>
      <c r="F86" s="2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</row>
    <row r="87" spans="1:13" x14ac:dyDescent="0.25">
      <c r="A87" s="1" t="s">
        <v>95</v>
      </c>
      <c r="B87" s="1" t="s">
        <v>19</v>
      </c>
      <c r="C87" s="2">
        <v>12</v>
      </c>
      <c r="D87" s="2">
        <v>0</v>
      </c>
      <c r="E87" s="2">
        <v>8</v>
      </c>
      <c r="F87" s="2">
        <v>4</v>
      </c>
      <c r="G87" s="3">
        <v>1702900</v>
      </c>
      <c r="H87" s="3">
        <v>425725</v>
      </c>
      <c r="I87" s="3">
        <v>409500</v>
      </c>
      <c r="J87" s="3">
        <v>0</v>
      </c>
      <c r="K87" s="3">
        <v>0</v>
      </c>
      <c r="L87" s="3">
        <v>0</v>
      </c>
      <c r="M87" s="3">
        <v>23744.95</v>
      </c>
    </row>
    <row r="88" spans="1:13" x14ac:dyDescent="0.25">
      <c r="A88" s="1" t="s">
        <v>95</v>
      </c>
      <c r="B88" s="1" t="s">
        <v>22</v>
      </c>
      <c r="C88" s="2">
        <v>3</v>
      </c>
      <c r="D88" s="2">
        <v>0</v>
      </c>
      <c r="E88" s="2">
        <v>2</v>
      </c>
      <c r="F88" s="2">
        <v>1</v>
      </c>
      <c r="G88" s="3">
        <v>157800</v>
      </c>
      <c r="H88" s="3">
        <v>157800</v>
      </c>
      <c r="I88" s="3">
        <v>157800</v>
      </c>
      <c r="J88" s="3">
        <v>0</v>
      </c>
      <c r="K88" s="3">
        <v>0</v>
      </c>
      <c r="L88" s="3">
        <v>0</v>
      </c>
      <c r="M88" s="3">
        <v>2288.1</v>
      </c>
    </row>
    <row r="89" spans="1:13" x14ac:dyDescent="0.25">
      <c r="A89" s="1" t="s">
        <v>95</v>
      </c>
      <c r="B89" s="1" t="s">
        <v>59</v>
      </c>
      <c r="C89" s="2">
        <v>1</v>
      </c>
      <c r="D89" s="2">
        <v>0</v>
      </c>
      <c r="E89" s="2">
        <v>1</v>
      </c>
      <c r="F89" s="2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</row>
    <row r="90" spans="1:13" x14ac:dyDescent="0.25">
      <c r="A90" s="1" t="s">
        <v>95</v>
      </c>
      <c r="B90" s="1" t="s">
        <v>60</v>
      </c>
      <c r="C90" s="2">
        <v>6</v>
      </c>
      <c r="D90" s="2">
        <v>0</v>
      </c>
      <c r="E90" s="2">
        <v>4</v>
      </c>
      <c r="F90" s="2">
        <v>2</v>
      </c>
      <c r="G90" s="3">
        <v>39000</v>
      </c>
      <c r="H90" s="3">
        <v>19500</v>
      </c>
      <c r="I90" s="3">
        <v>19500</v>
      </c>
      <c r="J90" s="3">
        <v>2974.83</v>
      </c>
      <c r="K90" s="3">
        <v>4494.58</v>
      </c>
      <c r="L90" s="3">
        <v>6.56</v>
      </c>
      <c r="M90" s="3">
        <v>730.44</v>
      </c>
    </row>
    <row r="91" spans="1:13" x14ac:dyDescent="0.25">
      <c r="A91" s="1" t="s">
        <v>95</v>
      </c>
      <c r="B91" s="1" t="s">
        <v>96</v>
      </c>
      <c r="C91" s="2">
        <v>115</v>
      </c>
      <c r="D91" s="2">
        <v>0</v>
      </c>
      <c r="E91" s="2">
        <v>68</v>
      </c>
      <c r="F91" s="2">
        <v>47</v>
      </c>
      <c r="G91" s="3">
        <v>9022448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102943.25</v>
      </c>
    </row>
    <row r="92" spans="1:13" x14ac:dyDescent="0.25">
      <c r="A92" s="1" t="s">
        <v>97</v>
      </c>
      <c r="B92" s="1" t="s">
        <v>14</v>
      </c>
      <c r="C92" s="2">
        <v>1</v>
      </c>
      <c r="D92" s="2">
        <v>0</v>
      </c>
      <c r="E92" s="2">
        <v>0</v>
      </c>
      <c r="F92" s="2">
        <v>1</v>
      </c>
      <c r="G92" s="3">
        <v>97943.43</v>
      </c>
      <c r="H92" s="3">
        <v>97943.43</v>
      </c>
      <c r="I92" s="3">
        <v>97943.43</v>
      </c>
      <c r="J92" s="3">
        <v>0</v>
      </c>
      <c r="K92" s="3">
        <v>0</v>
      </c>
      <c r="L92" s="3">
        <v>0</v>
      </c>
      <c r="M92" s="3">
        <v>0</v>
      </c>
    </row>
    <row r="93" spans="1:13" x14ac:dyDescent="0.25">
      <c r="A93" s="1" t="s">
        <v>97</v>
      </c>
      <c r="B93" s="1" t="s">
        <v>60</v>
      </c>
      <c r="C93" s="2">
        <v>1</v>
      </c>
      <c r="D93" s="2">
        <v>0</v>
      </c>
      <c r="E93" s="2">
        <v>1</v>
      </c>
      <c r="F93" s="2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</row>
    <row r="94" spans="1:13" x14ac:dyDescent="0.25">
      <c r="A94" s="1" t="s">
        <v>97</v>
      </c>
      <c r="B94" s="1" t="s">
        <v>98</v>
      </c>
      <c r="C94" s="2">
        <v>2</v>
      </c>
      <c r="D94" s="2">
        <v>0</v>
      </c>
      <c r="E94" s="2">
        <v>1</v>
      </c>
      <c r="F94" s="2">
        <v>1</v>
      </c>
      <c r="G94" s="3">
        <v>97943.43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</row>
    <row r="95" spans="1:13" x14ac:dyDescent="0.25">
      <c r="A95" s="1" t="s">
        <v>99</v>
      </c>
      <c r="B95" s="1" t="s">
        <v>14</v>
      </c>
      <c r="C95" s="2">
        <v>4</v>
      </c>
      <c r="D95" s="2">
        <v>0</v>
      </c>
      <c r="E95" s="2">
        <v>1</v>
      </c>
      <c r="F95" s="2">
        <v>3</v>
      </c>
      <c r="G95" s="3">
        <v>607359.73</v>
      </c>
      <c r="H95" s="3">
        <v>202453.24</v>
      </c>
      <c r="I95" s="3">
        <v>250000</v>
      </c>
      <c r="J95" s="3">
        <v>0</v>
      </c>
      <c r="K95" s="3">
        <v>0</v>
      </c>
      <c r="L95" s="3">
        <v>0</v>
      </c>
      <c r="M95" s="3">
        <v>5785</v>
      </c>
    </row>
    <row r="96" spans="1:13" x14ac:dyDescent="0.25">
      <c r="A96" s="1" t="s">
        <v>99</v>
      </c>
      <c r="B96" s="1" t="s">
        <v>15</v>
      </c>
      <c r="C96" s="2">
        <v>9</v>
      </c>
      <c r="D96" s="2">
        <v>0</v>
      </c>
      <c r="E96" s="2">
        <v>2</v>
      </c>
      <c r="F96" s="2">
        <v>7</v>
      </c>
      <c r="G96" s="3">
        <v>1221000</v>
      </c>
      <c r="H96" s="3">
        <v>174428.57</v>
      </c>
      <c r="I96" s="3">
        <v>78183</v>
      </c>
      <c r="J96" s="3">
        <v>0</v>
      </c>
      <c r="K96" s="3">
        <v>0</v>
      </c>
      <c r="L96" s="3">
        <v>0</v>
      </c>
      <c r="M96" s="3">
        <v>14552.24</v>
      </c>
    </row>
    <row r="97" spans="1:13" x14ac:dyDescent="0.25">
      <c r="A97" s="1" t="s">
        <v>99</v>
      </c>
      <c r="B97" s="1" t="s">
        <v>20</v>
      </c>
      <c r="C97" s="2">
        <v>1</v>
      </c>
      <c r="D97" s="2">
        <v>0</v>
      </c>
      <c r="E97" s="2">
        <v>0</v>
      </c>
      <c r="F97" s="2">
        <v>1</v>
      </c>
      <c r="G97" s="3">
        <v>235000</v>
      </c>
      <c r="H97" s="3">
        <v>235000</v>
      </c>
      <c r="I97" s="3">
        <v>235000</v>
      </c>
      <c r="J97" s="3">
        <v>0</v>
      </c>
      <c r="K97" s="3">
        <v>0</v>
      </c>
      <c r="L97" s="3">
        <v>0</v>
      </c>
      <c r="M97" s="3">
        <v>2457.5</v>
      </c>
    </row>
    <row r="98" spans="1:13" x14ac:dyDescent="0.25">
      <c r="A98" s="1" t="s">
        <v>99</v>
      </c>
      <c r="B98" s="1" t="s">
        <v>17</v>
      </c>
      <c r="C98" s="2">
        <v>1</v>
      </c>
      <c r="D98" s="2">
        <v>0</v>
      </c>
      <c r="E98" s="2">
        <v>0</v>
      </c>
      <c r="F98" s="2">
        <v>1</v>
      </c>
      <c r="G98" s="3">
        <v>253000</v>
      </c>
      <c r="H98" s="3">
        <v>253000</v>
      </c>
      <c r="I98" s="3">
        <v>253000</v>
      </c>
      <c r="J98" s="3">
        <v>0</v>
      </c>
      <c r="K98" s="3">
        <v>0</v>
      </c>
      <c r="L98" s="3">
        <v>0</v>
      </c>
      <c r="M98" s="3">
        <v>2718.5</v>
      </c>
    </row>
    <row r="99" spans="1:13" x14ac:dyDescent="0.25">
      <c r="A99" s="1" t="s">
        <v>99</v>
      </c>
      <c r="B99" s="1" t="s">
        <v>18</v>
      </c>
      <c r="C99" s="2">
        <v>1</v>
      </c>
      <c r="D99" s="2">
        <v>0</v>
      </c>
      <c r="E99" s="2">
        <v>0</v>
      </c>
      <c r="F99" s="2">
        <v>1</v>
      </c>
      <c r="G99" s="3">
        <v>165000</v>
      </c>
      <c r="H99" s="3">
        <v>165000</v>
      </c>
      <c r="I99" s="3">
        <v>165000</v>
      </c>
      <c r="J99" s="3">
        <v>0</v>
      </c>
      <c r="K99" s="3">
        <v>0</v>
      </c>
      <c r="L99" s="3">
        <v>0</v>
      </c>
      <c r="M99" s="3">
        <v>2392.5</v>
      </c>
    </row>
    <row r="100" spans="1:13" x14ac:dyDescent="0.25">
      <c r="A100" s="1" t="s">
        <v>99</v>
      </c>
      <c r="B100" s="1" t="s">
        <v>22</v>
      </c>
      <c r="C100" s="2">
        <v>1</v>
      </c>
      <c r="D100" s="2">
        <v>0</v>
      </c>
      <c r="E100" s="2">
        <v>0</v>
      </c>
      <c r="F100" s="2">
        <v>1</v>
      </c>
      <c r="G100" s="3">
        <v>115000</v>
      </c>
      <c r="H100" s="3">
        <v>115000</v>
      </c>
      <c r="I100" s="3">
        <v>115000</v>
      </c>
      <c r="J100" s="3">
        <v>0</v>
      </c>
      <c r="K100" s="3">
        <v>0</v>
      </c>
      <c r="L100" s="3">
        <v>0</v>
      </c>
      <c r="M100" s="3">
        <v>1667.5</v>
      </c>
    </row>
    <row r="101" spans="1:13" x14ac:dyDescent="0.25">
      <c r="A101" s="1" t="s">
        <v>99</v>
      </c>
      <c r="B101" s="1" t="s">
        <v>57</v>
      </c>
      <c r="C101" s="2">
        <v>1</v>
      </c>
      <c r="D101" s="2">
        <v>0</v>
      </c>
      <c r="E101" s="2">
        <v>1</v>
      </c>
      <c r="F101" s="2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</row>
    <row r="102" spans="1:13" x14ac:dyDescent="0.25">
      <c r="A102" s="1" t="s">
        <v>99</v>
      </c>
      <c r="B102" s="1" t="s">
        <v>60</v>
      </c>
      <c r="C102" s="2">
        <v>1</v>
      </c>
      <c r="D102" s="2">
        <v>0</v>
      </c>
      <c r="E102" s="2">
        <v>0</v>
      </c>
      <c r="F102" s="2">
        <v>1</v>
      </c>
      <c r="G102" s="3">
        <v>159000</v>
      </c>
      <c r="H102" s="3">
        <v>159000</v>
      </c>
      <c r="I102" s="3">
        <v>159000</v>
      </c>
      <c r="J102" s="3">
        <v>3970.04</v>
      </c>
      <c r="K102" s="3">
        <v>3970.0374999999999</v>
      </c>
      <c r="L102" s="3">
        <v>40.049999999999997</v>
      </c>
      <c r="M102" s="3">
        <v>2305.5</v>
      </c>
    </row>
    <row r="103" spans="1:13" x14ac:dyDescent="0.25">
      <c r="A103" s="1" t="s">
        <v>99</v>
      </c>
      <c r="B103" s="1" t="s">
        <v>100</v>
      </c>
      <c r="C103" s="2">
        <v>19</v>
      </c>
      <c r="D103" s="2">
        <v>0</v>
      </c>
      <c r="E103" s="2">
        <v>4</v>
      </c>
      <c r="F103" s="2">
        <v>15</v>
      </c>
      <c r="G103" s="3">
        <v>2755359.73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31878.74</v>
      </c>
    </row>
    <row r="104" spans="1:13" x14ac:dyDescent="0.25">
      <c r="A104" s="1" t="s">
        <v>101</v>
      </c>
      <c r="B104" s="1" t="s">
        <v>14</v>
      </c>
      <c r="C104" s="2">
        <v>17</v>
      </c>
      <c r="D104" s="2">
        <v>0</v>
      </c>
      <c r="E104" s="2">
        <v>5</v>
      </c>
      <c r="F104" s="2">
        <v>12</v>
      </c>
      <c r="G104" s="3">
        <v>2102278</v>
      </c>
      <c r="H104" s="3">
        <v>175189.83</v>
      </c>
      <c r="I104" s="3">
        <v>105000</v>
      </c>
      <c r="J104" s="3">
        <v>0</v>
      </c>
      <c r="K104" s="3">
        <v>0</v>
      </c>
      <c r="L104" s="3">
        <v>0</v>
      </c>
      <c r="M104" s="3">
        <v>24001.4</v>
      </c>
    </row>
    <row r="105" spans="1:13" x14ac:dyDescent="0.25">
      <c r="A105" s="1" t="s">
        <v>101</v>
      </c>
      <c r="B105" s="1" t="s">
        <v>15</v>
      </c>
      <c r="C105" s="2">
        <v>3</v>
      </c>
      <c r="D105" s="2">
        <v>0</v>
      </c>
      <c r="E105" s="2">
        <v>2</v>
      </c>
      <c r="F105" s="2">
        <v>1</v>
      </c>
      <c r="G105" s="3">
        <v>30000</v>
      </c>
      <c r="H105" s="3">
        <v>30000</v>
      </c>
      <c r="I105" s="3">
        <v>30000</v>
      </c>
      <c r="J105" s="3">
        <v>0</v>
      </c>
      <c r="K105" s="3">
        <v>0</v>
      </c>
      <c r="L105" s="3">
        <v>0</v>
      </c>
      <c r="M105" s="3">
        <v>150</v>
      </c>
    </row>
    <row r="106" spans="1:13" x14ac:dyDescent="0.25">
      <c r="A106" s="1" t="s">
        <v>101</v>
      </c>
      <c r="B106" s="1" t="s">
        <v>16</v>
      </c>
      <c r="C106" s="2">
        <v>3</v>
      </c>
      <c r="D106" s="2">
        <v>0</v>
      </c>
      <c r="E106" s="2">
        <v>0</v>
      </c>
      <c r="F106" s="2">
        <v>3</v>
      </c>
      <c r="G106" s="3">
        <v>127000</v>
      </c>
      <c r="H106" s="3">
        <v>42333.33</v>
      </c>
      <c r="I106" s="3">
        <v>50000</v>
      </c>
      <c r="J106" s="3">
        <v>0</v>
      </c>
      <c r="K106" s="3">
        <v>0</v>
      </c>
      <c r="L106" s="3">
        <v>0</v>
      </c>
      <c r="M106" s="3">
        <v>825</v>
      </c>
    </row>
    <row r="107" spans="1:13" x14ac:dyDescent="0.25">
      <c r="A107" s="1" t="s">
        <v>101</v>
      </c>
      <c r="B107" s="1" t="s">
        <v>20</v>
      </c>
      <c r="C107" s="2">
        <v>1</v>
      </c>
      <c r="D107" s="2">
        <v>0</v>
      </c>
      <c r="E107" s="2">
        <v>0</v>
      </c>
      <c r="F107" s="2">
        <v>1</v>
      </c>
      <c r="G107" s="3">
        <v>200000</v>
      </c>
      <c r="H107" s="3">
        <v>200000</v>
      </c>
      <c r="I107" s="3">
        <v>200000</v>
      </c>
      <c r="J107" s="3">
        <v>0</v>
      </c>
      <c r="K107" s="3">
        <v>0</v>
      </c>
      <c r="L107" s="3">
        <v>0</v>
      </c>
      <c r="M107" s="3">
        <v>2900</v>
      </c>
    </row>
    <row r="108" spans="1:13" x14ac:dyDescent="0.25">
      <c r="A108" s="1" t="s">
        <v>101</v>
      </c>
      <c r="B108" s="1" t="s">
        <v>19</v>
      </c>
      <c r="C108" s="2">
        <v>2</v>
      </c>
      <c r="D108" s="2">
        <v>0</v>
      </c>
      <c r="E108" s="2">
        <v>1</v>
      </c>
      <c r="F108" s="2">
        <v>1</v>
      </c>
      <c r="G108" s="3">
        <v>1256464</v>
      </c>
      <c r="H108" s="3">
        <v>1256464</v>
      </c>
      <c r="I108" s="3">
        <v>1256464</v>
      </c>
      <c r="J108" s="3">
        <v>0</v>
      </c>
      <c r="K108" s="3">
        <v>0</v>
      </c>
      <c r="L108" s="3">
        <v>0</v>
      </c>
      <c r="M108" s="3">
        <v>18218.73</v>
      </c>
    </row>
    <row r="109" spans="1:13" x14ac:dyDescent="0.25">
      <c r="A109" s="1" t="s">
        <v>101</v>
      </c>
      <c r="B109" s="1" t="s">
        <v>58</v>
      </c>
      <c r="C109" s="2">
        <v>3</v>
      </c>
      <c r="D109" s="2">
        <v>0</v>
      </c>
      <c r="E109" s="2">
        <v>0</v>
      </c>
      <c r="F109" s="2">
        <v>3</v>
      </c>
      <c r="G109" s="3">
        <v>588900</v>
      </c>
      <c r="H109" s="3">
        <v>196300</v>
      </c>
      <c r="I109" s="3">
        <v>279000</v>
      </c>
      <c r="J109" s="3">
        <v>0</v>
      </c>
      <c r="K109" s="3">
        <v>0</v>
      </c>
      <c r="L109" s="3">
        <v>0</v>
      </c>
      <c r="M109" s="3">
        <v>7154.05</v>
      </c>
    </row>
    <row r="110" spans="1:13" x14ac:dyDescent="0.25">
      <c r="A110" s="1" t="s">
        <v>101</v>
      </c>
      <c r="B110" s="1" t="s">
        <v>59</v>
      </c>
      <c r="C110" s="2">
        <v>3</v>
      </c>
      <c r="D110" s="2">
        <v>0</v>
      </c>
      <c r="E110" s="2">
        <v>0</v>
      </c>
      <c r="F110" s="2">
        <v>3</v>
      </c>
      <c r="G110" s="3">
        <v>477000</v>
      </c>
      <c r="H110" s="3">
        <v>159000</v>
      </c>
      <c r="I110" s="3">
        <v>200000</v>
      </c>
      <c r="J110" s="3">
        <v>9001.7000000000007</v>
      </c>
      <c r="K110" s="3">
        <v>8431.7031999999999</v>
      </c>
      <c r="L110" s="3">
        <v>23.72</v>
      </c>
      <c r="M110" s="3">
        <v>5800</v>
      </c>
    </row>
    <row r="111" spans="1:13" x14ac:dyDescent="0.25">
      <c r="A111" s="1" t="s">
        <v>101</v>
      </c>
      <c r="B111" s="1" t="s">
        <v>102</v>
      </c>
      <c r="C111" s="2">
        <v>32</v>
      </c>
      <c r="D111" s="2">
        <v>0</v>
      </c>
      <c r="E111" s="2">
        <v>8</v>
      </c>
      <c r="F111" s="2">
        <v>24</v>
      </c>
      <c r="G111" s="3">
        <v>4781642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59049.18</v>
      </c>
    </row>
    <row r="112" spans="1:13" x14ac:dyDescent="0.25">
      <c r="A112" s="1" t="s">
        <v>103</v>
      </c>
      <c r="B112" s="1" t="s">
        <v>14</v>
      </c>
      <c r="C112" s="2">
        <v>6</v>
      </c>
      <c r="D112" s="2">
        <v>0</v>
      </c>
      <c r="E112" s="2">
        <v>4</v>
      </c>
      <c r="F112" s="2">
        <v>2</v>
      </c>
      <c r="G112" s="3">
        <v>450000</v>
      </c>
      <c r="H112" s="3">
        <v>225000</v>
      </c>
      <c r="I112" s="3">
        <v>225000</v>
      </c>
      <c r="J112" s="3">
        <v>0</v>
      </c>
      <c r="K112" s="3">
        <v>0</v>
      </c>
      <c r="L112" s="3">
        <v>0</v>
      </c>
      <c r="M112" s="3">
        <v>4625</v>
      </c>
    </row>
    <row r="113" spans="1:13" x14ac:dyDescent="0.25">
      <c r="A113" s="1" t="s">
        <v>103</v>
      </c>
      <c r="B113" s="1" t="s">
        <v>15</v>
      </c>
      <c r="C113" s="2">
        <v>3</v>
      </c>
      <c r="D113" s="2">
        <v>0</v>
      </c>
      <c r="E113" s="2">
        <v>1</v>
      </c>
      <c r="F113" s="2">
        <v>2</v>
      </c>
      <c r="G113" s="3">
        <v>917000</v>
      </c>
      <c r="H113" s="3">
        <v>458500</v>
      </c>
      <c r="I113" s="3">
        <v>458500</v>
      </c>
      <c r="J113" s="3">
        <v>0</v>
      </c>
      <c r="K113" s="3">
        <v>0</v>
      </c>
      <c r="L113" s="3">
        <v>0</v>
      </c>
      <c r="M113" s="3">
        <v>11106.5</v>
      </c>
    </row>
    <row r="114" spans="1:13" x14ac:dyDescent="0.25">
      <c r="A114" s="1" t="s">
        <v>103</v>
      </c>
      <c r="B114" s="1" t="s">
        <v>17</v>
      </c>
      <c r="C114" s="2">
        <v>1</v>
      </c>
      <c r="D114" s="2">
        <v>0</v>
      </c>
      <c r="E114" s="2">
        <v>0</v>
      </c>
      <c r="F114" s="2">
        <v>1</v>
      </c>
      <c r="G114" s="3">
        <v>96000</v>
      </c>
      <c r="H114" s="3">
        <v>96000</v>
      </c>
      <c r="I114" s="3">
        <v>96000</v>
      </c>
      <c r="J114" s="3">
        <v>0</v>
      </c>
      <c r="K114" s="3">
        <v>0</v>
      </c>
      <c r="L114" s="3">
        <v>0</v>
      </c>
      <c r="M114" s="3">
        <v>1392</v>
      </c>
    </row>
    <row r="115" spans="1:13" x14ac:dyDescent="0.25">
      <c r="A115" s="1" t="s">
        <v>103</v>
      </c>
      <c r="B115" s="1" t="s">
        <v>18</v>
      </c>
      <c r="C115" s="2">
        <v>4</v>
      </c>
      <c r="D115" s="2">
        <v>0</v>
      </c>
      <c r="E115" s="2">
        <v>2</v>
      </c>
      <c r="F115" s="2">
        <v>2</v>
      </c>
      <c r="G115" s="3">
        <v>1200000</v>
      </c>
      <c r="H115" s="3">
        <v>600000</v>
      </c>
      <c r="I115" s="3">
        <v>600000</v>
      </c>
      <c r="J115" s="3">
        <v>0</v>
      </c>
      <c r="K115" s="3">
        <v>0</v>
      </c>
      <c r="L115" s="3">
        <v>0</v>
      </c>
      <c r="M115" s="3">
        <v>17400</v>
      </c>
    </row>
    <row r="116" spans="1:13" x14ac:dyDescent="0.25">
      <c r="A116" s="1" t="s">
        <v>103</v>
      </c>
      <c r="B116" s="1" t="s">
        <v>22</v>
      </c>
      <c r="C116" s="2">
        <v>1</v>
      </c>
      <c r="D116" s="2">
        <v>0</v>
      </c>
      <c r="E116" s="2">
        <v>0</v>
      </c>
      <c r="F116" s="2">
        <v>1</v>
      </c>
      <c r="G116" s="3">
        <v>184000</v>
      </c>
      <c r="H116" s="3">
        <v>184000</v>
      </c>
      <c r="I116" s="3">
        <v>184000</v>
      </c>
      <c r="J116" s="3">
        <v>0</v>
      </c>
      <c r="K116" s="3">
        <v>0</v>
      </c>
      <c r="L116" s="3">
        <v>0</v>
      </c>
      <c r="M116" s="3">
        <v>2668</v>
      </c>
    </row>
    <row r="117" spans="1:13" x14ac:dyDescent="0.25">
      <c r="A117" s="1" t="s">
        <v>103</v>
      </c>
      <c r="B117" s="1" t="s">
        <v>59</v>
      </c>
      <c r="C117" s="2">
        <v>8</v>
      </c>
      <c r="D117" s="2">
        <v>0</v>
      </c>
      <c r="E117" s="2">
        <v>3</v>
      </c>
      <c r="F117" s="2">
        <v>5</v>
      </c>
      <c r="G117" s="3">
        <v>346000</v>
      </c>
      <c r="H117" s="3">
        <v>69200</v>
      </c>
      <c r="I117" s="3">
        <v>15000</v>
      </c>
      <c r="J117" s="3">
        <v>2268.85</v>
      </c>
      <c r="K117" s="3">
        <v>2393.1624000000002</v>
      </c>
      <c r="L117" s="3">
        <v>10</v>
      </c>
      <c r="M117" s="3">
        <v>5017</v>
      </c>
    </row>
    <row r="118" spans="1:13" x14ac:dyDescent="0.25">
      <c r="A118" s="1" t="s">
        <v>103</v>
      </c>
      <c r="B118" s="1" t="s">
        <v>104</v>
      </c>
      <c r="C118" s="2">
        <v>23</v>
      </c>
      <c r="D118" s="2">
        <v>0</v>
      </c>
      <c r="E118" s="2">
        <v>10</v>
      </c>
      <c r="F118" s="2">
        <v>13</v>
      </c>
      <c r="G118" s="3">
        <v>3193000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42208.5</v>
      </c>
    </row>
    <row r="119" spans="1:13" x14ac:dyDescent="0.25">
      <c r="A119" s="1" t="s">
        <v>105</v>
      </c>
      <c r="B119" s="1" t="s">
        <v>15</v>
      </c>
      <c r="C119" s="2">
        <v>1</v>
      </c>
      <c r="D119" s="2">
        <v>0</v>
      </c>
      <c r="E119" s="2">
        <v>1</v>
      </c>
      <c r="F119" s="2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</row>
    <row r="120" spans="1:13" x14ac:dyDescent="0.25">
      <c r="A120" s="1" t="s">
        <v>105</v>
      </c>
      <c r="B120" s="1" t="s">
        <v>106</v>
      </c>
      <c r="C120" s="2">
        <v>1</v>
      </c>
      <c r="D120" s="2">
        <v>0</v>
      </c>
      <c r="E120" s="2">
        <v>1</v>
      </c>
      <c r="F120" s="2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</row>
    <row r="121" spans="1:13" x14ac:dyDescent="0.25">
      <c r="A121" s="1" t="s">
        <v>107</v>
      </c>
      <c r="B121" s="1" t="s">
        <v>14</v>
      </c>
      <c r="C121" s="2">
        <v>7</v>
      </c>
      <c r="D121" s="2">
        <v>0</v>
      </c>
      <c r="E121" s="2">
        <v>4</v>
      </c>
      <c r="F121" s="2">
        <v>3</v>
      </c>
      <c r="G121" s="3">
        <v>779900</v>
      </c>
      <c r="H121" s="3">
        <v>259966.67</v>
      </c>
      <c r="I121" s="3">
        <v>265000</v>
      </c>
      <c r="J121" s="3">
        <v>0</v>
      </c>
      <c r="K121" s="3">
        <v>0</v>
      </c>
      <c r="L121" s="3">
        <v>0</v>
      </c>
      <c r="M121" s="3">
        <v>8458.56</v>
      </c>
    </row>
    <row r="122" spans="1:13" x14ac:dyDescent="0.25">
      <c r="A122" s="1" t="s">
        <v>107</v>
      </c>
      <c r="B122" s="1" t="s">
        <v>15</v>
      </c>
      <c r="C122" s="2">
        <v>1</v>
      </c>
      <c r="D122" s="2">
        <v>0</v>
      </c>
      <c r="E122" s="2">
        <v>1</v>
      </c>
      <c r="F122" s="2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</row>
    <row r="123" spans="1:13" x14ac:dyDescent="0.25">
      <c r="A123" s="1" t="s">
        <v>107</v>
      </c>
      <c r="B123" s="1" t="s">
        <v>58</v>
      </c>
      <c r="C123" s="2">
        <v>3</v>
      </c>
      <c r="D123" s="2">
        <v>0</v>
      </c>
      <c r="E123" s="2">
        <v>1</v>
      </c>
      <c r="F123" s="2">
        <v>2</v>
      </c>
      <c r="G123" s="3">
        <v>484500</v>
      </c>
      <c r="H123" s="3">
        <v>242250</v>
      </c>
      <c r="I123" s="3">
        <v>242250</v>
      </c>
      <c r="J123" s="3">
        <v>0</v>
      </c>
      <c r="K123" s="3">
        <v>0</v>
      </c>
      <c r="L123" s="3">
        <v>0</v>
      </c>
      <c r="M123" s="3">
        <v>7025.25</v>
      </c>
    </row>
    <row r="124" spans="1:13" x14ac:dyDescent="0.25">
      <c r="A124" s="1" t="s">
        <v>107</v>
      </c>
      <c r="B124" s="1" t="s">
        <v>60</v>
      </c>
      <c r="C124" s="2">
        <v>3</v>
      </c>
      <c r="D124" s="2">
        <v>0</v>
      </c>
      <c r="E124" s="2">
        <v>2</v>
      </c>
      <c r="F124" s="2">
        <v>1</v>
      </c>
      <c r="G124" s="3">
        <v>5000</v>
      </c>
      <c r="H124" s="3">
        <v>5000</v>
      </c>
      <c r="I124" s="3">
        <v>5000</v>
      </c>
      <c r="J124" s="3">
        <v>5102.04</v>
      </c>
      <c r="K124" s="3">
        <v>5102.0407999999998</v>
      </c>
      <c r="L124" s="3">
        <v>0.98</v>
      </c>
      <c r="M124" s="3">
        <v>72.510000000000005</v>
      </c>
    </row>
    <row r="125" spans="1:13" x14ac:dyDescent="0.25">
      <c r="A125" s="1" t="s">
        <v>107</v>
      </c>
      <c r="B125" s="1" t="s">
        <v>61</v>
      </c>
      <c r="C125" s="2">
        <v>4</v>
      </c>
      <c r="D125" s="2">
        <v>0</v>
      </c>
      <c r="E125" s="2">
        <v>4</v>
      </c>
      <c r="F125" s="2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</row>
    <row r="126" spans="1:13" x14ac:dyDescent="0.25">
      <c r="A126" s="1" t="s">
        <v>107</v>
      </c>
      <c r="B126" s="1" t="s">
        <v>108</v>
      </c>
      <c r="C126" s="2">
        <v>18</v>
      </c>
      <c r="D126" s="2">
        <v>0</v>
      </c>
      <c r="E126" s="2">
        <v>12</v>
      </c>
      <c r="F126" s="2">
        <v>6</v>
      </c>
      <c r="G126" s="3">
        <v>1269400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15556.32</v>
      </c>
    </row>
    <row r="127" spans="1:13" x14ac:dyDescent="0.25">
      <c r="A127" s="1" t="s">
        <v>109</v>
      </c>
      <c r="B127" s="1" t="s">
        <v>14</v>
      </c>
      <c r="C127" s="2">
        <v>13</v>
      </c>
      <c r="D127" s="2">
        <v>0</v>
      </c>
      <c r="E127" s="2">
        <v>7</v>
      </c>
      <c r="F127" s="2">
        <v>6</v>
      </c>
      <c r="G127" s="3">
        <v>770000</v>
      </c>
      <c r="H127" s="3">
        <v>128333.33</v>
      </c>
      <c r="I127" s="3">
        <v>116000</v>
      </c>
      <c r="J127" s="3">
        <v>0</v>
      </c>
      <c r="K127" s="3">
        <v>0</v>
      </c>
      <c r="L127" s="3">
        <v>0</v>
      </c>
      <c r="M127" s="3">
        <v>8974.5</v>
      </c>
    </row>
    <row r="128" spans="1:13" x14ac:dyDescent="0.25">
      <c r="A128" s="1" t="s">
        <v>109</v>
      </c>
      <c r="B128" s="1" t="s">
        <v>15</v>
      </c>
      <c r="C128" s="2">
        <v>8</v>
      </c>
      <c r="D128" s="2">
        <v>0</v>
      </c>
      <c r="E128" s="2">
        <v>4</v>
      </c>
      <c r="F128" s="2">
        <v>4</v>
      </c>
      <c r="G128" s="3">
        <v>1416000</v>
      </c>
      <c r="H128" s="3">
        <v>354000</v>
      </c>
      <c r="I128" s="3">
        <v>335500</v>
      </c>
      <c r="J128" s="3">
        <v>0</v>
      </c>
      <c r="K128" s="3">
        <v>0</v>
      </c>
      <c r="L128" s="3">
        <v>0</v>
      </c>
      <c r="M128" s="3">
        <v>16732</v>
      </c>
    </row>
    <row r="129" spans="1:13" x14ac:dyDescent="0.25">
      <c r="A129" s="1" t="s">
        <v>109</v>
      </c>
      <c r="B129" s="1" t="s">
        <v>17</v>
      </c>
      <c r="C129" s="2">
        <v>1</v>
      </c>
      <c r="D129" s="2">
        <v>0</v>
      </c>
      <c r="E129" s="2">
        <v>1</v>
      </c>
      <c r="F129" s="2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</row>
    <row r="130" spans="1:13" x14ac:dyDescent="0.25">
      <c r="A130" s="1" t="s">
        <v>109</v>
      </c>
      <c r="B130" s="1" t="s">
        <v>18</v>
      </c>
      <c r="C130" s="2">
        <v>6</v>
      </c>
      <c r="D130" s="2">
        <v>0</v>
      </c>
      <c r="E130" s="2">
        <v>4</v>
      </c>
      <c r="F130" s="2">
        <v>2</v>
      </c>
      <c r="G130" s="3">
        <v>55500</v>
      </c>
      <c r="H130" s="3">
        <v>27750</v>
      </c>
      <c r="I130" s="3">
        <v>27750</v>
      </c>
      <c r="J130" s="3">
        <v>0</v>
      </c>
      <c r="K130" s="3">
        <v>0</v>
      </c>
      <c r="L130" s="3">
        <v>0</v>
      </c>
      <c r="M130" s="3">
        <v>804.75</v>
      </c>
    </row>
    <row r="131" spans="1:13" x14ac:dyDescent="0.25">
      <c r="A131" s="1" t="s">
        <v>109</v>
      </c>
      <c r="B131" s="1" t="s">
        <v>19</v>
      </c>
      <c r="C131" s="2">
        <v>4</v>
      </c>
      <c r="D131" s="2">
        <v>0</v>
      </c>
      <c r="E131" s="2">
        <v>2</v>
      </c>
      <c r="F131" s="2">
        <v>2</v>
      </c>
      <c r="G131" s="3">
        <v>825000</v>
      </c>
      <c r="H131" s="3">
        <v>412500</v>
      </c>
      <c r="I131" s="3">
        <v>412500</v>
      </c>
      <c r="J131" s="3">
        <v>0</v>
      </c>
      <c r="K131" s="3">
        <v>0</v>
      </c>
      <c r="L131" s="3">
        <v>0</v>
      </c>
      <c r="M131" s="3">
        <v>11962.5</v>
      </c>
    </row>
    <row r="132" spans="1:13" x14ac:dyDescent="0.25">
      <c r="A132" s="1" t="s">
        <v>109</v>
      </c>
      <c r="B132" s="1" t="s">
        <v>59</v>
      </c>
      <c r="C132" s="2">
        <v>1</v>
      </c>
      <c r="D132" s="2">
        <v>0</v>
      </c>
      <c r="E132" s="2">
        <v>0</v>
      </c>
      <c r="F132" s="2">
        <v>1</v>
      </c>
      <c r="G132" s="3">
        <v>105500</v>
      </c>
      <c r="H132" s="3">
        <v>105500</v>
      </c>
      <c r="I132" s="3">
        <v>105500</v>
      </c>
      <c r="J132" s="3">
        <v>1335.44</v>
      </c>
      <c r="K132" s="3">
        <v>1335.443</v>
      </c>
      <c r="L132" s="3">
        <v>79</v>
      </c>
      <c r="M132" s="3">
        <v>1529.75</v>
      </c>
    </row>
    <row r="133" spans="1:13" x14ac:dyDescent="0.25">
      <c r="A133" s="1" t="s">
        <v>109</v>
      </c>
      <c r="B133" s="1" t="s">
        <v>110</v>
      </c>
      <c r="C133" s="2">
        <v>33</v>
      </c>
      <c r="D133" s="2">
        <v>0</v>
      </c>
      <c r="E133" s="2">
        <v>18</v>
      </c>
      <c r="F133" s="2">
        <v>15</v>
      </c>
      <c r="G133" s="3">
        <v>3172000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40003.5</v>
      </c>
    </row>
    <row r="134" spans="1:13" x14ac:dyDescent="0.25">
      <c r="A134" s="1" t="s">
        <v>111</v>
      </c>
      <c r="B134" s="1" t="s">
        <v>14</v>
      </c>
      <c r="C134" s="2">
        <v>4</v>
      </c>
      <c r="D134" s="2">
        <v>0</v>
      </c>
      <c r="E134" s="2">
        <v>0</v>
      </c>
      <c r="F134" s="2">
        <v>4</v>
      </c>
      <c r="G134" s="3">
        <v>812500</v>
      </c>
      <c r="H134" s="3">
        <v>203125</v>
      </c>
      <c r="I134" s="3">
        <v>166250</v>
      </c>
      <c r="J134" s="3">
        <v>0</v>
      </c>
      <c r="K134" s="3">
        <v>0</v>
      </c>
      <c r="L134" s="3">
        <v>0</v>
      </c>
      <c r="M134" s="3">
        <v>8931.25</v>
      </c>
    </row>
    <row r="135" spans="1:13" x14ac:dyDescent="0.25">
      <c r="A135" s="1" t="s">
        <v>111</v>
      </c>
      <c r="B135" s="1" t="s">
        <v>15</v>
      </c>
      <c r="C135" s="2">
        <v>5</v>
      </c>
      <c r="D135" s="2">
        <v>0</v>
      </c>
      <c r="E135" s="2">
        <v>2</v>
      </c>
      <c r="F135" s="2">
        <v>3</v>
      </c>
      <c r="G135" s="3">
        <v>500000</v>
      </c>
      <c r="H135" s="3">
        <v>166666.67000000001</v>
      </c>
      <c r="I135" s="3">
        <v>90000</v>
      </c>
      <c r="J135" s="3">
        <v>0</v>
      </c>
      <c r="K135" s="3">
        <v>0</v>
      </c>
      <c r="L135" s="3">
        <v>0</v>
      </c>
      <c r="M135" s="3">
        <v>6395</v>
      </c>
    </row>
    <row r="136" spans="1:13" x14ac:dyDescent="0.25">
      <c r="A136" s="1" t="s">
        <v>111</v>
      </c>
      <c r="B136" s="1" t="s">
        <v>16</v>
      </c>
      <c r="C136" s="2">
        <v>1</v>
      </c>
      <c r="D136" s="2">
        <v>0</v>
      </c>
      <c r="E136" s="2">
        <v>0</v>
      </c>
      <c r="F136" s="2">
        <v>1</v>
      </c>
      <c r="G136" s="3">
        <v>28000</v>
      </c>
      <c r="H136" s="3">
        <v>28000</v>
      </c>
      <c r="I136" s="3">
        <v>28000</v>
      </c>
      <c r="J136" s="3">
        <v>0</v>
      </c>
      <c r="K136" s="3">
        <v>0</v>
      </c>
      <c r="L136" s="3">
        <v>0</v>
      </c>
      <c r="M136" s="3">
        <v>140</v>
      </c>
    </row>
    <row r="137" spans="1:13" x14ac:dyDescent="0.25">
      <c r="A137" s="1" t="s">
        <v>111</v>
      </c>
      <c r="B137" s="1" t="s">
        <v>20</v>
      </c>
      <c r="C137" s="2">
        <v>2</v>
      </c>
      <c r="D137" s="2">
        <v>0</v>
      </c>
      <c r="E137" s="2">
        <v>0</v>
      </c>
      <c r="F137" s="2">
        <v>2</v>
      </c>
      <c r="G137" s="3">
        <v>117650</v>
      </c>
      <c r="H137" s="3">
        <v>58825</v>
      </c>
      <c r="I137" s="3">
        <v>58825</v>
      </c>
      <c r="J137" s="3">
        <v>0</v>
      </c>
      <c r="K137" s="3">
        <v>0</v>
      </c>
      <c r="L137" s="3">
        <v>0</v>
      </c>
      <c r="M137" s="3">
        <v>1050.43</v>
      </c>
    </row>
    <row r="138" spans="1:13" x14ac:dyDescent="0.25">
      <c r="A138" s="1" t="s">
        <v>111</v>
      </c>
      <c r="B138" s="1" t="s">
        <v>18</v>
      </c>
      <c r="C138" s="2">
        <v>2</v>
      </c>
      <c r="D138" s="2">
        <v>0</v>
      </c>
      <c r="E138" s="2">
        <v>0</v>
      </c>
      <c r="F138" s="2">
        <v>2</v>
      </c>
      <c r="G138" s="3">
        <v>380000</v>
      </c>
      <c r="H138" s="3">
        <v>190000</v>
      </c>
      <c r="I138" s="3">
        <v>190000</v>
      </c>
      <c r="J138" s="3">
        <v>0</v>
      </c>
      <c r="K138" s="3">
        <v>0</v>
      </c>
      <c r="L138" s="3">
        <v>0</v>
      </c>
      <c r="M138" s="3">
        <v>4560</v>
      </c>
    </row>
    <row r="139" spans="1:13" x14ac:dyDescent="0.25">
      <c r="A139" s="1" t="s">
        <v>111</v>
      </c>
      <c r="B139" s="1" t="s">
        <v>112</v>
      </c>
      <c r="C139" s="2">
        <v>14</v>
      </c>
      <c r="D139" s="2">
        <v>0</v>
      </c>
      <c r="E139" s="2">
        <v>2</v>
      </c>
      <c r="F139" s="2">
        <v>12</v>
      </c>
      <c r="G139" s="3">
        <v>1838150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21076.68</v>
      </c>
    </row>
    <row r="140" spans="1:13" x14ac:dyDescent="0.25">
      <c r="A140" s="1" t="s">
        <v>113</v>
      </c>
      <c r="B140" s="1" t="s">
        <v>14</v>
      </c>
      <c r="C140" s="2">
        <v>17</v>
      </c>
      <c r="D140" s="2">
        <v>0</v>
      </c>
      <c r="E140" s="2">
        <v>7</v>
      </c>
      <c r="F140" s="2">
        <v>10</v>
      </c>
      <c r="G140" s="3">
        <v>1451900</v>
      </c>
      <c r="H140" s="3">
        <v>145190</v>
      </c>
      <c r="I140" s="3">
        <v>151000</v>
      </c>
      <c r="J140" s="3">
        <v>0</v>
      </c>
      <c r="K140" s="3">
        <v>0</v>
      </c>
      <c r="L140" s="3">
        <v>0</v>
      </c>
      <c r="M140" s="3">
        <v>15333.05</v>
      </c>
    </row>
    <row r="141" spans="1:13" x14ac:dyDescent="0.25">
      <c r="A141" s="1" t="s">
        <v>113</v>
      </c>
      <c r="B141" s="1" t="s">
        <v>15</v>
      </c>
      <c r="C141" s="2">
        <v>2</v>
      </c>
      <c r="D141" s="2">
        <v>0</v>
      </c>
      <c r="E141" s="2">
        <v>0</v>
      </c>
      <c r="F141" s="2">
        <v>2</v>
      </c>
      <c r="G141" s="3">
        <v>1135000</v>
      </c>
      <c r="H141" s="3">
        <v>567500</v>
      </c>
      <c r="I141" s="3">
        <v>567500</v>
      </c>
      <c r="J141" s="3">
        <v>0</v>
      </c>
      <c r="K141" s="3">
        <v>0</v>
      </c>
      <c r="L141" s="3">
        <v>0</v>
      </c>
      <c r="M141" s="3">
        <v>14557.5</v>
      </c>
    </row>
    <row r="142" spans="1:13" x14ac:dyDescent="0.25">
      <c r="A142" s="1" t="s">
        <v>113</v>
      </c>
      <c r="B142" s="1" t="s">
        <v>16</v>
      </c>
      <c r="C142" s="2">
        <v>1</v>
      </c>
      <c r="D142" s="2">
        <v>0</v>
      </c>
      <c r="E142" s="2">
        <v>1</v>
      </c>
      <c r="F142" s="2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</row>
    <row r="143" spans="1:13" x14ac:dyDescent="0.25">
      <c r="A143" s="1" t="s">
        <v>113</v>
      </c>
      <c r="B143" s="1" t="s">
        <v>20</v>
      </c>
      <c r="C143" s="2">
        <v>2</v>
      </c>
      <c r="D143" s="2">
        <v>0</v>
      </c>
      <c r="E143" s="2">
        <v>2</v>
      </c>
      <c r="F143" s="2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</row>
    <row r="144" spans="1:13" x14ac:dyDescent="0.25">
      <c r="A144" s="1" t="s">
        <v>113</v>
      </c>
      <c r="B144" s="1" t="s">
        <v>18</v>
      </c>
      <c r="C144" s="2">
        <v>1</v>
      </c>
      <c r="D144" s="2">
        <v>0</v>
      </c>
      <c r="E144" s="2">
        <v>1</v>
      </c>
      <c r="F144" s="2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</row>
    <row r="145" spans="1:13" x14ac:dyDescent="0.25">
      <c r="A145" s="1" t="s">
        <v>113</v>
      </c>
      <c r="B145" s="1" t="s">
        <v>19</v>
      </c>
      <c r="C145" s="2">
        <v>1</v>
      </c>
      <c r="D145" s="2">
        <v>0</v>
      </c>
      <c r="E145" s="2">
        <v>1</v>
      </c>
      <c r="F145" s="2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</row>
    <row r="146" spans="1:13" x14ac:dyDescent="0.25">
      <c r="A146" s="1" t="s">
        <v>113</v>
      </c>
      <c r="B146" s="1" t="s">
        <v>22</v>
      </c>
      <c r="C146" s="2">
        <v>2</v>
      </c>
      <c r="D146" s="2">
        <v>0</v>
      </c>
      <c r="E146" s="2">
        <v>0</v>
      </c>
      <c r="F146" s="2">
        <v>2</v>
      </c>
      <c r="G146" s="3">
        <v>267500</v>
      </c>
      <c r="H146" s="3">
        <v>133750</v>
      </c>
      <c r="I146" s="3">
        <v>133750</v>
      </c>
      <c r="J146" s="3">
        <v>0</v>
      </c>
      <c r="K146" s="3">
        <v>0</v>
      </c>
      <c r="L146" s="3">
        <v>0</v>
      </c>
      <c r="M146" s="3">
        <v>3071.25</v>
      </c>
    </row>
    <row r="147" spans="1:13" x14ac:dyDescent="0.25">
      <c r="A147" s="1" t="s">
        <v>113</v>
      </c>
      <c r="B147" s="1" t="s">
        <v>60</v>
      </c>
      <c r="C147" s="2">
        <v>3</v>
      </c>
      <c r="D147" s="2">
        <v>0</v>
      </c>
      <c r="E147" s="2">
        <v>0</v>
      </c>
      <c r="F147" s="2">
        <v>3</v>
      </c>
      <c r="G147" s="3">
        <v>193000</v>
      </c>
      <c r="H147" s="3">
        <v>64333.33</v>
      </c>
      <c r="I147" s="3">
        <v>65000</v>
      </c>
      <c r="J147" s="3">
        <v>3821.78</v>
      </c>
      <c r="K147" s="3">
        <v>5314.7996999999996</v>
      </c>
      <c r="L147" s="3">
        <v>12.23</v>
      </c>
      <c r="M147" s="3">
        <v>2798.5</v>
      </c>
    </row>
    <row r="148" spans="1:13" x14ac:dyDescent="0.25">
      <c r="A148" s="1" t="s">
        <v>113</v>
      </c>
      <c r="B148" s="1" t="s">
        <v>114</v>
      </c>
      <c r="C148" s="2">
        <v>29</v>
      </c>
      <c r="D148" s="2">
        <v>0</v>
      </c>
      <c r="E148" s="2">
        <v>12</v>
      </c>
      <c r="F148" s="2">
        <v>17</v>
      </c>
      <c r="G148" s="3">
        <v>3047400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35760.300000000003</v>
      </c>
    </row>
    <row r="149" spans="1:13" x14ac:dyDescent="0.25">
      <c r="A149" s="1" t="s">
        <v>115</v>
      </c>
      <c r="B149" s="1" t="s">
        <v>14</v>
      </c>
      <c r="C149" s="2">
        <v>60</v>
      </c>
      <c r="D149" s="2">
        <v>0</v>
      </c>
      <c r="E149" s="2">
        <v>34</v>
      </c>
      <c r="F149" s="2">
        <v>26</v>
      </c>
      <c r="G149" s="3">
        <v>5947400</v>
      </c>
      <c r="H149" s="3">
        <v>228746.15</v>
      </c>
      <c r="I149" s="3">
        <v>242000</v>
      </c>
      <c r="J149" s="3">
        <v>0</v>
      </c>
      <c r="K149" s="3">
        <v>0</v>
      </c>
      <c r="L149" s="3">
        <v>0</v>
      </c>
      <c r="M149" s="3">
        <v>72551.05</v>
      </c>
    </row>
    <row r="150" spans="1:13" x14ac:dyDescent="0.25">
      <c r="A150" s="1" t="s">
        <v>115</v>
      </c>
      <c r="B150" s="1" t="s">
        <v>15</v>
      </c>
      <c r="C150" s="2">
        <v>6</v>
      </c>
      <c r="D150" s="2">
        <v>0</v>
      </c>
      <c r="E150" s="2">
        <v>2</v>
      </c>
      <c r="F150" s="2">
        <v>4</v>
      </c>
      <c r="G150" s="3">
        <v>1790000</v>
      </c>
      <c r="H150" s="3">
        <v>447500</v>
      </c>
      <c r="I150" s="3">
        <v>492500</v>
      </c>
      <c r="J150" s="3">
        <v>0</v>
      </c>
      <c r="K150" s="3">
        <v>0</v>
      </c>
      <c r="L150" s="3">
        <v>0</v>
      </c>
      <c r="M150" s="3">
        <v>23105</v>
      </c>
    </row>
    <row r="151" spans="1:13" x14ac:dyDescent="0.25">
      <c r="A151" s="1" t="s">
        <v>115</v>
      </c>
      <c r="B151" s="1" t="s">
        <v>16</v>
      </c>
      <c r="C151" s="2">
        <v>2</v>
      </c>
      <c r="D151" s="2">
        <v>0</v>
      </c>
      <c r="E151" s="2">
        <v>2</v>
      </c>
      <c r="F151" s="2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</row>
    <row r="152" spans="1:13" x14ac:dyDescent="0.25">
      <c r="A152" s="1" t="s">
        <v>115</v>
      </c>
      <c r="B152" s="1" t="s">
        <v>17</v>
      </c>
      <c r="C152" s="2">
        <v>1</v>
      </c>
      <c r="D152" s="2">
        <v>0</v>
      </c>
      <c r="E152" s="2">
        <v>1</v>
      </c>
      <c r="F152" s="2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</row>
    <row r="153" spans="1:13" x14ac:dyDescent="0.25">
      <c r="A153" s="1" t="s">
        <v>115</v>
      </c>
      <c r="B153" s="1" t="s">
        <v>19</v>
      </c>
      <c r="C153" s="2">
        <v>9</v>
      </c>
      <c r="D153" s="2">
        <v>0</v>
      </c>
      <c r="E153" s="2">
        <v>2</v>
      </c>
      <c r="F153" s="2">
        <v>7</v>
      </c>
      <c r="G153" s="3">
        <v>2258550</v>
      </c>
      <c r="H153" s="3">
        <v>322650</v>
      </c>
      <c r="I153" s="3">
        <v>170000</v>
      </c>
      <c r="J153" s="3">
        <v>0</v>
      </c>
      <c r="K153" s="3">
        <v>0</v>
      </c>
      <c r="L153" s="3">
        <v>0</v>
      </c>
      <c r="M153" s="3">
        <v>37243.980000000003</v>
      </c>
    </row>
    <row r="154" spans="1:13" x14ac:dyDescent="0.25">
      <c r="A154" s="1" t="s">
        <v>115</v>
      </c>
      <c r="B154" s="1" t="s">
        <v>22</v>
      </c>
      <c r="C154" s="2">
        <v>1</v>
      </c>
      <c r="D154" s="2">
        <v>0</v>
      </c>
      <c r="E154" s="2">
        <v>1</v>
      </c>
      <c r="F154" s="2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</row>
    <row r="155" spans="1:13" x14ac:dyDescent="0.25">
      <c r="A155" s="1" t="s">
        <v>115</v>
      </c>
      <c r="B155" s="1" t="s">
        <v>21</v>
      </c>
      <c r="C155" s="2">
        <v>2</v>
      </c>
      <c r="D155" s="2">
        <v>1</v>
      </c>
      <c r="E155" s="2">
        <v>0</v>
      </c>
      <c r="F155" s="2">
        <v>1</v>
      </c>
      <c r="G155" s="3">
        <v>2900000</v>
      </c>
      <c r="H155" s="3">
        <v>2900000</v>
      </c>
      <c r="I155" s="3">
        <v>2900000</v>
      </c>
      <c r="J155" s="3">
        <v>0</v>
      </c>
      <c r="K155" s="3">
        <v>0</v>
      </c>
      <c r="L155" s="3">
        <v>0</v>
      </c>
      <c r="M155" s="3">
        <v>0</v>
      </c>
    </row>
    <row r="156" spans="1:13" x14ac:dyDescent="0.25">
      <c r="A156" s="1" t="s">
        <v>115</v>
      </c>
      <c r="B156" s="1" t="s">
        <v>58</v>
      </c>
      <c r="C156" s="2">
        <v>2</v>
      </c>
      <c r="D156" s="2">
        <v>0</v>
      </c>
      <c r="E156" s="2">
        <v>0</v>
      </c>
      <c r="F156" s="2">
        <v>2</v>
      </c>
      <c r="G156" s="3">
        <v>427000</v>
      </c>
      <c r="H156" s="3">
        <v>213500</v>
      </c>
      <c r="I156" s="3">
        <v>213500</v>
      </c>
      <c r="J156" s="3">
        <v>0</v>
      </c>
      <c r="K156" s="3">
        <v>0</v>
      </c>
      <c r="L156" s="3">
        <v>0</v>
      </c>
      <c r="M156" s="3">
        <v>3566.5</v>
      </c>
    </row>
    <row r="157" spans="1:13" x14ac:dyDescent="0.25">
      <c r="A157" s="1" t="s">
        <v>115</v>
      </c>
      <c r="B157" s="1" t="s">
        <v>59</v>
      </c>
      <c r="C157" s="2">
        <v>1</v>
      </c>
      <c r="D157" s="2">
        <v>0</v>
      </c>
      <c r="E157" s="2">
        <v>0</v>
      </c>
      <c r="F157" s="2">
        <v>1</v>
      </c>
      <c r="G157" s="3">
        <v>17656.25</v>
      </c>
      <c r="H157" s="3">
        <v>17656.25</v>
      </c>
      <c r="I157" s="3">
        <v>17656.25</v>
      </c>
      <c r="J157" s="3">
        <v>2655.08</v>
      </c>
      <c r="K157" s="3">
        <v>2655.0752000000002</v>
      </c>
      <c r="L157" s="3">
        <v>6.65</v>
      </c>
      <c r="M157" s="3">
        <v>256.02</v>
      </c>
    </row>
    <row r="158" spans="1:13" x14ac:dyDescent="0.25">
      <c r="A158" s="1" t="s">
        <v>115</v>
      </c>
      <c r="B158" s="1" t="s">
        <v>60</v>
      </c>
      <c r="C158" s="2">
        <v>5</v>
      </c>
      <c r="D158" s="2">
        <v>0</v>
      </c>
      <c r="E158" s="2">
        <v>4</v>
      </c>
      <c r="F158" s="2">
        <v>1</v>
      </c>
      <c r="G158" s="3">
        <v>150000</v>
      </c>
      <c r="H158" s="3">
        <v>150000</v>
      </c>
      <c r="I158" s="3">
        <v>150000</v>
      </c>
      <c r="J158" s="3">
        <v>32258.06</v>
      </c>
      <c r="K158" s="3">
        <v>32258.0645</v>
      </c>
      <c r="L158" s="3">
        <v>4.6500000000000004</v>
      </c>
      <c r="M158" s="3">
        <v>2175</v>
      </c>
    </row>
    <row r="159" spans="1:13" x14ac:dyDescent="0.25">
      <c r="A159" s="1" t="s">
        <v>115</v>
      </c>
      <c r="B159" s="1" t="s">
        <v>116</v>
      </c>
      <c r="C159" s="2">
        <v>89</v>
      </c>
      <c r="D159" s="2">
        <v>1</v>
      </c>
      <c r="E159" s="2">
        <v>46</v>
      </c>
      <c r="F159" s="2">
        <v>42</v>
      </c>
      <c r="G159" s="3">
        <v>13490606.25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138897.54999999999</v>
      </c>
    </row>
    <row r="160" spans="1:13" x14ac:dyDescent="0.25">
      <c r="A160" s="1" t="s">
        <v>117</v>
      </c>
      <c r="B160" s="1" t="s">
        <v>14</v>
      </c>
      <c r="C160" s="2">
        <v>3</v>
      </c>
      <c r="D160" s="2">
        <v>0</v>
      </c>
      <c r="E160" s="2">
        <v>0</v>
      </c>
      <c r="F160" s="2">
        <v>3</v>
      </c>
      <c r="G160" s="3">
        <v>1056800</v>
      </c>
      <c r="H160" s="3">
        <v>352266.67</v>
      </c>
      <c r="I160" s="3">
        <v>444000</v>
      </c>
      <c r="J160" s="3">
        <v>0</v>
      </c>
      <c r="K160" s="3">
        <v>0</v>
      </c>
      <c r="L160" s="3">
        <v>0</v>
      </c>
      <c r="M160" s="3">
        <v>11353</v>
      </c>
    </row>
    <row r="161" spans="1:13" x14ac:dyDescent="0.25">
      <c r="A161" s="1" t="s">
        <v>117</v>
      </c>
      <c r="B161" s="1" t="s">
        <v>15</v>
      </c>
      <c r="C161" s="2">
        <v>5</v>
      </c>
      <c r="D161" s="2">
        <v>0</v>
      </c>
      <c r="E161" s="2">
        <v>3</v>
      </c>
      <c r="F161" s="2">
        <v>2</v>
      </c>
      <c r="G161" s="3">
        <v>665000</v>
      </c>
      <c r="H161" s="3">
        <v>332500</v>
      </c>
      <c r="I161" s="3">
        <v>332500</v>
      </c>
      <c r="J161" s="3">
        <v>0</v>
      </c>
      <c r="K161" s="3">
        <v>0</v>
      </c>
      <c r="L161" s="3">
        <v>0</v>
      </c>
      <c r="M161" s="3">
        <v>8692.5</v>
      </c>
    </row>
    <row r="162" spans="1:13" x14ac:dyDescent="0.25">
      <c r="A162" s="1" t="s">
        <v>117</v>
      </c>
      <c r="B162" s="1" t="s">
        <v>17</v>
      </c>
      <c r="C162" s="2">
        <v>1</v>
      </c>
      <c r="D162" s="2">
        <v>0</v>
      </c>
      <c r="E162" s="2">
        <v>1</v>
      </c>
      <c r="F162" s="2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</row>
    <row r="163" spans="1:13" x14ac:dyDescent="0.25">
      <c r="A163" s="1" t="s">
        <v>117</v>
      </c>
      <c r="B163" s="1" t="s">
        <v>18</v>
      </c>
      <c r="C163" s="2">
        <v>1</v>
      </c>
      <c r="D163" s="2">
        <v>0</v>
      </c>
      <c r="E163" s="2">
        <v>1</v>
      </c>
      <c r="F163" s="2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</row>
    <row r="164" spans="1:13" x14ac:dyDescent="0.25">
      <c r="A164" s="1" t="s">
        <v>117</v>
      </c>
      <c r="B164" s="1" t="s">
        <v>19</v>
      </c>
      <c r="C164" s="2">
        <v>2</v>
      </c>
      <c r="D164" s="2">
        <v>0</v>
      </c>
      <c r="E164" s="2">
        <v>0</v>
      </c>
      <c r="F164" s="2">
        <v>2</v>
      </c>
      <c r="G164" s="3">
        <v>563000</v>
      </c>
      <c r="H164" s="3">
        <v>281500</v>
      </c>
      <c r="I164" s="3">
        <v>281500</v>
      </c>
      <c r="J164" s="3">
        <v>0</v>
      </c>
      <c r="K164" s="3">
        <v>0</v>
      </c>
      <c r="L164" s="3">
        <v>0</v>
      </c>
      <c r="M164" s="3">
        <v>8163.5</v>
      </c>
    </row>
    <row r="165" spans="1:13" x14ac:dyDescent="0.25">
      <c r="A165" s="1" t="s">
        <v>117</v>
      </c>
      <c r="B165" s="1" t="s">
        <v>59</v>
      </c>
      <c r="C165" s="2">
        <v>5</v>
      </c>
      <c r="D165" s="2">
        <v>0</v>
      </c>
      <c r="E165" s="2">
        <v>3</v>
      </c>
      <c r="F165" s="2">
        <v>2</v>
      </c>
      <c r="G165" s="3">
        <v>21580</v>
      </c>
      <c r="H165" s="3">
        <v>10790</v>
      </c>
      <c r="I165" s="3">
        <v>10790</v>
      </c>
      <c r="J165" s="3">
        <v>268.07</v>
      </c>
      <c r="K165" s="3">
        <v>1019.95</v>
      </c>
      <c r="L165" s="3">
        <v>40.25</v>
      </c>
      <c r="M165" s="3">
        <v>312.91000000000003</v>
      </c>
    </row>
    <row r="166" spans="1:13" x14ac:dyDescent="0.25">
      <c r="A166" s="1" t="s">
        <v>117</v>
      </c>
      <c r="B166" s="1" t="s">
        <v>60</v>
      </c>
      <c r="C166" s="2">
        <v>1</v>
      </c>
      <c r="D166" s="2">
        <v>0</v>
      </c>
      <c r="E166" s="2">
        <v>1</v>
      </c>
      <c r="F166" s="2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</row>
    <row r="167" spans="1:13" x14ac:dyDescent="0.25">
      <c r="A167" s="1" t="s">
        <v>117</v>
      </c>
      <c r="B167" s="1" t="s">
        <v>61</v>
      </c>
      <c r="C167" s="2">
        <v>17</v>
      </c>
      <c r="D167" s="2">
        <v>0</v>
      </c>
      <c r="E167" s="2">
        <v>17</v>
      </c>
      <c r="F167" s="2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898.86</v>
      </c>
    </row>
    <row r="168" spans="1:13" x14ac:dyDescent="0.25">
      <c r="A168" s="1" t="s">
        <v>117</v>
      </c>
      <c r="B168" s="1" t="s">
        <v>118</v>
      </c>
      <c r="C168" s="2">
        <v>35</v>
      </c>
      <c r="D168" s="2">
        <v>0</v>
      </c>
      <c r="E168" s="2">
        <v>26</v>
      </c>
      <c r="F168" s="2">
        <v>9</v>
      </c>
      <c r="G168" s="3">
        <v>2306380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29420.77</v>
      </c>
    </row>
    <row r="169" spans="1:13" x14ac:dyDescent="0.25">
      <c r="A169" s="1" t="s">
        <v>119</v>
      </c>
      <c r="B169" s="1" t="s">
        <v>14</v>
      </c>
      <c r="C169" s="2">
        <v>6</v>
      </c>
      <c r="D169" s="2">
        <v>0</v>
      </c>
      <c r="E169" s="2">
        <v>4</v>
      </c>
      <c r="F169" s="2">
        <v>2</v>
      </c>
      <c r="G169" s="3">
        <v>358972.23</v>
      </c>
      <c r="H169" s="3">
        <v>179486.12</v>
      </c>
      <c r="I169" s="3">
        <v>179486.12</v>
      </c>
      <c r="J169" s="3">
        <v>0</v>
      </c>
      <c r="K169" s="3">
        <v>0</v>
      </c>
      <c r="L169" s="3">
        <v>0</v>
      </c>
      <c r="M169" s="3">
        <v>5205.1000000000004</v>
      </c>
    </row>
    <row r="170" spans="1:13" x14ac:dyDescent="0.25">
      <c r="A170" s="1" t="s">
        <v>119</v>
      </c>
      <c r="B170" s="1" t="s">
        <v>15</v>
      </c>
      <c r="C170" s="2">
        <v>2</v>
      </c>
      <c r="D170" s="2">
        <v>0</v>
      </c>
      <c r="E170" s="2">
        <v>2</v>
      </c>
      <c r="F170" s="2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</row>
    <row r="171" spans="1:13" x14ac:dyDescent="0.25">
      <c r="A171" s="1" t="s">
        <v>119</v>
      </c>
      <c r="B171" s="1" t="s">
        <v>20</v>
      </c>
      <c r="C171" s="2">
        <v>2</v>
      </c>
      <c r="D171" s="2">
        <v>0</v>
      </c>
      <c r="E171" s="2">
        <v>2</v>
      </c>
      <c r="F171" s="2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</row>
    <row r="172" spans="1:13" x14ac:dyDescent="0.25">
      <c r="A172" s="1" t="s">
        <v>119</v>
      </c>
      <c r="B172" s="1" t="s">
        <v>17</v>
      </c>
      <c r="C172" s="2">
        <v>1</v>
      </c>
      <c r="D172" s="2">
        <v>0</v>
      </c>
      <c r="E172" s="2">
        <v>1</v>
      </c>
      <c r="F172" s="2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</row>
    <row r="173" spans="1:13" x14ac:dyDescent="0.25">
      <c r="A173" s="1" t="s">
        <v>119</v>
      </c>
      <c r="B173" s="1" t="s">
        <v>57</v>
      </c>
      <c r="C173" s="2">
        <v>1</v>
      </c>
      <c r="D173" s="2">
        <v>0</v>
      </c>
      <c r="E173" s="2">
        <v>1</v>
      </c>
      <c r="F173" s="2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</row>
    <row r="174" spans="1:13" x14ac:dyDescent="0.25">
      <c r="A174" s="1" t="s">
        <v>119</v>
      </c>
      <c r="B174" s="1" t="s">
        <v>60</v>
      </c>
      <c r="C174" s="2">
        <v>2</v>
      </c>
      <c r="D174" s="2">
        <v>0</v>
      </c>
      <c r="E174" s="2">
        <v>0</v>
      </c>
      <c r="F174" s="2">
        <v>2</v>
      </c>
      <c r="G174" s="3">
        <v>192984.67</v>
      </c>
      <c r="H174" s="3">
        <v>96492.34</v>
      </c>
      <c r="I174" s="3">
        <v>96492.34</v>
      </c>
      <c r="J174" s="3">
        <v>439.16</v>
      </c>
      <c r="K174" s="3">
        <v>534.63</v>
      </c>
      <c r="L174" s="3">
        <v>219.72</v>
      </c>
      <c r="M174" s="3">
        <v>1305</v>
      </c>
    </row>
    <row r="175" spans="1:13" x14ac:dyDescent="0.25">
      <c r="A175" s="1" t="s">
        <v>119</v>
      </c>
      <c r="B175" s="1" t="s">
        <v>120</v>
      </c>
      <c r="C175" s="2">
        <v>14</v>
      </c>
      <c r="D175" s="2">
        <v>0</v>
      </c>
      <c r="E175" s="2">
        <v>10</v>
      </c>
      <c r="F175" s="2">
        <v>4</v>
      </c>
      <c r="G175" s="3">
        <v>551956.9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6510.1</v>
      </c>
    </row>
    <row r="176" spans="1:13" x14ac:dyDescent="0.25">
      <c r="A176" s="1" t="s">
        <v>121</v>
      </c>
      <c r="B176" s="1" t="s">
        <v>14</v>
      </c>
      <c r="C176" s="2">
        <v>13</v>
      </c>
      <c r="D176" s="2">
        <v>0</v>
      </c>
      <c r="E176" s="2">
        <v>5</v>
      </c>
      <c r="F176" s="2">
        <v>8</v>
      </c>
      <c r="G176" s="3">
        <v>1208000</v>
      </c>
      <c r="H176" s="3">
        <v>151000</v>
      </c>
      <c r="I176" s="3">
        <v>127500</v>
      </c>
      <c r="J176" s="3">
        <v>0</v>
      </c>
      <c r="K176" s="3">
        <v>0</v>
      </c>
      <c r="L176" s="3">
        <v>0</v>
      </c>
      <c r="M176" s="3">
        <v>15143.5</v>
      </c>
    </row>
    <row r="177" spans="1:13" x14ac:dyDescent="0.25">
      <c r="A177" s="1" t="s">
        <v>121</v>
      </c>
      <c r="B177" s="1" t="s">
        <v>15</v>
      </c>
      <c r="C177" s="2">
        <v>6</v>
      </c>
      <c r="D177" s="2">
        <v>0</v>
      </c>
      <c r="E177" s="2">
        <v>3</v>
      </c>
      <c r="F177" s="2">
        <v>3</v>
      </c>
      <c r="G177" s="3">
        <v>624725</v>
      </c>
      <c r="H177" s="3">
        <v>208241.67</v>
      </c>
      <c r="I177" s="3">
        <v>255000</v>
      </c>
      <c r="J177" s="3">
        <v>0</v>
      </c>
      <c r="K177" s="3">
        <v>0</v>
      </c>
      <c r="L177" s="3">
        <v>0</v>
      </c>
      <c r="M177" s="3">
        <v>8108.51</v>
      </c>
    </row>
    <row r="178" spans="1:13" x14ac:dyDescent="0.25">
      <c r="A178" s="1" t="s">
        <v>121</v>
      </c>
      <c r="B178" s="1" t="s">
        <v>20</v>
      </c>
      <c r="C178" s="2">
        <v>1</v>
      </c>
      <c r="D178" s="2">
        <v>0</v>
      </c>
      <c r="E178" s="2">
        <v>1</v>
      </c>
      <c r="F178" s="2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</row>
    <row r="179" spans="1:13" x14ac:dyDescent="0.25">
      <c r="A179" s="1" t="s">
        <v>121</v>
      </c>
      <c r="B179" s="1" t="s">
        <v>17</v>
      </c>
      <c r="C179" s="2">
        <v>4</v>
      </c>
      <c r="D179" s="2">
        <v>0</v>
      </c>
      <c r="E179" s="2">
        <v>3</v>
      </c>
      <c r="F179" s="2">
        <v>1</v>
      </c>
      <c r="G179" s="3">
        <v>35000</v>
      </c>
      <c r="H179" s="3">
        <v>35000</v>
      </c>
      <c r="I179" s="3">
        <v>35000</v>
      </c>
      <c r="J179" s="3">
        <v>0</v>
      </c>
      <c r="K179" s="3">
        <v>0</v>
      </c>
      <c r="L179" s="3">
        <v>0</v>
      </c>
      <c r="M179" s="3">
        <v>507.5</v>
      </c>
    </row>
    <row r="180" spans="1:13" x14ac:dyDescent="0.25">
      <c r="A180" s="1" t="s">
        <v>121</v>
      </c>
      <c r="B180" s="1" t="s">
        <v>18</v>
      </c>
      <c r="C180" s="2">
        <v>1</v>
      </c>
      <c r="D180" s="2">
        <v>0</v>
      </c>
      <c r="E180" s="2">
        <v>1</v>
      </c>
      <c r="F180" s="2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</row>
    <row r="181" spans="1:13" x14ac:dyDescent="0.25">
      <c r="A181" s="1" t="s">
        <v>121</v>
      </c>
      <c r="B181" s="1" t="s">
        <v>19</v>
      </c>
      <c r="C181" s="2">
        <v>1</v>
      </c>
      <c r="D181" s="2">
        <v>0</v>
      </c>
      <c r="E181" s="2">
        <v>0</v>
      </c>
      <c r="F181" s="2">
        <v>1</v>
      </c>
      <c r="G181" s="3">
        <v>235000</v>
      </c>
      <c r="H181" s="3">
        <v>235000</v>
      </c>
      <c r="I181" s="3">
        <v>235000</v>
      </c>
      <c r="J181" s="3">
        <v>0</v>
      </c>
      <c r="K181" s="3">
        <v>0</v>
      </c>
      <c r="L181" s="3">
        <v>0</v>
      </c>
      <c r="M181" s="3">
        <v>3407.5</v>
      </c>
    </row>
    <row r="182" spans="1:13" x14ac:dyDescent="0.25">
      <c r="A182" s="1" t="s">
        <v>121</v>
      </c>
      <c r="B182" s="1" t="s">
        <v>58</v>
      </c>
      <c r="C182" s="2">
        <v>2</v>
      </c>
      <c r="D182" s="2">
        <v>0</v>
      </c>
      <c r="E182" s="2">
        <v>2</v>
      </c>
      <c r="F182" s="2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</row>
    <row r="183" spans="1:13" x14ac:dyDescent="0.25">
      <c r="A183" s="1" t="s">
        <v>121</v>
      </c>
      <c r="B183" s="1" t="s">
        <v>59</v>
      </c>
      <c r="C183" s="2">
        <v>3</v>
      </c>
      <c r="D183" s="2">
        <v>0</v>
      </c>
      <c r="E183" s="2">
        <v>2</v>
      </c>
      <c r="F183" s="2">
        <v>1</v>
      </c>
      <c r="G183" s="3">
        <v>130000</v>
      </c>
      <c r="H183" s="3">
        <v>130000</v>
      </c>
      <c r="I183" s="3">
        <v>130000</v>
      </c>
      <c r="J183" s="3">
        <v>2131.15</v>
      </c>
      <c r="K183" s="3">
        <v>2131.1475</v>
      </c>
      <c r="L183" s="3">
        <v>61</v>
      </c>
      <c r="M183" s="3">
        <v>1885</v>
      </c>
    </row>
    <row r="184" spans="1:13" x14ac:dyDescent="0.25">
      <c r="A184" s="1" t="s">
        <v>121</v>
      </c>
      <c r="B184" s="1" t="s">
        <v>60</v>
      </c>
      <c r="C184" s="2">
        <v>2</v>
      </c>
      <c r="D184" s="2">
        <v>0</v>
      </c>
      <c r="E184" s="2">
        <v>0</v>
      </c>
      <c r="F184" s="2">
        <v>2</v>
      </c>
      <c r="G184" s="3">
        <v>114500</v>
      </c>
      <c r="H184" s="3">
        <v>57250</v>
      </c>
      <c r="I184" s="3">
        <v>57250</v>
      </c>
      <c r="J184" s="3">
        <v>1417.08</v>
      </c>
      <c r="K184" s="3">
        <v>1847.01</v>
      </c>
      <c r="L184" s="3">
        <v>40.4</v>
      </c>
      <c r="M184" s="3">
        <v>1660.25</v>
      </c>
    </row>
    <row r="185" spans="1:13" x14ac:dyDescent="0.25">
      <c r="A185" s="1" t="s">
        <v>121</v>
      </c>
      <c r="B185" s="1" t="s">
        <v>122</v>
      </c>
      <c r="C185" s="2">
        <v>33</v>
      </c>
      <c r="D185" s="2">
        <v>0</v>
      </c>
      <c r="E185" s="2">
        <v>17</v>
      </c>
      <c r="F185" s="2">
        <v>16</v>
      </c>
      <c r="G185" s="3">
        <v>2347225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30712.26</v>
      </c>
    </row>
    <row r="186" spans="1:13" x14ac:dyDescent="0.25">
      <c r="A186" s="1" t="s">
        <v>123</v>
      </c>
      <c r="B186" s="1" t="s">
        <v>14</v>
      </c>
      <c r="C186" s="2">
        <v>51</v>
      </c>
      <c r="D186" s="2">
        <v>0</v>
      </c>
      <c r="E186" s="2">
        <v>17</v>
      </c>
      <c r="F186" s="2">
        <v>34</v>
      </c>
      <c r="G186" s="3">
        <v>9409991.8900000006</v>
      </c>
      <c r="H186" s="3">
        <v>276764.46999999997</v>
      </c>
      <c r="I186" s="3">
        <v>304900</v>
      </c>
      <c r="J186" s="3">
        <v>0</v>
      </c>
      <c r="K186" s="3">
        <v>0</v>
      </c>
      <c r="L186" s="3">
        <v>0</v>
      </c>
      <c r="M186" s="3">
        <v>109844.88</v>
      </c>
    </row>
    <row r="187" spans="1:13" x14ac:dyDescent="0.25">
      <c r="A187" s="1" t="s">
        <v>123</v>
      </c>
      <c r="B187" s="1" t="s">
        <v>15</v>
      </c>
      <c r="C187" s="2">
        <v>20</v>
      </c>
      <c r="D187" s="2">
        <v>0</v>
      </c>
      <c r="E187" s="2">
        <v>13</v>
      </c>
      <c r="F187" s="2">
        <v>7</v>
      </c>
      <c r="G187" s="3">
        <v>1649184</v>
      </c>
      <c r="H187" s="3">
        <v>235597.71</v>
      </c>
      <c r="I187" s="3">
        <v>230000</v>
      </c>
      <c r="J187" s="3">
        <v>0</v>
      </c>
      <c r="K187" s="3">
        <v>0</v>
      </c>
      <c r="L187" s="3">
        <v>0</v>
      </c>
      <c r="M187" s="3">
        <v>20113.169999999998</v>
      </c>
    </row>
    <row r="188" spans="1:13" x14ac:dyDescent="0.25">
      <c r="A188" s="1" t="s">
        <v>123</v>
      </c>
      <c r="B188" s="1" t="s">
        <v>16</v>
      </c>
      <c r="C188" s="2">
        <v>1</v>
      </c>
      <c r="D188" s="2">
        <v>0</v>
      </c>
      <c r="E188" s="2">
        <v>0</v>
      </c>
      <c r="F188" s="2">
        <v>1</v>
      </c>
      <c r="G188" s="3">
        <v>45000</v>
      </c>
      <c r="H188" s="3">
        <v>45000</v>
      </c>
      <c r="I188" s="3">
        <v>45000</v>
      </c>
      <c r="J188" s="3">
        <v>0</v>
      </c>
      <c r="K188" s="3">
        <v>0</v>
      </c>
      <c r="L188" s="3">
        <v>0</v>
      </c>
      <c r="M188" s="3">
        <v>225</v>
      </c>
    </row>
    <row r="189" spans="1:13" x14ac:dyDescent="0.25">
      <c r="A189" s="1" t="s">
        <v>123</v>
      </c>
      <c r="B189" s="1" t="s">
        <v>20</v>
      </c>
      <c r="C189" s="2">
        <v>3</v>
      </c>
      <c r="D189" s="2">
        <v>0</v>
      </c>
      <c r="E189" s="2">
        <v>2</v>
      </c>
      <c r="F189" s="2">
        <v>1</v>
      </c>
      <c r="G189" s="3">
        <v>10000</v>
      </c>
      <c r="H189" s="3">
        <v>10000</v>
      </c>
      <c r="I189" s="3">
        <v>10000</v>
      </c>
      <c r="J189" s="3">
        <v>0</v>
      </c>
      <c r="K189" s="3">
        <v>0</v>
      </c>
      <c r="L189" s="3">
        <v>0</v>
      </c>
      <c r="M189" s="3">
        <v>172.96</v>
      </c>
    </row>
    <row r="190" spans="1:13" x14ac:dyDescent="0.25">
      <c r="A190" s="1" t="s">
        <v>123</v>
      </c>
      <c r="B190" s="1" t="s">
        <v>56</v>
      </c>
      <c r="C190" s="2">
        <v>1</v>
      </c>
      <c r="D190" s="2">
        <v>0</v>
      </c>
      <c r="E190" s="2">
        <v>1</v>
      </c>
      <c r="F190" s="2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</row>
    <row r="191" spans="1:13" x14ac:dyDescent="0.25">
      <c r="A191" s="1" t="s">
        <v>123</v>
      </c>
      <c r="B191" s="1" t="s">
        <v>124</v>
      </c>
      <c r="C191" s="2">
        <v>76</v>
      </c>
      <c r="D191" s="2">
        <v>0</v>
      </c>
      <c r="E191" s="2">
        <v>33</v>
      </c>
      <c r="F191" s="2">
        <v>43</v>
      </c>
      <c r="G191" s="3">
        <v>11114175.890000001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130356.01</v>
      </c>
    </row>
    <row r="192" spans="1:13" x14ac:dyDescent="0.25">
      <c r="A192" s="1" t="s">
        <v>125</v>
      </c>
      <c r="B192" s="1" t="s">
        <v>14</v>
      </c>
      <c r="C192" s="2">
        <v>2</v>
      </c>
      <c r="D192" s="2">
        <v>0</v>
      </c>
      <c r="E192" s="2">
        <v>0</v>
      </c>
      <c r="F192" s="2">
        <v>2</v>
      </c>
      <c r="G192" s="3">
        <v>580000</v>
      </c>
      <c r="H192" s="3">
        <v>290000</v>
      </c>
      <c r="I192" s="3">
        <v>290000</v>
      </c>
      <c r="J192" s="3">
        <v>0</v>
      </c>
      <c r="K192" s="3">
        <v>0</v>
      </c>
      <c r="L192" s="3">
        <v>0</v>
      </c>
      <c r="M192" s="3">
        <v>7460</v>
      </c>
    </row>
    <row r="193" spans="1:13" x14ac:dyDescent="0.25">
      <c r="A193" s="1" t="s">
        <v>125</v>
      </c>
      <c r="B193" s="1" t="s">
        <v>15</v>
      </c>
      <c r="C193" s="2">
        <v>5</v>
      </c>
      <c r="D193" s="2">
        <v>0</v>
      </c>
      <c r="E193" s="2">
        <v>4</v>
      </c>
      <c r="F193" s="2">
        <v>1</v>
      </c>
      <c r="G193" s="3">
        <v>626300</v>
      </c>
      <c r="H193" s="3">
        <v>626300</v>
      </c>
      <c r="I193" s="3">
        <v>626300</v>
      </c>
      <c r="J193" s="3">
        <v>0</v>
      </c>
      <c r="K193" s="3">
        <v>0</v>
      </c>
      <c r="L193" s="3">
        <v>0</v>
      </c>
      <c r="M193" s="3">
        <v>9081.35</v>
      </c>
    </row>
    <row r="194" spans="1:13" x14ac:dyDescent="0.25">
      <c r="A194" s="1" t="s">
        <v>125</v>
      </c>
      <c r="B194" s="1" t="s">
        <v>18</v>
      </c>
      <c r="C194" s="2">
        <v>1</v>
      </c>
      <c r="D194" s="2">
        <v>0</v>
      </c>
      <c r="E194" s="2">
        <v>0</v>
      </c>
      <c r="F194" s="2">
        <v>1</v>
      </c>
      <c r="G194" s="3">
        <v>96000</v>
      </c>
      <c r="H194" s="3">
        <v>96000</v>
      </c>
      <c r="I194" s="3">
        <v>96000</v>
      </c>
      <c r="J194" s="3">
        <v>0</v>
      </c>
      <c r="K194" s="3">
        <v>0</v>
      </c>
      <c r="L194" s="3">
        <v>0</v>
      </c>
      <c r="M194" s="3">
        <v>1392</v>
      </c>
    </row>
    <row r="195" spans="1:13" x14ac:dyDescent="0.25">
      <c r="A195" s="1" t="s">
        <v>125</v>
      </c>
      <c r="B195" s="1" t="s">
        <v>59</v>
      </c>
      <c r="C195" s="2">
        <v>3</v>
      </c>
      <c r="D195" s="2">
        <v>0</v>
      </c>
      <c r="E195" s="2">
        <v>1</v>
      </c>
      <c r="F195" s="2">
        <v>2</v>
      </c>
      <c r="G195" s="3">
        <v>185000</v>
      </c>
      <c r="H195" s="3">
        <v>92500</v>
      </c>
      <c r="I195" s="3">
        <v>92500</v>
      </c>
      <c r="J195" s="3">
        <v>2064.73</v>
      </c>
      <c r="K195" s="3">
        <v>2112.63</v>
      </c>
      <c r="L195" s="3">
        <v>44.8</v>
      </c>
      <c r="M195" s="3">
        <v>2682.5</v>
      </c>
    </row>
    <row r="196" spans="1:13" x14ac:dyDescent="0.25">
      <c r="A196" s="1" t="s">
        <v>125</v>
      </c>
      <c r="B196" s="1" t="s">
        <v>60</v>
      </c>
      <c r="C196" s="2">
        <v>9</v>
      </c>
      <c r="D196" s="2">
        <v>0</v>
      </c>
      <c r="E196" s="2">
        <v>4</v>
      </c>
      <c r="F196" s="2">
        <v>5</v>
      </c>
      <c r="G196" s="3">
        <v>416600</v>
      </c>
      <c r="H196" s="3">
        <v>83320</v>
      </c>
      <c r="I196" s="3">
        <v>95000</v>
      </c>
      <c r="J196" s="3">
        <v>1504.24</v>
      </c>
      <c r="K196" s="3">
        <v>1916.3498</v>
      </c>
      <c r="L196" s="3">
        <v>37</v>
      </c>
      <c r="M196" s="3">
        <v>6040.7</v>
      </c>
    </row>
    <row r="197" spans="1:13" x14ac:dyDescent="0.25">
      <c r="A197" s="1" t="s">
        <v>125</v>
      </c>
      <c r="B197" s="1" t="s">
        <v>126</v>
      </c>
      <c r="C197" s="2">
        <v>20</v>
      </c>
      <c r="D197" s="2">
        <v>0</v>
      </c>
      <c r="E197" s="2">
        <v>9</v>
      </c>
      <c r="F197" s="2">
        <v>11</v>
      </c>
      <c r="G197" s="3">
        <v>1903900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26656.55</v>
      </c>
    </row>
    <row r="198" spans="1:13" x14ac:dyDescent="0.25">
      <c r="A198" s="1" t="s">
        <v>127</v>
      </c>
      <c r="B198" s="1" t="s">
        <v>14</v>
      </c>
      <c r="C198" s="2">
        <v>6</v>
      </c>
      <c r="D198" s="2">
        <v>0</v>
      </c>
      <c r="E198" s="2">
        <v>3</v>
      </c>
      <c r="F198" s="2">
        <v>3</v>
      </c>
      <c r="G198" s="3">
        <v>833000</v>
      </c>
      <c r="H198" s="3">
        <v>277666.67</v>
      </c>
      <c r="I198" s="3">
        <v>290000</v>
      </c>
      <c r="J198" s="3">
        <v>0</v>
      </c>
      <c r="K198" s="3">
        <v>0</v>
      </c>
      <c r="L198" s="3">
        <v>0</v>
      </c>
      <c r="M198" s="3">
        <v>9276</v>
      </c>
    </row>
    <row r="199" spans="1:13" x14ac:dyDescent="0.25">
      <c r="A199" s="1" t="s">
        <v>127</v>
      </c>
      <c r="B199" s="1" t="s">
        <v>19</v>
      </c>
      <c r="C199" s="2">
        <v>1</v>
      </c>
      <c r="D199" s="2">
        <v>0</v>
      </c>
      <c r="E199" s="2">
        <v>0</v>
      </c>
      <c r="F199" s="2">
        <v>1</v>
      </c>
      <c r="G199" s="3">
        <v>525000</v>
      </c>
      <c r="H199" s="3">
        <v>525000</v>
      </c>
      <c r="I199" s="3">
        <v>525000</v>
      </c>
      <c r="J199" s="3">
        <v>0</v>
      </c>
      <c r="K199" s="3">
        <v>0</v>
      </c>
      <c r="L199" s="3">
        <v>0</v>
      </c>
      <c r="M199" s="3">
        <v>6662.5</v>
      </c>
    </row>
    <row r="200" spans="1:13" x14ac:dyDescent="0.25">
      <c r="A200" s="1" t="s">
        <v>127</v>
      </c>
      <c r="B200" s="1" t="s">
        <v>128</v>
      </c>
      <c r="C200" s="2">
        <v>7</v>
      </c>
      <c r="D200" s="2">
        <v>0</v>
      </c>
      <c r="E200" s="2">
        <v>3</v>
      </c>
      <c r="F200" s="2">
        <v>4</v>
      </c>
      <c r="G200" s="3">
        <v>1358000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15938.5</v>
      </c>
    </row>
    <row r="201" spans="1:13" x14ac:dyDescent="0.25">
      <c r="A201" s="1" t="s">
        <v>129</v>
      </c>
      <c r="B201" s="1" t="s">
        <v>14</v>
      </c>
      <c r="C201" s="2">
        <v>4</v>
      </c>
      <c r="D201" s="2">
        <v>0</v>
      </c>
      <c r="E201" s="2">
        <v>3</v>
      </c>
      <c r="F201" s="2">
        <v>1</v>
      </c>
      <c r="G201" s="3">
        <v>200000</v>
      </c>
      <c r="H201" s="3">
        <v>200000</v>
      </c>
      <c r="I201" s="3">
        <v>200000</v>
      </c>
      <c r="J201" s="3">
        <v>0</v>
      </c>
      <c r="K201" s="3">
        <v>0</v>
      </c>
      <c r="L201" s="3">
        <v>0</v>
      </c>
      <c r="M201" s="3">
        <v>1950</v>
      </c>
    </row>
    <row r="202" spans="1:13" x14ac:dyDescent="0.25">
      <c r="A202" s="1" t="s">
        <v>129</v>
      </c>
      <c r="B202" s="1" t="s">
        <v>15</v>
      </c>
      <c r="C202" s="2">
        <v>2</v>
      </c>
      <c r="D202" s="2">
        <v>0</v>
      </c>
      <c r="E202" s="2">
        <v>0</v>
      </c>
      <c r="F202" s="2">
        <v>2</v>
      </c>
      <c r="G202" s="3">
        <v>128500</v>
      </c>
      <c r="H202" s="3">
        <v>64250</v>
      </c>
      <c r="I202" s="3">
        <v>64250</v>
      </c>
      <c r="J202" s="3">
        <v>0</v>
      </c>
      <c r="K202" s="3">
        <v>0</v>
      </c>
      <c r="L202" s="3">
        <v>0</v>
      </c>
      <c r="M202" s="3">
        <v>1863.25</v>
      </c>
    </row>
    <row r="203" spans="1:13" x14ac:dyDescent="0.25">
      <c r="A203" s="1" t="s">
        <v>129</v>
      </c>
      <c r="B203" s="1" t="s">
        <v>16</v>
      </c>
      <c r="C203" s="2">
        <v>1</v>
      </c>
      <c r="D203" s="2">
        <v>1</v>
      </c>
      <c r="E203" s="2">
        <v>0</v>
      </c>
      <c r="F203" s="2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</row>
    <row r="204" spans="1:13" x14ac:dyDescent="0.25">
      <c r="A204" s="1" t="s">
        <v>129</v>
      </c>
      <c r="B204" s="1" t="s">
        <v>20</v>
      </c>
      <c r="C204" s="2">
        <v>2</v>
      </c>
      <c r="D204" s="2">
        <v>0</v>
      </c>
      <c r="E204" s="2">
        <v>2</v>
      </c>
      <c r="F204" s="2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</row>
    <row r="205" spans="1:13" x14ac:dyDescent="0.25">
      <c r="A205" s="1" t="s">
        <v>129</v>
      </c>
      <c r="B205" s="1" t="s">
        <v>18</v>
      </c>
      <c r="C205" s="2">
        <v>3</v>
      </c>
      <c r="D205" s="2">
        <v>0</v>
      </c>
      <c r="E205" s="2">
        <v>0</v>
      </c>
      <c r="F205" s="2">
        <v>3</v>
      </c>
      <c r="G205" s="3">
        <v>315500</v>
      </c>
      <c r="H205" s="3">
        <v>105166.67</v>
      </c>
      <c r="I205" s="3">
        <v>35500</v>
      </c>
      <c r="J205" s="3">
        <v>0</v>
      </c>
      <c r="K205" s="3">
        <v>0</v>
      </c>
      <c r="L205" s="3">
        <v>0</v>
      </c>
      <c r="M205" s="3">
        <v>4574.75</v>
      </c>
    </row>
    <row r="206" spans="1:13" x14ac:dyDescent="0.25">
      <c r="A206" s="1" t="s">
        <v>129</v>
      </c>
      <c r="B206" s="1" t="s">
        <v>19</v>
      </c>
      <c r="C206" s="2">
        <v>1</v>
      </c>
      <c r="D206" s="2">
        <v>0</v>
      </c>
      <c r="E206" s="2">
        <v>1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</row>
    <row r="207" spans="1:13" x14ac:dyDescent="0.25">
      <c r="A207" s="1" t="s">
        <v>129</v>
      </c>
      <c r="B207" s="1" t="s">
        <v>57</v>
      </c>
      <c r="C207" s="2">
        <v>1</v>
      </c>
      <c r="D207" s="2">
        <v>0</v>
      </c>
      <c r="E207" s="2">
        <v>0</v>
      </c>
      <c r="F207" s="2">
        <v>1</v>
      </c>
      <c r="G207" s="3">
        <v>235000</v>
      </c>
      <c r="H207" s="3">
        <v>235000</v>
      </c>
      <c r="I207" s="3">
        <v>235000</v>
      </c>
      <c r="J207" s="3">
        <v>0</v>
      </c>
      <c r="K207" s="3">
        <v>0</v>
      </c>
      <c r="L207" s="3">
        <v>0</v>
      </c>
      <c r="M207" s="3">
        <v>0</v>
      </c>
    </row>
    <row r="208" spans="1:13" x14ac:dyDescent="0.25">
      <c r="A208" s="1" t="s">
        <v>129</v>
      </c>
      <c r="B208" s="1" t="s">
        <v>60</v>
      </c>
      <c r="C208" s="2">
        <v>2</v>
      </c>
      <c r="D208" s="2">
        <v>0</v>
      </c>
      <c r="E208" s="2">
        <v>2</v>
      </c>
      <c r="F208" s="2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</row>
    <row r="209" spans="1:13" x14ac:dyDescent="0.25">
      <c r="A209" s="1" t="s">
        <v>129</v>
      </c>
      <c r="B209" s="1" t="s">
        <v>130</v>
      </c>
      <c r="C209" s="2">
        <v>16</v>
      </c>
      <c r="D209" s="2">
        <v>1</v>
      </c>
      <c r="E209" s="2">
        <v>8</v>
      </c>
      <c r="F209" s="2">
        <v>7</v>
      </c>
      <c r="G209" s="3">
        <v>879000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8388</v>
      </c>
    </row>
    <row r="210" spans="1:13" x14ac:dyDescent="0.25">
      <c r="A210" s="1" t="s">
        <v>131</v>
      </c>
      <c r="B210" s="1" t="s">
        <v>14</v>
      </c>
      <c r="C210" s="2">
        <v>1</v>
      </c>
      <c r="D210" s="2">
        <v>0</v>
      </c>
      <c r="E210" s="2">
        <v>1</v>
      </c>
      <c r="F210" s="2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</row>
    <row r="211" spans="1:13" x14ac:dyDescent="0.25">
      <c r="A211" s="1" t="s">
        <v>131</v>
      </c>
      <c r="B211" s="1" t="s">
        <v>17</v>
      </c>
      <c r="C211" s="2">
        <v>1</v>
      </c>
      <c r="D211" s="2">
        <v>0</v>
      </c>
      <c r="E211" s="2">
        <v>0</v>
      </c>
      <c r="F211" s="2">
        <v>1</v>
      </c>
      <c r="G211" s="3">
        <v>90000</v>
      </c>
      <c r="H211" s="3">
        <v>90000</v>
      </c>
      <c r="I211" s="3">
        <v>90000</v>
      </c>
      <c r="J211" s="3">
        <v>0</v>
      </c>
      <c r="K211" s="3">
        <v>0</v>
      </c>
      <c r="L211" s="3">
        <v>0</v>
      </c>
      <c r="M211" s="3">
        <v>1305</v>
      </c>
    </row>
    <row r="212" spans="1:13" x14ac:dyDescent="0.25">
      <c r="A212" s="1" t="s">
        <v>131</v>
      </c>
      <c r="B212" s="1" t="s">
        <v>58</v>
      </c>
      <c r="C212" s="2">
        <v>1</v>
      </c>
      <c r="D212" s="2">
        <v>0</v>
      </c>
      <c r="E212" s="2">
        <v>0</v>
      </c>
      <c r="F212" s="2">
        <v>1</v>
      </c>
      <c r="G212" s="3">
        <v>233000</v>
      </c>
      <c r="H212" s="3">
        <v>233000</v>
      </c>
      <c r="I212" s="3">
        <v>233000</v>
      </c>
      <c r="J212" s="3">
        <v>0</v>
      </c>
      <c r="K212" s="3">
        <v>0</v>
      </c>
      <c r="L212" s="3">
        <v>0</v>
      </c>
      <c r="M212" s="3">
        <v>3378.5</v>
      </c>
    </row>
    <row r="213" spans="1:13" x14ac:dyDescent="0.25">
      <c r="A213" s="1" t="s">
        <v>131</v>
      </c>
      <c r="B213" s="1" t="s">
        <v>132</v>
      </c>
      <c r="C213" s="2">
        <v>3</v>
      </c>
      <c r="D213" s="2">
        <v>0</v>
      </c>
      <c r="E213" s="2">
        <v>1</v>
      </c>
      <c r="F213" s="2">
        <v>2</v>
      </c>
      <c r="G213" s="3">
        <v>323000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4683.5</v>
      </c>
    </row>
    <row r="214" spans="1:13" x14ac:dyDescent="0.25">
      <c r="A214" s="1" t="s">
        <v>133</v>
      </c>
      <c r="B214" s="1" t="s">
        <v>14</v>
      </c>
      <c r="C214" s="2">
        <v>6</v>
      </c>
      <c r="D214" s="2">
        <v>0</v>
      </c>
      <c r="E214" s="2">
        <v>4</v>
      </c>
      <c r="F214" s="2">
        <v>2</v>
      </c>
      <c r="G214" s="3">
        <v>360000</v>
      </c>
      <c r="H214" s="3">
        <v>180000</v>
      </c>
      <c r="I214" s="3">
        <v>180000</v>
      </c>
      <c r="J214" s="3">
        <v>0</v>
      </c>
      <c r="K214" s="3">
        <v>0</v>
      </c>
      <c r="L214" s="3">
        <v>0</v>
      </c>
      <c r="M214" s="3">
        <v>4270</v>
      </c>
    </row>
    <row r="215" spans="1:13" x14ac:dyDescent="0.25">
      <c r="A215" s="1" t="s">
        <v>133</v>
      </c>
      <c r="B215" s="1" t="s">
        <v>15</v>
      </c>
      <c r="C215" s="2">
        <v>3</v>
      </c>
      <c r="D215" s="2">
        <v>0</v>
      </c>
      <c r="E215" s="2">
        <v>2</v>
      </c>
      <c r="F215" s="2">
        <v>1</v>
      </c>
      <c r="G215" s="3">
        <v>675000</v>
      </c>
      <c r="H215" s="3">
        <v>675000</v>
      </c>
      <c r="I215" s="3">
        <v>675000</v>
      </c>
      <c r="J215" s="3">
        <v>0</v>
      </c>
      <c r="K215" s="3">
        <v>0</v>
      </c>
      <c r="L215" s="3">
        <v>0</v>
      </c>
      <c r="M215" s="3">
        <v>8837.5</v>
      </c>
    </row>
    <row r="216" spans="1:13" x14ac:dyDescent="0.25">
      <c r="A216" s="1" t="s">
        <v>133</v>
      </c>
      <c r="B216" s="1" t="s">
        <v>16</v>
      </c>
      <c r="C216" s="2">
        <v>1</v>
      </c>
      <c r="D216" s="2">
        <v>0</v>
      </c>
      <c r="E216" s="2">
        <v>1</v>
      </c>
      <c r="F216" s="2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</row>
    <row r="217" spans="1:13" x14ac:dyDescent="0.25">
      <c r="A217" s="1" t="s">
        <v>133</v>
      </c>
      <c r="B217" s="1" t="s">
        <v>18</v>
      </c>
      <c r="C217" s="2">
        <v>3</v>
      </c>
      <c r="D217" s="2">
        <v>0</v>
      </c>
      <c r="E217" s="2">
        <v>2</v>
      </c>
      <c r="F217" s="2">
        <v>1</v>
      </c>
      <c r="G217" s="3">
        <v>333500</v>
      </c>
      <c r="H217" s="3">
        <v>333500</v>
      </c>
      <c r="I217" s="3">
        <v>333500</v>
      </c>
      <c r="J217" s="3">
        <v>0</v>
      </c>
      <c r="K217" s="3">
        <v>0</v>
      </c>
      <c r="L217" s="3">
        <v>0</v>
      </c>
      <c r="M217" s="3">
        <v>4835.75</v>
      </c>
    </row>
    <row r="218" spans="1:13" x14ac:dyDescent="0.25">
      <c r="A218" s="1" t="s">
        <v>133</v>
      </c>
      <c r="B218" s="1" t="s">
        <v>19</v>
      </c>
      <c r="C218" s="2">
        <v>4</v>
      </c>
      <c r="D218" s="2">
        <v>0</v>
      </c>
      <c r="E218" s="2">
        <v>1</v>
      </c>
      <c r="F218" s="2">
        <v>3</v>
      </c>
      <c r="G218" s="3">
        <v>1370000</v>
      </c>
      <c r="H218" s="3">
        <v>456666.67</v>
      </c>
      <c r="I218" s="3">
        <v>420000</v>
      </c>
      <c r="J218" s="3">
        <v>0</v>
      </c>
      <c r="K218" s="3">
        <v>0</v>
      </c>
      <c r="L218" s="3">
        <v>0</v>
      </c>
      <c r="M218" s="3">
        <v>19865</v>
      </c>
    </row>
    <row r="219" spans="1:13" x14ac:dyDescent="0.25">
      <c r="A219" s="1" t="s">
        <v>133</v>
      </c>
      <c r="B219" s="1" t="s">
        <v>58</v>
      </c>
      <c r="C219" s="2">
        <v>3</v>
      </c>
      <c r="D219" s="2">
        <v>0</v>
      </c>
      <c r="E219" s="2">
        <v>0</v>
      </c>
      <c r="F219" s="2">
        <v>3</v>
      </c>
      <c r="G219" s="3">
        <v>1200000</v>
      </c>
      <c r="H219" s="3">
        <v>400000</v>
      </c>
      <c r="I219" s="3">
        <v>335000</v>
      </c>
      <c r="J219" s="3">
        <v>0</v>
      </c>
      <c r="K219" s="3">
        <v>0</v>
      </c>
      <c r="L219" s="3">
        <v>0</v>
      </c>
      <c r="M219" s="3">
        <v>17400</v>
      </c>
    </row>
    <row r="220" spans="1:13" x14ac:dyDescent="0.25">
      <c r="A220" s="1" t="s">
        <v>133</v>
      </c>
      <c r="B220" s="1" t="s">
        <v>60</v>
      </c>
      <c r="C220" s="2">
        <v>9</v>
      </c>
      <c r="D220" s="2">
        <v>0</v>
      </c>
      <c r="E220" s="2">
        <v>1</v>
      </c>
      <c r="F220" s="2">
        <v>8</v>
      </c>
      <c r="G220" s="3">
        <v>725000</v>
      </c>
      <c r="H220" s="3">
        <v>90625</v>
      </c>
      <c r="I220" s="3">
        <v>63250</v>
      </c>
      <c r="J220" s="3">
        <v>38584.35</v>
      </c>
      <c r="K220" s="3">
        <v>47344.74</v>
      </c>
      <c r="L220" s="3">
        <v>2.2000000000000002</v>
      </c>
      <c r="M220" s="3">
        <v>10512.5</v>
      </c>
    </row>
    <row r="221" spans="1:13" x14ac:dyDescent="0.25">
      <c r="A221" s="1" t="s">
        <v>133</v>
      </c>
      <c r="B221" s="1" t="s">
        <v>134</v>
      </c>
      <c r="C221" s="2">
        <v>29</v>
      </c>
      <c r="D221" s="2">
        <v>0</v>
      </c>
      <c r="E221" s="2">
        <v>11</v>
      </c>
      <c r="F221" s="2">
        <v>18</v>
      </c>
      <c r="G221" s="3">
        <v>4663500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65720.75</v>
      </c>
    </row>
    <row r="222" spans="1:13" x14ac:dyDescent="0.25">
      <c r="A222" s="1" t="s">
        <v>135</v>
      </c>
      <c r="B222" s="1" t="s">
        <v>14</v>
      </c>
      <c r="C222" s="2">
        <v>185</v>
      </c>
      <c r="D222" s="2">
        <v>0</v>
      </c>
      <c r="E222" s="2">
        <v>71</v>
      </c>
      <c r="F222" s="2">
        <v>114</v>
      </c>
      <c r="G222" s="3">
        <v>57723451.149999999</v>
      </c>
      <c r="H222" s="3">
        <v>506346.06</v>
      </c>
      <c r="I222" s="3">
        <v>420000</v>
      </c>
      <c r="J222" s="3">
        <v>0</v>
      </c>
      <c r="K222" s="3">
        <v>0</v>
      </c>
      <c r="L222" s="3">
        <v>0</v>
      </c>
      <c r="M222" s="3">
        <v>770007.14</v>
      </c>
    </row>
    <row r="223" spans="1:13" x14ac:dyDescent="0.25">
      <c r="A223" s="1" t="s">
        <v>135</v>
      </c>
      <c r="B223" s="1" t="s">
        <v>16</v>
      </c>
      <c r="C223" s="2">
        <v>3</v>
      </c>
      <c r="D223" s="2">
        <v>0</v>
      </c>
      <c r="E223" s="2">
        <v>0</v>
      </c>
      <c r="F223" s="2">
        <v>3</v>
      </c>
      <c r="G223" s="3">
        <v>169300</v>
      </c>
      <c r="H223" s="3">
        <v>56433.33</v>
      </c>
      <c r="I223" s="3">
        <v>78000</v>
      </c>
      <c r="J223" s="3">
        <v>0</v>
      </c>
      <c r="K223" s="3">
        <v>0</v>
      </c>
      <c r="L223" s="3">
        <v>0</v>
      </c>
      <c r="M223" s="3">
        <v>846.5</v>
      </c>
    </row>
    <row r="224" spans="1:13" x14ac:dyDescent="0.25">
      <c r="A224" s="1" t="s">
        <v>135</v>
      </c>
      <c r="B224" s="1" t="s">
        <v>19</v>
      </c>
      <c r="C224" s="2">
        <v>2</v>
      </c>
      <c r="D224" s="2">
        <v>0</v>
      </c>
      <c r="E224" s="2">
        <v>0</v>
      </c>
      <c r="F224" s="2">
        <v>2</v>
      </c>
      <c r="G224" s="3">
        <v>2335000</v>
      </c>
      <c r="H224" s="3">
        <v>1167500</v>
      </c>
      <c r="I224" s="3">
        <v>1167500</v>
      </c>
      <c r="J224" s="3">
        <v>0</v>
      </c>
      <c r="K224" s="3">
        <v>0</v>
      </c>
      <c r="L224" s="3">
        <v>0</v>
      </c>
      <c r="M224" s="3">
        <v>33857.5</v>
      </c>
    </row>
    <row r="225" spans="1:13" x14ac:dyDescent="0.25">
      <c r="A225" s="1" t="s">
        <v>135</v>
      </c>
      <c r="B225" s="1" t="s">
        <v>22</v>
      </c>
      <c r="C225" s="2">
        <v>2</v>
      </c>
      <c r="D225" s="2">
        <v>0</v>
      </c>
      <c r="E225" s="2">
        <v>1</v>
      </c>
      <c r="F225" s="2">
        <v>1</v>
      </c>
      <c r="G225" s="3">
        <v>6416000</v>
      </c>
      <c r="H225" s="3">
        <v>6416000</v>
      </c>
      <c r="I225" s="3">
        <v>6416000</v>
      </c>
      <c r="J225" s="3">
        <v>0</v>
      </c>
      <c r="K225" s="3">
        <v>0</v>
      </c>
      <c r="L225" s="3">
        <v>0</v>
      </c>
      <c r="M225" s="3">
        <v>93032</v>
      </c>
    </row>
    <row r="226" spans="1:13" x14ac:dyDescent="0.25">
      <c r="A226" s="1" t="s">
        <v>135</v>
      </c>
      <c r="B226" s="1" t="s">
        <v>21</v>
      </c>
      <c r="C226" s="2">
        <v>1</v>
      </c>
      <c r="D226" s="2">
        <v>0</v>
      </c>
      <c r="E226" s="2">
        <v>0</v>
      </c>
      <c r="F226" s="2">
        <v>1</v>
      </c>
      <c r="G226" s="3">
        <v>5040000</v>
      </c>
      <c r="H226" s="3">
        <v>5040000</v>
      </c>
      <c r="I226" s="3">
        <v>5040000</v>
      </c>
      <c r="J226" s="3">
        <v>0</v>
      </c>
      <c r="K226" s="3">
        <v>0</v>
      </c>
      <c r="L226" s="3">
        <v>0</v>
      </c>
      <c r="M226" s="3">
        <v>73080</v>
      </c>
    </row>
    <row r="227" spans="1:13" x14ac:dyDescent="0.25">
      <c r="A227" s="1" t="s">
        <v>135</v>
      </c>
      <c r="B227" s="1" t="s">
        <v>60</v>
      </c>
      <c r="C227" s="2">
        <v>2</v>
      </c>
      <c r="D227" s="2">
        <v>0</v>
      </c>
      <c r="E227" s="2">
        <v>2</v>
      </c>
      <c r="F227" s="2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29</v>
      </c>
    </row>
    <row r="228" spans="1:13" x14ac:dyDescent="0.25">
      <c r="A228" s="1" t="s">
        <v>135</v>
      </c>
      <c r="B228" s="1" t="s">
        <v>136</v>
      </c>
      <c r="C228" s="2">
        <v>195</v>
      </c>
      <c r="D228" s="2">
        <v>0</v>
      </c>
      <c r="E228" s="2">
        <v>74</v>
      </c>
      <c r="F228" s="2">
        <v>121</v>
      </c>
      <c r="G228" s="3">
        <v>71683751.150000006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970852.14</v>
      </c>
    </row>
    <row r="229" spans="1:13" x14ac:dyDescent="0.25">
      <c r="A229" s="1" t="s">
        <v>137</v>
      </c>
      <c r="B229" s="1" t="s">
        <v>14</v>
      </c>
      <c r="C229" s="2">
        <v>1</v>
      </c>
      <c r="D229" s="2">
        <v>0</v>
      </c>
      <c r="E229" s="2">
        <v>0</v>
      </c>
      <c r="F229" s="2">
        <v>1</v>
      </c>
      <c r="G229" s="3">
        <v>99700</v>
      </c>
      <c r="H229" s="3">
        <v>99700</v>
      </c>
      <c r="I229" s="3">
        <v>99700</v>
      </c>
      <c r="J229" s="3">
        <v>0</v>
      </c>
      <c r="K229" s="3">
        <v>0</v>
      </c>
      <c r="L229" s="3">
        <v>0</v>
      </c>
      <c r="M229" s="3">
        <v>498.5</v>
      </c>
    </row>
    <row r="230" spans="1:13" x14ac:dyDescent="0.25">
      <c r="A230" s="1" t="s">
        <v>137</v>
      </c>
      <c r="B230" s="1" t="s">
        <v>15</v>
      </c>
      <c r="C230" s="2">
        <v>7</v>
      </c>
      <c r="D230" s="2">
        <v>0</v>
      </c>
      <c r="E230" s="2">
        <v>3</v>
      </c>
      <c r="F230" s="2">
        <v>4</v>
      </c>
      <c r="G230" s="3">
        <v>1925000</v>
      </c>
      <c r="H230" s="3">
        <v>481250</v>
      </c>
      <c r="I230" s="3">
        <v>399500</v>
      </c>
      <c r="J230" s="3">
        <v>0</v>
      </c>
      <c r="K230" s="3">
        <v>0</v>
      </c>
      <c r="L230" s="3">
        <v>0</v>
      </c>
      <c r="M230" s="3">
        <v>24112.5</v>
      </c>
    </row>
    <row r="231" spans="1:13" x14ac:dyDescent="0.25">
      <c r="A231" s="1" t="s">
        <v>137</v>
      </c>
      <c r="B231" s="1" t="s">
        <v>17</v>
      </c>
      <c r="C231" s="2">
        <v>2</v>
      </c>
      <c r="D231" s="2">
        <v>0</v>
      </c>
      <c r="E231" s="2">
        <v>2</v>
      </c>
      <c r="F231" s="2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</row>
    <row r="232" spans="1:13" x14ac:dyDescent="0.25">
      <c r="A232" s="1" t="s">
        <v>137</v>
      </c>
      <c r="B232" s="1" t="s">
        <v>59</v>
      </c>
      <c r="C232" s="2">
        <v>3</v>
      </c>
      <c r="D232" s="2">
        <v>0</v>
      </c>
      <c r="E232" s="2">
        <v>0</v>
      </c>
      <c r="F232" s="2">
        <v>3</v>
      </c>
      <c r="G232" s="3">
        <v>255200</v>
      </c>
      <c r="H232" s="3">
        <v>85066.67</v>
      </c>
      <c r="I232" s="3">
        <v>26500</v>
      </c>
      <c r="J232" s="3">
        <v>1927.49</v>
      </c>
      <c r="K232" s="3">
        <v>1732.0261</v>
      </c>
      <c r="L232" s="3">
        <v>15.3</v>
      </c>
      <c r="M232" s="3">
        <v>3700.4</v>
      </c>
    </row>
    <row r="233" spans="1:13" x14ac:dyDescent="0.25">
      <c r="A233" s="1" t="s">
        <v>137</v>
      </c>
      <c r="B233" s="1" t="s">
        <v>138</v>
      </c>
      <c r="C233" s="2">
        <v>13</v>
      </c>
      <c r="D233" s="2">
        <v>0</v>
      </c>
      <c r="E233" s="2">
        <v>5</v>
      </c>
      <c r="F233" s="2">
        <v>8</v>
      </c>
      <c r="G233" s="3">
        <v>2279900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28311.4</v>
      </c>
    </row>
    <row r="234" spans="1:13" x14ac:dyDescent="0.25">
      <c r="A234" s="1" t="s">
        <v>139</v>
      </c>
      <c r="B234" s="1" t="s">
        <v>14</v>
      </c>
      <c r="C234" s="2">
        <v>4</v>
      </c>
      <c r="D234" s="2">
        <v>0</v>
      </c>
      <c r="E234" s="2">
        <v>2</v>
      </c>
      <c r="F234" s="2">
        <v>2</v>
      </c>
      <c r="G234" s="3">
        <v>308500</v>
      </c>
      <c r="H234" s="3">
        <v>154250</v>
      </c>
      <c r="I234" s="3">
        <v>154250</v>
      </c>
      <c r="J234" s="3">
        <v>0</v>
      </c>
      <c r="K234" s="3">
        <v>0</v>
      </c>
      <c r="L234" s="3">
        <v>0</v>
      </c>
      <c r="M234" s="3">
        <v>2573.25</v>
      </c>
    </row>
    <row r="235" spans="1:13" x14ac:dyDescent="0.25">
      <c r="A235" s="1" t="s">
        <v>139</v>
      </c>
      <c r="B235" s="1" t="s">
        <v>15</v>
      </c>
      <c r="C235" s="2">
        <v>6</v>
      </c>
      <c r="D235" s="2">
        <v>0</v>
      </c>
      <c r="E235" s="2">
        <v>1</v>
      </c>
      <c r="F235" s="2">
        <v>5</v>
      </c>
      <c r="G235" s="3">
        <v>1888000</v>
      </c>
      <c r="H235" s="3">
        <v>377600</v>
      </c>
      <c r="I235" s="3">
        <v>315000</v>
      </c>
      <c r="J235" s="3">
        <v>0</v>
      </c>
      <c r="K235" s="3">
        <v>0</v>
      </c>
      <c r="L235" s="3">
        <v>0</v>
      </c>
      <c r="M235" s="3">
        <v>24526</v>
      </c>
    </row>
    <row r="236" spans="1:13" x14ac:dyDescent="0.25">
      <c r="A236" s="1" t="s">
        <v>139</v>
      </c>
      <c r="B236" s="1" t="s">
        <v>18</v>
      </c>
      <c r="C236" s="2">
        <v>1</v>
      </c>
      <c r="D236" s="2">
        <v>0</v>
      </c>
      <c r="E236" s="2">
        <v>0</v>
      </c>
      <c r="F236" s="2">
        <v>1</v>
      </c>
      <c r="G236" s="3">
        <v>311000</v>
      </c>
      <c r="H236" s="3">
        <v>311000</v>
      </c>
      <c r="I236" s="3">
        <v>311000</v>
      </c>
      <c r="J236" s="3">
        <v>0</v>
      </c>
      <c r="K236" s="3">
        <v>0</v>
      </c>
      <c r="L236" s="3">
        <v>0</v>
      </c>
      <c r="M236" s="3">
        <v>4509.5</v>
      </c>
    </row>
    <row r="237" spans="1:13" x14ac:dyDescent="0.25">
      <c r="A237" s="1" t="s">
        <v>139</v>
      </c>
      <c r="B237" s="1" t="s">
        <v>140</v>
      </c>
      <c r="C237" s="2">
        <v>11</v>
      </c>
      <c r="D237" s="2">
        <v>0</v>
      </c>
      <c r="E237" s="2">
        <v>3</v>
      </c>
      <c r="F237" s="2">
        <v>8</v>
      </c>
      <c r="G237" s="3">
        <v>2507500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31608.75</v>
      </c>
    </row>
    <row r="238" spans="1:13" x14ac:dyDescent="0.25">
      <c r="A238" s="1" t="s">
        <v>141</v>
      </c>
      <c r="B238" s="1" t="s">
        <v>14</v>
      </c>
      <c r="C238" s="2">
        <v>9</v>
      </c>
      <c r="D238" s="2">
        <v>0</v>
      </c>
      <c r="E238" s="2">
        <v>3</v>
      </c>
      <c r="F238" s="2">
        <v>6</v>
      </c>
      <c r="G238" s="3">
        <v>1355000</v>
      </c>
      <c r="H238" s="3">
        <v>225833.33</v>
      </c>
      <c r="I238" s="3">
        <v>256000</v>
      </c>
      <c r="J238" s="3">
        <v>0</v>
      </c>
      <c r="K238" s="3">
        <v>0</v>
      </c>
      <c r="L238" s="3">
        <v>0</v>
      </c>
      <c r="M238" s="3">
        <v>14897.5</v>
      </c>
    </row>
    <row r="239" spans="1:13" x14ac:dyDescent="0.25">
      <c r="A239" s="1" t="s">
        <v>141</v>
      </c>
      <c r="B239" s="1" t="s">
        <v>15</v>
      </c>
      <c r="C239" s="2">
        <v>7</v>
      </c>
      <c r="D239" s="2">
        <v>0</v>
      </c>
      <c r="E239" s="2">
        <v>5</v>
      </c>
      <c r="F239" s="2">
        <v>2</v>
      </c>
      <c r="G239" s="3">
        <v>665000</v>
      </c>
      <c r="H239" s="3">
        <v>332500</v>
      </c>
      <c r="I239" s="3">
        <v>332500</v>
      </c>
      <c r="J239" s="3">
        <v>0</v>
      </c>
      <c r="K239" s="3">
        <v>0</v>
      </c>
      <c r="L239" s="3">
        <v>0</v>
      </c>
      <c r="M239" s="3">
        <v>7742.5</v>
      </c>
    </row>
    <row r="240" spans="1:13" x14ac:dyDescent="0.25">
      <c r="A240" s="1" t="s">
        <v>141</v>
      </c>
      <c r="B240" s="1" t="s">
        <v>19</v>
      </c>
      <c r="C240" s="2">
        <v>3</v>
      </c>
      <c r="D240" s="2">
        <v>0</v>
      </c>
      <c r="E240" s="2">
        <v>0</v>
      </c>
      <c r="F240" s="2">
        <v>3</v>
      </c>
      <c r="G240" s="3">
        <v>800000</v>
      </c>
      <c r="H240" s="3">
        <v>266666.67</v>
      </c>
      <c r="I240" s="3">
        <v>290000</v>
      </c>
      <c r="J240" s="3">
        <v>0</v>
      </c>
      <c r="K240" s="3">
        <v>0</v>
      </c>
      <c r="L240" s="3">
        <v>0</v>
      </c>
      <c r="M240" s="3">
        <v>11600</v>
      </c>
    </row>
    <row r="241" spans="1:13" x14ac:dyDescent="0.25">
      <c r="A241" s="1" t="s">
        <v>141</v>
      </c>
      <c r="B241" s="1" t="s">
        <v>57</v>
      </c>
      <c r="C241" s="2">
        <v>1</v>
      </c>
      <c r="D241" s="2">
        <v>0</v>
      </c>
      <c r="E241" s="2">
        <v>1</v>
      </c>
      <c r="F241" s="2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</row>
    <row r="242" spans="1:13" x14ac:dyDescent="0.25">
      <c r="A242" s="1" t="s">
        <v>141</v>
      </c>
      <c r="B242" s="1" t="s">
        <v>58</v>
      </c>
      <c r="C242" s="2">
        <v>25</v>
      </c>
      <c r="D242" s="2">
        <v>0</v>
      </c>
      <c r="E242" s="2">
        <v>9</v>
      </c>
      <c r="F242" s="2">
        <v>16</v>
      </c>
      <c r="G242" s="3">
        <v>2720500</v>
      </c>
      <c r="H242" s="3">
        <v>170031.25</v>
      </c>
      <c r="I242" s="3">
        <v>165000</v>
      </c>
      <c r="J242" s="3">
        <v>0</v>
      </c>
      <c r="K242" s="3">
        <v>0</v>
      </c>
      <c r="L242" s="3">
        <v>0</v>
      </c>
      <c r="M242" s="3">
        <v>37424.75</v>
      </c>
    </row>
    <row r="243" spans="1:13" x14ac:dyDescent="0.25">
      <c r="A243" s="1" t="s">
        <v>141</v>
      </c>
      <c r="B243" s="1" t="s">
        <v>60</v>
      </c>
      <c r="C243" s="2">
        <v>4</v>
      </c>
      <c r="D243" s="2">
        <v>0</v>
      </c>
      <c r="E243" s="2">
        <v>0</v>
      </c>
      <c r="F243" s="2">
        <v>4</v>
      </c>
      <c r="G243" s="3">
        <v>412000</v>
      </c>
      <c r="H243" s="3">
        <v>103000</v>
      </c>
      <c r="I243" s="3">
        <v>70000</v>
      </c>
      <c r="J243" s="3">
        <v>14251.12</v>
      </c>
      <c r="K243" s="3">
        <v>119952.11</v>
      </c>
      <c r="L243" s="3">
        <v>1.8</v>
      </c>
      <c r="M243" s="3">
        <v>5974</v>
      </c>
    </row>
    <row r="244" spans="1:13" x14ac:dyDescent="0.25">
      <c r="A244" s="1" t="s">
        <v>141</v>
      </c>
      <c r="B244" s="1" t="s">
        <v>61</v>
      </c>
      <c r="C244" s="2">
        <v>18</v>
      </c>
      <c r="D244" s="2">
        <v>0</v>
      </c>
      <c r="E244" s="2">
        <v>18</v>
      </c>
      <c r="F244" s="2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3863.1</v>
      </c>
    </row>
    <row r="245" spans="1:13" x14ac:dyDescent="0.25">
      <c r="A245" s="1" t="s">
        <v>141</v>
      </c>
      <c r="B245" s="1" t="s">
        <v>142</v>
      </c>
      <c r="C245" s="2">
        <v>67</v>
      </c>
      <c r="D245" s="2">
        <v>0</v>
      </c>
      <c r="E245" s="2">
        <v>36</v>
      </c>
      <c r="F245" s="2">
        <v>31</v>
      </c>
      <c r="G245" s="3">
        <v>5952500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81501.850000000006</v>
      </c>
    </row>
    <row r="246" spans="1:13" x14ac:dyDescent="0.25">
      <c r="A246" s="1" t="s">
        <v>143</v>
      </c>
      <c r="B246" s="1" t="s">
        <v>14</v>
      </c>
      <c r="C246" s="2">
        <v>6</v>
      </c>
      <c r="D246" s="2">
        <v>0</v>
      </c>
      <c r="E246" s="2">
        <v>3</v>
      </c>
      <c r="F246" s="2">
        <v>3</v>
      </c>
      <c r="G246" s="3">
        <v>309050</v>
      </c>
      <c r="H246" s="3">
        <v>103016.67</v>
      </c>
      <c r="I246" s="3">
        <v>124000</v>
      </c>
      <c r="J246" s="3">
        <v>0</v>
      </c>
      <c r="K246" s="3">
        <v>0</v>
      </c>
      <c r="L246" s="3">
        <v>0</v>
      </c>
      <c r="M246" s="3">
        <v>2295.2800000000002</v>
      </c>
    </row>
    <row r="247" spans="1:13" x14ac:dyDescent="0.25">
      <c r="A247" s="1" t="s">
        <v>143</v>
      </c>
      <c r="B247" s="1" t="s">
        <v>15</v>
      </c>
      <c r="C247" s="2">
        <v>6</v>
      </c>
      <c r="D247" s="2">
        <v>0</v>
      </c>
      <c r="E247" s="2">
        <v>0</v>
      </c>
      <c r="F247" s="2">
        <v>6</v>
      </c>
      <c r="G247" s="3">
        <v>972044.34</v>
      </c>
      <c r="H247" s="3">
        <v>162007.39000000001</v>
      </c>
      <c r="I247" s="3">
        <v>72500</v>
      </c>
      <c r="J247" s="3">
        <v>0</v>
      </c>
      <c r="K247" s="3">
        <v>0</v>
      </c>
      <c r="L247" s="3">
        <v>0</v>
      </c>
      <c r="M247" s="3">
        <v>12194.64</v>
      </c>
    </row>
    <row r="248" spans="1:13" x14ac:dyDescent="0.25">
      <c r="A248" s="1" t="s">
        <v>143</v>
      </c>
      <c r="B248" s="1" t="s">
        <v>57</v>
      </c>
      <c r="C248" s="2">
        <v>1</v>
      </c>
      <c r="D248" s="2">
        <v>0</v>
      </c>
      <c r="E248" s="2">
        <v>0</v>
      </c>
      <c r="F248" s="2">
        <v>1</v>
      </c>
      <c r="G248" s="3">
        <v>40000</v>
      </c>
      <c r="H248" s="3">
        <v>40000</v>
      </c>
      <c r="I248" s="3">
        <v>40000</v>
      </c>
      <c r="J248" s="3">
        <v>0</v>
      </c>
      <c r="K248" s="3">
        <v>0</v>
      </c>
      <c r="L248" s="3">
        <v>0</v>
      </c>
      <c r="M248" s="3">
        <v>580</v>
      </c>
    </row>
    <row r="249" spans="1:13" x14ac:dyDescent="0.25">
      <c r="A249" s="1" t="s">
        <v>143</v>
      </c>
      <c r="B249" s="1" t="s">
        <v>59</v>
      </c>
      <c r="C249" s="2">
        <v>2</v>
      </c>
      <c r="D249" s="2">
        <v>0</v>
      </c>
      <c r="E249" s="2">
        <v>1</v>
      </c>
      <c r="F249" s="2">
        <v>1</v>
      </c>
      <c r="G249" s="3">
        <v>15000</v>
      </c>
      <c r="H249" s="3">
        <v>15000</v>
      </c>
      <c r="I249" s="3">
        <v>15000</v>
      </c>
      <c r="J249" s="3">
        <v>455.93</v>
      </c>
      <c r="K249" s="3">
        <v>455.9271</v>
      </c>
      <c r="L249" s="3">
        <v>32.9</v>
      </c>
      <c r="M249" s="3">
        <v>217.5</v>
      </c>
    </row>
    <row r="250" spans="1:13" x14ac:dyDescent="0.25">
      <c r="A250" s="1" t="s">
        <v>143</v>
      </c>
      <c r="B250" s="1" t="s">
        <v>60</v>
      </c>
      <c r="C250" s="2">
        <v>1</v>
      </c>
      <c r="D250" s="2">
        <v>0</v>
      </c>
      <c r="E250" s="2">
        <v>0</v>
      </c>
      <c r="F250" s="2">
        <v>1</v>
      </c>
      <c r="G250" s="3">
        <v>15000</v>
      </c>
      <c r="H250" s="3">
        <v>15000</v>
      </c>
      <c r="I250" s="3">
        <v>15000</v>
      </c>
      <c r="J250" s="3">
        <v>4545.45</v>
      </c>
      <c r="K250" s="3">
        <v>4545.4544999999998</v>
      </c>
      <c r="L250" s="3">
        <v>3.3</v>
      </c>
      <c r="M250" s="3">
        <v>217.5</v>
      </c>
    </row>
    <row r="251" spans="1:13" x14ac:dyDescent="0.25">
      <c r="A251" s="1" t="s">
        <v>143</v>
      </c>
      <c r="B251" s="1" t="s">
        <v>144</v>
      </c>
      <c r="C251" s="2">
        <v>16</v>
      </c>
      <c r="D251" s="2">
        <v>0</v>
      </c>
      <c r="E251" s="2">
        <v>4</v>
      </c>
      <c r="F251" s="2">
        <v>12</v>
      </c>
      <c r="G251" s="3">
        <v>1351094.34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15504.92</v>
      </c>
    </row>
    <row r="252" spans="1:13" x14ac:dyDescent="0.25">
      <c r="A252" s="1" t="s">
        <v>145</v>
      </c>
      <c r="B252" s="1" t="s">
        <v>14</v>
      </c>
      <c r="C252" s="2">
        <v>23</v>
      </c>
      <c r="D252" s="2">
        <v>0</v>
      </c>
      <c r="E252" s="2">
        <v>9</v>
      </c>
      <c r="F252" s="2">
        <v>14</v>
      </c>
      <c r="G252" s="3">
        <v>4249300</v>
      </c>
      <c r="H252" s="3">
        <v>303521.43</v>
      </c>
      <c r="I252" s="3">
        <v>216500</v>
      </c>
      <c r="J252" s="3">
        <v>0</v>
      </c>
      <c r="K252" s="3">
        <v>0</v>
      </c>
      <c r="L252" s="3">
        <v>0</v>
      </c>
      <c r="M252" s="3">
        <v>54328.6</v>
      </c>
    </row>
    <row r="253" spans="1:13" x14ac:dyDescent="0.25">
      <c r="A253" s="1" t="s">
        <v>145</v>
      </c>
      <c r="B253" s="1" t="s">
        <v>15</v>
      </c>
      <c r="C253" s="2">
        <v>3</v>
      </c>
      <c r="D253" s="2">
        <v>0</v>
      </c>
      <c r="E253" s="2">
        <v>0</v>
      </c>
      <c r="F253" s="2">
        <v>3</v>
      </c>
      <c r="G253" s="3">
        <v>912500</v>
      </c>
      <c r="H253" s="3">
        <v>304166.67</v>
      </c>
      <c r="I253" s="3">
        <v>237500</v>
      </c>
      <c r="J253" s="3">
        <v>0</v>
      </c>
      <c r="K253" s="3">
        <v>0</v>
      </c>
      <c r="L253" s="3">
        <v>0</v>
      </c>
      <c r="M253" s="3">
        <v>11331.25</v>
      </c>
    </row>
    <row r="254" spans="1:13" x14ac:dyDescent="0.25">
      <c r="A254" s="1" t="s">
        <v>145</v>
      </c>
      <c r="B254" s="1" t="s">
        <v>16</v>
      </c>
      <c r="C254" s="2">
        <v>2</v>
      </c>
      <c r="D254" s="2">
        <v>0</v>
      </c>
      <c r="E254" s="2">
        <v>0</v>
      </c>
      <c r="F254" s="2">
        <v>2</v>
      </c>
      <c r="G254" s="3">
        <v>32966</v>
      </c>
      <c r="H254" s="3">
        <v>16483</v>
      </c>
      <c r="I254" s="3">
        <v>16483</v>
      </c>
      <c r="J254" s="3">
        <v>0</v>
      </c>
      <c r="K254" s="3">
        <v>0</v>
      </c>
      <c r="L254" s="3">
        <v>0</v>
      </c>
      <c r="M254" s="3">
        <v>193.01</v>
      </c>
    </row>
    <row r="255" spans="1:13" x14ac:dyDescent="0.25">
      <c r="A255" s="1" t="s">
        <v>145</v>
      </c>
      <c r="B255" s="1" t="s">
        <v>20</v>
      </c>
      <c r="C255" s="2">
        <v>1</v>
      </c>
      <c r="D255" s="2">
        <v>0</v>
      </c>
      <c r="E255" s="2">
        <v>1</v>
      </c>
      <c r="F255" s="2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</row>
    <row r="256" spans="1:13" x14ac:dyDescent="0.25">
      <c r="A256" s="1" t="s">
        <v>145</v>
      </c>
      <c r="B256" s="1" t="s">
        <v>17</v>
      </c>
      <c r="C256" s="2">
        <v>3</v>
      </c>
      <c r="D256" s="2">
        <v>0</v>
      </c>
      <c r="E256" s="2">
        <v>1</v>
      </c>
      <c r="F256" s="2">
        <v>2</v>
      </c>
      <c r="G256" s="3">
        <v>336437.5</v>
      </c>
      <c r="H256" s="3">
        <v>168218.75</v>
      </c>
      <c r="I256" s="3">
        <v>168218.75</v>
      </c>
      <c r="J256" s="3">
        <v>0</v>
      </c>
      <c r="K256" s="3">
        <v>0</v>
      </c>
      <c r="L256" s="3">
        <v>0</v>
      </c>
      <c r="M256" s="3">
        <v>4878.34</v>
      </c>
    </row>
    <row r="257" spans="1:13" x14ac:dyDescent="0.25">
      <c r="A257" s="1" t="s">
        <v>145</v>
      </c>
      <c r="B257" s="1" t="s">
        <v>19</v>
      </c>
      <c r="C257" s="2">
        <v>3</v>
      </c>
      <c r="D257" s="2">
        <v>0</v>
      </c>
      <c r="E257" s="2">
        <v>2</v>
      </c>
      <c r="F257" s="2">
        <v>1</v>
      </c>
      <c r="G257" s="3">
        <v>350000</v>
      </c>
      <c r="H257" s="3">
        <v>350000</v>
      </c>
      <c r="I257" s="3">
        <v>350000</v>
      </c>
      <c r="J257" s="3">
        <v>0</v>
      </c>
      <c r="K257" s="3">
        <v>0</v>
      </c>
      <c r="L257" s="3">
        <v>0</v>
      </c>
      <c r="M257" s="3">
        <v>5075</v>
      </c>
    </row>
    <row r="258" spans="1:13" x14ac:dyDescent="0.25">
      <c r="A258" s="1" t="s">
        <v>145</v>
      </c>
      <c r="B258" s="1" t="s">
        <v>22</v>
      </c>
      <c r="C258" s="2">
        <v>1</v>
      </c>
      <c r="D258" s="2">
        <v>0</v>
      </c>
      <c r="E258" s="2">
        <v>0</v>
      </c>
      <c r="F258" s="2">
        <v>1</v>
      </c>
      <c r="G258" s="3">
        <v>315000</v>
      </c>
      <c r="H258" s="3">
        <v>315000</v>
      </c>
      <c r="I258" s="3">
        <v>315000</v>
      </c>
      <c r="J258" s="3">
        <v>0</v>
      </c>
      <c r="K258" s="3">
        <v>0</v>
      </c>
      <c r="L258" s="3">
        <v>0</v>
      </c>
      <c r="M258" s="3">
        <v>4567.5</v>
      </c>
    </row>
    <row r="259" spans="1:13" x14ac:dyDescent="0.25">
      <c r="A259" s="1" t="s">
        <v>145</v>
      </c>
      <c r="B259" s="1" t="s">
        <v>60</v>
      </c>
      <c r="C259" s="2">
        <v>4</v>
      </c>
      <c r="D259" s="2">
        <v>0</v>
      </c>
      <c r="E259" s="2">
        <v>1</v>
      </c>
      <c r="F259" s="2">
        <v>3</v>
      </c>
      <c r="G259" s="3">
        <v>409300</v>
      </c>
      <c r="H259" s="3">
        <v>136433.32999999999</v>
      </c>
      <c r="I259" s="3">
        <v>105000</v>
      </c>
      <c r="J259" s="3">
        <v>9747.56</v>
      </c>
      <c r="K259" s="3">
        <v>3680.5556000000001</v>
      </c>
      <c r="L259" s="3">
        <v>2.0699999999999998</v>
      </c>
      <c r="M259" s="3">
        <v>4984.8500000000004</v>
      </c>
    </row>
    <row r="260" spans="1:13" x14ac:dyDescent="0.25">
      <c r="A260" s="1" t="s">
        <v>145</v>
      </c>
      <c r="B260" s="1" t="s">
        <v>146</v>
      </c>
      <c r="C260" s="2">
        <v>40</v>
      </c>
      <c r="D260" s="2">
        <v>0</v>
      </c>
      <c r="E260" s="2">
        <v>14</v>
      </c>
      <c r="F260" s="2">
        <v>26</v>
      </c>
      <c r="G260" s="3">
        <v>6605503.5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85358.55</v>
      </c>
    </row>
    <row r="261" spans="1:13" x14ac:dyDescent="0.25">
      <c r="A261" s="1" t="s">
        <v>147</v>
      </c>
      <c r="B261" s="1" t="s">
        <v>14</v>
      </c>
      <c r="C261" s="2">
        <v>6</v>
      </c>
      <c r="D261" s="2">
        <v>0</v>
      </c>
      <c r="E261" s="2">
        <v>3</v>
      </c>
      <c r="F261" s="2">
        <v>3</v>
      </c>
      <c r="G261" s="3">
        <v>532925</v>
      </c>
      <c r="H261" s="3">
        <v>177641.67</v>
      </c>
      <c r="I261" s="3">
        <v>89925</v>
      </c>
      <c r="J261" s="3">
        <v>0</v>
      </c>
      <c r="K261" s="3">
        <v>0</v>
      </c>
      <c r="L261" s="3">
        <v>0</v>
      </c>
      <c r="M261" s="3">
        <v>6037.13</v>
      </c>
    </row>
    <row r="262" spans="1:13" x14ac:dyDescent="0.25">
      <c r="A262" s="1" t="s">
        <v>147</v>
      </c>
      <c r="B262" s="1" t="s">
        <v>15</v>
      </c>
      <c r="C262" s="2">
        <v>1</v>
      </c>
      <c r="D262" s="2">
        <v>0</v>
      </c>
      <c r="E262" s="2">
        <v>1</v>
      </c>
      <c r="F262" s="2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</row>
    <row r="263" spans="1:13" x14ac:dyDescent="0.25">
      <c r="A263" s="1" t="s">
        <v>147</v>
      </c>
      <c r="B263" s="1" t="s">
        <v>60</v>
      </c>
      <c r="C263" s="2">
        <v>3</v>
      </c>
      <c r="D263" s="2">
        <v>0</v>
      </c>
      <c r="E263" s="2">
        <v>2</v>
      </c>
      <c r="F263" s="2">
        <v>1</v>
      </c>
      <c r="G263" s="3">
        <v>40000</v>
      </c>
      <c r="H263" s="3">
        <v>40000</v>
      </c>
      <c r="I263" s="3">
        <v>40000</v>
      </c>
      <c r="J263" s="3">
        <v>80000</v>
      </c>
      <c r="K263" s="3">
        <v>80000</v>
      </c>
      <c r="L263" s="3">
        <v>0.5</v>
      </c>
      <c r="M263" s="3">
        <v>580</v>
      </c>
    </row>
    <row r="264" spans="1:13" x14ac:dyDescent="0.25">
      <c r="A264" s="1" t="s">
        <v>147</v>
      </c>
      <c r="B264" s="1" t="s">
        <v>148</v>
      </c>
      <c r="C264" s="2">
        <v>10</v>
      </c>
      <c r="D264" s="2">
        <v>0</v>
      </c>
      <c r="E264" s="2">
        <v>6</v>
      </c>
      <c r="F264" s="2">
        <v>4</v>
      </c>
      <c r="G264" s="3">
        <v>572925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6617.13</v>
      </c>
    </row>
    <row r="265" spans="1:13" x14ac:dyDescent="0.25">
      <c r="A265" s="1" t="s">
        <v>149</v>
      </c>
      <c r="B265" s="1" t="s">
        <v>14</v>
      </c>
      <c r="C265" s="2">
        <v>1</v>
      </c>
      <c r="D265" s="2">
        <v>0</v>
      </c>
      <c r="E265" s="2">
        <v>0</v>
      </c>
      <c r="F265" s="2">
        <v>1</v>
      </c>
      <c r="G265" s="3">
        <v>210000</v>
      </c>
      <c r="H265" s="3">
        <v>210000</v>
      </c>
      <c r="I265" s="3">
        <v>210000</v>
      </c>
      <c r="J265" s="3">
        <v>0</v>
      </c>
      <c r="K265" s="3">
        <v>0</v>
      </c>
      <c r="L265" s="3">
        <v>0</v>
      </c>
      <c r="M265" s="3">
        <v>1270</v>
      </c>
    </row>
    <row r="266" spans="1:13" x14ac:dyDescent="0.25">
      <c r="A266" s="1" t="s">
        <v>149</v>
      </c>
      <c r="B266" s="1" t="s">
        <v>15</v>
      </c>
      <c r="C266" s="2">
        <v>8</v>
      </c>
      <c r="D266" s="2">
        <v>0</v>
      </c>
      <c r="E266" s="2">
        <v>2</v>
      </c>
      <c r="F266" s="2">
        <v>6</v>
      </c>
      <c r="G266" s="3">
        <v>1620500</v>
      </c>
      <c r="H266" s="3">
        <v>270083.33</v>
      </c>
      <c r="I266" s="3">
        <v>252250</v>
      </c>
      <c r="J266" s="3">
        <v>0</v>
      </c>
      <c r="K266" s="3">
        <v>0</v>
      </c>
      <c r="L266" s="3">
        <v>0</v>
      </c>
      <c r="M266" s="3">
        <v>21597.25</v>
      </c>
    </row>
    <row r="267" spans="1:13" x14ac:dyDescent="0.25">
      <c r="A267" s="1" t="s">
        <v>149</v>
      </c>
      <c r="B267" s="1" t="s">
        <v>20</v>
      </c>
      <c r="C267" s="2">
        <v>1</v>
      </c>
      <c r="D267" s="2">
        <v>0</v>
      </c>
      <c r="E267" s="2">
        <v>0</v>
      </c>
      <c r="F267" s="2">
        <v>1</v>
      </c>
      <c r="G267" s="3">
        <v>75000</v>
      </c>
      <c r="H267" s="3">
        <v>75000</v>
      </c>
      <c r="I267" s="3">
        <v>75000</v>
      </c>
      <c r="J267" s="3">
        <v>0</v>
      </c>
      <c r="K267" s="3">
        <v>0</v>
      </c>
      <c r="L267" s="3">
        <v>0</v>
      </c>
      <c r="M267" s="3">
        <v>1087.5</v>
      </c>
    </row>
    <row r="268" spans="1:13" x14ac:dyDescent="0.25">
      <c r="A268" s="1" t="s">
        <v>149</v>
      </c>
      <c r="B268" s="1" t="s">
        <v>57</v>
      </c>
      <c r="C268" s="2">
        <v>2</v>
      </c>
      <c r="D268" s="2">
        <v>0</v>
      </c>
      <c r="E268" s="2">
        <v>1</v>
      </c>
      <c r="F268" s="2">
        <v>1</v>
      </c>
      <c r="G268" s="3">
        <v>125000</v>
      </c>
      <c r="H268" s="3">
        <v>125000</v>
      </c>
      <c r="I268" s="3">
        <v>125000</v>
      </c>
      <c r="J268" s="3">
        <v>0</v>
      </c>
      <c r="K268" s="3">
        <v>0</v>
      </c>
      <c r="L268" s="3">
        <v>0</v>
      </c>
      <c r="M268" s="3">
        <v>862.5</v>
      </c>
    </row>
    <row r="269" spans="1:13" x14ac:dyDescent="0.25">
      <c r="A269" s="1" t="s">
        <v>149</v>
      </c>
      <c r="B269" s="1" t="s">
        <v>150</v>
      </c>
      <c r="C269" s="2">
        <v>12</v>
      </c>
      <c r="D269" s="2">
        <v>0</v>
      </c>
      <c r="E269" s="2">
        <v>3</v>
      </c>
      <c r="F269" s="2">
        <v>9</v>
      </c>
      <c r="G269" s="3">
        <v>2030500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24817.25</v>
      </c>
    </row>
    <row r="270" spans="1:13" x14ac:dyDescent="0.25">
      <c r="A270" s="1" t="s">
        <v>151</v>
      </c>
      <c r="B270" s="1" t="s">
        <v>14</v>
      </c>
      <c r="C270" s="2">
        <v>10</v>
      </c>
      <c r="D270" s="2">
        <v>0</v>
      </c>
      <c r="E270" s="2">
        <v>6</v>
      </c>
      <c r="F270" s="2">
        <v>4</v>
      </c>
      <c r="G270" s="3">
        <v>2631500</v>
      </c>
      <c r="H270" s="3">
        <v>657875</v>
      </c>
      <c r="I270" s="3">
        <v>575000</v>
      </c>
      <c r="J270" s="3">
        <v>0</v>
      </c>
      <c r="K270" s="3">
        <v>0</v>
      </c>
      <c r="L270" s="3">
        <v>0</v>
      </c>
      <c r="M270" s="3">
        <v>36256.75</v>
      </c>
    </row>
    <row r="271" spans="1:13" x14ac:dyDescent="0.25">
      <c r="A271" s="1" t="s">
        <v>151</v>
      </c>
      <c r="B271" s="1" t="s">
        <v>15</v>
      </c>
      <c r="C271" s="2">
        <v>11</v>
      </c>
      <c r="D271" s="2">
        <v>0</v>
      </c>
      <c r="E271" s="2">
        <v>8</v>
      </c>
      <c r="F271" s="2">
        <v>3</v>
      </c>
      <c r="G271" s="3">
        <v>1835000</v>
      </c>
      <c r="H271" s="3">
        <v>611666.67000000004</v>
      </c>
      <c r="I271" s="3">
        <v>535000</v>
      </c>
      <c r="J271" s="3">
        <v>0</v>
      </c>
      <c r="K271" s="3">
        <v>0</v>
      </c>
      <c r="L271" s="3">
        <v>0</v>
      </c>
      <c r="M271" s="3">
        <v>27592.17</v>
      </c>
    </row>
    <row r="272" spans="1:13" x14ac:dyDescent="0.25">
      <c r="A272" s="1" t="s">
        <v>151</v>
      </c>
      <c r="B272" s="1" t="s">
        <v>20</v>
      </c>
      <c r="C272" s="2">
        <v>2</v>
      </c>
      <c r="D272" s="2">
        <v>0</v>
      </c>
      <c r="E272" s="2">
        <v>1</v>
      </c>
      <c r="F272" s="2">
        <v>1</v>
      </c>
      <c r="G272" s="3">
        <v>175000</v>
      </c>
      <c r="H272" s="3">
        <v>175000</v>
      </c>
      <c r="I272" s="3">
        <v>175000</v>
      </c>
      <c r="J272" s="3">
        <v>0</v>
      </c>
      <c r="K272" s="3">
        <v>0</v>
      </c>
      <c r="L272" s="3">
        <v>0</v>
      </c>
      <c r="M272" s="3">
        <v>2537.5</v>
      </c>
    </row>
    <row r="273" spans="1:13" x14ac:dyDescent="0.25">
      <c r="A273" s="1" t="s">
        <v>151</v>
      </c>
      <c r="B273" s="1" t="s">
        <v>58</v>
      </c>
      <c r="C273" s="2">
        <v>5</v>
      </c>
      <c r="D273" s="2">
        <v>0</v>
      </c>
      <c r="E273" s="2">
        <v>1</v>
      </c>
      <c r="F273" s="2">
        <v>4</v>
      </c>
      <c r="G273" s="3">
        <v>7773000</v>
      </c>
      <c r="H273" s="3">
        <v>1943250</v>
      </c>
      <c r="I273" s="3">
        <v>852500</v>
      </c>
      <c r="J273" s="3">
        <v>0</v>
      </c>
      <c r="K273" s="3">
        <v>0</v>
      </c>
      <c r="L273" s="3">
        <v>0</v>
      </c>
      <c r="M273" s="3">
        <v>111758.5</v>
      </c>
    </row>
    <row r="274" spans="1:13" x14ac:dyDescent="0.25">
      <c r="A274" s="1" t="s">
        <v>151</v>
      </c>
      <c r="B274" s="1" t="s">
        <v>60</v>
      </c>
      <c r="C274" s="2">
        <v>5</v>
      </c>
      <c r="D274" s="2">
        <v>0</v>
      </c>
      <c r="E274" s="2">
        <v>1</v>
      </c>
      <c r="F274" s="2">
        <v>4</v>
      </c>
      <c r="G274" s="3">
        <v>1635000</v>
      </c>
      <c r="H274" s="3">
        <v>408750</v>
      </c>
      <c r="I274" s="3">
        <v>425000</v>
      </c>
      <c r="J274" s="3">
        <v>5989.23</v>
      </c>
      <c r="K274" s="3">
        <v>12044.94</v>
      </c>
      <c r="L274" s="3">
        <v>68.349999999999994</v>
      </c>
      <c r="M274" s="3">
        <v>22757.5</v>
      </c>
    </row>
    <row r="275" spans="1:13" x14ac:dyDescent="0.25">
      <c r="A275" s="1" t="s">
        <v>151</v>
      </c>
      <c r="B275" s="1" t="s">
        <v>152</v>
      </c>
      <c r="C275" s="2">
        <v>33</v>
      </c>
      <c r="D275" s="2">
        <v>0</v>
      </c>
      <c r="E275" s="2">
        <v>17</v>
      </c>
      <c r="F275" s="2">
        <v>16</v>
      </c>
      <c r="G275" s="3">
        <v>14049500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200902.42</v>
      </c>
    </row>
    <row r="276" spans="1:13" x14ac:dyDescent="0.25">
      <c r="A276" s="1" t="s">
        <v>153</v>
      </c>
      <c r="B276" s="1" t="s">
        <v>14</v>
      </c>
      <c r="C276" s="2">
        <v>3</v>
      </c>
      <c r="D276" s="2">
        <v>0</v>
      </c>
      <c r="E276" s="2">
        <v>1</v>
      </c>
      <c r="F276" s="2">
        <v>2</v>
      </c>
      <c r="G276" s="3">
        <v>267500</v>
      </c>
      <c r="H276" s="3">
        <v>133750</v>
      </c>
      <c r="I276" s="3">
        <v>133750</v>
      </c>
      <c r="J276" s="3">
        <v>0</v>
      </c>
      <c r="K276" s="3">
        <v>0</v>
      </c>
      <c r="L276" s="3">
        <v>0</v>
      </c>
      <c r="M276" s="3">
        <v>3403.75</v>
      </c>
    </row>
    <row r="277" spans="1:13" x14ac:dyDescent="0.25">
      <c r="A277" s="1" t="s">
        <v>153</v>
      </c>
      <c r="B277" s="1" t="s">
        <v>15</v>
      </c>
      <c r="C277" s="2">
        <v>5</v>
      </c>
      <c r="D277" s="2">
        <v>0</v>
      </c>
      <c r="E277" s="2">
        <v>3</v>
      </c>
      <c r="F277" s="2">
        <v>2</v>
      </c>
      <c r="G277" s="3">
        <v>246000</v>
      </c>
      <c r="H277" s="3">
        <v>123000</v>
      </c>
      <c r="I277" s="3">
        <v>123000</v>
      </c>
      <c r="J277" s="3">
        <v>0</v>
      </c>
      <c r="K277" s="3">
        <v>0</v>
      </c>
      <c r="L277" s="3">
        <v>0</v>
      </c>
      <c r="M277" s="3">
        <v>2617</v>
      </c>
    </row>
    <row r="278" spans="1:13" x14ac:dyDescent="0.25">
      <c r="A278" s="1" t="s">
        <v>153</v>
      </c>
      <c r="B278" s="1" t="s">
        <v>17</v>
      </c>
      <c r="C278" s="2">
        <v>2</v>
      </c>
      <c r="D278" s="2">
        <v>0</v>
      </c>
      <c r="E278" s="2">
        <v>1</v>
      </c>
      <c r="F278" s="2">
        <v>1</v>
      </c>
      <c r="G278" s="3">
        <v>34500</v>
      </c>
      <c r="H278" s="3">
        <v>34500</v>
      </c>
      <c r="I278" s="3">
        <v>34500</v>
      </c>
      <c r="J278" s="3">
        <v>0</v>
      </c>
      <c r="K278" s="3">
        <v>0</v>
      </c>
      <c r="L278" s="3">
        <v>0</v>
      </c>
      <c r="M278" s="3">
        <v>500.25</v>
      </c>
    </row>
    <row r="279" spans="1:13" x14ac:dyDescent="0.25">
      <c r="A279" s="1" t="s">
        <v>153</v>
      </c>
      <c r="B279" s="1" t="s">
        <v>18</v>
      </c>
      <c r="C279" s="2">
        <v>1</v>
      </c>
      <c r="D279" s="2">
        <v>0</v>
      </c>
      <c r="E279" s="2">
        <v>1</v>
      </c>
      <c r="F279" s="2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</row>
    <row r="280" spans="1:13" x14ac:dyDescent="0.25">
      <c r="A280" s="1" t="s">
        <v>153</v>
      </c>
      <c r="B280" s="1" t="s">
        <v>60</v>
      </c>
      <c r="C280" s="2">
        <v>3</v>
      </c>
      <c r="D280" s="2">
        <v>0</v>
      </c>
      <c r="E280" s="2">
        <v>0</v>
      </c>
      <c r="F280" s="2">
        <v>3</v>
      </c>
      <c r="G280" s="3">
        <v>155000</v>
      </c>
      <c r="H280" s="3">
        <v>51666.67</v>
      </c>
      <c r="I280" s="3">
        <v>50000</v>
      </c>
      <c r="J280" s="3">
        <v>1772.85</v>
      </c>
      <c r="K280" s="3">
        <v>2035.6233999999999</v>
      </c>
      <c r="L280" s="3">
        <v>17.2</v>
      </c>
      <c r="M280" s="3">
        <v>2247.5</v>
      </c>
    </row>
    <row r="281" spans="1:13" x14ac:dyDescent="0.25">
      <c r="A281" s="1" t="s">
        <v>153</v>
      </c>
      <c r="B281" s="1" t="s">
        <v>154</v>
      </c>
      <c r="C281" s="2">
        <v>14</v>
      </c>
      <c r="D281" s="2">
        <v>0</v>
      </c>
      <c r="E281" s="2">
        <v>6</v>
      </c>
      <c r="F281" s="2">
        <v>8</v>
      </c>
      <c r="G281" s="3">
        <v>703000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8768.5</v>
      </c>
    </row>
    <row r="282" spans="1:13" x14ac:dyDescent="0.25">
      <c r="A282" s="1" t="s">
        <v>155</v>
      </c>
      <c r="B282" s="1" t="s">
        <v>14</v>
      </c>
      <c r="C282" s="2">
        <v>23</v>
      </c>
      <c r="D282" s="2">
        <v>0</v>
      </c>
      <c r="E282" s="2">
        <v>13</v>
      </c>
      <c r="F282" s="2">
        <v>10</v>
      </c>
      <c r="G282" s="3">
        <v>2070925</v>
      </c>
      <c r="H282" s="3">
        <v>207092.5</v>
      </c>
      <c r="I282" s="3">
        <v>192500</v>
      </c>
      <c r="J282" s="3">
        <v>0</v>
      </c>
      <c r="K282" s="3">
        <v>0</v>
      </c>
      <c r="L282" s="3">
        <v>0</v>
      </c>
      <c r="M282" s="3">
        <v>23568.41</v>
      </c>
    </row>
    <row r="283" spans="1:13" x14ac:dyDescent="0.25">
      <c r="A283" s="1" t="s">
        <v>155</v>
      </c>
      <c r="B283" s="1" t="s">
        <v>15</v>
      </c>
      <c r="C283" s="2">
        <v>13</v>
      </c>
      <c r="D283" s="2">
        <v>0</v>
      </c>
      <c r="E283" s="2">
        <v>6</v>
      </c>
      <c r="F283" s="2">
        <v>7</v>
      </c>
      <c r="G283" s="3">
        <v>3009000</v>
      </c>
      <c r="H283" s="3">
        <v>429857.14</v>
      </c>
      <c r="I283" s="3">
        <v>250000</v>
      </c>
      <c r="J283" s="3">
        <v>0</v>
      </c>
      <c r="K283" s="3">
        <v>0</v>
      </c>
      <c r="L283" s="3">
        <v>0</v>
      </c>
      <c r="M283" s="3">
        <v>44181</v>
      </c>
    </row>
    <row r="284" spans="1:13" x14ac:dyDescent="0.25">
      <c r="A284" s="1" t="s">
        <v>155</v>
      </c>
      <c r="B284" s="1" t="s">
        <v>20</v>
      </c>
      <c r="C284" s="2">
        <v>2</v>
      </c>
      <c r="D284" s="2">
        <v>0</v>
      </c>
      <c r="E284" s="2">
        <v>1</v>
      </c>
      <c r="F284" s="2">
        <v>1</v>
      </c>
      <c r="G284" s="3">
        <v>75000</v>
      </c>
      <c r="H284" s="3">
        <v>75000</v>
      </c>
      <c r="I284" s="3">
        <v>75000</v>
      </c>
      <c r="J284" s="3">
        <v>0</v>
      </c>
      <c r="K284" s="3">
        <v>0</v>
      </c>
      <c r="L284" s="3">
        <v>0</v>
      </c>
      <c r="M284" s="3">
        <v>1087.5</v>
      </c>
    </row>
    <row r="285" spans="1:13" x14ac:dyDescent="0.25">
      <c r="A285" s="1" t="s">
        <v>155</v>
      </c>
      <c r="B285" s="1" t="s">
        <v>18</v>
      </c>
      <c r="C285" s="2">
        <v>1</v>
      </c>
      <c r="D285" s="2">
        <v>0</v>
      </c>
      <c r="E285" s="2">
        <v>1</v>
      </c>
      <c r="F285" s="2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</row>
    <row r="286" spans="1:13" x14ac:dyDescent="0.25">
      <c r="A286" s="1" t="s">
        <v>155</v>
      </c>
      <c r="B286" s="1" t="s">
        <v>19</v>
      </c>
      <c r="C286" s="2">
        <v>3</v>
      </c>
      <c r="D286" s="2">
        <v>0</v>
      </c>
      <c r="E286" s="2">
        <v>1</v>
      </c>
      <c r="F286" s="2">
        <v>2</v>
      </c>
      <c r="G286" s="3">
        <v>335000</v>
      </c>
      <c r="H286" s="3">
        <v>167500</v>
      </c>
      <c r="I286" s="3">
        <v>167500</v>
      </c>
      <c r="J286" s="3">
        <v>0</v>
      </c>
      <c r="K286" s="3">
        <v>0</v>
      </c>
      <c r="L286" s="3">
        <v>0</v>
      </c>
      <c r="M286" s="3">
        <v>4857.5</v>
      </c>
    </row>
    <row r="287" spans="1:13" x14ac:dyDescent="0.25">
      <c r="A287" s="1" t="s">
        <v>155</v>
      </c>
      <c r="B287" s="1" t="s">
        <v>22</v>
      </c>
      <c r="C287" s="2">
        <v>1</v>
      </c>
      <c r="D287" s="2">
        <v>0</v>
      </c>
      <c r="E287" s="2">
        <v>1</v>
      </c>
      <c r="F287" s="2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</row>
    <row r="288" spans="1:13" x14ac:dyDescent="0.25">
      <c r="A288" s="1" t="s">
        <v>155</v>
      </c>
      <c r="B288" s="1" t="s">
        <v>59</v>
      </c>
      <c r="C288" s="2">
        <v>2</v>
      </c>
      <c r="D288" s="2">
        <v>0</v>
      </c>
      <c r="E288" s="2">
        <v>0</v>
      </c>
      <c r="F288" s="2">
        <v>2</v>
      </c>
      <c r="G288" s="3">
        <v>107000</v>
      </c>
      <c r="H288" s="3">
        <v>53500</v>
      </c>
      <c r="I288" s="3">
        <v>53500</v>
      </c>
      <c r="J288" s="3">
        <v>23464.91</v>
      </c>
      <c r="K288" s="3">
        <v>25644.84</v>
      </c>
      <c r="L288" s="3">
        <v>2.2799999999999998</v>
      </c>
      <c r="M288" s="3">
        <v>1076.5</v>
      </c>
    </row>
    <row r="289" spans="1:13" x14ac:dyDescent="0.25">
      <c r="A289" s="1" t="s">
        <v>155</v>
      </c>
      <c r="B289" s="1" t="s">
        <v>60</v>
      </c>
      <c r="C289" s="2">
        <v>2</v>
      </c>
      <c r="D289" s="2">
        <v>0</v>
      </c>
      <c r="E289" s="2">
        <v>1</v>
      </c>
      <c r="F289" s="2">
        <v>1</v>
      </c>
      <c r="G289" s="3">
        <v>42000</v>
      </c>
      <c r="H289" s="3">
        <v>42000</v>
      </c>
      <c r="I289" s="3">
        <v>42000</v>
      </c>
      <c r="J289" s="3">
        <v>10169.49</v>
      </c>
      <c r="K289" s="3">
        <v>10169.4915</v>
      </c>
      <c r="L289" s="3">
        <v>4.13</v>
      </c>
      <c r="M289" s="3">
        <v>609</v>
      </c>
    </row>
    <row r="290" spans="1:13" x14ac:dyDescent="0.25">
      <c r="A290" s="1" t="s">
        <v>155</v>
      </c>
      <c r="B290" s="1" t="s">
        <v>156</v>
      </c>
      <c r="C290" s="2">
        <v>47</v>
      </c>
      <c r="D290" s="2">
        <v>0</v>
      </c>
      <c r="E290" s="2">
        <v>24</v>
      </c>
      <c r="F290" s="2">
        <v>23</v>
      </c>
      <c r="G290" s="3">
        <v>5638925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75379.91</v>
      </c>
    </row>
    <row r="291" spans="1:13" x14ac:dyDescent="0.25">
      <c r="A291" s="1" t="s">
        <v>157</v>
      </c>
      <c r="B291" s="1" t="s">
        <v>14</v>
      </c>
      <c r="C291" s="2">
        <v>4</v>
      </c>
      <c r="D291" s="2">
        <v>0</v>
      </c>
      <c r="E291" s="2">
        <v>3</v>
      </c>
      <c r="F291" s="2">
        <v>1</v>
      </c>
      <c r="G291" s="3">
        <v>153000</v>
      </c>
      <c r="H291" s="3">
        <v>153000</v>
      </c>
      <c r="I291" s="3">
        <v>153000</v>
      </c>
      <c r="J291" s="3">
        <v>0</v>
      </c>
      <c r="K291" s="3">
        <v>0</v>
      </c>
      <c r="L291" s="3">
        <v>0</v>
      </c>
      <c r="M291" s="3">
        <v>1268.5</v>
      </c>
    </row>
    <row r="292" spans="1:13" x14ac:dyDescent="0.25">
      <c r="A292" s="1" t="s">
        <v>157</v>
      </c>
      <c r="B292" s="1" t="s">
        <v>15</v>
      </c>
      <c r="C292" s="2">
        <v>7</v>
      </c>
      <c r="D292" s="2">
        <v>0</v>
      </c>
      <c r="E292" s="2">
        <v>5</v>
      </c>
      <c r="F292" s="2">
        <v>2</v>
      </c>
      <c r="G292" s="3">
        <v>533500</v>
      </c>
      <c r="H292" s="3">
        <v>266750</v>
      </c>
      <c r="I292" s="3">
        <v>266750</v>
      </c>
      <c r="J292" s="3">
        <v>0</v>
      </c>
      <c r="K292" s="3">
        <v>0</v>
      </c>
      <c r="L292" s="3">
        <v>0</v>
      </c>
      <c r="M292" s="3">
        <v>6785.75</v>
      </c>
    </row>
    <row r="293" spans="1:13" x14ac:dyDescent="0.25">
      <c r="A293" s="1" t="s">
        <v>157</v>
      </c>
      <c r="B293" s="1" t="s">
        <v>158</v>
      </c>
      <c r="C293" s="2">
        <v>11</v>
      </c>
      <c r="D293" s="2">
        <v>0</v>
      </c>
      <c r="E293" s="2">
        <v>8</v>
      </c>
      <c r="F293" s="2">
        <v>3</v>
      </c>
      <c r="G293" s="3">
        <v>686500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8054.25</v>
      </c>
    </row>
    <row r="294" spans="1:13" x14ac:dyDescent="0.25">
      <c r="A294" s="1" t="s">
        <v>159</v>
      </c>
      <c r="B294" s="1" t="s">
        <v>14</v>
      </c>
      <c r="C294" s="2">
        <v>7</v>
      </c>
      <c r="D294" s="2">
        <v>0</v>
      </c>
      <c r="E294" s="2">
        <v>1</v>
      </c>
      <c r="F294" s="2">
        <v>6</v>
      </c>
      <c r="G294" s="3">
        <v>1670912</v>
      </c>
      <c r="H294" s="3">
        <v>278485.33</v>
      </c>
      <c r="I294" s="3">
        <v>237500</v>
      </c>
      <c r="J294" s="3">
        <v>0</v>
      </c>
      <c r="K294" s="3">
        <v>0</v>
      </c>
      <c r="L294" s="3">
        <v>0</v>
      </c>
      <c r="M294" s="3">
        <v>19953.22</v>
      </c>
    </row>
    <row r="295" spans="1:13" x14ac:dyDescent="0.25">
      <c r="A295" s="1" t="s">
        <v>159</v>
      </c>
      <c r="B295" s="1" t="s">
        <v>15</v>
      </c>
      <c r="C295" s="2">
        <v>9</v>
      </c>
      <c r="D295" s="2">
        <v>0</v>
      </c>
      <c r="E295" s="2">
        <v>2</v>
      </c>
      <c r="F295" s="2">
        <v>7</v>
      </c>
      <c r="G295" s="3">
        <v>2246000</v>
      </c>
      <c r="H295" s="3">
        <v>320857.14</v>
      </c>
      <c r="I295" s="3">
        <v>300000</v>
      </c>
      <c r="J295" s="3">
        <v>0</v>
      </c>
      <c r="K295" s="3">
        <v>0</v>
      </c>
      <c r="L295" s="3">
        <v>0</v>
      </c>
      <c r="M295" s="3">
        <v>28767</v>
      </c>
    </row>
    <row r="296" spans="1:13" x14ac:dyDescent="0.25">
      <c r="A296" s="1" t="s">
        <v>159</v>
      </c>
      <c r="B296" s="1" t="s">
        <v>16</v>
      </c>
      <c r="C296" s="2">
        <v>3</v>
      </c>
      <c r="D296" s="2">
        <v>0</v>
      </c>
      <c r="E296" s="2">
        <v>1</v>
      </c>
      <c r="F296" s="2">
        <v>2</v>
      </c>
      <c r="G296" s="3">
        <v>85000</v>
      </c>
      <c r="H296" s="3">
        <v>42500</v>
      </c>
      <c r="I296" s="3">
        <v>42500</v>
      </c>
      <c r="J296" s="3">
        <v>0</v>
      </c>
      <c r="K296" s="3">
        <v>0</v>
      </c>
      <c r="L296" s="3">
        <v>0</v>
      </c>
      <c r="M296" s="3">
        <v>290</v>
      </c>
    </row>
    <row r="297" spans="1:13" x14ac:dyDescent="0.25">
      <c r="A297" s="1" t="s">
        <v>159</v>
      </c>
      <c r="B297" s="1" t="s">
        <v>19</v>
      </c>
      <c r="C297" s="2">
        <v>1</v>
      </c>
      <c r="D297" s="2">
        <v>0</v>
      </c>
      <c r="E297" s="2">
        <v>0</v>
      </c>
      <c r="F297" s="2">
        <v>1</v>
      </c>
      <c r="G297" s="3">
        <v>7770</v>
      </c>
      <c r="H297" s="3">
        <v>7770</v>
      </c>
      <c r="I297" s="3">
        <v>7770</v>
      </c>
      <c r="J297" s="3">
        <v>0</v>
      </c>
      <c r="K297" s="3">
        <v>0</v>
      </c>
      <c r="L297" s="3">
        <v>0</v>
      </c>
      <c r="M297" s="3">
        <v>0</v>
      </c>
    </row>
    <row r="298" spans="1:13" x14ac:dyDescent="0.25">
      <c r="A298" s="1" t="s">
        <v>159</v>
      </c>
      <c r="B298" s="1" t="s">
        <v>60</v>
      </c>
      <c r="C298" s="2">
        <v>1</v>
      </c>
      <c r="D298" s="2">
        <v>0</v>
      </c>
      <c r="E298" s="2">
        <v>1</v>
      </c>
      <c r="F298" s="2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</row>
    <row r="299" spans="1:13" x14ac:dyDescent="0.25">
      <c r="A299" s="1" t="s">
        <v>159</v>
      </c>
      <c r="B299" s="1" t="s">
        <v>160</v>
      </c>
      <c r="C299" s="2">
        <v>21</v>
      </c>
      <c r="D299" s="2">
        <v>0</v>
      </c>
      <c r="E299" s="2">
        <v>5</v>
      </c>
      <c r="F299" s="2">
        <v>16</v>
      </c>
      <c r="G299" s="3">
        <v>4009682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49010.22</v>
      </c>
    </row>
    <row r="300" spans="1:13" x14ac:dyDescent="0.25">
      <c r="A300" s="1" t="s">
        <v>161</v>
      </c>
      <c r="B300" s="1" t="s">
        <v>14</v>
      </c>
      <c r="C300" s="2">
        <v>108</v>
      </c>
      <c r="D300" s="2">
        <v>0</v>
      </c>
      <c r="E300" s="2">
        <v>60</v>
      </c>
      <c r="F300" s="2">
        <v>48</v>
      </c>
      <c r="G300" s="3">
        <v>20598410.109999999</v>
      </c>
      <c r="H300" s="3">
        <v>429133.54</v>
      </c>
      <c r="I300" s="3">
        <v>380625</v>
      </c>
      <c r="J300" s="3">
        <v>0</v>
      </c>
      <c r="K300" s="3">
        <v>0</v>
      </c>
      <c r="L300" s="3">
        <v>0</v>
      </c>
      <c r="M300" s="3">
        <v>273138.43</v>
      </c>
    </row>
    <row r="301" spans="1:13" x14ac:dyDescent="0.25">
      <c r="A301" s="1" t="s">
        <v>161</v>
      </c>
      <c r="B301" s="1" t="s">
        <v>15</v>
      </c>
      <c r="C301" s="2">
        <v>6</v>
      </c>
      <c r="D301" s="2">
        <v>0</v>
      </c>
      <c r="E301" s="2">
        <v>5</v>
      </c>
      <c r="F301" s="2">
        <v>1</v>
      </c>
      <c r="G301" s="3">
        <v>625000</v>
      </c>
      <c r="H301" s="3">
        <v>625000</v>
      </c>
      <c r="I301" s="3">
        <v>625000</v>
      </c>
      <c r="J301" s="3">
        <v>0</v>
      </c>
      <c r="K301" s="3">
        <v>0</v>
      </c>
      <c r="L301" s="3">
        <v>0</v>
      </c>
      <c r="M301" s="3">
        <v>8112.5</v>
      </c>
    </row>
    <row r="302" spans="1:13" x14ac:dyDescent="0.25">
      <c r="A302" s="1" t="s">
        <v>161</v>
      </c>
      <c r="B302" s="1" t="s">
        <v>16</v>
      </c>
      <c r="C302" s="2">
        <v>7</v>
      </c>
      <c r="D302" s="2">
        <v>0</v>
      </c>
      <c r="E302" s="2">
        <v>3</v>
      </c>
      <c r="F302" s="2">
        <v>4</v>
      </c>
      <c r="G302" s="3">
        <v>264500</v>
      </c>
      <c r="H302" s="3">
        <v>66125</v>
      </c>
      <c r="I302" s="3">
        <v>67500</v>
      </c>
      <c r="J302" s="3">
        <v>0</v>
      </c>
      <c r="K302" s="3">
        <v>0</v>
      </c>
      <c r="L302" s="3">
        <v>0</v>
      </c>
      <c r="M302" s="3">
        <v>1550</v>
      </c>
    </row>
    <row r="303" spans="1:13" x14ac:dyDescent="0.25">
      <c r="A303" s="1" t="s">
        <v>161</v>
      </c>
      <c r="B303" s="1" t="s">
        <v>20</v>
      </c>
      <c r="C303" s="2">
        <v>1</v>
      </c>
      <c r="D303" s="2">
        <v>0</v>
      </c>
      <c r="E303" s="2">
        <v>1</v>
      </c>
      <c r="F303" s="2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</row>
    <row r="304" spans="1:13" x14ac:dyDescent="0.25">
      <c r="A304" s="1" t="s">
        <v>161</v>
      </c>
      <c r="B304" s="1" t="s">
        <v>17</v>
      </c>
      <c r="C304" s="2">
        <v>10</v>
      </c>
      <c r="D304" s="2">
        <v>0</v>
      </c>
      <c r="E304" s="2">
        <v>8</v>
      </c>
      <c r="F304" s="2">
        <v>2</v>
      </c>
      <c r="G304" s="3">
        <v>802160</v>
      </c>
      <c r="H304" s="3">
        <v>401080</v>
      </c>
      <c r="I304" s="3">
        <v>401080</v>
      </c>
      <c r="J304" s="3">
        <v>0</v>
      </c>
      <c r="K304" s="3">
        <v>0</v>
      </c>
      <c r="L304" s="3">
        <v>0</v>
      </c>
      <c r="M304" s="3">
        <v>11631.32</v>
      </c>
    </row>
    <row r="305" spans="1:13" x14ac:dyDescent="0.25">
      <c r="A305" s="1" t="s">
        <v>161</v>
      </c>
      <c r="B305" s="1" t="s">
        <v>18</v>
      </c>
      <c r="C305" s="2">
        <v>5</v>
      </c>
      <c r="D305" s="2">
        <v>0</v>
      </c>
      <c r="E305" s="2">
        <v>4</v>
      </c>
      <c r="F305" s="2">
        <v>1</v>
      </c>
      <c r="G305" s="3">
        <v>238900</v>
      </c>
      <c r="H305" s="3">
        <v>238900</v>
      </c>
      <c r="I305" s="3">
        <v>238900</v>
      </c>
      <c r="J305" s="3">
        <v>0</v>
      </c>
      <c r="K305" s="3">
        <v>0</v>
      </c>
      <c r="L305" s="3">
        <v>0</v>
      </c>
      <c r="M305" s="3">
        <v>3464.05</v>
      </c>
    </row>
    <row r="306" spans="1:13" x14ac:dyDescent="0.25">
      <c r="A306" s="1" t="s">
        <v>161</v>
      </c>
      <c r="B306" s="1" t="s">
        <v>19</v>
      </c>
      <c r="C306" s="2">
        <v>12</v>
      </c>
      <c r="D306" s="2">
        <v>0</v>
      </c>
      <c r="E306" s="2">
        <v>3</v>
      </c>
      <c r="F306" s="2">
        <v>9</v>
      </c>
      <c r="G306" s="3">
        <v>21773632</v>
      </c>
      <c r="H306" s="3">
        <v>2419292.44</v>
      </c>
      <c r="I306" s="3">
        <v>1052632</v>
      </c>
      <c r="J306" s="3">
        <v>0</v>
      </c>
      <c r="K306" s="3">
        <v>0</v>
      </c>
      <c r="L306" s="3">
        <v>0</v>
      </c>
      <c r="M306" s="3">
        <v>104895.2</v>
      </c>
    </row>
    <row r="307" spans="1:13" x14ac:dyDescent="0.25">
      <c r="A307" s="1" t="s">
        <v>161</v>
      </c>
      <c r="B307" s="1" t="s">
        <v>22</v>
      </c>
      <c r="C307" s="2">
        <v>3</v>
      </c>
      <c r="D307" s="2">
        <v>0</v>
      </c>
      <c r="E307" s="2">
        <v>2</v>
      </c>
      <c r="F307" s="2">
        <v>1</v>
      </c>
      <c r="G307" s="3">
        <v>280000</v>
      </c>
      <c r="H307" s="3">
        <v>280000</v>
      </c>
      <c r="I307" s="3">
        <v>280000</v>
      </c>
      <c r="J307" s="3">
        <v>0</v>
      </c>
      <c r="K307" s="3">
        <v>0</v>
      </c>
      <c r="L307" s="3">
        <v>0</v>
      </c>
      <c r="M307" s="3">
        <v>4060</v>
      </c>
    </row>
    <row r="308" spans="1:13" x14ac:dyDescent="0.25">
      <c r="A308" s="1" t="s">
        <v>161</v>
      </c>
      <c r="B308" s="1" t="s">
        <v>59</v>
      </c>
      <c r="C308" s="2">
        <v>4</v>
      </c>
      <c r="D308" s="2">
        <v>0</v>
      </c>
      <c r="E308" s="2">
        <v>3</v>
      </c>
      <c r="F308" s="2">
        <v>1</v>
      </c>
      <c r="G308" s="3">
        <v>185000</v>
      </c>
      <c r="H308" s="3">
        <v>185000</v>
      </c>
      <c r="I308" s="3">
        <v>185000</v>
      </c>
      <c r="J308" s="3">
        <v>362745.1</v>
      </c>
      <c r="K308" s="3">
        <v>362745.098</v>
      </c>
      <c r="L308" s="3">
        <v>0.51</v>
      </c>
      <c r="M308" s="3">
        <v>2682.5</v>
      </c>
    </row>
    <row r="309" spans="1:13" x14ac:dyDescent="0.25">
      <c r="A309" s="1" t="s">
        <v>161</v>
      </c>
      <c r="B309" s="1" t="s">
        <v>60</v>
      </c>
      <c r="C309" s="2">
        <v>12</v>
      </c>
      <c r="D309" s="2">
        <v>0</v>
      </c>
      <c r="E309" s="2">
        <v>6</v>
      </c>
      <c r="F309" s="2">
        <v>6</v>
      </c>
      <c r="G309" s="3">
        <v>1937702</v>
      </c>
      <c r="H309" s="3">
        <v>322950.33</v>
      </c>
      <c r="I309" s="3">
        <v>227500</v>
      </c>
      <c r="J309" s="3">
        <v>237463.48</v>
      </c>
      <c r="K309" s="3">
        <v>233825.05</v>
      </c>
      <c r="L309" s="3">
        <v>0.98</v>
      </c>
      <c r="M309" s="3">
        <v>25246.68</v>
      </c>
    </row>
    <row r="310" spans="1:13" x14ac:dyDescent="0.25">
      <c r="A310" s="1" t="s">
        <v>161</v>
      </c>
      <c r="B310" s="1" t="s">
        <v>162</v>
      </c>
      <c r="C310" s="2">
        <v>168</v>
      </c>
      <c r="D310" s="2">
        <v>0</v>
      </c>
      <c r="E310" s="2">
        <v>95</v>
      </c>
      <c r="F310" s="2">
        <v>73</v>
      </c>
      <c r="G310" s="3">
        <v>46705304.109999999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434780.68</v>
      </c>
    </row>
    <row r="311" spans="1:13" x14ac:dyDescent="0.25">
      <c r="A311" s="1" t="s">
        <v>163</v>
      </c>
      <c r="B311" s="1" t="s">
        <v>15</v>
      </c>
      <c r="C311" s="2">
        <v>8</v>
      </c>
      <c r="D311" s="2">
        <v>0</v>
      </c>
      <c r="E311" s="2">
        <v>5</v>
      </c>
      <c r="F311" s="2">
        <v>3</v>
      </c>
      <c r="G311" s="3">
        <v>707000</v>
      </c>
      <c r="H311" s="3">
        <v>235666.67</v>
      </c>
      <c r="I311" s="3">
        <v>245000</v>
      </c>
      <c r="J311" s="3">
        <v>0</v>
      </c>
      <c r="K311" s="3">
        <v>0</v>
      </c>
      <c r="L311" s="3">
        <v>0</v>
      </c>
      <c r="M311" s="3">
        <v>7651.5</v>
      </c>
    </row>
    <row r="312" spans="1:13" x14ac:dyDescent="0.25">
      <c r="A312" s="1" t="s">
        <v>163</v>
      </c>
      <c r="B312" s="1" t="s">
        <v>20</v>
      </c>
      <c r="C312" s="2">
        <v>1</v>
      </c>
      <c r="D312" s="2">
        <v>0</v>
      </c>
      <c r="E312" s="2">
        <v>1</v>
      </c>
      <c r="F312" s="2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</row>
    <row r="313" spans="1:13" x14ac:dyDescent="0.25">
      <c r="A313" s="1" t="s">
        <v>163</v>
      </c>
      <c r="B313" s="1" t="s">
        <v>17</v>
      </c>
      <c r="C313" s="2">
        <v>3</v>
      </c>
      <c r="D313" s="2">
        <v>0</v>
      </c>
      <c r="E313" s="2">
        <v>2</v>
      </c>
      <c r="F313" s="2">
        <v>1</v>
      </c>
      <c r="G313" s="3">
        <v>282000</v>
      </c>
      <c r="H313" s="3">
        <v>282000</v>
      </c>
      <c r="I313" s="3">
        <v>282000</v>
      </c>
      <c r="J313" s="3">
        <v>0</v>
      </c>
      <c r="K313" s="3">
        <v>0</v>
      </c>
      <c r="L313" s="3">
        <v>0</v>
      </c>
      <c r="M313" s="3">
        <v>4089</v>
      </c>
    </row>
    <row r="314" spans="1:13" x14ac:dyDescent="0.25">
      <c r="A314" s="1" t="s">
        <v>163</v>
      </c>
      <c r="B314" s="1" t="s">
        <v>18</v>
      </c>
      <c r="C314" s="2">
        <v>3</v>
      </c>
      <c r="D314" s="2">
        <v>0</v>
      </c>
      <c r="E314" s="2">
        <v>1</v>
      </c>
      <c r="F314" s="2">
        <v>2</v>
      </c>
      <c r="G314" s="3">
        <v>152500</v>
      </c>
      <c r="H314" s="3">
        <v>76250</v>
      </c>
      <c r="I314" s="3">
        <v>76250</v>
      </c>
      <c r="J314" s="3">
        <v>0</v>
      </c>
      <c r="K314" s="3">
        <v>0</v>
      </c>
      <c r="L314" s="3">
        <v>0</v>
      </c>
      <c r="M314" s="3">
        <v>2211.25</v>
      </c>
    </row>
    <row r="315" spans="1:13" x14ac:dyDescent="0.25">
      <c r="A315" s="1" t="s">
        <v>163</v>
      </c>
      <c r="B315" s="1" t="s">
        <v>59</v>
      </c>
      <c r="C315" s="2">
        <v>1</v>
      </c>
      <c r="D315" s="2">
        <v>0</v>
      </c>
      <c r="E315" s="2">
        <v>0</v>
      </c>
      <c r="F315" s="2">
        <v>1</v>
      </c>
      <c r="G315" s="3">
        <v>22000</v>
      </c>
      <c r="H315" s="3">
        <v>22000</v>
      </c>
      <c r="I315" s="3">
        <v>22000</v>
      </c>
      <c r="J315" s="3">
        <v>1929.82</v>
      </c>
      <c r="K315" s="3">
        <v>1929.8245999999999</v>
      </c>
      <c r="L315" s="3">
        <v>11.4</v>
      </c>
      <c r="M315" s="3">
        <v>319</v>
      </c>
    </row>
    <row r="316" spans="1:13" x14ac:dyDescent="0.25">
      <c r="A316" s="1" t="s">
        <v>163</v>
      </c>
      <c r="B316" s="1" t="s">
        <v>60</v>
      </c>
      <c r="C316" s="2">
        <v>8</v>
      </c>
      <c r="D316" s="2">
        <v>0</v>
      </c>
      <c r="E316" s="2">
        <v>1</v>
      </c>
      <c r="F316" s="2">
        <v>7</v>
      </c>
      <c r="G316" s="3">
        <v>376350</v>
      </c>
      <c r="H316" s="3">
        <v>53764.29</v>
      </c>
      <c r="I316" s="3">
        <v>62500</v>
      </c>
      <c r="J316" s="3">
        <v>3990.99</v>
      </c>
      <c r="K316" s="3">
        <v>3703.7037</v>
      </c>
      <c r="L316" s="3">
        <v>10.1</v>
      </c>
      <c r="M316" s="3">
        <v>4863.33</v>
      </c>
    </row>
    <row r="317" spans="1:13" x14ac:dyDescent="0.25">
      <c r="A317" s="1" t="s">
        <v>163</v>
      </c>
      <c r="B317" s="1" t="s">
        <v>164</v>
      </c>
      <c r="C317" s="2">
        <v>24</v>
      </c>
      <c r="D317" s="2">
        <v>0</v>
      </c>
      <c r="E317" s="2">
        <v>10</v>
      </c>
      <c r="F317" s="2">
        <v>14</v>
      </c>
      <c r="G317" s="3">
        <v>1539850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19134.080000000002</v>
      </c>
    </row>
    <row r="318" spans="1:13" x14ac:dyDescent="0.25">
      <c r="A318" s="1" t="s">
        <v>165</v>
      </c>
      <c r="B318" s="1" t="s">
        <v>14</v>
      </c>
      <c r="C318" s="2">
        <v>3</v>
      </c>
      <c r="D318" s="2">
        <v>0</v>
      </c>
      <c r="E318" s="2">
        <v>2</v>
      </c>
      <c r="F318" s="2">
        <v>1</v>
      </c>
      <c r="G318" s="3">
        <v>170000</v>
      </c>
      <c r="H318" s="3">
        <v>170000</v>
      </c>
      <c r="I318" s="3">
        <v>170000</v>
      </c>
      <c r="J318" s="3">
        <v>0</v>
      </c>
      <c r="K318" s="3">
        <v>0</v>
      </c>
      <c r="L318" s="3">
        <v>0</v>
      </c>
      <c r="M318" s="3">
        <v>1515</v>
      </c>
    </row>
    <row r="319" spans="1:13" x14ac:dyDescent="0.25">
      <c r="A319" s="1" t="s">
        <v>165</v>
      </c>
      <c r="B319" s="1" t="s">
        <v>15</v>
      </c>
      <c r="C319" s="2">
        <v>4</v>
      </c>
      <c r="D319" s="2">
        <v>0</v>
      </c>
      <c r="E319" s="2">
        <v>2</v>
      </c>
      <c r="F319" s="2">
        <v>2</v>
      </c>
      <c r="G319" s="3">
        <v>362200</v>
      </c>
      <c r="H319" s="3">
        <v>181100</v>
      </c>
      <c r="I319" s="3">
        <v>181100</v>
      </c>
      <c r="J319" s="3">
        <v>0</v>
      </c>
      <c r="K319" s="3">
        <v>0</v>
      </c>
      <c r="L319" s="3">
        <v>0</v>
      </c>
      <c r="M319" s="3">
        <v>4301.8999999999996</v>
      </c>
    </row>
    <row r="320" spans="1:13" x14ac:dyDescent="0.25">
      <c r="A320" s="1" t="s">
        <v>165</v>
      </c>
      <c r="B320" s="1" t="s">
        <v>20</v>
      </c>
      <c r="C320" s="2">
        <v>2</v>
      </c>
      <c r="D320" s="2">
        <v>0</v>
      </c>
      <c r="E320" s="2">
        <v>0</v>
      </c>
      <c r="F320" s="2">
        <v>2</v>
      </c>
      <c r="G320" s="3">
        <v>246500</v>
      </c>
      <c r="H320" s="3">
        <v>123250</v>
      </c>
      <c r="I320" s="3">
        <v>123250</v>
      </c>
      <c r="J320" s="3">
        <v>0</v>
      </c>
      <c r="K320" s="3">
        <v>0</v>
      </c>
      <c r="L320" s="3">
        <v>0</v>
      </c>
      <c r="M320" s="3">
        <v>2814.25</v>
      </c>
    </row>
    <row r="321" spans="1:13" x14ac:dyDescent="0.25">
      <c r="A321" s="1" t="s">
        <v>165</v>
      </c>
      <c r="B321" s="1" t="s">
        <v>19</v>
      </c>
      <c r="C321" s="2">
        <v>1</v>
      </c>
      <c r="D321" s="2">
        <v>0</v>
      </c>
      <c r="E321" s="2">
        <v>1</v>
      </c>
      <c r="F321" s="2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</row>
    <row r="322" spans="1:13" x14ac:dyDescent="0.25">
      <c r="A322" s="1" t="s">
        <v>165</v>
      </c>
      <c r="B322" s="1" t="s">
        <v>60</v>
      </c>
      <c r="C322" s="2">
        <v>1</v>
      </c>
      <c r="D322" s="2">
        <v>0</v>
      </c>
      <c r="E322" s="2">
        <v>1</v>
      </c>
      <c r="F322" s="2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</row>
    <row r="323" spans="1:13" x14ac:dyDescent="0.25">
      <c r="A323" s="1" t="s">
        <v>165</v>
      </c>
      <c r="B323" s="1" t="s">
        <v>166</v>
      </c>
      <c r="C323" s="2">
        <v>11</v>
      </c>
      <c r="D323" s="2">
        <v>0</v>
      </c>
      <c r="E323" s="2">
        <v>6</v>
      </c>
      <c r="F323" s="2">
        <v>5</v>
      </c>
      <c r="G323" s="3">
        <v>778700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8631.15</v>
      </c>
    </row>
    <row r="324" spans="1:13" x14ac:dyDescent="0.25">
      <c r="A324" s="1" t="s">
        <v>167</v>
      </c>
      <c r="B324" s="1" t="s">
        <v>14</v>
      </c>
      <c r="C324" s="2">
        <v>5</v>
      </c>
      <c r="D324" s="2">
        <v>0</v>
      </c>
      <c r="E324" s="2">
        <v>2</v>
      </c>
      <c r="F324" s="2">
        <v>3</v>
      </c>
      <c r="G324" s="3">
        <v>2415000</v>
      </c>
      <c r="H324" s="3">
        <v>805000</v>
      </c>
      <c r="I324" s="3">
        <v>550000</v>
      </c>
      <c r="J324" s="3">
        <v>0</v>
      </c>
      <c r="K324" s="3">
        <v>0</v>
      </c>
      <c r="L324" s="3">
        <v>0</v>
      </c>
      <c r="M324" s="3">
        <v>33117.5</v>
      </c>
    </row>
    <row r="325" spans="1:13" x14ac:dyDescent="0.25">
      <c r="A325" s="1" t="s">
        <v>167</v>
      </c>
      <c r="B325" s="1" t="s">
        <v>15</v>
      </c>
      <c r="C325" s="2">
        <v>11</v>
      </c>
      <c r="D325" s="2">
        <v>0</v>
      </c>
      <c r="E325" s="2">
        <v>9</v>
      </c>
      <c r="F325" s="2">
        <v>2</v>
      </c>
      <c r="G325" s="3">
        <v>975000</v>
      </c>
      <c r="H325" s="3">
        <v>487500</v>
      </c>
      <c r="I325" s="3">
        <v>487500</v>
      </c>
      <c r="J325" s="3">
        <v>0</v>
      </c>
      <c r="K325" s="3">
        <v>0</v>
      </c>
      <c r="L325" s="3">
        <v>0</v>
      </c>
      <c r="M325" s="3">
        <v>2240</v>
      </c>
    </row>
    <row r="326" spans="1:13" x14ac:dyDescent="0.25">
      <c r="A326" s="1" t="s">
        <v>167</v>
      </c>
      <c r="B326" s="1" t="s">
        <v>57</v>
      </c>
      <c r="C326" s="2">
        <v>1</v>
      </c>
      <c r="D326" s="2">
        <v>0</v>
      </c>
      <c r="E326" s="2">
        <v>1</v>
      </c>
      <c r="F326" s="2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</row>
    <row r="327" spans="1:13" x14ac:dyDescent="0.25">
      <c r="A327" s="1" t="s">
        <v>167</v>
      </c>
      <c r="B327" s="1" t="s">
        <v>60</v>
      </c>
      <c r="C327" s="2">
        <v>2</v>
      </c>
      <c r="D327" s="2">
        <v>0</v>
      </c>
      <c r="E327" s="2">
        <v>1</v>
      </c>
      <c r="F327" s="2">
        <v>1</v>
      </c>
      <c r="G327" s="3">
        <v>1060000</v>
      </c>
      <c r="H327" s="3">
        <v>1060000</v>
      </c>
      <c r="I327" s="3">
        <v>1060000</v>
      </c>
      <c r="J327" s="3">
        <v>7517.73</v>
      </c>
      <c r="K327" s="3">
        <v>7517.7304999999997</v>
      </c>
      <c r="L327" s="3">
        <v>141</v>
      </c>
      <c r="M327" s="3">
        <v>15370</v>
      </c>
    </row>
    <row r="328" spans="1:13" x14ac:dyDescent="0.25">
      <c r="A328" s="1" t="s">
        <v>167</v>
      </c>
      <c r="B328" s="1" t="s">
        <v>168</v>
      </c>
      <c r="C328" s="2">
        <v>19</v>
      </c>
      <c r="D328" s="2">
        <v>0</v>
      </c>
      <c r="E328" s="2">
        <v>13</v>
      </c>
      <c r="F328" s="2">
        <v>6</v>
      </c>
      <c r="G328" s="3">
        <v>4450000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50727.5</v>
      </c>
    </row>
    <row r="329" spans="1:13" x14ac:dyDescent="0.25">
      <c r="A329" s="1" t="s">
        <v>169</v>
      </c>
      <c r="B329" s="1" t="s">
        <v>14</v>
      </c>
      <c r="C329" s="2">
        <v>3</v>
      </c>
      <c r="D329" s="2">
        <v>0</v>
      </c>
      <c r="E329" s="2">
        <v>1</v>
      </c>
      <c r="F329" s="2">
        <v>2</v>
      </c>
      <c r="G329" s="3">
        <v>299000</v>
      </c>
      <c r="H329" s="3">
        <v>149500</v>
      </c>
      <c r="I329" s="3">
        <v>149500</v>
      </c>
      <c r="J329" s="3">
        <v>0</v>
      </c>
      <c r="K329" s="3">
        <v>0</v>
      </c>
      <c r="L329" s="3">
        <v>0</v>
      </c>
      <c r="M329" s="3">
        <v>2435.5</v>
      </c>
    </row>
    <row r="330" spans="1:13" x14ac:dyDescent="0.25">
      <c r="A330" s="1" t="s">
        <v>169</v>
      </c>
      <c r="B330" s="1" t="s">
        <v>15</v>
      </c>
      <c r="C330" s="2">
        <v>6</v>
      </c>
      <c r="D330" s="2">
        <v>0</v>
      </c>
      <c r="E330" s="2">
        <v>3</v>
      </c>
      <c r="F330" s="2">
        <v>3</v>
      </c>
      <c r="G330" s="3">
        <v>1190370</v>
      </c>
      <c r="H330" s="3">
        <v>396790</v>
      </c>
      <c r="I330" s="3">
        <v>390370</v>
      </c>
      <c r="J330" s="3">
        <v>0</v>
      </c>
      <c r="K330" s="3">
        <v>0</v>
      </c>
      <c r="L330" s="3">
        <v>0</v>
      </c>
      <c r="M330" s="3">
        <v>14410.37</v>
      </c>
    </row>
    <row r="331" spans="1:13" x14ac:dyDescent="0.25">
      <c r="A331" s="1" t="s">
        <v>169</v>
      </c>
      <c r="B331" s="1" t="s">
        <v>20</v>
      </c>
      <c r="C331" s="2">
        <v>3</v>
      </c>
      <c r="D331" s="2">
        <v>0</v>
      </c>
      <c r="E331" s="2">
        <v>0</v>
      </c>
      <c r="F331" s="2">
        <v>3</v>
      </c>
      <c r="G331" s="3">
        <v>148000</v>
      </c>
      <c r="H331" s="3">
        <v>49333.33</v>
      </c>
      <c r="I331" s="3">
        <v>58000</v>
      </c>
      <c r="J331" s="3">
        <v>0</v>
      </c>
      <c r="K331" s="3">
        <v>0</v>
      </c>
      <c r="L331" s="3">
        <v>0</v>
      </c>
      <c r="M331" s="3">
        <v>1595</v>
      </c>
    </row>
    <row r="332" spans="1:13" x14ac:dyDescent="0.25">
      <c r="A332" s="1" t="s">
        <v>169</v>
      </c>
      <c r="B332" s="1" t="s">
        <v>18</v>
      </c>
      <c r="C332" s="2">
        <v>1</v>
      </c>
      <c r="D332" s="2">
        <v>0</v>
      </c>
      <c r="E332" s="2">
        <v>0</v>
      </c>
      <c r="F332" s="2">
        <v>1</v>
      </c>
      <c r="G332" s="3">
        <v>80000</v>
      </c>
      <c r="H332" s="3">
        <v>80000</v>
      </c>
      <c r="I332" s="3">
        <v>80000</v>
      </c>
      <c r="J332" s="3">
        <v>0</v>
      </c>
      <c r="K332" s="3">
        <v>0</v>
      </c>
      <c r="L332" s="3">
        <v>0</v>
      </c>
      <c r="M332" s="3">
        <v>1160</v>
      </c>
    </row>
    <row r="333" spans="1:13" x14ac:dyDescent="0.25">
      <c r="A333" s="1" t="s">
        <v>169</v>
      </c>
      <c r="B333" s="1" t="s">
        <v>60</v>
      </c>
      <c r="C333" s="2">
        <v>3</v>
      </c>
      <c r="D333" s="2">
        <v>0</v>
      </c>
      <c r="E333" s="2">
        <v>1</v>
      </c>
      <c r="F333" s="2">
        <v>2</v>
      </c>
      <c r="G333" s="3">
        <v>200000</v>
      </c>
      <c r="H333" s="3">
        <v>100000</v>
      </c>
      <c r="I333" s="3">
        <v>100000</v>
      </c>
      <c r="J333" s="3">
        <v>2840.91</v>
      </c>
      <c r="K333" s="3">
        <v>3229.7</v>
      </c>
      <c r="L333" s="3">
        <v>35.200000000000003</v>
      </c>
      <c r="M333" s="3">
        <v>2900</v>
      </c>
    </row>
    <row r="334" spans="1:13" x14ac:dyDescent="0.25">
      <c r="A334" s="1" t="s">
        <v>169</v>
      </c>
      <c r="B334" s="1" t="s">
        <v>170</v>
      </c>
      <c r="C334" s="2">
        <v>16</v>
      </c>
      <c r="D334" s="2">
        <v>0</v>
      </c>
      <c r="E334" s="2">
        <v>5</v>
      </c>
      <c r="F334" s="2">
        <v>11</v>
      </c>
      <c r="G334" s="3">
        <v>1917370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22500.87</v>
      </c>
    </row>
    <row r="335" spans="1:13" x14ac:dyDescent="0.25">
      <c r="A335" s="1" t="s">
        <v>171</v>
      </c>
      <c r="B335" s="1" t="s">
        <v>14</v>
      </c>
      <c r="C335" s="2">
        <v>4</v>
      </c>
      <c r="D335" s="2">
        <v>0</v>
      </c>
      <c r="E335" s="2">
        <v>2</v>
      </c>
      <c r="F335" s="2">
        <v>2</v>
      </c>
      <c r="G335" s="3">
        <v>377000</v>
      </c>
      <c r="H335" s="3">
        <v>188500</v>
      </c>
      <c r="I335" s="3">
        <v>188500</v>
      </c>
      <c r="J335" s="3">
        <v>0</v>
      </c>
      <c r="K335" s="3">
        <v>0</v>
      </c>
      <c r="L335" s="3">
        <v>0</v>
      </c>
      <c r="M335" s="3">
        <v>5466.5</v>
      </c>
    </row>
    <row r="336" spans="1:13" x14ac:dyDescent="0.25">
      <c r="A336" s="1" t="s">
        <v>171</v>
      </c>
      <c r="B336" s="1" t="s">
        <v>15</v>
      </c>
      <c r="C336" s="2">
        <v>5</v>
      </c>
      <c r="D336" s="2">
        <v>0</v>
      </c>
      <c r="E336" s="2">
        <v>5</v>
      </c>
      <c r="F336" s="2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261</v>
      </c>
    </row>
    <row r="337" spans="1:13" x14ac:dyDescent="0.25">
      <c r="A337" s="1" t="s">
        <v>171</v>
      </c>
      <c r="B337" s="1" t="s">
        <v>20</v>
      </c>
      <c r="C337" s="2">
        <v>1</v>
      </c>
      <c r="D337" s="2">
        <v>0</v>
      </c>
      <c r="E337" s="2">
        <v>1</v>
      </c>
      <c r="F337" s="2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</row>
    <row r="338" spans="1:13" x14ac:dyDescent="0.25">
      <c r="A338" s="1" t="s">
        <v>171</v>
      </c>
      <c r="B338" s="1" t="s">
        <v>17</v>
      </c>
      <c r="C338" s="2">
        <v>1</v>
      </c>
      <c r="D338" s="2">
        <v>0</v>
      </c>
      <c r="E338" s="2">
        <v>0</v>
      </c>
      <c r="F338" s="2">
        <v>1</v>
      </c>
      <c r="G338" s="3">
        <v>173100</v>
      </c>
      <c r="H338" s="3">
        <v>173100</v>
      </c>
      <c r="I338" s="3">
        <v>173100</v>
      </c>
      <c r="J338" s="3">
        <v>0</v>
      </c>
      <c r="K338" s="3">
        <v>0</v>
      </c>
      <c r="L338" s="3">
        <v>0</v>
      </c>
      <c r="M338" s="3">
        <v>2509.9499999999998</v>
      </c>
    </row>
    <row r="339" spans="1:13" x14ac:dyDescent="0.25">
      <c r="A339" s="1" t="s">
        <v>171</v>
      </c>
      <c r="B339" s="1" t="s">
        <v>18</v>
      </c>
      <c r="C339" s="2">
        <v>3</v>
      </c>
      <c r="D339" s="2">
        <v>0</v>
      </c>
      <c r="E339" s="2">
        <v>1</v>
      </c>
      <c r="F339" s="2">
        <v>2</v>
      </c>
      <c r="G339" s="3">
        <v>1372500</v>
      </c>
      <c r="H339" s="3">
        <v>686250</v>
      </c>
      <c r="I339" s="3">
        <v>686250</v>
      </c>
      <c r="J339" s="3">
        <v>0</v>
      </c>
      <c r="K339" s="3">
        <v>0</v>
      </c>
      <c r="L339" s="3">
        <v>0</v>
      </c>
      <c r="M339" s="3">
        <v>17001.25</v>
      </c>
    </row>
    <row r="340" spans="1:13" x14ac:dyDescent="0.25">
      <c r="A340" s="1" t="s">
        <v>171</v>
      </c>
      <c r="B340" s="1" t="s">
        <v>60</v>
      </c>
      <c r="C340" s="2">
        <v>2</v>
      </c>
      <c r="D340" s="2">
        <v>0</v>
      </c>
      <c r="E340" s="2">
        <v>0</v>
      </c>
      <c r="F340" s="2">
        <v>2</v>
      </c>
      <c r="G340" s="3">
        <v>65200</v>
      </c>
      <c r="H340" s="3">
        <v>32600</v>
      </c>
      <c r="I340" s="3">
        <v>32600</v>
      </c>
      <c r="J340" s="3">
        <v>3357.36</v>
      </c>
      <c r="K340" s="3">
        <v>3384.88</v>
      </c>
      <c r="L340" s="3">
        <v>9.7100000000000009</v>
      </c>
      <c r="M340" s="3">
        <v>945.4</v>
      </c>
    </row>
    <row r="341" spans="1:13" x14ac:dyDescent="0.25">
      <c r="A341" s="1" t="s">
        <v>171</v>
      </c>
      <c r="B341" s="1" t="s">
        <v>172</v>
      </c>
      <c r="C341" s="2">
        <v>16</v>
      </c>
      <c r="D341" s="2">
        <v>0</v>
      </c>
      <c r="E341" s="2">
        <v>9</v>
      </c>
      <c r="F341" s="2">
        <v>7</v>
      </c>
      <c r="G341" s="3">
        <v>1987800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26184.1</v>
      </c>
    </row>
    <row r="342" spans="1:13" x14ac:dyDescent="0.25">
      <c r="A342" s="1" t="s">
        <v>173</v>
      </c>
      <c r="B342" s="1" t="s">
        <v>14</v>
      </c>
      <c r="C342" s="2">
        <v>4</v>
      </c>
      <c r="D342" s="2">
        <v>0</v>
      </c>
      <c r="E342" s="2">
        <v>3</v>
      </c>
      <c r="F342" s="2">
        <v>1</v>
      </c>
      <c r="G342" s="3">
        <v>389500</v>
      </c>
      <c r="H342" s="3">
        <v>389500</v>
      </c>
      <c r="I342" s="3">
        <v>389500</v>
      </c>
      <c r="J342" s="3">
        <v>0</v>
      </c>
      <c r="K342" s="3">
        <v>0</v>
      </c>
      <c r="L342" s="3">
        <v>0</v>
      </c>
      <c r="M342" s="3">
        <v>4697.75</v>
      </c>
    </row>
    <row r="343" spans="1:13" x14ac:dyDescent="0.25">
      <c r="A343" s="1" t="s">
        <v>173</v>
      </c>
      <c r="B343" s="1" t="s">
        <v>15</v>
      </c>
      <c r="C343" s="2">
        <v>3</v>
      </c>
      <c r="D343" s="2">
        <v>0</v>
      </c>
      <c r="E343" s="2">
        <v>1</v>
      </c>
      <c r="F343" s="2">
        <v>2</v>
      </c>
      <c r="G343" s="3">
        <v>1950000</v>
      </c>
      <c r="H343" s="3">
        <v>975000</v>
      </c>
      <c r="I343" s="3">
        <v>975000</v>
      </c>
      <c r="J343" s="3">
        <v>0</v>
      </c>
      <c r="K343" s="3">
        <v>0</v>
      </c>
      <c r="L343" s="3">
        <v>0</v>
      </c>
      <c r="M343" s="3">
        <v>26375</v>
      </c>
    </row>
    <row r="344" spans="1:13" x14ac:dyDescent="0.25">
      <c r="A344" s="1" t="s">
        <v>173</v>
      </c>
      <c r="B344" s="1" t="s">
        <v>16</v>
      </c>
      <c r="C344" s="2">
        <v>1</v>
      </c>
      <c r="D344" s="2">
        <v>0</v>
      </c>
      <c r="E344" s="2">
        <v>1</v>
      </c>
      <c r="F344" s="2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</row>
    <row r="345" spans="1:13" x14ac:dyDescent="0.25">
      <c r="A345" s="1" t="s">
        <v>173</v>
      </c>
      <c r="B345" s="1" t="s">
        <v>17</v>
      </c>
      <c r="C345" s="2">
        <v>1</v>
      </c>
      <c r="D345" s="2">
        <v>0</v>
      </c>
      <c r="E345" s="2">
        <v>0</v>
      </c>
      <c r="F345" s="2">
        <v>1</v>
      </c>
      <c r="G345" s="3">
        <v>239000</v>
      </c>
      <c r="H345" s="3">
        <v>239000</v>
      </c>
      <c r="I345" s="3">
        <v>239000</v>
      </c>
      <c r="J345" s="3">
        <v>0</v>
      </c>
      <c r="K345" s="3">
        <v>0</v>
      </c>
      <c r="L345" s="3">
        <v>0</v>
      </c>
      <c r="M345" s="3">
        <v>3465.5</v>
      </c>
    </row>
    <row r="346" spans="1:13" x14ac:dyDescent="0.25">
      <c r="A346" s="1" t="s">
        <v>173</v>
      </c>
      <c r="B346" s="1" t="s">
        <v>18</v>
      </c>
      <c r="C346" s="2">
        <v>3</v>
      </c>
      <c r="D346" s="2">
        <v>0</v>
      </c>
      <c r="E346" s="2">
        <v>1</v>
      </c>
      <c r="F346" s="2">
        <v>2</v>
      </c>
      <c r="G346" s="3">
        <v>370000</v>
      </c>
      <c r="H346" s="3">
        <v>185000</v>
      </c>
      <c r="I346" s="3">
        <v>185000</v>
      </c>
      <c r="J346" s="3">
        <v>0</v>
      </c>
      <c r="K346" s="3">
        <v>0</v>
      </c>
      <c r="L346" s="3">
        <v>0</v>
      </c>
      <c r="M346" s="3">
        <v>5365</v>
      </c>
    </row>
    <row r="347" spans="1:13" x14ac:dyDescent="0.25">
      <c r="A347" s="1" t="s">
        <v>173</v>
      </c>
      <c r="B347" s="1" t="s">
        <v>60</v>
      </c>
      <c r="C347" s="2">
        <v>3</v>
      </c>
      <c r="D347" s="2">
        <v>0</v>
      </c>
      <c r="E347" s="2">
        <v>0</v>
      </c>
      <c r="F347" s="2">
        <v>3</v>
      </c>
      <c r="G347" s="3">
        <v>219500</v>
      </c>
      <c r="H347" s="3">
        <v>73166.67</v>
      </c>
      <c r="I347" s="3">
        <v>91500</v>
      </c>
      <c r="J347" s="3">
        <v>7433.12</v>
      </c>
      <c r="K347" s="3">
        <v>8391.6083999999992</v>
      </c>
      <c r="L347" s="3">
        <v>10.53</v>
      </c>
      <c r="M347" s="3">
        <v>2313.5</v>
      </c>
    </row>
    <row r="348" spans="1:13" x14ac:dyDescent="0.25">
      <c r="A348" s="1" t="s">
        <v>173</v>
      </c>
      <c r="B348" s="1" t="s">
        <v>174</v>
      </c>
      <c r="C348" s="2">
        <v>15</v>
      </c>
      <c r="D348" s="2">
        <v>0</v>
      </c>
      <c r="E348" s="2">
        <v>6</v>
      </c>
      <c r="F348" s="2">
        <v>9</v>
      </c>
      <c r="G348" s="3">
        <v>3168000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42216.75</v>
      </c>
    </row>
    <row r="349" spans="1:13" x14ac:dyDescent="0.25">
      <c r="A349" s="1" t="s">
        <v>175</v>
      </c>
      <c r="B349" s="1" t="s">
        <v>14</v>
      </c>
      <c r="C349" s="2">
        <v>6</v>
      </c>
      <c r="D349" s="2">
        <v>0</v>
      </c>
      <c r="E349" s="2">
        <v>4</v>
      </c>
      <c r="F349" s="2">
        <v>2</v>
      </c>
      <c r="G349" s="3">
        <v>494000</v>
      </c>
      <c r="H349" s="3">
        <v>247000</v>
      </c>
      <c r="I349" s="3">
        <v>247000</v>
      </c>
      <c r="J349" s="3">
        <v>0</v>
      </c>
      <c r="K349" s="3">
        <v>0</v>
      </c>
      <c r="L349" s="3">
        <v>0</v>
      </c>
      <c r="M349" s="3">
        <v>5263</v>
      </c>
    </row>
    <row r="350" spans="1:13" x14ac:dyDescent="0.25">
      <c r="A350" s="1" t="s">
        <v>175</v>
      </c>
      <c r="B350" s="1" t="s">
        <v>15</v>
      </c>
      <c r="C350" s="2">
        <v>8</v>
      </c>
      <c r="D350" s="2">
        <v>0</v>
      </c>
      <c r="E350" s="2">
        <v>3</v>
      </c>
      <c r="F350" s="2">
        <v>5</v>
      </c>
      <c r="G350" s="3">
        <v>1089900</v>
      </c>
      <c r="H350" s="3">
        <v>217980</v>
      </c>
      <c r="I350" s="3">
        <v>119900</v>
      </c>
      <c r="J350" s="3">
        <v>0</v>
      </c>
      <c r="K350" s="3">
        <v>0</v>
      </c>
      <c r="L350" s="3">
        <v>0</v>
      </c>
      <c r="M350" s="3">
        <v>16723.55</v>
      </c>
    </row>
    <row r="351" spans="1:13" x14ac:dyDescent="0.25">
      <c r="A351" s="1" t="s">
        <v>175</v>
      </c>
      <c r="B351" s="1" t="s">
        <v>18</v>
      </c>
      <c r="C351" s="2">
        <v>2</v>
      </c>
      <c r="D351" s="2">
        <v>0</v>
      </c>
      <c r="E351" s="2">
        <v>1</v>
      </c>
      <c r="F351" s="2">
        <v>1</v>
      </c>
      <c r="G351" s="3">
        <v>90000</v>
      </c>
      <c r="H351" s="3">
        <v>90000</v>
      </c>
      <c r="I351" s="3">
        <v>90000</v>
      </c>
      <c r="J351" s="3">
        <v>0</v>
      </c>
      <c r="K351" s="3">
        <v>0</v>
      </c>
      <c r="L351" s="3">
        <v>0</v>
      </c>
      <c r="M351" s="3">
        <v>1305</v>
      </c>
    </row>
    <row r="352" spans="1:13" x14ac:dyDescent="0.25">
      <c r="A352" s="1" t="s">
        <v>175</v>
      </c>
      <c r="B352" s="1" t="s">
        <v>19</v>
      </c>
      <c r="C352" s="2">
        <v>2</v>
      </c>
      <c r="D352" s="2">
        <v>0</v>
      </c>
      <c r="E352" s="2">
        <v>1</v>
      </c>
      <c r="F352" s="2">
        <v>1</v>
      </c>
      <c r="G352" s="3">
        <v>80000</v>
      </c>
      <c r="H352" s="3">
        <v>80000</v>
      </c>
      <c r="I352" s="3">
        <v>80000</v>
      </c>
      <c r="J352" s="3">
        <v>0</v>
      </c>
      <c r="K352" s="3">
        <v>0</v>
      </c>
      <c r="L352" s="3">
        <v>0</v>
      </c>
      <c r="M352" s="3">
        <v>1160</v>
      </c>
    </row>
    <row r="353" spans="1:13" x14ac:dyDescent="0.25">
      <c r="A353" s="1" t="s">
        <v>175</v>
      </c>
      <c r="B353" s="1" t="s">
        <v>57</v>
      </c>
      <c r="C353" s="2">
        <v>1</v>
      </c>
      <c r="D353" s="2">
        <v>0</v>
      </c>
      <c r="E353" s="2">
        <v>1</v>
      </c>
      <c r="F353" s="2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</row>
    <row r="354" spans="1:13" x14ac:dyDescent="0.25">
      <c r="A354" s="1" t="s">
        <v>175</v>
      </c>
      <c r="B354" s="1" t="s">
        <v>60</v>
      </c>
      <c r="C354" s="2">
        <v>5</v>
      </c>
      <c r="D354" s="2">
        <v>0</v>
      </c>
      <c r="E354" s="2">
        <v>2</v>
      </c>
      <c r="F354" s="2">
        <v>3</v>
      </c>
      <c r="G354" s="3">
        <v>272500</v>
      </c>
      <c r="H354" s="3">
        <v>90833.33</v>
      </c>
      <c r="I354" s="3">
        <v>112500</v>
      </c>
      <c r="J354" s="3">
        <v>4418.68</v>
      </c>
      <c r="K354" s="3">
        <v>5113.6364000000003</v>
      </c>
      <c r="L354" s="3">
        <v>22</v>
      </c>
      <c r="M354" s="3">
        <v>3001.25</v>
      </c>
    </row>
    <row r="355" spans="1:13" x14ac:dyDescent="0.25">
      <c r="A355" s="1" t="s">
        <v>175</v>
      </c>
      <c r="B355" s="1" t="s">
        <v>176</v>
      </c>
      <c r="C355" s="2">
        <v>24</v>
      </c>
      <c r="D355" s="2">
        <v>0</v>
      </c>
      <c r="E355" s="2">
        <v>12</v>
      </c>
      <c r="F355" s="2">
        <v>12</v>
      </c>
      <c r="G355" s="3">
        <v>2026400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27452.799999999999</v>
      </c>
    </row>
    <row r="356" spans="1:13" x14ac:dyDescent="0.25">
      <c r="A356" s="1" t="s">
        <v>177</v>
      </c>
      <c r="B356" s="1" t="s">
        <v>14</v>
      </c>
      <c r="C356" s="2">
        <v>21</v>
      </c>
      <c r="D356" s="2">
        <v>0</v>
      </c>
      <c r="E356" s="2">
        <v>7</v>
      </c>
      <c r="F356" s="2">
        <v>14</v>
      </c>
      <c r="G356" s="3">
        <v>3070100</v>
      </c>
      <c r="H356" s="3">
        <v>219292.86</v>
      </c>
      <c r="I356" s="3">
        <v>220000</v>
      </c>
      <c r="J356" s="3">
        <v>0</v>
      </c>
      <c r="K356" s="3">
        <v>0</v>
      </c>
      <c r="L356" s="3">
        <v>0</v>
      </c>
      <c r="M356" s="3">
        <v>37277.449999999997</v>
      </c>
    </row>
    <row r="357" spans="1:13" x14ac:dyDescent="0.25">
      <c r="A357" s="1" t="s">
        <v>177</v>
      </c>
      <c r="B357" s="1" t="s">
        <v>15</v>
      </c>
      <c r="C357" s="2">
        <v>7</v>
      </c>
      <c r="D357" s="2">
        <v>0</v>
      </c>
      <c r="E357" s="2">
        <v>5</v>
      </c>
      <c r="F357" s="2">
        <v>2</v>
      </c>
      <c r="G357" s="3">
        <v>766000</v>
      </c>
      <c r="H357" s="3">
        <v>383000</v>
      </c>
      <c r="I357" s="3">
        <v>383000</v>
      </c>
      <c r="J357" s="3">
        <v>0</v>
      </c>
      <c r="K357" s="3">
        <v>0</v>
      </c>
      <c r="L357" s="3">
        <v>0</v>
      </c>
      <c r="M357" s="3">
        <v>11107</v>
      </c>
    </row>
    <row r="358" spans="1:13" x14ac:dyDescent="0.25">
      <c r="A358" s="1" t="s">
        <v>177</v>
      </c>
      <c r="B358" s="1" t="s">
        <v>16</v>
      </c>
      <c r="C358" s="2">
        <v>6</v>
      </c>
      <c r="D358" s="2">
        <v>0</v>
      </c>
      <c r="E358" s="2">
        <v>2</v>
      </c>
      <c r="F358" s="2">
        <v>4</v>
      </c>
      <c r="G358" s="3">
        <v>103500</v>
      </c>
      <c r="H358" s="3">
        <v>25875</v>
      </c>
      <c r="I358" s="3">
        <v>25000</v>
      </c>
      <c r="J358" s="3">
        <v>0</v>
      </c>
      <c r="K358" s="3">
        <v>0</v>
      </c>
      <c r="L358" s="3">
        <v>0</v>
      </c>
      <c r="M358" s="3">
        <v>774</v>
      </c>
    </row>
    <row r="359" spans="1:13" x14ac:dyDescent="0.25">
      <c r="A359" s="1" t="s">
        <v>177</v>
      </c>
      <c r="B359" s="1" t="s">
        <v>20</v>
      </c>
      <c r="C359" s="2">
        <v>3</v>
      </c>
      <c r="D359" s="2">
        <v>0</v>
      </c>
      <c r="E359" s="2">
        <v>3</v>
      </c>
      <c r="F359" s="2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</row>
    <row r="360" spans="1:13" x14ac:dyDescent="0.25">
      <c r="A360" s="1" t="s">
        <v>177</v>
      </c>
      <c r="B360" s="1" t="s">
        <v>17</v>
      </c>
      <c r="C360" s="2">
        <v>4</v>
      </c>
      <c r="D360" s="2">
        <v>0</v>
      </c>
      <c r="E360" s="2">
        <v>4</v>
      </c>
      <c r="F360" s="2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</row>
    <row r="361" spans="1:13" x14ac:dyDescent="0.25">
      <c r="A361" s="1" t="s">
        <v>177</v>
      </c>
      <c r="B361" s="1" t="s">
        <v>18</v>
      </c>
      <c r="C361" s="2">
        <v>1</v>
      </c>
      <c r="D361" s="2">
        <v>0</v>
      </c>
      <c r="E361" s="2">
        <v>1</v>
      </c>
      <c r="F361" s="2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</row>
    <row r="362" spans="1:13" x14ac:dyDescent="0.25">
      <c r="A362" s="1" t="s">
        <v>177</v>
      </c>
      <c r="B362" s="1" t="s">
        <v>19</v>
      </c>
      <c r="C362" s="2">
        <v>3</v>
      </c>
      <c r="D362" s="2">
        <v>0</v>
      </c>
      <c r="E362" s="2">
        <v>1</v>
      </c>
      <c r="F362" s="2">
        <v>2</v>
      </c>
      <c r="G362" s="3">
        <v>856250</v>
      </c>
      <c r="H362" s="3">
        <v>428125</v>
      </c>
      <c r="I362" s="3">
        <v>428125</v>
      </c>
      <c r="J362" s="3">
        <v>0</v>
      </c>
      <c r="K362" s="3">
        <v>0</v>
      </c>
      <c r="L362" s="3">
        <v>0</v>
      </c>
      <c r="M362" s="3">
        <v>12415.63</v>
      </c>
    </row>
    <row r="363" spans="1:13" x14ac:dyDescent="0.25">
      <c r="A363" s="1" t="s">
        <v>177</v>
      </c>
      <c r="B363" s="1" t="s">
        <v>57</v>
      </c>
      <c r="C363" s="2">
        <v>2</v>
      </c>
      <c r="D363" s="2">
        <v>0</v>
      </c>
      <c r="E363" s="2">
        <v>0</v>
      </c>
      <c r="F363" s="2">
        <v>2</v>
      </c>
      <c r="G363" s="3">
        <v>660000</v>
      </c>
      <c r="H363" s="3">
        <v>330000</v>
      </c>
      <c r="I363" s="3">
        <v>330000</v>
      </c>
      <c r="J363" s="3">
        <v>0</v>
      </c>
      <c r="K363" s="3">
        <v>0</v>
      </c>
      <c r="L363" s="3">
        <v>0</v>
      </c>
      <c r="M363" s="3">
        <v>9570</v>
      </c>
    </row>
    <row r="364" spans="1:13" x14ac:dyDescent="0.25">
      <c r="A364" s="1" t="s">
        <v>177</v>
      </c>
      <c r="B364" s="1" t="s">
        <v>58</v>
      </c>
      <c r="C364" s="2">
        <v>1</v>
      </c>
      <c r="D364" s="2">
        <v>0</v>
      </c>
      <c r="E364" s="2">
        <v>0</v>
      </c>
      <c r="F364" s="2">
        <v>1</v>
      </c>
      <c r="G364" s="3">
        <v>150500</v>
      </c>
      <c r="H364" s="3">
        <v>150500</v>
      </c>
      <c r="I364" s="3">
        <v>150500</v>
      </c>
      <c r="J364" s="3">
        <v>0</v>
      </c>
      <c r="K364" s="3">
        <v>0</v>
      </c>
      <c r="L364" s="3">
        <v>0</v>
      </c>
      <c r="M364" s="3">
        <v>1232.25</v>
      </c>
    </row>
    <row r="365" spans="1:13" x14ac:dyDescent="0.25">
      <c r="A365" s="1" t="s">
        <v>177</v>
      </c>
      <c r="B365" s="1" t="s">
        <v>60</v>
      </c>
      <c r="C365" s="2">
        <v>12</v>
      </c>
      <c r="D365" s="2">
        <v>0</v>
      </c>
      <c r="E365" s="2">
        <v>2</v>
      </c>
      <c r="F365" s="2">
        <v>10</v>
      </c>
      <c r="G365" s="3">
        <v>432500</v>
      </c>
      <c r="H365" s="3">
        <v>43250</v>
      </c>
      <c r="I365" s="3">
        <v>27000</v>
      </c>
      <c r="J365" s="3">
        <v>2012.19</v>
      </c>
      <c r="K365" s="3">
        <v>3254.83</v>
      </c>
      <c r="L365" s="3">
        <v>7.59</v>
      </c>
      <c r="M365" s="3">
        <v>5273.75</v>
      </c>
    </row>
    <row r="366" spans="1:13" x14ac:dyDescent="0.25">
      <c r="A366" s="1" t="s">
        <v>177</v>
      </c>
      <c r="B366" s="1" t="s">
        <v>178</v>
      </c>
      <c r="C366" s="2">
        <v>60</v>
      </c>
      <c r="D366" s="2">
        <v>0</v>
      </c>
      <c r="E366" s="2">
        <v>25</v>
      </c>
      <c r="F366" s="2">
        <v>35</v>
      </c>
      <c r="G366" s="3">
        <v>6038850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77650.080000000002</v>
      </c>
    </row>
    <row r="367" spans="1:13" x14ac:dyDescent="0.25">
      <c r="A367" s="1" t="s">
        <v>179</v>
      </c>
      <c r="B367" s="1" t="s">
        <v>14</v>
      </c>
      <c r="C367" s="2">
        <v>17</v>
      </c>
      <c r="D367" s="2">
        <v>0</v>
      </c>
      <c r="E367" s="2">
        <v>8</v>
      </c>
      <c r="F367" s="2">
        <v>9</v>
      </c>
      <c r="G367" s="3">
        <v>7990000</v>
      </c>
      <c r="H367" s="3">
        <v>887777.78</v>
      </c>
      <c r="I367" s="3">
        <v>595000</v>
      </c>
      <c r="J367" s="3">
        <v>0</v>
      </c>
      <c r="K367" s="3">
        <v>0</v>
      </c>
      <c r="L367" s="3">
        <v>0</v>
      </c>
      <c r="M367" s="3">
        <v>125950.83</v>
      </c>
    </row>
    <row r="368" spans="1:13" x14ac:dyDescent="0.25">
      <c r="A368" s="1" t="s">
        <v>179</v>
      </c>
      <c r="B368" s="1" t="s">
        <v>15</v>
      </c>
      <c r="C368" s="2">
        <v>14</v>
      </c>
      <c r="D368" s="2">
        <v>0</v>
      </c>
      <c r="E368" s="2">
        <v>10</v>
      </c>
      <c r="F368" s="2">
        <v>4</v>
      </c>
      <c r="G368" s="3">
        <v>1085000</v>
      </c>
      <c r="H368" s="3">
        <v>271250</v>
      </c>
      <c r="I368" s="3">
        <v>260000</v>
      </c>
      <c r="J368" s="3">
        <v>0</v>
      </c>
      <c r="K368" s="3">
        <v>0</v>
      </c>
      <c r="L368" s="3">
        <v>0</v>
      </c>
      <c r="M368" s="3">
        <v>15732.5</v>
      </c>
    </row>
    <row r="369" spans="1:13" x14ac:dyDescent="0.25">
      <c r="A369" s="1" t="s">
        <v>179</v>
      </c>
      <c r="B369" s="1" t="s">
        <v>20</v>
      </c>
      <c r="C369" s="2">
        <v>1</v>
      </c>
      <c r="D369" s="2">
        <v>0</v>
      </c>
      <c r="E369" s="2">
        <v>1</v>
      </c>
      <c r="F369" s="2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</row>
    <row r="370" spans="1:13" x14ac:dyDescent="0.25">
      <c r="A370" s="1" t="s">
        <v>179</v>
      </c>
      <c r="B370" s="1" t="s">
        <v>19</v>
      </c>
      <c r="C370" s="2">
        <v>1</v>
      </c>
      <c r="D370" s="2">
        <v>0</v>
      </c>
      <c r="E370" s="2">
        <v>0</v>
      </c>
      <c r="F370" s="2">
        <v>1</v>
      </c>
      <c r="G370" s="3">
        <v>220000</v>
      </c>
      <c r="H370" s="3">
        <v>220000</v>
      </c>
      <c r="I370" s="3">
        <v>220000</v>
      </c>
      <c r="J370" s="3">
        <v>0</v>
      </c>
      <c r="K370" s="3">
        <v>0</v>
      </c>
      <c r="L370" s="3">
        <v>0</v>
      </c>
      <c r="M370" s="3">
        <v>2240</v>
      </c>
    </row>
    <row r="371" spans="1:13" x14ac:dyDescent="0.25">
      <c r="A371" s="1" t="s">
        <v>179</v>
      </c>
      <c r="B371" s="1" t="s">
        <v>59</v>
      </c>
      <c r="C371" s="2">
        <v>1</v>
      </c>
      <c r="D371" s="2">
        <v>0</v>
      </c>
      <c r="E371" s="2">
        <v>1</v>
      </c>
      <c r="F371" s="2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</row>
    <row r="372" spans="1:13" x14ac:dyDescent="0.25">
      <c r="A372" s="1" t="s">
        <v>179</v>
      </c>
      <c r="B372" s="1" t="s">
        <v>60</v>
      </c>
      <c r="C372" s="2">
        <v>2</v>
      </c>
      <c r="D372" s="2">
        <v>0</v>
      </c>
      <c r="E372" s="2">
        <v>0</v>
      </c>
      <c r="F372" s="2">
        <v>2</v>
      </c>
      <c r="G372" s="3">
        <v>288000</v>
      </c>
      <c r="H372" s="3">
        <v>144000</v>
      </c>
      <c r="I372" s="3">
        <v>144000</v>
      </c>
      <c r="J372" s="3">
        <v>34408.6</v>
      </c>
      <c r="K372" s="3">
        <v>39173.18</v>
      </c>
      <c r="L372" s="3">
        <v>4.18</v>
      </c>
      <c r="M372" s="3">
        <v>4176</v>
      </c>
    </row>
    <row r="373" spans="1:13" x14ac:dyDescent="0.25">
      <c r="A373" s="1" t="s">
        <v>179</v>
      </c>
      <c r="B373" s="1" t="s">
        <v>180</v>
      </c>
      <c r="C373" s="2">
        <v>36</v>
      </c>
      <c r="D373" s="2">
        <v>0</v>
      </c>
      <c r="E373" s="2">
        <v>20</v>
      </c>
      <c r="F373" s="2">
        <v>16</v>
      </c>
      <c r="G373" s="3">
        <v>9583000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148099.32999999999</v>
      </c>
    </row>
    <row r="374" spans="1:13" x14ac:dyDescent="0.25">
      <c r="A374" s="1" t="s">
        <v>181</v>
      </c>
      <c r="B374" s="1" t="s">
        <v>14</v>
      </c>
      <c r="C374" s="2">
        <v>29</v>
      </c>
      <c r="D374" s="2">
        <v>0</v>
      </c>
      <c r="E374" s="2">
        <v>9</v>
      </c>
      <c r="F374" s="2">
        <v>20</v>
      </c>
      <c r="G374" s="3">
        <v>14052990</v>
      </c>
      <c r="H374" s="3">
        <v>702649.5</v>
      </c>
      <c r="I374" s="3">
        <v>468665</v>
      </c>
      <c r="J374" s="3">
        <v>0</v>
      </c>
      <c r="K374" s="3">
        <v>0</v>
      </c>
      <c r="L374" s="3">
        <v>0</v>
      </c>
      <c r="M374" s="3">
        <v>201890.37</v>
      </c>
    </row>
    <row r="375" spans="1:13" x14ac:dyDescent="0.25">
      <c r="A375" s="1" t="s">
        <v>181</v>
      </c>
      <c r="B375" s="1" t="s">
        <v>15</v>
      </c>
      <c r="C375" s="2">
        <v>6</v>
      </c>
      <c r="D375" s="2">
        <v>0</v>
      </c>
      <c r="E375" s="2">
        <v>2</v>
      </c>
      <c r="F375" s="2">
        <v>4</v>
      </c>
      <c r="G375" s="3">
        <v>1130000</v>
      </c>
      <c r="H375" s="3">
        <v>282500</v>
      </c>
      <c r="I375" s="3">
        <v>95000</v>
      </c>
      <c r="J375" s="3">
        <v>0</v>
      </c>
      <c r="K375" s="3">
        <v>0</v>
      </c>
      <c r="L375" s="3">
        <v>0</v>
      </c>
      <c r="M375" s="3">
        <v>16385</v>
      </c>
    </row>
    <row r="376" spans="1:13" x14ac:dyDescent="0.25">
      <c r="A376" s="1" t="s">
        <v>181</v>
      </c>
      <c r="B376" s="1" t="s">
        <v>16</v>
      </c>
      <c r="C376" s="2">
        <v>1</v>
      </c>
      <c r="D376" s="2">
        <v>0</v>
      </c>
      <c r="E376" s="2">
        <v>1</v>
      </c>
      <c r="F376" s="2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</row>
    <row r="377" spans="1:13" x14ac:dyDescent="0.25">
      <c r="A377" s="1" t="s">
        <v>181</v>
      </c>
      <c r="B377" s="1" t="s">
        <v>19</v>
      </c>
      <c r="C377" s="2">
        <v>3</v>
      </c>
      <c r="D377" s="2">
        <v>0</v>
      </c>
      <c r="E377" s="2">
        <v>1</v>
      </c>
      <c r="F377" s="2">
        <v>2</v>
      </c>
      <c r="G377" s="3">
        <v>626000</v>
      </c>
      <c r="H377" s="3">
        <v>313000</v>
      </c>
      <c r="I377" s="3">
        <v>313000</v>
      </c>
      <c r="J377" s="3">
        <v>0</v>
      </c>
      <c r="K377" s="3">
        <v>0</v>
      </c>
      <c r="L377" s="3">
        <v>0</v>
      </c>
      <c r="M377" s="3">
        <v>9077</v>
      </c>
    </row>
    <row r="378" spans="1:13" x14ac:dyDescent="0.25">
      <c r="A378" s="1" t="s">
        <v>181</v>
      </c>
      <c r="B378" s="1" t="s">
        <v>58</v>
      </c>
      <c r="C378" s="2">
        <v>27</v>
      </c>
      <c r="D378" s="2">
        <v>0</v>
      </c>
      <c r="E378" s="2">
        <v>11</v>
      </c>
      <c r="F378" s="2">
        <v>16</v>
      </c>
      <c r="G378" s="3">
        <v>7638750</v>
      </c>
      <c r="H378" s="3">
        <v>477421.88</v>
      </c>
      <c r="I378" s="3">
        <v>442500</v>
      </c>
      <c r="J378" s="3">
        <v>0</v>
      </c>
      <c r="K378" s="3">
        <v>0</v>
      </c>
      <c r="L378" s="3">
        <v>0</v>
      </c>
      <c r="M378" s="3">
        <v>110761.88</v>
      </c>
    </row>
    <row r="379" spans="1:13" x14ac:dyDescent="0.25">
      <c r="A379" s="1" t="s">
        <v>181</v>
      </c>
      <c r="B379" s="1" t="s">
        <v>60</v>
      </c>
      <c r="C379" s="2">
        <v>18</v>
      </c>
      <c r="D379" s="2">
        <v>0</v>
      </c>
      <c r="E379" s="2">
        <v>4</v>
      </c>
      <c r="F379" s="2">
        <v>14</v>
      </c>
      <c r="G379" s="3">
        <v>2426190</v>
      </c>
      <c r="H379" s="3">
        <v>173299.29</v>
      </c>
      <c r="I379" s="3">
        <v>56000</v>
      </c>
      <c r="J379" s="3">
        <v>140404.51</v>
      </c>
      <c r="K379" s="3">
        <v>47816.46</v>
      </c>
      <c r="L379" s="3">
        <v>0.98</v>
      </c>
      <c r="M379" s="3">
        <v>35179.760000000002</v>
      </c>
    </row>
    <row r="380" spans="1:13" x14ac:dyDescent="0.25">
      <c r="A380" s="1" t="s">
        <v>181</v>
      </c>
      <c r="B380" s="1" t="s">
        <v>61</v>
      </c>
      <c r="C380" s="2">
        <v>14</v>
      </c>
      <c r="D380" s="2">
        <v>0</v>
      </c>
      <c r="E380" s="2">
        <v>14</v>
      </c>
      <c r="F380" s="2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4286.75</v>
      </c>
    </row>
    <row r="381" spans="1:13" x14ac:dyDescent="0.25">
      <c r="A381" s="1" t="s">
        <v>181</v>
      </c>
      <c r="B381" s="1" t="s">
        <v>182</v>
      </c>
      <c r="C381" s="2">
        <v>98</v>
      </c>
      <c r="D381" s="2">
        <v>0</v>
      </c>
      <c r="E381" s="2">
        <v>42</v>
      </c>
      <c r="F381" s="2">
        <v>56</v>
      </c>
      <c r="G381" s="3">
        <v>25873930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377580.76</v>
      </c>
    </row>
    <row r="382" spans="1:13" x14ac:dyDescent="0.25">
      <c r="A382" s="1" t="s">
        <v>183</v>
      </c>
      <c r="B382" s="1" t="s">
        <v>14</v>
      </c>
      <c r="C382" s="2">
        <v>6</v>
      </c>
      <c r="D382" s="2">
        <v>0</v>
      </c>
      <c r="E382" s="2">
        <v>3</v>
      </c>
      <c r="F382" s="2">
        <v>3</v>
      </c>
      <c r="G382" s="3">
        <v>930000</v>
      </c>
      <c r="H382" s="3">
        <v>310000</v>
      </c>
      <c r="I382" s="3">
        <v>300000</v>
      </c>
      <c r="J382" s="3">
        <v>0</v>
      </c>
      <c r="K382" s="3">
        <v>0</v>
      </c>
      <c r="L382" s="3">
        <v>0</v>
      </c>
      <c r="M382" s="3">
        <v>11585</v>
      </c>
    </row>
    <row r="383" spans="1:13" x14ac:dyDescent="0.25">
      <c r="A383" s="1" t="s">
        <v>183</v>
      </c>
      <c r="B383" s="1" t="s">
        <v>15</v>
      </c>
      <c r="C383" s="2">
        <v>4</v>
      </c>
      <c r="D383" s="2">
        <v>0</v>
      </c>
      <c r="E383" s="2">
        <v>3</v>
      </c>
      <c r="F383" s="2">
        <v>1</v>
      </c>
      <c r="G383" s="3">
        <v>200000</v>
      </c>
      <c r="H383" s="3">
        <v>200000</v>
      </c>
      <c r="I383" s="3">
        <v>200000</v>
      </c>
      <c r="J383" s="3">
        <v>0</v>
      </c>
      <c r="K383" s="3">
        <v>0</v>
      </c>
      <c r="L383" s="3">
        <v>0</v>
      </c>
      <c r="M383" s="3">
        <v>2900</v>
      </c>
    </row>
    <row r="384" spans="1:13" x14ac:dyDescent="0.25">
      <c r="A384" s="1" t="s">
        <v>183</v>
      </c>
      <c r="B384" s="1" t="s">
        <v>60</v>
      </c>
      <c r="C384" s="2">
        <v>3</v>
      </c>
      <c r="D384" s="2">
        <v>0</v>
      </c>
      <c r="E384" s="2">
        <v>0</v>
      </c>
      <c r="F384" s="2">
        <v>3</v>
      </c>
      <c r="G384" s="3">
        <v>392243.75</v>
      </c>
      <c r="H384" s="3">
        <v>130747.92</v>
      </c>
      <c r="I384" s="3">
        <v>79900</v>
      </c>
      <c r="J384" s="3">
        <v>6221.15</v>
      </c>
      <c r="K384" s="3">
        <v>5272.1088</v>
      </c>
      <c r="L384" s="3">
        <v>3.5</v>
      </c>
      <c r="M384" s="3">
        <v>5687.53</v>
      </c>
    </row>
    <row r="385" spans="1:13" x14ac:dyDescent="0.25">
      <c r="A385" s="1" t="s">
        <v>183</v>
      </c>
      <c r="B385" s="1" t="s">
        <v>184</v>
      </c>
      <c r="C385" s="2">
        <v>13</v>
      </c>
      <c r="D385" s="2">
        <v>0</v>
      </c>
      <c r="E385" s="2">
        <v>6</v>
      </c>
      <c r="F385" s="2">
        <v>7</v>
      </c>
      <c r="G385" s="3">
        <v>1522243.75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20172.53</v>
      </c>
    </row>
    <row r="386" spans="1:13" x14ac:dyDescent="0.25">
      <c r="A386" s="1" t="s">
        <v>185</v>
      </c>
      <c r="B386" s="1" t="s">
        <v>14</v>
      </c>
      <c r="C386" s="2">
        <v>2</v>
      </c>
      <c r="D386" s="2">
        <v>0</v>
      </c>
      <c r="E386" s="2">
        <v>0</v>
      </c>
      <c r="F386" s="2">
        <v>2</v>
      </c>
      <c r="G386" s="3">
        <v>533000</v>
      </c>
      <c r="H386" s="3">
        <v>266500</v>
      </c>
      <c r="I386" s="3">
        <v>266500</v>
      </c>
      <c r="J386" s="3">
        <v>0</v>
      </c>
      <c r="K386" s="3">
        <v>0</v>
      </c>
      <c r="L386" s="3">
        <v>0</v>
      </c>
      <c r="M386" s="3">
        <v>5828.5</v>
      </c>
    </row>
    <row r="387" spans="1:13" x14ac:dyDescent="0.25">
      <c r="A387" s="1" t="s">
        <v>185</v>
      </c>
      <c r="B387" s="1" t="s">
        <v>15</v>
      </c>
      <c r="C387" s="2">
        <v>3</v>
      </c>
      <c r="D387" s="2">
        <v>0</v>
      </c>
      <c r="E387" s="2">
        <v>2</v>
      </c>
      <c r="F387" s="2">
        <v>1</v>
      </c>
      <c r="G387" s="3">
        <v>1200000</v>
      </c>
      <c r="H387" s="3">
        <v>1200000</v>
      </c>
      <c r="I387" s="3">
        <v>1200000</v>
      </c>
      <c r="J387" s="3">
        <v>0</v>
      </c>
      <c r="K387" s="3">
        <v>0</v>
      </c>
      <c r="L387" s="3">
        <v>0</v>
      </c>
      <c r="M387" s="3">
        <v>17400</v>
      </c>
    </row>
    <row r="388" spans="1:13" x14ac:dyDescent="0.25">
      <c r="A388" s="1" t="s">
        <v>185</v>
      </c>
      <c r="B388" s="1" t="s">
        <v>17</v>
      </c>
      <c r="C388" s="2">
        <v>2</v>
      </c>
      <c r="D388" s="2">
        <v>0</v>
      </c>
      <c r="E388" s="2">
        <v>2</v>
      </c>
      <c r="F388" s="2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</row>
    <row r="389" spans="1:13" x14ac:dyDescent="0.25">
      <c r="A389" s="1" t="s">
        <v>185</v>
      </c>
      <c r="B389" s="1" t="s">
        <v>18</v>
      </c>
      <c r="C389" s="2">
        <v>1</v>
      </c>
      <c r="D389" s="2">
        <v>0</v>
      </c>
      <c r="E389" s="2">
        <v>0</v>
      </c>
      <c r="F389" s="2">
        <v>1</v>
      </c>
      <c r="G389" s="3">
        <v>88200</v>
      </c>
      <c r="H389" s="3">
        <v>88200</v>
      </c>
      <c r="I389" s="3">
        <v>88200</v>
      </c>
      <c r="J389" s="3">
        <v>0</v>
      </c>
      <c r="K389" s="3">
        <v>0</v>
      </c>
      <c r="L389" s="3">
        <v>0</v>
      </c>
      <c r="M389" s="3">
        <v>1278.9000000000001</v>
      </c>
    </row>
    <row r="390" spans="1:13" x14ac:dyDescent="0.25">
      <c r="A390" s="1" t="s">
        <v>185</v>
      </c>
      <c r="B390" s="1" t="s">
        <v>59</v>
      </c>
      <c r="C390" s="2">
        <v>4</v>
      </c>
      <c r="D390" s="2">
        <v>0</v>
      </c>
      <c r="E390" s="2">
        <v>0</v>
      </c>
      <c r="F390" s="2">
        <v>4</v>
      </c>
      <c r="G390" s="3">
        <v>244600</v>
      </c>
      <c r="H390" s="3">
        <v>61150</v>
      </c>
      <c r="I390" s="3">
        <v>34050</v>
      </c>
      <c r="J390" s="3">
        <v>4086.88</v>
      </c>
      <c r="K390" s="3">
        <v>5042.33</v>
      </c>
      <c r="L390" s="3">
        <v>12.66</v>
      </c>
      <c r="M390" s="3">
        <v>3024.2</v>
      </c>
    </row>
    <row r="391" spans="1:13" x14ac:dyDescent="0.25">
      <c r="A391" s="1" t="s">
        <v>185</v>
      </c>
      <c r="B391" s="1" t="s">
        <v>186</v>
      </c>
      <c r="C391" s="2">
        <v>12</v>
      </c>
      <c r="D391" s="2">
        <v>0</v>
      </c>
      <c r="E391" s="2">
        <v>4</v>
      </c>
      <c r="F391" s="2">
        <v>8</v>
      </c>
      <c r="G391" s="3">
        <v>2065800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27531.599999999999</v>
      </c>
    </row>
    <row r="392" spans="1:13" x14ac:dyDescent="0.25">
      <c r="A392" s="1" t="s">
        <v>187</v>
      </c>
      <c r="B392" s="1" t="s">
        <v>14</v>
      </c>
      <c r="C392" s="2">
        <v>1</v>
      </c>
      <c r="D392" s="2">
        <v>0</v>
      </c>
      <c r="E392" s="2">
        <v>1</v>
      </c>
      <c r="F392" s="2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</row>
    <row r="393" spans="1:13" x14ac:dyDescent="0.25">
      <c r="A393" s="1" t="s">
        <v>187</v>
      </c>
      <c r="B393" s="1" t="s">
        <v>15</v>
      </c>
      <c r="C393" s="2">
        <v>4</v>
      </c>
      <c r="D393" s="2">
        <v>0</v>
      </c>
      <c r="E393" s="2">
        <v>4</v>
      </c>
      <c r="F393" s="2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</row>
    <row r="394" spans="1:13" x14ac:dyDescent="0.25">
      <c r="A394" s="1" t="s">
        <v>187</v>
      </c>
      <c r="B394" s="1" t="s">
        <v>188</v>
      </c>
      <c r="C394" s="2">
        <v>5</v>
      </c>
      <c r="D394" s="2">
        <v>0</v>
      </c>
      <c r="E394" s="2">
        <v>5</v>
      </c>
      <c r="F394" s="2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</row>
    <row r="395" spans="1:13" x14ac:dyDescent="0.25">
      <c r="A395" s="1" t="s">
        <v>189</v>
      </c>
      <c r="B395" s="1" t="s">
        <v>14</v>
      </c>
      <c r="C395" s="2">
        <v>3</v>
      </c>
      <c r="D395" s="2">
        <v>0</v>
      </c>
      <c r="E395" s="2">
        <v>1</v>
      </c>
      <c r="F395" s="2">
        <v>2</v>
      </c>
      <c r="G395" s="3">
        <v>545000</v>
      </c>
      <c r="H395" s="3">
        <v>272500</v>
      </c>
      <c r="I395" s="3">
        <v>272500</v>
      </c>
      <c r="J395" s="3">
        <v>0</v>
      </c>
      <c r="K395" s="3">
        <v>0</v>
      </c>
      <c r="L395" s="3">
        <v>0</v>
      </c>
      <c r="M395" s="3">
        <v>6952.5</v>
      </c>
    </row>
    <row r="396" spans="1:13" x14ac:dyDescent="0.25">
      <c r="A396" s="1" t="s">
        <v>189</v>
      </c>
      <c r="B396" s="1" t="s">
        <v>15</v>
      </c>
      <c r="C396" s="2">
        <v>6</v>
      </c>
      <c r="D396" s="2">
        <v>0</v>
      </c>
      <c r="E396" s="2">
        <v>4</v>
      </c>
      <c r="F396" s="2">
        <v>2</v>
      </c>
      <c r="G396" s="3">
        <v>200000</v>
      </c>
      <c r="H396" s="3">
        <v>100000</v>
      </c>
      <c r="I396" s="3">
        <v>100000</v>
      </c>
      <c r="J396" s="3">
        <v>0</v>
      </c>
      <c r="K396" s="3">
        <v>0</v>
      </c>
      <c r="L396" s="3">
        <v>0</v>
      </c>
      <c r="M396" s="3">
        <v>2900</v>
      </c>
    </row>
    <row r="397" spans="1:13" x14ac:dyDescent="0.25">
      <c r="A397" s="1" t="s">
        <v>189</v>
      </c>
      <c r="B397" s="1" t="s">
        <v>19</v>
      </c>
      <c r="C397" s="2">
        <v>3</v>
      </c>
      <c r="D397" s="2">
        <v>0</v>
      </c>
      <c r="E397" s="2">
        <v>1</v>
      </c>
      <c r="F397" s="2">
        <v>2</v>
      </c>
      <c r="G397" s="3">
        <v>2000000</v>
      </c>
      <c r="H397" s="3">
        <v>1000000</v>
      </c>
      <c r="I397" s="3">
        <v>1000000</v>
      </c>
      <c r="J397" s="3">
        <v>0</v>
      </c>
      <c r="K397" s="3">
        <v>0</v>
      </c>
      <c r="L397" s="3">
        <v>0</v>
      </c>
      <c r="M397" s="3">
        <v>29000</v>
      </c>
    </row>
    <row r="398" spans="1:13" x14ac:dyDescent="0.25">
      <c r="A398" s="1" t="s">
        <v>189</v>
      </c>
      <c r="B398" s="1" t="s">
        <v>60</v>
      </c>
      <c r="C398" s="2">
        <v>3</v>
      </c>
      <c r="D398" s="2">
        <v>0</v>
      </c>
      <c r="E398" s="2">
        <v>0</v>
      </c>
      <c r="F398" s="2">
        <v>3</v>
      </c>
      <c r="G398" s="3">
        <v>796000</v>
      </c>
      <c r="H398" s="3">
        <v>265333.33</v>
      </c>
      <c r="I398" s="3">
        <v>130000</v>
      </c>
      <c r="J398" s="3">
        <v>20000</v>
      </c>
      <c r="K398" s="3">
        <v>12037.037</v>
      </c>
      <c r="L398" s="3">
        <v>10.8</v>
      </c>
      <c r="M398" s="3">
        <v>10592</v>
      </c>
    </row>
    <row r="399" spans="1:13" x14ac:dyDescent="0.25">
      <c r="A399" s="1" t="s">
        <v>189</v>
      </c>
      <c r="B399" s="1" t="s">
        <v>190</v>
      </c>
      <c r="C399" s="2">
        <v>15</v>
      </c>
      <c r="D399" s="2">
        <v>0</v>
      </c>
      <c r="E399" s="2">
        <v>6</v>
      </c>
      <c r="F399" s="2">
        <v>9</v>
      </c>
      <c r="G399" s="3">
        <v>3541000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49444.5</v>
      </c>
    </row>
    <row r="400" spans="1:13" x14ac:dyDescent="0.25">
      <c r="A400" s="1" t="s">
        <v>191</v>
      </c>
      <c r="B400" s="1" t="s">
        <v>14</v>
      </c>
      <c r="C400" s="2">
        <v>4</v>
      </c>
      <c r="D400" s="2">
        <v>0</v>
      </c>
      <c r="E400" s="2">
        <v>4</v>
      </c>
      <c r="F400" s="2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</row>
    <row r="401" spans="1:13" x14ac:dyDescent="0.25">
      <c r="A401" s="1" t="s">
        <v>191</v>
      </c>
      <c r="B401" s="1" t="s">
        <v>15</v>
      </c>
      <c r="C401" s="2">
        <v>5</v>
      </c>
      <c r="D401" s="2">
        <v>0</v>
      </c>
      <c r="E401" s="2">
        <v>1</v>
      </c>
      <c r="F401" s="2">
        <v>4</v>
      </c>
      <c r="G401" s="3">
        <v>948019.47</v>
      </c>
      <c r="H401" s="3">
        <v>237004.87</v>
      </c>
      <c r="I401" s="3">
        <v>224500</v>
      </c>
      <c r="J401" s="3">
        <v>0</v>
      </c>
      <c r="K401" s="3">
        <v>0</v>
      </c>
      <c r="L401" s="3">
        <v>0</v>
      </c>
      <c r="M401" s="3">
        <v>12796.28</v>
      </c>
    </row>
    <row r="402" spans="1:13" x14ac:dyDescent="0.25">
      <c r="A402" s="1" t="s">
        <v>191</v>
      </c>
      <c r="B402" s="1" t="s">
        <v>20</v>
      </c>
      <c r="C402" s="2">
        <v>3</v>
      </c>
      <c r="D402" s="2">
        <v>0</v>
      </c>
      <c r="E402" s="2">
        <v>1</v>
      </c>
      <c r="F402" s="2">
        <v>2</v>
      </c>
      <c r="G402" s="3">
        <v>100491</v>
      </c>
      <c r="H402" s="3">
        <v>50245.5</v>
      </c>
      <c r="I402" s="3">
        <v>50245.5</v>
      </c>
      <c r="J402" s="3">
        <v>0</v>
      </c>
      <c r="K402" s="3">
        <v>0</v>
      </c>
      <c r="L402" s="3">
        <v>0</v>
      </c>
      <c r="M402" s="3">
        <v>14.5</v>
      </c>
    </row>
    <row r="403" spans="1:13" x14ac:dyDescent="0.25">
      <c r="A403" s="1" t="s">
        <v>191</v>
      </c>
      <c r="B403" s="1" t="s">
        <v>17</v>
      </c>
      <c r="C403" s="2">
        <v>6</v>
      </c>
      <c r="D403" s="2">
        <v>0</v>
      </c>
      <c r="E403" s="2">
        <v>4</v>
      </c>
      <c r="F403" s="2">
        <v>2</v>
      </c>
      <c r="G403" s="3">
        <v>775000</v>
      </c>
      <c r="H403" s="3">
        <v>387500</v>
      </c>
      <c r="I403" s="3">
        <v>387500</v>
      </c>
      <c r="J403" s="3">
        <v>0</v>
      </c>
      <c r="K403" s="3">
        <v>0</v>
      </c>
      <c r="L403" s="3">
        <v>0</v>
      </c>
      <c r="M403" s="3">
        <v>11237.5</v>
      </c>
    </row>
    <row r="404" spans="1:13" x14ac:dyDescent="0.25">
      <c r="A404" s="1" t="s">
        <v>191</v>
      </c>
      <c r="B404" s="1" t="s">
        <v>60</v>
      </c>
      <c r="C404" s="2">
        <v>3</v>
      </c>
      <c r="D404" s="2">
        <v>0</v>
      </c>
      <c r="E404" s="2">
        <v>2</v>
      </c>
      <c r="F404" s="2">
        <v>1</v>
      </c>
      <c r="G404" s="3">
        <v>50000</v>
      </c>
      <c r="H404" s="3">
        <v>50000</v>
      </c>
      <c r="I404" s="3">
        <v>50000</v>
      </c>
      <c r="J404" s="3">
        <v>40000</v>
      </c>
      <c r="K404" s="3">
        <v>40000</v>
      </c>
      <c r="L404" s="3">
        <v>1.25</v>
      </c>
      <c r="M404" s="3">
        <v>725</v>
      </c>
    </row>
    <row r="405" spans="1:13" x14ac:dyDescent="0.25">
      <c r="A405" s="1" t="s">
        <v>191</v>
      </c>
      <c r="B405" s="1" t="s">
        <v>192</v>
      </c>
      <c r="C405" s="2">
        <v>21</v>
      </c>
      <c r="D405" s="2">
        <v>0</v>
      </c>
      <c r="E405" s="2">
        <v>12</v>
      </c>
      <c r="F405" s="2">
        <v>9</v>
      </c>
      <c r="G405" s="3">
        <v>1873510.47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24773.279999999999</v>
      </c>
    </row>
    <row r="406" spans="1:13" x14ac:dyDescent="0.25">
      <c r="A406" s="1" t="s">
        <v>193</v>
      </c>
      <c r="B406" s="1" t="s">
        <v>14</v>
      </c>
      <c r="C406" s="2">
        <v>1</v>
      </c>
      <c r="D406" s="2">
        <v>0</v>
      </c>
      <c r="E406" s="2">
        <v>0</v>
      </c>
      <c r="F406" s="2">
        <v>1</v>
      </c>
      <c r="G406" s="3">
        <v>275000</v>
      </c>
      <c r="H406" s="3">
        <v>275000</v>
      </c>
      <c r="I406" s="3">
        <v>275000</v>
      </c>
      <c r="J406" s="3">
        <v>0</v>
      </c>
      <c r="K406" s="3">
        <v>0</v>
      </c>
      <c r="L406" s="3">
        <v>0</v>
      </c>
      <c r="M406" s="3">
        <v>3037.5</v>
      </c>
    </row>
    <row r="407" spans="1:13" x14ac:dyDescent="0.25">
      <c r="A407" s="1" t="s">
        <v>193</v>
      </c>
      <c r="B407" s="1" t="s">
        <v>15</v>
      </c>
      <c r="C407" s="2">
        <v>7</v>
      </c>
      <c r="D407" s="2">
        <v>0</v>
      </c>
      <c r="E407" s="2">
        <v>3</v>
      </c>
      <c r="F407" s="2">
        <v>4</v>
      </c>
      <c r="G407" s="3">
        <v>2285000</v>
      </c>
      <c r="H407" s="3">
        <v>571250</v>
      </c>
      <c r="I407" s="3">
        <v>480000</v>
      </c>
      <c r="J407" s="3">
        <v>0</v>
      </c>
      <c r="K407" s="3">
        <v>0</v>
      </c>
      <c r="L407" s="3">
        <v>0</v>
      </c>
      <c r="M407" s="3">
        <v>31232.5</v>
      </c>
    </row>
    <row r="408" spans="1:13" x14ac:dyDescent="0.25">
      <c r="A408" s="1" t="s">
        <v>193</v>
      </c>
      <c r="B408" s="1" t="s">
        <v>17</v>
      </c>
      <c r="C408" s="2">
        <v>2</v>
      </c>
      <c r="D408" s="2">
        <v>0</v>
      </c>
      <c r="E408" s="2">
        <v>1</v>
      </c>
      <c r="F408" s="2">
        <v>1</v>
      </c>
      <c r="G408" s="3">
        <v>9285</v>
      </c>
      <c r="H408" s="3">
        <v>9285</v>
      </c>
      <c r="I408" s="3">
        <v>9285</v>
      </c>
      <c r="J408" s="3">
        <v>0</v>
      </c>
      <c r="K408" s="3">
        <v>0</v>
      </c>
      <c r="L408" s="3">
        <v>0</v>
      </c>
      <c r="M408" s="3">
        <v>134.63</v>
      </c>
    </row>
    <row r="409" spans="1:13" x14ac:dyDescent="0.25">
      <c r="A409" s="1" t="s">
        <v>193</v>
      </c>
      <c r="B409" s="1" t="s">
        <v>18</v>
      </c>
      <c r="C409" s="2">
        <v>2</v>
      </c>
      <c r="D409" s="2">
        <v>0</v>
      </c>
      <c r="E409" s="2">
        <v>1</v>
      </c>
      <c r="F409" s="2">
        <v>1</v>
      </c>
      <c r="G409" s="3">
        <v>315000</v>
      </c>
      <c r="H409" s="3">
        <v>315000</v>
      </c>
      <c r="I409" s="3">
        <v>315000</v>
      </c>
      <c r="J409" s="3">
        <v>0</v>
      </c>
      <c r="K409" s="3">
        <v>0</v>
      </c>
      <c r="L409" s="3">
        <v>0</v>
      </c>
      <c r="M409" s="3">
        <v>3617.5</v>
      </c>
    </row>
    <row r="410" spans="1:13" x14ac:dyDescent="0.25">
      <c r="A410" s="1" t="s">
        <v>193</v>
      </c>
      <c r="B410" s="1" t="s">
        <v>19</v>
      </c>
      <c r="C410" s="2">
        <v>1</v>
      </c>
      <c r="D410" s="2">
        <v>0</v>
      </c>
      <c r="E410" s="2">
        <v>0</v>
      </c>
      <c r="F410" s="2">
        <v>1</v>
      </c>
      <c r="G410" s="3">
        <v>376000</v>
      </c>
      <c r="H410" s="3">
        <v>376000</v>
      </c>
      <c r="I410" s="3">
        <v>376000</v>
      </c>
      <c r="J410" s="3">
        <v>0</v>
      </c>
      <c r="K410" s="3">
        <v>0</v>
      </c>
      <c r="L410" s="3">
        <v>0</v>
      </c>
      <c r="M410" s="3">
        <v>5452</v>
      </c>
    </row>
    <row r="411" spans="1:13" x14ac:dyDescent="0.25">
      <c r="A411" s="1" t="s">
        <v>193</v>
      </c>
      <c r="B411" s="1" t="s">
        <v>59</v>
      </c>
      <c r="C411" s="2">
        <v>6</v>
      </c>
      <c r="D411" s="2">
        <v>0</v>
      </c>
      <c r="E411" s="2">
        <v>2</v>
      </c>
      <c r="F411" s="2">
        <v>4</v>
      </c>
      <c r="G411" s="3">
        <v>1555000</v>
      </c>
      <c r="H411" s="3">
        <v>388750</v>
      </c>
      <c r="I411" s="3">
        <v>400000</v>
      </c>
      <c r="J411" s="3">
        <v>1182.33</v>
      </c>
      <c r="K411" s="3">
        <v>2245.3200000000002</v>
      </c>
      <c r="L411" s="3">
        <v>280.8</v>
      </c>
      <c r="M411" s="3">
        <v>4270</v>
      </c>
    </row>
    <row r="412" spans="1:13" x14ac:dyDescent="0.25">
      <c r="A412" s="1" t="s">
        <v>193</v>
      </c>
      <c r="B412" s="1" t="s">
        <v>194</v>
      </c>
      <c r="C412" s="2">
        <v>19</v>
      </c>
      <c r="D412" s="2">
        <v>0</v>
      </c>
      <c r="E412" s="2">
        <v>7</v>
      </c>
      <c r="F412" s="2">
        <v>12</v>
      </c>
      <c r="G412" s="3">
        <v>4815285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47744.13</v>
      </c>
    </row>
    <row r="413" spans="1:13" x14ac:dyDescent="0.25">
      <c r="A413" s="1" t="s">
        <v>195</v>
      </c>
      <c r="B413" s="1" t="s">
        <v>14</v>
      </c>
      <c r="C413" s="2">
        <v>6</v>
      </c>
      <c r="D413" s="2">
        <v>0</v>
      </c>
      <c r="E413" s="2">
        <v>1</v>
      </c>
      <c r="F413" s="2">
        <v>5</v>
      </c>
      <c r="G413" s="3">
        <v>907284.98</v>
      </c>
      <c r="H413" s="3">
        <v>181457</v>
      </c>
      <c r="I413" s="3">
        <v>232500</v>
      </c>
      <c r="J413" s="3">
        <v>0</v>
      </c>
      <c r="K413" s="3">
        <v>0</v>
      </c>
      <c r="L413" s="3">
        <v>0</v>
      </c>
      <c r="M413" s="3">
        <v>11255.63</v>
      </c>
    </row>
    <row r="414" spans="1:13" x14ac:dyDescent="0.25">
      <c r="A414" s="1" t="s">
        <v>195</v>
      </c>
      <c r="B414" s="1" t="s">
        <v>15</v>
      </c>
      <c r="C414" s="2">
        <v>2</v>
      </c>
      <c r="D414" s="2">
        <v>0</v>
      </c>
      <c r="E414" s="2">
        <v>0</v>
      </c>
      <c r="F414" s="2">
        <v>2</v>
      </c>
      <c r="G414" s="3">
        <v>475336</v>
      </c>
      <c r="H414" s="3">
        <v>237668</v>
      </c>
      <c r="I414" s="3">
        <v>237668</v>
      </c>
      <c r="J414" s="3">
        <v>0</v>
      </c>
      <c r="K414" s="3">
        <v>0</v>
      </c>
      <c r="L414" s="3">
        <v>0</v>
      </c>
      <c r="M414" s="3">
        <v>1302.3699999999999</v>
      </c>
    </row>
    <row r="415" spans="1:13" x14ac:dyDescent="0.25">
      <c r="A415" s="1" t="s">
        <v>195</v>
      </c>
      <c r="B415" s="1" t="s">
        <v>20</v>
      </c>
      <c r="C415" s="2">
        <v>1</v>
      </c>
      <c r="D415" s="2">
        <v>0</v>
      </c>
      <c r="E415" s="2">
        <v>0</v>
      </c>
      <c r="F415" s="2">
        <v>1</v>
      </c>
      <c r="G415" s="3">
        <v>157193</v>
      </c>
      <c r="H415" s="3">
        <v>157193</v>
      </c>
      <c r="I415" s="3">
        <v>157193</v>
      </c>
      <c r="J415" s="3">
        <v>0</v>
      </c>
      <c r="K415" s="3">
        <v>0</v>
      </c>
      <c r="L415" s="3">
        <v>0</v>
      </c>
      <c r="M415" s="3">
        <v>0</v>
      </c>
    </row>
    <row r="416" spans="1:13" x14ac:dyDescent="0.25">
      <c r="A416" s="1" t="s">
        <v>195</v>
      </c>
      <c r="B416" s="1" t="s">
        <v>19</v>
      </c>
      <c r="C416" s="2">
        <v>1</v>
      </c>
      <c r="D416" s="2">
        <v>0</v>
      </c>
      <c r="E416" s="2">
        <v>0</v>
      </c>
      <c r="F416" s="2">
        <v>1</v>
      </c>
      <c r="G416" s="3">
        <v>3228000</v>
      </c>
      <c r="H416" s="3">
        <v>3228000</v>
      </c>
      <c r="I416" s="3">
        <v>3228000</v>
      </c>
      <c r="J416" s="3">
        <v>0</v>
      </c>
      <c r="K416" s="3">
        <v>0</v>
      </c>
      <c r="L416" s="3">
        <v>0</v>
      </c>
      <c r="M416" s="3">
        <v>46806</v>
      </c>
    </row>
    <row r="417" spans="1:13" x14ac:dyDescent="0.25">
      <c r="A417" s="1" t="s">
        <v>195</v>
      </c>
      <c r="B417" s="1" t="s">
        <v>21</v>
      </c>
      <c r="C417" s="2">
        <v>1</v>
      </c>
      <c r="D417" s="2">
        <v>0</v>
      </c>
      <c r="E417" s="2">
        <v>0</v>
      </c>
      <c r="F417" s="2">
        <v>1</v>
      </c>
      <c r="G417" s="3">
        <v>137500</v>
      </c>
      <c r="H417" s="3">
        <v>137500</v>
      </c>
      <c r="I417" s="3">
        <v>137500</v>
      </c>
      <c r="J417" s="3">
        <v>0</v>
      </c>
      <c r="K417" s="3">
        <v>0</v>
      </c>
      <c r="L417" s="3">
        <v>0</v>
      </c>
      <c r="M417" s="3">
        <v>0</v>
      </c>
    </row>
    <row r="418" spans="1:13" x14ac:dyDescent="0.25">
      <c r="A418" s="1" t="s">
        <v>195</v>
      </c>
      <c r="B418" s="1" t="s">
        <v>59</v>
      </c>
      <c r="C418" s="2">
        <v>1</v>
      </c>
      <c r="D418" s="2">
        <v>0</v>
      </c>
      <c r="E418" s="2">
        <v>0</v>
      </c>
      <c r="F418" s="2">
        <v>1</v>
      </c>
      <c r="G418" s="3">
        <v>55000</v>
      </c>
      <c r="H418" s="3">
        <v>55000</v>
      </c>
      <c r="I418" s="3">
        <v>55000</v>
      </c>
      <c r="J418" s="3">
        <v>12500</v>
      </c>
      <c r="K418" s="3">
        <v>12500</v>
      </c>
      <c r="L418" s="3">
        <v>4.4000000000000004</v>
      </c>
      <c r="M418" s="3">
        <v>275</v>
      </c>
    </row>
    <row r="419" spans="1:13" x14ac:dyDescent="0.25">
      <c r="A419" s="1" t="s">
        <v>195</v>
      </c>
      <c r="B419" s="1" t="s">
        <v>60</v>
      </c>
      <c r="C419" s="2">
        <v>4</v>
      </c>
      <c r="D419" s="2">
        <v>0</v>
      </c>
      <c r="E419" s="2">
        <v>1</v>
      </c>
      <c r="F419" s="2">
        <v>3</v>
      </c>
      <c r="G419" s="3">
        <v>361258.83</v>
      </c>
      <c r="H419" s="3">
        <v>120419.61</v>
      </c>
      <c r="I419" s="3">
        <v>55000</v>
      </c>
      <c r="J419" s="3">
        <v>44544.86</v>
      </c>
      <c r="K419" s="3">
        <v>24336.283200000002</v>
      </c>
      <c r="L419" s="3">
        <v>2.2599999999999998</v>
      </c>
      <c r="M419" s="3">
        <v>4234.1099999999997</v>
      </c>
    </row>
    <row r="420" spans="1:13" x14ac:dyDescent="0.25">
      <c r="A420" s="1" t="s">
        <v>195</v>
      </c>
      <c r="B420" s="1" t="s">
        <v>196</v>
      </c>
      <c r="C420" s="2">
        <v>16</v>
      </c>
      <c r="D420" s="2">
        <v>0</v>
      </c>
      <c r="E420" s="2">
        <v>2</v>
      </c>
      <c r="F420" s="2">
        <v>14</v>
      </c>
      <c r="G420" s="3">
        <v>5321572.8099999996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63873.11</v>
      </c>
    </row>
    <row r="421" spans="1:13" x14ac:dyDescent="0.25">
      <c r="A421" s="1" t="s">
        <v>197</v>
      </c>
      <c r="B421" s="1" t="s">
        <v>14</v>
      </c>
      <c r="C421" s="2">
        <v>28</v>
      </c>
      <c r="D421" s="2">
        <v>0</v>
      </c>
      <c r="E421" s="2">
        <v>12</v>
      </c>
      <c r="F421" s="2">
        <v>16</v>
      </c>
      <c r="G421" s="3">
        <v>5579150</v>
      </c>
      <c r="H421" s="3">
        <v>348696.88</v>
      </c>
      <c r="I421" s="3">
        <v>333000</v>
      </c>
      <c r="J421" s="3">
        <v>0</v>
      </c>
      <c r="K421" s="3">
        <v>0</v>
      </c>
      <c r="L421" s="3">
        <v>0</v>
      </c>
      <c r="M421" s="3">
        <v>67597.679999999993</v>
      </c>
    </row>
    <row r="422" spans="1:13" x14ac:dyDescent="0.25">
      <c r="A422" s="1" t="s">
        <v>197</v>
      </c>
      <c r="B422" s="1" t="s">
        <v>20</v>
      </c>
      <c r="C422" s="2">
        <v>1</v>
      </c>
      <c r="D422" s="2">
        <v>0</v>
      </c>
      <c r="E422" s="2">
        <v>0</v>
      </c>
      <c r="F422" s="2">
        <v>1</v>
      </c>
      <c r="G422" s="3">
        <v>228000</v>
      </c>
      <c r="H422" s="3">
        <v>228000</v>
      </c>
      <c r="I422" s="3">
        <v>228000</v>
      </c>
      <c r="J422" s="3">
        <v>0</v>
      </c>
      <c r="K422" s="3">
        <v>0</v>
      </c>
      <c r="L422" s="3">
        <v>0</v>
      </c>
      <c r="M422" s="3">
        <v>3306</v>
      </c>
    </row>
    <row r="423" spans="1:13" x14ac:dyDescent="0.25">
      <c r="A423" s="1" t="s">
        <v>197</v>
      </c>
      <c r="B423" s="1" t="s">
        <v>19</v>
      </c>
      <c r="C423" s="2">
        <v>4</v>
      </c>
      <c r="D423" s="2">
        <v>0</v>
      </c>
      <c r="E423" s="2">
        <v>3</v>
      </c>
      <c r="F423" s="2">
        <v>1</v>
      </c>
      <c r="G423" s="3">
        <v>1062000</v>
      </c>
      <c r="H423" s="3">
        <v>1062000</v>
      </c>
      <c r="I423" s="3">
        <v>1062000</v>
      </c>
      <c r="J423" s="3">
        <v>0</v>
      </c>
      <c r="K423" s="3">
        <v>0</v>
      </c>
      <c r="L423" s="3">
        <v>0</v>
      </c>
      <c r="M423" s="3">
        <v>15476.58</v>
      </c>
    </row>
    <row r="424" spans="1:13" x14ac:dyDescent="0.25">
      <c r="A424" s="1" t="s">
        <v>197</v>
      </c>
      <c r="B424" s="1" t="s">
        <v>22</v>
      </c>
      <c r="C424" s="2">
        <v>1</v>
      </c>
      <c r="D424" s="2">
        <v>0</v>
      </c>
      <c r="E424" s="2">
        <v>0</v>
      </c>
      <c r="F424" s="2">
        <v>1</v>
      </c>
      <c r="G424" s="3">
        <v>1360000</v>
      </c>
      <c r="H424" s="3">
        <v>1360000</v>
      </c>
      <c r="I424" s="3">
        <v>1360000</v>
      </c>
      <c r="J424" s="3">
        <v>0</v>
      </c>
      <c r="K424" s="3">
        <v>0</v>
      </c>
      <c r="L424" s="3">
        <v>0</v>
      </c>
      <c r="M424" s="3">
        <v>19720</v>
      </c>
    </row>
    <row r="425" spans="1:13" x14ac:dyDescent="0.25">
      <c r="A425" s="1" t="s">
        <v>197</v>
      </c>
      <c r="B425" s="1" t="s">
        <v>58</v>
      </c>
      <c r="C425" s="2">
        <v>15</v>
      </c>
      <c r="D425" s="2">
        <v>0</v>
      </c>
      <c r="E425" s="2">
        <v>4</v>
      </c>
      <c r="F425" s="2">
        <v>11</v>
      </c>
      <c r="G425" s="3">
        <v>2766150</v>
      </c>
      <c r="H425" s="3">
        <v>251468.18</v>
      </c>
      <c r="I425" s="3">
        <v>245000</v>
      </c>
      <c r="J425" s="3">
        <v>0</v>
      </c>
      <c r="K425" s="3">
        <v>0</v>
      </c>
      <c r="L425" s="3">
        <v>0</v>
      </c>
      <c r="M425" s="3">
        <v>28720.799999999999</v>
      </c>
    </row>
    <row r="426" spans="1:13" x14ac:dyDescent="0.25">
      <c r="A426" s="1" t="s">
        <v>197</v>
      </c>
      <c r="B426" s="1" t="s">
        <v>60</v>
      </c>
      <c r="C426" s="2">
        <v>2</v>
      </c>
      <c r="D426" s="2">
        <v>0</v>
      </c>
      <c r="E426" s="2">
        <v>1</v>
      </c>
      <c r="F426" s="2">
        <v>1</v>
      </c>
      <c r="G426" s="3">
        <v>150000</v>
      </c>
      <c r="H426" s="3">
        <v>150000</v>
      </c>
      <c r="I426" s="3">
        <v>150000</v>
      </c>
      <c r="J426" s="3">
        <v>150000</v>
      </c>
      <c r="K426" s="3">
        <v>150000</v>
      </c>
      <c r="L426" s="3">
        <v>1</v>
      </c>
      <c r="M426" s="3">
        <v>2175</v>
      </c>
    </row>
    <row r="427" spans="1:13" x14ac:dyDescent="0.25">
      <c r="A427" s="1" t="s">
        <v>197</v>
      </c>
      <c r="B427" s="1" t="s">
        <v>198</v>
      </c>
      <c r="C427" s="2">
        <v>51</v>
      </c>
      <c r="D427" s="2">
        <v>0</v>
      </c>
      <c r="E427" s="2">
        <v>20</v>
      </c>
      <c r="F427" s="2">
        <v>31</v>
      </c>
      <c r="G427" s="3">
        <v>11145300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136996.06</v>
      </c>
    </row>
    <row r="428" spans="1:13" x14ac:dyDescent="0.25">
      <c r="A428" s="1" t="s">
        <v>199</v>
      </c>
      <c r="B428" s="1" t="s">
        <v>14</v>
      </c>
      <c r="C428" s="2">
        <v>27</v>
      </c>
      <c r="D428" s="2">
        <v>0</v>
      </c>
      <c r="E428" s="2">
        <v>15</v>
      </c>
      <c r="F428" s="2">
        <v>12</v>
      </c>
      <c r="G428" s="3">
        <v>6425100</v>
      </c>
      <c r="H428" s="3">
        <v>535425</v>
      </c>
      <c r="I428" s="3">
        <v>478000</v>
      </c>
      <c r="J428" s="3">
        <v>0</v>
      </c>
      <c r="K428" s="3">
        <v>0</v>
      </c>
      <c r="L428" s="3">
        <v>0</v>
      </c>
      <c r="M428" s="3">
        <v>84613.95</v>
      </c>
    </row>
    <row r="429" spans="1:13" x14ac:dyDescent="0.25">
      <c r="A429" s="1" t="s">
        <v>199</v>
      </c>
      <c r="B429" s="1" t="s">
        <v>15</v>
      </c>
      <c r="C429" s="2">
        <v>11</v>
      </c>
      <c r="D429" s="2">
        <v>0</v>
      </c>
      <c r="E429" s="2">
        <v>7</v>
      </c>
      <c r="F429" s="2">
        <v>4</v>
      </c>
      <c r="G429" s="3">
        <v>2260000</v>
      </c>
      <c r="H429" s="3">
        <v>565000</v>
      </c>
      <c r="I429" s="3">
        <v>577500</v>
      </c>
      <c r="J429" s="3">
        <v>0</v>
      </c>
      <c r="K429" s="3">
        <v>0</v>
      </c>
      <c r="L429" s="3">
        <v>0</v>
      </c>
      <c r="M429" s="3">
        <v>29920</v>
      </c>
    </row>
    <row r="430" spans="1:13" x14ac:dyDescent="0.25">
      <c r="A430" s="1" t="s">
        <v>199</v>
      </c>
      <c r="B430" s="1" t="s">
        <v>58</v>
      </c>
      <c r="C430" s="2">
        <v>19</v>
      </c>
      <c r="D430" s="2">
        <v>0</v>
      </c>
      <c r="E430" s="2">
        <v>10</v>
      </c>
      <c r="F430" s="2">
        <v>9</v>
      </c>
      <c r="G430" s="3">
        <v>2934500</v>
      </c>
      <c r="H430" s="3">
        <v>326055.56</v>
      </c>
      <c r="I430" s="3">
        <v>325000</v>
      </c>
      <c r="J430" s="3">
        <v>0</v>
      </c>
      <c r="K430" s="3">
        <v>0</v>
      </c>
      <c r="L430" s="3">
        <v>0</v>
      </c>
      <c r="M430" s="3">
        <v>35900.26</v>
      </c>
    </row>
    <row r="431" spans="1:13" x14ac:dyDescent="0.25">
      <c r="A431" s="1" t="s">
        <v>199</v>
      </c>
      <c r="B431" s="1" t="s">
        <v>60</v>
      </c>
      <c r="C431" s="2">
        <v>4</v>
      </c>
      <c r="D431" s="2">
        <v>0</v>
      </c>
      <c r="E431" s="2">
        <v>3</v>
      </c>
      <c r="F431" s="2">
        <v>1</v>
      </c>
      <c r="G431" s="3">
        <v>203150</v>
      </c>
      <c r="H431" s="3">
        <v>203150</v>
      </c>
      <c r="I431" s="3">
        <v>203150</v>
      </c>
      <c r="J431" s="3">
        <v>85000</v>
      </c>
      <c r="K431" s="3">
        <v>85000</v>
      </c>
      <c r="L431" s="3">
        <v>2.39</v>
      </c>
      <c r="M431" s="3">
        <v>2945.68</v>
      </c>
    </row>
    <row r="432" spans="1:13" x14ac:dyDescent="0.25">
      <c r="A432" s="1" t="s">
        <v>199</v>
      </c>
      <c r="B432" s="1" t="s">
        <v>200</v>
      </c>
      <c r="C432" s="2">
        <v>61</v>
      </c>
      <c r="D432" s="2">
        <v>0</v>
      </c>
      <c r="E432" s="2">
        <v>35</v>
      </c>
      <c r="F432" s="2">
        <v>26</v>
      </c>
      <c r="G432" s="3">
        <v>11822750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153379.89000000001</v>
      </c>
    </row>
    <row r="433" spans="1:13" x14ac:dyDescent="0.25">
      <c r="A433" s="1" t="s">
        <v>201</v>
      </c>
      <c r="B433" s="1" t="s">
        <v>14</v>
      </c>
      <c r="C433" s="2">
        <v>7</v>
      </c>
      <c r="D433" s="2">
        <v>0</v>
      </c>
      <c r="E433" s="2">
        <v>2</v>
      </c>
      <c r="F433" s="2">
        <v>5</v>
      </c>
      <c r="G433" s="3">
        <v>775000</v>
      </c>
      <c r="H433" s="3">
        <v>155000</v>
      </c>
      <c r="I433" s="3">
        <v>156000</v>
      </c>
      <c r="J433" s="3">
        <v>0</v>
      </c>
      <c r="K433" s="3">
        <v>0</v>
      </c>
      <c r="L433" s="3">
        <v>0</v>
      </c>
      <c r="M433" s="3">
        <v>8387.5</v>
      </c>
    </row>
    <row r="434" spans="1:13" x14ac:dyDescent="0.25">
      <c r="A434" s="1" t="s">
        <v>201</v>
      </c>
      <c r="B434" s="1" t="s">
        <v>15</v>
      </c>
      <c r="C434" s="2">
        <v>3</v>
      </c>
      <c r="D434" s="2">
        <v>0</v>
      </c>
      <c r="E434" s="2">
        <v>2</v>
      </c>
      <c r="F434" s="2">
        <v>1</v>
      </c>
      <c r="G434" s="3">
        <v>580000</v>
      </c>
      <c r="H434" s="3">
        <v>580000</v>
      </c>
      <c r="I434" s="3">
        <v>580000</v>
      </c>
      <c r="J434" s="3">
        <v>0</v>
      </c>
      <c r="K434" s="3">
        <v>0</v>
      </c>
      <c r="L434" s="3">
        <v>0</v>
      </c>
      <c r="M434" s="3">
        <v>7460</v>
      </c>
    </row>
    <row r="435" spans="1:13" x14ac:dyDescent="0.25">
      <c r="A435" s="1" t="s">
        <v>201</v>
      </c>
      <c r="B435" s="1" t="s">
        <v>19</v>
      </c>
      <c r="C435" s="2">
        <v>3</v>
      </c>
      <c r="D435" s="2">
        <v>0</v>
      </c>
      <c r="E435" s="2">
        <v>0</v>
      </c>
      <c r="F435" s="2">
        <v>3</v>
      </c>
      <c r="G435" s="3">
        <v>1929000</v>
      </c>
      <c r="H435" s="3">
        <v>643000</v>
      </c>
      <c r="I435" s="3">
        <v>499000</v>
      </c>
      <c r="J435" s="3">
        <v>0</v>
      </c>
      <c r="K435" s="3">
        <v>0</v>
      </c>
      <c r="L435" s="3">
        <v>0</v>
      </c>
      <c r="M435" s="3">
        <v>27970.5</v>
      </c>
    </row>
    <row r="436" spans="1:13" x14ac:dyDescent="0.25">
      <c r="A436" s="1" t="s">
        <v>201</v>
      </c>
      <c r="B436" s="1" t="s">
        <v>57</v>
      </c>
      <c r="C436" s="2">
        <v>2</v>
      </c>
      <c r="D436" s="2">
        <v>0</v>
      </c>
      <c r="E436" s="2">
        <v>2</v>
      </c>
      <c r="F436" s="2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</row>
    <row r="437" spans="1:13" x14ac:dyDescent="0.25">
      <c r="A437" s="1" t="s">
        <v>201</v>
      </c>
      <c r="B437" s="1" t="s">
        <v>60</v>
      </c>
      <c r="C437" s="2">
        <v>2</v>
      </c>
      <c r="D437" s="2">
        <v>0</v>
      </c>
      <c r="E437" s="2">
        <v>1</v>
      </c>
      <c r="F437" s="2">
        <v>1</v>
      </c>
      <c r="G437" s="3">
        <v>10000</v>
      </c>
      <c r="H437" s="3">
        <v>10000</v>
      </c>
      <c r="I437" s="3">
        <v>10000</v>
      </c>
      <c r="J437" s="3">
        <v>1052.6300000000001</v>
      </c>
      <c r="K437" s="3">
        <v>1052.6315999999999</v>
      </c>
      <c r="L437" s="3">
        <v>9.5</v>
      </c>
      <c r="M437" s="3">
        <v>145</v>
      </c>
    </row>
    <row r="438" spans="1:13" x14ac:dyDescent="0.25">
      <c r="A438" s="1" t="s">
        <v>201</v>
      </c>
      <c r="B438" s="1" t="s">
        <v>202</v>
      </c>
      <c r="C438" s="2">
        <v>17</v>
      </c>
      <c r="D438" s="2">
        <v>0</v>
      </c>
      <c r="E438" s="2">
        <v>7</v>
      </c>
      <c r="F438" s="2">
        <v>10</v>
      </c>
      <c r="G438" s="3">
        <v>3294000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43963</v>
      </c>
    </row>
    <row r="439" spans="1:13" x14ac:dyDescent="0.25">
      <c r="A439" s="1" t="s">
        <v>203</v>
      </c>
      <c r="B439" s="1" t="s">
        <v>14</v>
      </c>
      <c r="C439" s="2">
        <v>13</v>
      </c>
      <c r="D439" s="2">
        <v>0</v>
      </c>
      <c r="E439" s="2">
        <v>4</v>
      </c>
      <c r="F439" s="2">
        <v>9</v>
      </c>
      <c r="G439" s="3">
        <v>2145465</v>
      </c>
      <c r="H439" s="3">
        <v>238385</v>
      </c>
      <c r="I439" s="3">
        <v>258000</v>
      </c>
      <c r="J439" s="3">
        <v>0</v>
      </c>
      <c r="K439" s="3">
        <v>0</v>
      </c>
      <c r="L439" s="3">
        <v>0</v>
      </c>
      <c r="M439" s="3">
        <v>21243.4</v>
      </c>
    </row>
    <row r="440" spans="1:13" x14ac:dyDescent="0.25">
      <c r="A440" s="1" t="s">
        <v>203</v>
      </c>
      <c r="B440" s="1" t="s">
        <v>15</v>
      </c>
      <c r="C440" s="2">
        <v>9</v>
      </c>
      <c r="D440" s="2">
        <v>0</v>
      </c>
      <c r="E440" s="2">
        <v>3</v>
      </c>
      <c r="F440" s="2">
        <v>6</v>
      </c>
      <c r="G440" s="3">
        <v>2139875</v>
      </c>
      <c r="H440" s="3">
        <v>356645.83</v>
      </c>
      <c r="I440" s="3">
        <v>315687.5</v>
      </c>
      <c r="J440" s="3">
        <v>0</v>
      </c>
      <c r="K440" s="3">
        <v>0</v>
      </c>
      <c r="L440" s="3">
        <v>0</v>
      </c>
      <c r="M440" s="3">
        <v>27228.19</v>
      </c>
    </row>
    <row r="441" spans="1:13" x14ac:dyDescent="0.25">
      <c r="A441" s="1" t="s">
        <v>203</v>
      </c>
      <c r="B441" s="1" t="s">
        <v>19</v>
      </c>
      <c r="C441" s="2">
        <v>1</v>
      </c>
      <c r="D441" s="2">
        <v>0</v>
      </c>
      <c r="E441" s="2">
        <v>0</v>
      </c>
      <c r="F441" s="2">
        <v>1</v>
      </c>
      <c r="G441" s="3">
        <v>260000</v>
      </c>
      <c r="H441" s="3">
        <v>260000</v>
      </c>
      <c r="I441" s="3">
        <v>260000</v>
      </c>
      <c r="J441" s="3">
        <v>0</v>
      </c>
      <c r="K441" s="3">
        <v>0</v>
      </c>
      <c r="L441" s="3">
        <v>0</v>
      </c>
      <c r="M441" s="3">
        <v>3770</v>
      </c>
    </row>
    <row r="442" spans="1:13" x14ac:dyDescent="0.25">
      <c r="A442" s="1" t="s">
        <v>203</v>
      </c>
      <c r="B442" s="1" t="s">
        <v>57</v>
      </c>
      <c r="C442" s="2">
        <v>1</v>
      </c>
      <c r="D442" s="2">
        <v>0</v>
      </c>
      <c r="E442" s="2">
        <v>1</v>
      </c>
      <c r="F442" s="2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1450</v>
      </c>
    </row>
    <row r="443" spans="1:13" x14ac:dyDescent="0.25">
      <c r="A443" s="1" t="s">
        <v>203</v>
      </c>
      <c r="B443" s="1" t="s">
        <v>58</v>
      </c>
      <c r="C443" s="2">
        <v>2</v>
      </c>
      <c r="D443" s="2">
        <v>0</v>
      </c>
      <c r="E443" s="2">
        <v>2</v>
      </c>
      <c r="F443" s="2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</row>
    <row r="444" spans="1:13" x14ac:dyDescent="0.25">
      <c r="A444" s="1" t="s">
        <v>203</v>
      </c>
      <c r="B444" s="1" t="s">
        <v>60</v>
      </c>
      <c r="C444" s="2">
        <v>9</v>
      </c>
      <c r="D444" s="2">
        <v>0</v>
      </c>
      <c r="E444" s="2">
        <v>4</v>
      </c>
      <c r="F444" s="2">
        <v>5</v>
      </c>
      <c r="G444" s="3">
        <v>1220150</v>
      </c>
      <c r="H444" s="3">
        <v>244030</v>
      </c>
      <c r="I444" s="3">
        <v>180000</v>
      </c>
      <c r="J444" s="3">
        <v>7134.13</v>
      </c>
      <c r="K444" s="3">
        <v>14707.3171</v>
      </c>
      <c r="L444" s="3">
        <v>8.43</v>
      </c>
      <c r="M444" s="3">
        <v>17692.18</v>
      </c>
    </row>
    <row r="445" spans="1:13" x14ac:dyDescent="0.25">
      <c r="A445" s="1" t="s">
        <v>203</v>
      </c>
      <c r="B445" s="1" t="s">
        <v>204</v>
      </c>
      <c r="C445" s="2">
        <v>35</v>
      </c>
      <c r="D445" s="2">
        <v>0</v>
      </c>
      <c r="E445" s="2">
        <v>14</v>
      </c>
      <c r="F445" s="2">
        <v>21</v>
      </c>
      <c r="G445" s="3">
        <v>5765490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71383.77</v>
      </c>
    </row>
    <row r="446" spans="1:13" x14ac:dyDescent="0.25">
      <c r="A446" s="1" t="s">
        <v>205</v>
      </c>
      <c r="B446" s="1" t="s">
        <v>14</v>
      </c>
      <c r="C446" s="2">
        <v>4</v>
      </c>
      <c r="D446" s="2">
        <v>0</v>
      </c>
      <c r="E446" s="2">
        <v>0</v>
      </c>
      <c r="F446" s="2">
        <v>4</v>
      </c>
      <c r="G446" s="3">
        <v>864000</v>
      </c>
      <c r="H446" s="3">
        <v>216000</v>
      </c>
      <c r="I446" s="3">
        <v>212500</v>
      </c>
      <c r="J446" s="3">
        <v>0</v>
      </c>
      <c r="K446" s="3">
        <v>0</v>
      </c>
      <c r="L446" s="3">
        <v>0</v>
      </c>
      <c r="M446" s="3">
        <v>9678</v>
      </c>
    </row>
    <row r="447" spans="1:13" x14ac:dyDescent="0.25">
      <c r="A447" s="1" t="s">
        <v>205</v>
      </c>
      <c r="B447" s="1" t="s">
        <v>15</v>
      </c>
      <c r="C447" s="2">
        <v>2</v>
      </c>
      <c r="D447" s="2">
        <v>0</v>
      </c>
      <c r="E447" s="2">
        <v>2</v>
      </c>
      <c r="F447" s="2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</row>
    <row r="448" spans="1:13" x14ac:dyDescent="0.25">
      <c r="A448" s="1" t="s">
        <v>205</v>
      </c>
      <c r="B448" s="1" t="s">
        <v>18</v>
      </c>
      <c r="C448" s="2">
        <v>1</v>
      </c>
      <c r="D448" s="2">
        <v>0</v>
      </c>
      <c r="E448" s="2">
        <v>0</v>
      </c>
      <c r="F448" s="2">
        <v>1</v>
      </c>
      <c r="G448" s="3">
        <v>565000</v>
      </c>
      <c r="H448" s="3">
        <v>565000</v>
      </c>
      <c r="I448" s="3">
        <v>565000</v>
      </c>
      <c r="J448" s="3">
        <v>0</v>
      </c>
      <c r="K448" s="3">
        <v>0</v>
      </c>
      <c r="L448" s="3">
        <v>0</v>
      </c>
      <c r="M448" s="3">
        <v>8192.5</v>
      </c>
    </row>
    <row r="449" spans="1:13" x14ac:dyDescent="0.25">
      <c r="A449" s="1" t="s">
        <v>205</v>
      </c>
      <c r="B449" s="1" t="s">
        <v>206</v>
      </c>
      <c r="C449" s="2">
        <v>7</v>
      </c>
      <c r="D449" s="2">
        <v>0</v>
      </c>
      <c r="E449" s="2">
        <v>2</v>
      </c>
      <c r="F449" s="2">
        <v>5</v>
      </c>
      <c r="G449" s="3">
        <v>1429000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17870.5</v>
      </c>
    </row>
    <row r="450" spans="1:13" x14ac:dyDescent="0.25">
      <c r="A450" s="1" t="s">
        <v>207</v>
      </c>
      <c r="B450" s="1" t="s">
        <v>14</v>
      </c>
      <c r="C450" s="2">
        <v>2</v>
      </c>
      <c r="D450" s="2">
        <v>0</v>
      </c>
      <c r="E450" s="2">
        <v>1</v>
      </c>
      <c r="F450" s="2">
        <v>1</v>
      </c>
      <c r="G450" s="3">
        <v>30000</v>
      </c>
      <c r="H450" s="3">
        <v>30000</v>
      </c>
      <c r="I450" s="3">
        <v>30000</v>
      </c>
      <c r="J450" s="3">
        <v>0</v>
      </c>
      <c r="K450" s="3">
        <v>0</v>
      </c>
      <c r="L450" s="3">
        <v>0</v>
      </c>
      <c r="M450" s="3">
        <v>435</v>
      </c>
    </row>
    <row r="451" spans="1:13" x14ac:dyDescent="0.25">
      <c r="A451" s="1" t="s">
        <v>207</v>
      </c>
      <c r="B451" s="1" t="s">
        <v>15</v>
      </c>
      <c r="C451" s="2">
        <v>3</v>
      </c>
      <c r="D451" s="2">
        <v>0</v>
      </c>
      <c r="E451" s="2">
        <v>3</v>
      </c>
      <c r="F451" s="2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</row>
    <row r="452" spans="1:13" x14ac:dyDescent="0.25">
      <c r="A452" s="1" t="s">
        <v>207</v>
      </c>
      <c r="B452" s="1" t="s">
        <v>57</v>
      </c>
      <c r="C452" s="2">
        <v>1</v>
      </c>
      <c r="D452" s="2">
        <v>0</v>
      </c>
      <c r="E452" s="2">
        <v>1</v>
      </c>
      <c r="F452" s="2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</row>
    <row r="453" spans="1:13" x14ac:dyDescent="0.25">
      <c r="A453" s="1" t="s">
        <v>207</v>
      </c>
      <c r="B453" s="1" t="s">
        <v>58</v>
      </c>
      <c r="C453" s="2">
        <v>2</v>
      </c>
      <c r="D453" s="2">
        <v>0</v>
      </c>
      <c r="E453" s="2">
        <v>1</v>
      </c>
      <c r="F453" s="2">
        <v>1</v>
      </c>
      <c r="G453" s="3">
        <v>900000</v>
      </c>
      <c r="H453" s="3">
        <v>900000</v>
      </c>
      <c r="I453" s="3">
        <v>900000</v>
      </c>
      <c r="J453" s="3">
        <v>0</v>
      </c>
      <c r="K453" s="3">
        <v>0</v>
      </c>
      <c r="L453" s="3">
        <v>0</v>
      </c>
      <c r="M453" s="3">
        <v>13050</v>
      </c>
    </row>
    <row r="454" spans="1:13" x14ac:dyDescent="0.25">
      <c r="A454" s="1" t="s">
        <v>207</v>
      </c>
      <c r="B454" s="1" t="s">
        <v>60</v>
      </c>
      <c r="C454" s="2">
        <v>1</v>
      </c>
      <c r="D454" s="2">
        <v>0</v>
      </c>
      <c r="E454" s="2">
        <v>1</v>
      </c>
      <c r="F454" s="2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</row>
    <row r="455" spans="1:13" x14ac:dyDescent="0.25">
      <c r="A455" s="1" t="s">
        <v>207</v>
      </c>
      <c r="B455" s="1" t="s">
        <v>208</v>
      </c>
      <c r="C455" s="2">
        <v>9</v>
      </c>
      <c r="D455" s="2">
        <v>0</v>
      </c>
      <c r="E455" s="2">
        <v>7</v>
      </c>
      <c r="F455" s="2">
        <v>2</v>
      </c>
      <c r="G455" s="3">
        <v>930000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13485</v>
      </c>
    </row>
    <row r="456" spans="1:13" x14ac:dyDescent="0.25">
      <c r="A456" s="1" t="s">
        <v>209</v>
      </c>
      <c r="B456" s="1" t="s">
        <v>14</v>
      </c>
      <c r="C456" s="2">
        <v>8</v>
      </c>
      <c r="D456" s="2">
        <v>0</v>
      </c>
      <c r="E456" s="2">
        <v>4</v>
      </c>
      <c r="F456" s="2">
        <v>4</v>
      </c>
      <c r="G456" s="3">
        <v>2303000</v>
      </c>
      <c r="H456" s="3">
        <v>575750</v>
      </c>
      <c r="I456" s="3">
        <v>613000</v>
      </c>
      <c r="J456" s="3">
        <v>0</v>
      </c>
      <c r="K456" s="3">
        <v>0</v>
      </c>
      <c r="L456" s="3">
        <v>0</v>
      </c>
      <c r="M456" s="3">
        <v>33393.5</v>
      </c>
    </row>
    <row r="457" spans="1:13" x14ac:dyDescent="0.25">
      <c r="A457" s="1" t="s">
        <v>209</v>
      </c>
      <c r="B457" s="1" t="s">
        <v>15</v>
      </c>
      <c r="C457" s="2">
        <v>5</v>
      </c>
      <c r="D457" s="2">
        <v>0</v>
      </c>
      <c r="E457" s="2">
        <v>3</v>
      </c>
      <c r="F457" s="2">
        <v>2</v>
      </c>
      <c r="G457" s="3">
        <v>1240000</v>
      </c>
      <c r="H457" s="3">
        <v>620000</v>
      </c>
      <c r="I457" s="3">
        <v>620000</v>
      </c>
      <c r="J457" s="3">
        <v>0</v>
      </c>
      <c r="K457" s="3">
        <v>0</v>
      </c>
      <c r="L457" s="3">
        <v>0</v>
      </c>
      <c r="M457" s="3">
        <v>17980</v>
      </c>
    </row>
    <row r="458" spans="1:13" x14ac:dyDescent="0.25">
      <c r="A458" s="1" t="s">
        <v>209</v>
      </c>
      <c r="B458" s="1" t="s">
        <v>17</v>
      </c>
      <c r="C458" s="2">
        <v>3</v>
      </c>
      <c r="D458" s="2">
        <v>0</v>
      </c>
      <c r="E458" s="2">
        <v>2</v>
      </c>
      <c r="F458" s="2">
        <v>1</v>
      </c>
      <c r="G458" s="3">
        <v>55000</v>
      </c>
      <c r="H458" s="3">
        <v>55000</v>
      </c>
      <c r="I458" s="3">
        <v>55000</v>
      </c>
      <c r="J458" s="3">
        <v>0</v>
      </c>
      <c r="K458" s="3">
        <v>0</v>
      </c>
      <c r="L458" s="3">
        <v>0</v>
      </c>
      <c r="M458" s="3">
        <v>1197.7</v>
      </c>
    </row>
    <row r="459" spans="1:13" x14ac:dyDescent="0.25">
      <c r="A459" s="1" t="s">
        <v>209</v>
      </c>
      <c r="B459" s="1" t="s">
        <v>19</v>
      </c>
      <c r="C459" s="2">
        <v>1</v>
      </c>
      <c r="D459" s="2">
        <v>0</v>
      </c>
      <c r="E459" s="2">
        <v>0</v>
      </c>
      <c r="F459" s="2">
        <v>1</v>
      </c>
      <c r="G459" s="3">
        <v>425000</v>
      </c>
      <c r="H459" s="3">
        <v>425000</v>
      </c>
      <c r="I459" s="3">
        <v>425000</v>
      </c>
      <c r="J459" s="3">
        <v>0</v>
      </c>
      <c r="K459" s="3">
        <v>0</v>
      </c>
      <c r="L459" s="3">
        <v>0</v>
      </c>
      <c r="M459" s="3">
        <v>6162.5</v>
      </c>
    </row>
    <row r="460" spans="1:13" x14ac:dyDescent="0.25">
      <c r="A460" s="1" t="s">
        <v>209</v>
      </c>
      <c r="B460" s="1" t="s">
        <v>58</v>
      </c>
      <c r="C460" s="2">
        <v>3</v>
      </c>
      <c r="D460" s="2">
        <v>0</v>
      </c>
      <c r="E460" s="2">
        <v>2</v>
      </c>
      <c r="F460" s="2">
        <v>1</v>
      </c>
      <c r="G460" s="3">
        <v>285000</v>
      </c>
      <c r="H460" s="3">
        <v>285000</v>
      </c>
      <c r="I460" s="3">
        <v>285000</v>
      </c>
      <c r="J460" s="3">
        <v>0</v>
      </c>
      <c r="K460" s="3">
        <v>0</v>
      </c>
      <c r="L460" s="3">
        <v>0</v>
      </c>
      <c r="M460" s="3">
        <v>4132.5</v>
      </c>
    </row>
    <row r="461" spans="1:13" x14ac:dyDescent="0.25">
      <c r="A461" s="1" t="s">
        <v>209</v>
      </c>
      <c r="B461" s="1" t="s">
        <v>60</v>
      </c>
      <c r="C461" s="2">
        <v>4</v>
      </c>
      <c r="D461" s="2">
        <v>0</v>
      </c>
      <c r="E461" s="2">
        <v>1</v>
      </c>
      <c r="F461" s="2">
        <v>3</v>
      </c>
      <c r="G461" s="3">
        <v>517000</v>
      </c>
      <c r="H461" s="3">
        <v>172333.33</v>
      </c>
      <c r="I461" s="3">
        <v>111000</v>
      </c>
      <c r="J461" s="3">
        <v>1367.72</v>
      </c>
      <c r="K461" s="3">
        <v>56000</v>
      </c>
      <c r="L461" s="3">
        <v>1</v>
      </c>
      <c r="M461" s="3">
        <v>7496.5</v>
      </c>
    </row>
    <row r="462" spans="1:13" x14ac:dyDescent="0.25">
      <c r="A462" s="1" t="s">
        <v>209</v>
      </c>
      <c r="B462" s="1" t="s">
        <v>210</v>
      </c>
      <c r="C462" s="2">
        <v>24</v>
      </c>
      <c r="D462" s="2">
        <v>0</v>
      </c>
      <c r="E462" s="2">
        <v>12</v>
      </c>
      <c r="F462" s="2">
        <v>12</v>
      </c>
      <c r="G462" s="3">
        <v>4825000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70362.7</v>
      </c>
    </row>
    <row r="463" spans="1:13" x14ac:dyDescent="0.25">
      <c r="A463" s="1" t="s">
        <v>211</v>
      </c>
      <c r="B463" s="1" t="s">
        <v>14</v>
      </c>
      <c r="C463" s="2">
        <v>5</v>
      </c>
      <c r="D463" s="2">
        <v>0</v>
      </c>
      <c r="E463" s="2">
        <v>2</v>
      </c>
      <c r="F463" s="2">
        <v>3</v>
      </c>
      <c r="G463" s="3">
        <v>1190000</v>
      </c>
      <c r="H463" s="3">
        <v>396666.67</v>
      </c>
      <c r="I463" s="3">
        <v>411000</v>
      </c>
      <c r="J463" s="3">
        <v>0</v>
      </c>
      <c r="K463" s="3">
        <v>0</v>
      </c>
      <c r="L463" s="3">
        <v>0</v>
      </c>
      <c r="M463" s="3">
        <v>14405</v>
      </c>
    </row>
    <row r="464" spans="1:13" x14ac:dyDescent="0.25">
      <c r="A464" s="1" t="s">
        <v>211</v>
      </c>
      <c r="B464" s="1" t="s">
        <v>15</v>
      </c>
      <c r="C464" s="2">
        <v>14</v>
      </c>
      <c r="D464" s="2">
        <v>0</v>
      </c>
      <c r="E464" s="2">
        <v>8</v>
      </c>
      <c r="F464" s="2">
        <v>6</v>
      </c>
      <c r="G464" s="3">
        <v>2101633</v>
      </c>
      <c r="H464" s="3">
        <v>350272.17</v>
      </c>
      <c r="I464" s="3">
        <v>364700</v>
      </c>
      <c r="J464" s="3">
        <v>0</v>
      </c>
      <c r="K464" s="3">
        <v>0</v>
      </c>
      <c r="L464" s="3">
        <v>0</v>
      </c>
      <c r="M464" s="3">
        <v>28364.68</v>
      </c>
    </row>
    <row r="465" spans="1:13" x14ac:dyDescent="0.25">
      <c r="A465" s="1" t="s">
        <v>211</v>
      </c>
      <c r="B465" s="1" t="s">
        <v>20</v>
      </c>
      <c r="C465" s="2">
        <v>1</v>
      </c>
      <c r="D465" s="2">
        <v>0</v>
      </c>
      <c r="E465" s="2">
        <v>0</v>
      </c>
      <c r="F465" s="2">
        <v>1</v>
      </c>
      <c r="G465" s="3">
        <v>28000</v>
      </c>
      <c r="H465" s="3">
        <v>28000</v>
      </c>
      <c r="I465" s="3">
        <v>28000</v>
      </c>
      <c r="J465" s="3">
        <v>0</v>
      </c>
      <c r="K465" s="3">
        <v>0</v>
      </c>
      <c r="L465" s="3">
        <v>0</v>
      </c>
      <c r="M465" s="3">
        <v>406</v>
      </c>
    </row>
    <row r="466" spans="1:13" x14ac:dyDescent="0.25">
      <c r="A466" s="1" t="s">
        <v>211</v>
      </c>
      <c r="B466" s="1" t="s">
        <v>57</v>
      </c>
      <c r="C466" s="2">
        <v>1</v>
      </c>
      <c r="D466" s="2">
        <v>0</v>
      </c>
      <c r="E466" s="2">
        <v>0</v>
      </c>
      <c r="F466" s="2">
        <v>1</v>
      </c>
      <c r="G466" s="3">
        <v>120000</v>
      </c>
      <c r="H466" s="3">
        <v>120000</v>
      </c>
      <c r="I466" s="3">
        <v>120000</v>
      </c>
      <c r="J466" s="3">
        <v>0</v>
      </c>
      <c r="K466" s="3">
        <v>0</v>
      </c>
      <c r="L466" s="3">
        <v>0</v>
      </c>
      <c r="M466" s="3">
        <v>1740</v>
      </c>
    </row>
    <row r="467" spans="1:13" x14ac:dyDescent="0.25">
      <c r="A467" s="1" t="s">
        <v>211</v>
      </c>
      <c r="B467" s="1" t="s">
        <v>58</v>
      </c>
      <c r="C467" s="2">
        <v>5</v>
      </c>
      <c r="D467" s="2">
        <v>0</v>
      </c>
      <c r="E467" s="2">
        <v>4</v>
      </c>
      <c r="F467" s="2">
        <v>1</v>
      </c>
      <c r="G467" s="3">
        <v>250000</v>
      </c>
      <c r="H467" s="3">
        <v>250000</v>
      </c>
      <c r="I467" s="3">
        <v>250000</v>
      </c>
      <c r="J467" s="3">
        <v>0</v>
      </c>
      <c r="K467" s="3">
        <v>0</v>
      </c>
      <c r="L467" s="3">
        <v>0</v>
      </c>
      <c r="M467" s="3">
        <v>8853.7000000000007</v>
      </c>
    </row>
    <row r="468" spans="1:13" x14ac:dyDescent="0.25">
      <c r="A468" s="1" t="s">
        <v>211</v>
      </c>
      <c r="B468" s="1" t="s">
        <v>60</v>
      </c>
      <c r="C468" s="2">
        <v>2</v>
      </c>
      <c r="D468" s="2">
        <v>0</v>
      </c>
      <c r="E468" s="2">
        <v>2</v>
      </c>
      <c r="F468" s="2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</row>
    <row r="469" spans="1:13" x14ac:dyDescent="0.25">
      <c r="A469" s="1" t="s">
        <v>211</v>
      </c>
      <c r="B469" s="1" t="s">
        <v>212</v>
      </c>
      <c r="C469" s="2">
        <v>28</v>
      </c>
      <c r="D469" s="2">
        <v>0</v>
      </c>
      <c r="E469" s="2">
        <v>16</v>
      </c>
      <c r="F469" s="2">
        <v>12</v>
      </c>
      <c r="G469" s="3">
        <v>3689633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53769.38</v>
      </c>
    </row>
    <row r="470" spans="1:13" x14ac:dyDescent="0.25">
      <c r="A470" s="1" t="s">
        <v>213</v>
      </c>
      <c r="B470" s="1" t="s">
        <v>14</v>
      </c>
      <c r="C470" s="2">
        <v>1</v>
      </c>
      <c r="D470" s="2">
        <v>0</v>
      </c>
      <c r="E470" s="2">
        <v>0</v>
      </c>
      <c r="F470" s="2">
        <v>1</v>
      </c>
      <c r="G470" s="3">
        <v>50000</v>
      </c>
      <c r="H470" s="3">
        <v>50000</v>
      </c>
      <c r="I470" s="3">
        <v>50000</v>
      </c>
      <c r="J470" s="3">
        <v>0</v>
      </c>
      <c r="K470" s="3">
        <v>0</v>
      </c>
      <c r="L470" s="3">
        <v>0</v>
      </c>
      <c r="M470" s="3">
        <v>725</v>
      </c>
    </row>
    <row r="471" spans="1:13" x14ac:dyDescent="0.25">
      <c r="A471" s="1" t="s">
        <v>213</v>
      </c>
      <c r="B471" s="1" t="s">
        <v>15</v>
      </c>
      <c r="C471" s="2">
        <v>2</v>
      </c>
      <c r="D471" s="2">
        <v>0</v>
      </c>
      <c r="E471" s="2">
        <v>1</v>
      </c>
      <c r="F471" s="2">
        <v>1</v>
      </c>
      <c r="G471" s="3">
        <v>63000</v>
      </c>
      <c r="H471" s="3">
        <v>63000</v>
      </c>
      <c r="I471" s="3">
        <v>63000</v>
      </c>
      <c r="J471" s="3">
        <v>0</v>
      </c>
      <c r="K471" s="3">
        <v>0</v>
      </c>
      <c r="L471" s="3">
        <v>0</v>
      </c>
      <c r="M471" s="3">
        <v>315</v>
      </c>
    </row>
    <row r="472" spans="1:13" x14ac:dyDescent="0.25">
      <c r="A472" s="1" t="s">
        <v>213</v>
      </c>
      <c r="B472" s="1" t="s">
        <v>20</v>
      </c>
      <c r="C472" s="2">
        <v>1</v>
      </c>
      <c r="D472" s="2">
        <v>0</v>
      </c>
      <c r="E472" s="2">
        <v>0</v>
      </c>
      <c r="F472" s="2">
        <v>1</v>
      </c>
      <c r="G472" s="3">
        <v>60000</v>
      </c>
      <c r="H472" s="3">
        <v>60000</v>
      </c>
      <c r="I472" s="3">
        <v>60000</v>
      </c>
      <c r="J472" s="3">
        <v>0</v>
      </c>
      <c r="K472" s="3">
        <v>0</v>
      </c>
      <c r="L472" s="3">
        <v>0</v>
      </c>
      <c r="M472" s="3">
        <v>870</v>
      </c>
    </row>
    <row r="473" spans="1:13" x14ac:dyDescent="0.25">
      <c r="A473" s="1" t="s">
        <v>213</v>
      </c>
      <c r="B473" s="1" t="s">
        <v>59</v>
      </c>
      <c r="C473" s="2">
        <v>1</v>
      </c>
      <c r="D473" s="2">
        <v>0</v>
      </c>
      <c r="E473" s="2">
        <v>0</v>
      </c>
      <c r="F473" s="2">
        <v>1</v>
      </c>
      <c r="G473" s="3">
        <v>200000</v>
      </c>
      <c r="H473" s="3">
        <v>200000</v>
      </c>
      <c r="I473" s="3">
        <v>200000</v>
      </c>
      <c r="J473" s="3">
        <v>17316.02</v>
      </c>
      <c r="K473" s="3">
        <v>17316.0173</v>
      </c>
      <c r="L473" s="3">
        <v>11.55</v>
      </c>
      <c r="M473" s="3">
        <v>2900</v>
      </c>
    </row>
    <row r="474" spans="1:13" x14ac:dyDescent="0.25">
      <c r="A474" s="1" t="s">
        <v>213</v>
      </c>
      <c r="B474" s="1" t="s">
        <v>60</v>
      </c>
      <c r="C474" s="2">
        <v>5</v>
      </c>
      <c r="D474" s="2">
        <v>0</v>
      </c>
      <c r="E474" s="2">
        <v>1</v>
      </c>
      <c r="F474" s="2">
        <v>4</v>
      </c>
      <c r="G474" s="3">
        <v>837000</v>
      </c>
      <c r="H474" s="3">
        <v>209250</v>
      </c>
      <c r="I474" s="3">
        <v>185000</v>
      </c>
      <c r="J474" s="3">
        <v>5130.25</v>
      </c>
      <c r="K474" s="3">
        <v>5290</v>
      </c>
      <c r="L474" s="3">
        <v>19.079999999999998</v>
      </c>
      <c r="M474" s="3">
        <v>2059</v>
      </c>
    </row>
    <row r="475" spans="1:13" x14ac:dyDescent="0.25">
      <c r="A475" s="1" t="s">
        <v>213</v>
      </c>
      <c r="B475" s="1" t="s">
        <v>214</v>
      </c>
      <c r="C475" s="2">
        <v>10</v>
      </c>
      <c r="D475" s="2">
        <v>0</v>
      </c>
      <c r="E475" s="2">
        <v>2</v>
      </c>
      <c r="F475" s="2">
        <v>8</v>
      </c>
      <c r="G475" s="3">
        <v>1210000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6869</v>
      </c>
    </row>
    <row r="476" spans="1:13" x14ac:dyDescent="0.25">
      <c r="A476" s="1" t="s">
        <v>215</v>
      </c>
      <c r="B476" s="1" t="s">
        <v>14</v>
      </c>
      <c r="C476" s="2">
        <v>6</v>
      </c>
      <c r="D476" s="2">
        <v>0</v>
      </c>
      <c r="E476" s="2">
        <v>3</v>
      </c>
      <c r="F476" s="2">
        <v>3</v>
      </c>
      <c r="G476" s="3">
        <v>703200</v>
      </c>
      <c r="H476" s="3">
        <v>234400</v>
      </c>
      <c r="I476" s="3">
        <v>240000</v>
      </c>
      <c r="J476" s="3">
        <v>0</v>
      </c>
      <c r="K476" s="3">
        <v>0</v>
      </c>
      <c r="L476" s="3">
        <v>0</v>
      </c>
      <c r="M476" s="3">
        <v>6521.4</v>
      </c>
    </row>
    <row r="477" spans="1:13" x14ac:dyDescent="0.25">
      <c r="A477" s="1" t="s">
        <v>215</v>
      </c>
      <c r="B477" s="1" t="s">
        <v>15</v>
      </c>
      <c r="C477" s="2">
        <v>7</v>
      </c>
      <c r="D477" s="2">
        <v>0</v>
      </c>
      <c r="E477" s="2">
        <v>4</v>
      </c>
      <c r="F477" s="2">
        <v>3</v>
      </c>
      <c r="G477" s="3">
        <v>357000</v>
      </c>
      <c r="H477" s="3">
        <v>119000</v>
      </c>
      <c r="I477" s="3">
        <v>42000</v>
      </c>
      <c r="J477" s="3">
        <v>0</v>
      </c>
      <c r="K477" s="3">
        <v>0</v>
      </c>
      <c r="L477" s="3">
        <v>0</v>
      </c>
      <c r="M477" s="3">
        <v>3590</v>
      </c>
    </row>
    <row r="478" spans="1:13" x14ac:dyDescent="0.25">
      <c r="A478" s="1" t="s">
        <v>215</v>
      </c>
      <c r="B478" s="1" t="s">
        <v>20</v>
      </c>
      <c r="C478" s="2">
        <v>1</v>
      </c>
      <c r="D478" s="2">
        <v>0</v>
      </c>
      <c r="E478" s="2">
        <v>1</v>
      </c>
      <c r="F478" s="2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</row>
    <row r="479" spans="1:13" x14ac:dyDescent="0.25">
      <c r="A479" s="1" t="s">
        <v>215</v>
      </c>
      <c r="B479" s="1" t="s">
        <v>17</v>
      </c>
      <c r="C479" s="2">
        <v>7</v>
      </c>
      <c r="D479" s="2">
        <v>0</v>
      </c>
      <c r="E479" s="2">
        <v>3</v>
      </c>
      <c r="F479" s="2">
        <v>4</v>
      </c>
      <c r="G479" s="3">
        <v>670000</v>
      </c>
      <c r="H479" s="3">
        <v>167500</v>
      </c>
      <c r="I479" s="3">
        <v>160000</v>
      </c>
      <c r="J479" s="3">
        <v>0</v>
      </c>
      <c r="K479" s="3">
        <v>0</v>
      </c>
      <c r="L479" s="3">
        <v>0</v>
      </c>
      <c r="M479" s="3">
        <v>9625.83</v>
      </c>
    </row>
    <row r="480" spans="1:13" x14ac:dyDescent="0.25">
      <c r="A480" s="1" t="s">
        <v>215</v>
      </c>
      <c r="B480" s="1" t="s">
        <v>57</v>
      </c>
      <c r="C480" s="2">
        <v>1</v>
      </c>
      <c r="D480" s="2">
        <v>0</v>
      </c>
      <c r="E480" s="2">
        <v>1</v>
      </c>
      <c r="F480" s="2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</row>
    <row r="481" spans="1:13" x14ac:dyDescent="0.25">
      <c r="A481" s="1" t="s">
        <v>215</v>
      </c>
      <c r="B481" s="1" t="s">
        <v>58</v>
      </c>
      <c r="C481" s="2">
        <v>1</v>
      </c>
      <c r="D481" s="2">
        <v>0</v>
      </c>
      <c r="E481" s="2">
        <v>1</v>
      </c>
      <c r="F481" s="2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</row>
    <row r="482" spans="1:13" x14ac:dyDescent="0.25">
      <c r="A482" s="1" t="s">
        <v>215</v>
      </c>
      <c r="B482" s="1" t="s">
        <v>59</v>
      </c>
      <c r="C482" s="2">
        <v>1</v>
      </c>
      <c r="D482" s="2">
        <v>0</v>
      </c>
      <c r="E482" s="2">
        <v>0</v>
      </c>
      <c r="F482" s="2">
        <v>1</v>
      </c>
      <c r="G482" s="3">
        <v>22700</v>
      </c>
      <c r="H482" s="3">
        <v>22700</v>
      </c>
      <c r="I482" s="3">
        <v>22700</v>
      </c>
      <c r="J482" s="3">
        <v>908</v>
      </c>
      <c r="K482" s="3">
        <v>908</v>
      </c>
      <c r="L482" s="3">
        <v>25</v>
      </c>
      <c r="M482" s="3">
        <v>329.15</v>
      </c>
    </row>
    <row r="483" spans="1:13" x14ac:dyDescent="0.25">
      <c r="A483" s="1" t="s">
        <v>215</v>
      </c>
      <c r="B483" s="1" t="s">
        <v>60</v>
      </c>
      <c r="C483" s="2">
        <v>1</v>
      </c>
      <c r="D483" s="2">
        <v>0</v>
      </c>
      <c r="E483" s="2">
        <v>0</v>
      </c>
      <c r="F483" s="2">
        <v>1</v>
      </c>
      <c r="G483" s="3">
        <v>415000</v>
      </c>
      <c r="H483" s="3">
        <v>415000</v>
      </c>
      <c r="I483" s="3">
        <v>415000</v>
      </c>
      <c r="J483" s="3">
        <v>2470.2399999999998</v>
      </c>
      <c r="K483" s="3">
        <v>2470.2381</v>
      </c>
      <c r="L483" s="3">
        <v>168</v>
      </c>
      <c r="M483" s="3">
        <v>6017.5</v>
      </c>
    </row>
    <row r="484" spans="1:13" x14ac:dyDescent="0.25">
      <c r="A484" s="1" t="s">
        <v>215</v>
      </c>
      <c r="B484" s="1" t="s">
        <v>216</v>
      </c>
      <c r="C484" s="2">
        <v>25</v>
      </c>
      <c r="D484" s="2">
        <v>0</v>
      </c>
      <c r="E484" s="2">
        <v>13</v>
      </c>
      <c r="F484" s="2">
        <v>12</v>
      </c>
      <c r="G484" s="3">
        <v>2167900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26083.88</v>
      </c>
    </row>
    <row r="485" spans="1:13" x14ac:dyDescent="0.25">
      <c r="A485" s="1" t="s">
        <v>217</v>
      </c>
      <c r="B485" s="1" t="s">
        <v>14</v>
      </c>
      <c r="C485" s="2">
        <v>22</v>
      </c>
      <c r="D485" s="2">
        <v>0</v>
      </c>
      <c r="E485" s="2">
        <v>9</v>
      </c>
      <c r="F485" s="2">
        <v>13</v>
      </c>
      <c r="G485" s="3">
        <v>4227500</v>
      </c>
      <c r="H485" s="3">
        <v>325192.31</v>
      </c>
      <c r="I485" s="3">
        <v>315000</v>
      </c>
      <c r="J485" s="3">
        <v>0</v>
      </c>
      <c r="K485" s="3">
        <v>0</v>
      </c>
      <c r="L485" s="3">
        <v>0</v>
      </c>
      <c r="M485" s="3">
        <v>52908.7</v>
      </c>
    </row>
    <row r="486" spans="1:13" x14ac:dyDescent="0.25">
      <c r="A486" s="1" t="s">
        <v>217</v>
      </c>
      <c r="B486" s="1" t="s">
        <v>15</v>
      </c>
      <c r="C486" s="2">
        <v>11</v>
      </c>
      <c r="D486" s="2">
        <v>0</v>
      </c>
      <c r="E486" s="2">
        <v>10</v>
      </c>
      <c r="F486" s="2">
        <v>1</v>
      </c>
      <c r="G486" s="3">
        <v>1150000</v>
      </c>
      <c r="H486" s="3">
        <v>1150000</v>
      </c>
      <c r="I486" s="3">
        <v>1150000</v>
      </c>
      <c r="J486" s="3">
        <v>0</v>
      </c>
      <c r="K486" s="3">
        <v>0</v>
      </c>
      <c r="L486" s="3">
        <v>0</v>
      </c>
      <c r="M486" s="3">
        <v>16675</v>
      </c>
    </row>
    <row r="487" spans="1:13" x14ac:dyDescent="0.25">
      <c r="A487" s="1" t="s">
        <v>217</v>
      </c>
      <c r="B487" s="1" t="s">
        <v>16</v>
      </c>
      <c r="C487" s="2">
        <v>1</v>
      </c>
      <c r="D487" s="2">
        <v>0</v>
      </c>
      <c r="E487" s="2">
        <v>0</v>
      </c>
      <c r="F487" s="2">
        <v>1</v>
      </c>
      <c r="G487" s="3">
        <v>31500</v>
      </c>
      <c r="H487" s="3">
        <v>31500</v>
      </c>
      <c r="I487" s="3">
        <v>31500</v>
      </c>
      <c r="J487" s="3">
        <v>0</v>
      </c>
      <c r="K487" s="3">
        <v>0</v>
      </c>
      <c r="L487" s="3">
        <v>0</v>
      </c>
      <c r="M487" s="3">
        <v>157.5</v>
      </c>
    </row>
    <row r="488" spans="1:13" x14ac:dyDescent="0.25">
      <c r="A488" s="1" t="s">
        <v>217</v>
      </c>
      <c r="B488" s="1" t="s">
        <v>58</v>
      </c>
      <c r="C488" s="2">
        <v>2</v>
      </c>
      <c r="D488" s="2">
        <v>0</v>
      </c>
      <c r="E488" s="2">
        <v>0</v>
      </c>
      <c r="F488" s="2">
        <v>2</v>
      </c>
      <c r="G488" s="3">
        <v>302458.59000000003</v>
      </c>
      <c r="H488" s="3">
        <v>151229.29999999999</v>
      </c>
      <c r="I488" s="3">
        <v>151229.29999999999</v>
      </c>
      <c r="J488" s="3">
        <v>0</v>
      </c>
      <c r="K488" s="3">
        <v>0</v>
      </c>
      <c r="L488" s="3">
        <v>0</v>
      </c>
      <c r="M488" s="3">
        <v>2485.65</v>
      </c>
    </row>
    <row r="489" spans="1:13" x14ac:dyDescent="0.25">
      <c r="A489" s="1" t="s">
        <v>217</v>
      </c>
      <c r="B489" s="1" t="s">
        <v>60</v>
      </c>
      <c r="C489" s="2">
        <v>10</v>
      </c>
      <c r="D489" s="2">
        <v>0</v>
      </c>
      <c r="E489" s="2">
        <v>4</v>
      </c>
      <c r="F489" s="2">
        <v>6</v>
      </c>
      <c r="G489" s="3">
        <v>1191586.67</v>
      </c>
      <c r="H489" s="3">
        <v>198597.78</v>
      </c>
      <c r="I489" s="3">
        <v>174639.84</v>
      </c>
      <c r="J489" s="3">
        <v>18969.27</v>
      </c>
      <c r="K489" s="3">
        <v>15327.47</v>
      </c>
      <c r="L489" s="3">
        <v>7.79</v>
      </c>
      <c r="M489" s="3">
        <v>15378.01</v>
      </c>
    </row>
    <row r="490" spans="1:13" x14ac:dyDescent="0.25">
      <c r="A490" s="1" t="s">
        <v>217</v>
      </c>
      <c r="B490" s="1" t="s">
        <v>218</v>
      </c>
      <c r="C490" s="2">
        <v>46</v>
      </c>
      <c r="D490" s="2">
        <v>0</v>
      </c>
      <c r="E490" s="2">
        <v>23</v>
      </c>
      <c r="F490" s="2">
        <v>23</v>
      </c>
      <c r="G490" s="3">
        <v>6903045.2599999998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87604.86</v>
      </c>
    </row>
    <row r="491" spans="1:13" x14ac:dyDescent="0.25">
      <c r="A491" s="1" t="s">
        <v>219</v>
      </c>
      <c r="B491" s="1" t="s">
        <v>14</v>
      </c>
      <c r="C491" s="2">
        <v>8</v>
      </c>
      <c r="D491" s="2">
        <v>0</v>
      </c>
      <c r="E491" s="2">
        <v>4</v>
      </c>
      <c r="F491" s="2">
        <v>4</v>
      </c>
      <c r="G491" s="3">
        <v>1239500</v>
      </c>
      <c r="H491" s="3">
        <v>309875</v>
      </c>
      <c r="I491" s="3">
        <v>302750</v>
      </c>
      <c r="J491" s="3">
        <v>0</v>
      </c>
      <c r="K491" s="3">
        <v>0</v>
      </c>
      <c r="L491" s="3">
        <v>0</v>
      </c>
      <c r="M491" s="3">
        <v>16072.75</v>
      </c>
    </row>
    <row r="492" spans="1:13" x14ac:dyDescent="0.25">
      <c r="A492" s="1" t="s">
        <v>219</v>
      </c>
      <c r="B492" s="1" t="s">
        <v>15</v>
      </c>
      <c r="C492" s="2">
        <v>5</v>
      </c>
      <c r="D492" s="2">
        <v>0</v>
      </c>
      <c r="E492" s="2">
        <v>2</v>
      </c>
      <c r="F492" s="2">
        <v>3</v>
      </c>
      <c r="G492" s="3">
        <v>745000</v>
      </c>
      <c r="H492" s="3">
        <v>248333.33</v>
      </c>
      <c r="I492" s="3">
        <v>200000</v>
      </c>
      <c r="J492" s="3">
        <v>0</v>
      </c>
      <c r="K492" s="3">
        <v>0</v>
      </c>
      <c r="L492" s="3">
        <v>0</v>
      </c>
      <c r="M492" s="3">
        <v>7952.5</v>
      </c>
    </row>
    <row r="493" spans="1:13" x14ac:dyDescent="0.25">
      <c r="A493" s="1" t="s">
        <v>219</v>
      </c>
      <c r="B493" s="1" t="s">
        <v>20</v>
      </c>
      <c r="C493" s="2">
        <v>1</v>
      </c>
      <c r="D493" s="2">
        <v>0</v>
      </c>
      <c r="E493" s="2">
        <v>0</v>
      </c>
      <c r="F493" s="2">
        <v>1</v>
      </c>
      <c r="G493" s="3">
        <v>163727.72</v>
      </c>
      <c r="H493" s="3">
        <v>163727.72</v>
      </c>
      <c r="I493" s="3">
        <v>163727.72</v>
      </c>
      <c r="J493" s="3">
        <v>0</v>
      </c>
      <c r="K493" s="3">
        <v>0</v>
      </c>
      <c r="L493" s="3">
        <v>0</v>
      </c>
      <c r="M493" s="3">
        <v>0</v>
      </c>
    </row>
    <row r="494" spans="1:13" x14ac:dyDescent="0.25">
      <c r="A494" s="1" t="s">
        <v>219</v>
      </c>
      <c r="B494" s="1" t="s">
        <v>17</v>
      </c>
      <c r="C494" s="2">
        <v>5</v>
      </c>
      <c r="D494" s="2">
        <v>0</v>
      </c>
      <c r="E494" s="2">
        <v>4</v>
      </c>
      <c r="F494" s="2">
        <v>1</v>
      </c>
      <c r="G494" s="3">
        <v>165000</v>
      </c>
      <c r="H494" s="3">
        <v>165000</v>
      </c>
      <c r="I494" s="3">
        <v>165000</v>
      </c>
      <c r="J494" s="3">
        <v>0</v>
      </c>
      <c r="K494" s="3">
        <v>0</v>
      </c>
      <c r="L494" s="3">
        <v>0</v>
      </c>
      <c r="M494" s="3">
        <v>2392.5</v>
      </c>
    </row>
    <row r="495" spans="1:13" x14ac:dyDescent="0.25">
      <c r="A495" s="1" t="s">
        <v>219</v>
      </c>
      <c r="B495" s="1" t="s">
        <v>19</v>
      </c>
      <c r="C495" s="2">
        <v>1</v>
      </c>
      <c r="D495" s="2">
        <v>0</v>
      </c>
      <c r="E495" s="2">
        <v>0</v>
      </c>
      <c r="F495" s="2">
        <v>1</v>
      </c>
      <c r="G495" s="3">
        <v>190000</v>
      </c>
      <c r="H495" s="3">
        <v>190000</v>
      </c>
      <c r="I495" s="3">
        <v>190000</v>
      </c>
      <c r="J495" s="3">
        <v>0</v>
      </c>
      <c r="K495" s="3">
        <v>0</v>
      </c>
      <c r="L495" s="3">
        <v>0</v>
      </c>
      <c r="M495" s="3">
        <v>2755</v>
      </c>
    </row>
    <row r="496" spans="1:13" x14ac:dyDescent="0.25">
      <c r="A496" s="1" t="s">
        <v>219</v>
      </c>
      <c r="B496" s="1" t="s">
        <v>59</v>
      </c>
      <c r="C496" s="2">
        <v>1</v>
      </c>
      <c r="D496" s="2">
        <v>0</v>
      </c>
      <c r="E496" s="2">
        <v>0</v>
      </c>
      <c r="F496" s="2">
        <v>1</v>
      </c>
      <c r="G496" s="3">
        <v>125000</v>
      </c>
      <c r="H496" s="3">
        <v>125000</v>
      </c>
      <c r="I496" s="3">
        <v>125000</v>
      </c>
      <c r="J496" s="3">
        <v>2777.78</v>
      </c>
      <c r="K496" s="3">
        <v>2777.7777999999998</v>
      </c>
      <c r="L496" s="3">
        <v>45</v>
      </c>
      <c r="M496" s="3">
        <v>1812.5</v>
      </c>
    </row>
    <row r="497" spans="1:13" x14ac:dyDescent="0.25">
      <c r="A497" s="1" t="s">
        <v>219</v>
      </c>
      <c r="B497" s="1" t="s">
        <v>60</v>
      </c>
      <c r="C497" s="2">
        <v>6</v>
      </c>
      <c r="D497" s="2">
        <v>0</v>
      </c>
      <c r="E497" s="2">
        <v>3</v>
      </c>
      <c r="F497" s="2">
        <v>3</v>
      </c>
      <c r="G497" s="3">
        <v>89500</v>
      </c>
      <c r="H497" s="3">
        <v>29833.33</v>
      </c>
      <c r="I497" s="3">
        <v>25000</v>
      </c>
      <c r="J497" s="3">
        <v>2263.16</v>
      </c>
      <c r="K497" s="3">
        <v>5080.3599999999997</v>
      </c>
      <c r="L497" s="3">
        <v>14.25</v>
      </c>
      <c r="M497" s="3">
        <v>1297.75</v>
      </c>
    </row>
    <row r="498" spans="1:13" x14ac:dyDescent="0.25">
      <c r="A498" s="1" t="s">
        <v>219</v>
      </c>
      <c r="B498" s="1" t="s">
        <v>220</v>
      </c>
      <c r="C498" s="2">
        <v>27</v>
      </c>
      <c r="D498" s="2">
        <v>0</v>
      </c>
      <c r="E498" s="2">
        <v>13</v>
      </c>
      <c r="F498" s="2">
        <v>14</v>
      </c>
      <c r="G498" s="3">
        <v>2717727.72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32283</v>
      </c>
    </row>
    <row r="499" spans="1:13" x14ac:dyDescent="0.25">
      <c r="A499" s="1" t="s">
        <v>221</v>
      </c>
      <c r="B499" s="1" t="s">
        <v>14</v>
      </c>
      <c r="C499" s="2">
        <v>2</v>
      </c>
      <c r="D499" s="2">
        <v>0</v>
      </c>
      <c r="E499" s="2">
        <v>2</v>
      </c>
      <c r="F499" s="2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146.94</v>
      </c>
    </row>
    <row r="500" spans="1:13" x14ac:dyDescent="0.25">
      <c r="A500" s="1" t="s">
        <v>221</v>
      </c>
      <c r="B500" s="1" t="s">
        <v>15</v>
      </c>
      <c r="C500" s="2">
        <v>1</v>
      </c>
      <c r="D500" s="2">
        <v>0</v>
      </c>
      <c r="E500" s="2">
        <v>0</v>
      </c>
      <c r="F500" s="2">
        <v>1</v>
      </c>
      <c r="G500" s="3">
        <v>245000</v>
      </c>
      <c r="H500" s="3">
        <v>245000</v>
      </c>
      <c r="I500" s="3">
        <v>245000</v>
      </c>
      <c r="J500" s="3">
        <v>0</v>
      </c>
      <c r="K500" s="3">
        <v>0</v>
      </c>
      <c r="L500" s="3">
        <v>0</v>
      </c>
      <c r="M500" s="3">
        <v>3552.5</v>
      </c>
    </row>
    <row r="501" spans="1:13" x14ac:dyDescent="0.25">
      <c r="A501" s="1" t="s">
        <v>221</v>
      </c>
      <c r="B501" s="1" t="s">
        <v>18</v>
      </c>
      <c r="C501" s="2">
        <v>1</v>
      </c>
      <c r="D501" s="2">
        <v>0</v>
      </c>
      <c r="E501" s="2">
        <v>0</v>
      </c>
      <c r="F501" s="2">
        <v>1</v>
      </c>
      <c r="G501" s="3">
        <v>320000</v>
      </c>
      <c r="H501" s="3">
        <v>320000</v>
      </c>
      <c r="I501" s="3">
        <v>320000</v>
      </c>
      <c r="J501" s="3">
        <v>0</v>
      </c>
      <c r="K501" s="3">
        <v>0</v>
      </c>
      <c r="L501" s="3">
        <v>0</v>
      </c>
      <c r="M501" s="3">
        <v>4640</v>
      </c>
    </row>
    <row r="502" spans="1:13" x14ac:dyDescent="0.25">
      <c r="A502" s="1" t="s">
        <v>221</v>
      </c>
      <c r="B502" s="1" t="s">
        <v>222</v>
      </c>
      <c r="C502" s="2">
        <v>4</v>
      </c>
      <c r="D502" s="2">
        <v>0</v>
      </c>
      <c r="E502" s="2">
        <v>2</v>
      </c>
      <c r="F502" s="2">
        <v>2</v>
      </c>
      <c r="G502" s="3">
        <v>565000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8339.44</v>
      </c>
    </row>
    <row r="503" spans="1:13" x14ac:dyDescent="0.25">
      <c r="A503" s="1" t="s">
        <v>223</v>
      </c>
      <c r="B503" s="1" t="s">
        <v>14</v>
      </c>
      <c r="C503" s="2">
        <v>1</v>
      </c>
      <c r="D503" s="2">
        <v>0</v>
      </c>
      <c r="E503" s="2">
        <v>0</v>
      </c>
      <c r="F503" s="2">
        <v>1</v>
      </c>
      <c r="G503" s="3">
        <v>432000</v>
      </c>
      <c r="H503" s="3">
        <v>432000</v>
      </c>
      <c r="I503" s="3">
        <v>432000</v>
      </c>
      <c r="J503" s="3">
        <v>0</v>
      </c>
      <c r="K503" s="3">
        <v>0</v>
      </c>
      <c r="L503" s="3">
        <v>0</v>
      </c>
      <c r="M503" s="3">
        <v>6264</v>
      </c>
    </row>
    <row r="504" spans="1:13" x14ac:dyDescent="0.25">
      <c r="A504" s="1" t="s">
        <v>223</v>
      </c>
      <c r="B504" s="1" t="s">
        <v>15</v>
      </c>
      <c r="C504" s="2">
        <v>2</v>
      </c>
      <c r="D504" s="2">
        <v>0</v>
      </c>
      <c r="E504" s="2">
        <v>2</v>
      </c>
      <c r="F504" s="2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</row>
    <row r="505" spans="1:13" x14ac:dyDescent="0.25">
      <c r="A505" s="1" t="s">
        <v>223</v>
      </c>
      <c r="B505" s="1" t="s">
        <v>18</v>
      </c>
      <c r="C505" s="2">
        <v>3</v>
      </c>
      <c r="D505" s="2">
        <v>0</v>
      </c>
      <c r="E505" s="2">
        <v>1</v>
      </c>
      <c r="F505" s="2">
        <v>2</v>
      </c>
      <c r="G505" s="3">
        <v>422000</v>
      </c>
      <c r="H505" s="3">
        <v>211000</v>
      </c>
      <c r="I505" s="3">
        <v>211000</v>
      </c>
      <c r="J505" s="3">
        <v>0</v>
      </c>
      <c r="K505" s="3">
        <v>0</v>
      </c>
      <c r="L505" s="3">
        <v>0</v>
      </c>
      <c r="M505" s="3">
        <v>5169</v>
      </c>
    </row>
    <row r="506" spans="1:13" x14ac:dyDescent="0.25">
      <c r="A506" s="1" t="s">
        <v>223</v>
      </c>
      <c r="B506" s="1" t="s">
        <v>19</v>
      </c>
      <c r="C506" s="2">
        <v>1</v>
      </c>
      <c r="D506" s="2">
        <v>0</v>
      </c>
      <c r="E506" s="2">
        <v>1</v>
      </c>
      <c r="F506" s="2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</row>
    <row r="507" spans="1:13" x14ac:dyDescent="0.25">
      <c r="A507" s="1" t="s">
        <v>223</v>
      </c>
      <c r="B507" s="1" t="s">
        <v>224</v>
      </c>
      <c r="C507" s="2">
        <v>7</v>
      </c>
      <c r="D507" s="2">
        <v>0</v>
      </c>
      <c r="E507" s="2">
        <v>4</v>
      </c>
      <c r="F507" s="2">
        <v>3</v>
      </c>
      <c r="G507" s="3">
        <v>854000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11433</v>
      </c>
    </row>
    <row r="508" spans="1:13" x14ac:dyDescent="0.25">
      <c r="A508" s="1" t="s">
        <v>225</v>
      </c>
      <c r="B508" s="1" t="s">
        <v>14</v>
      </c>
      <c r="C508" s="2">
        <v>21</v>
      </c>
      <c r="D508" s="2">
        <v>0</v>
      </c>
      <c r="E508" s="2">
        <v>15</v>
      </c>
      <c r="F508" s="2">
        <v>6</v>
      </c>
      <c r="G508" s="3">
        <v>2176850</v>
      </c>
      <c r="H508" s="3">
        <v>362808.33</v>
      </c>
      <c r="I508" s="3">
        <v>387500</v>
      </c>
      <c r="J508" s="3">
        <v>0</v>
      </c>
      <c r="K508" s="3">
        <v>0</v>
      </c>
      <c r="L508" s="3">
        <v>0</v>
      </c>
      <c r="M508" s="3">
        <v>32903.550000000003</v>
      </c>
    </row>
    <row r="509" spans="1:13" x14ac:dyDescent="0.25">
      <c r="A509" s="1" t="s">
        <v>225</v>
      </c>
      <c r="B509" s="1" t="s">
        <v>15</v>
      </c>
      <c r="C509" s="2">
        <v>5</v>
      </c>
      <c r="D509" s="2">
        <v>0</v>
      </c>
      <c r="E509" s="2">
        <v>3</v>
      </c>
      <c r="F509" s="2">
        <v>2</v>
      </c>
      <c r="G509" s="3">
        <v>705000</v>
      </c>
      <c r="H509" s="3">
        <v>352500</v>
      </c>
      <c r="I509" s="3">
        <v>352500</v>
      </c>
      <c r="J509" s="3">
        <v>0</v>
      </c>
      <c r="K509" s="3">
        <v>0</v>
      </c>
      <c r="L509" s="3">
        <v>0</v>
      </c>
      <c r="M509" s="3">
        <v>9272.5</v>
      </c>
    </row>
    <row r="510" spans="1:13" x14ac:dyDescent="0.25">
      <c r="A510" s="1" t="s">
        <v>225</v>
      </c>
      <c r="B510" s="1" t="s">
        <v>16</v>
      </c>
      <c r="C510" s="2">
        <v>1</v>
      </c>
      <c r="D510" s="2">
        <v>0</v>
      </c>
      <c r="E510" s="2">
        <v>0</v>
      </c>
      <c r="F510" s="2">
        <v>1</v>
      </c>
      <c r="G510" s="3">
        <v>75500</v>
      </c>
      <c r="H510" s="3">
        <v>75500</v>
      </c>
      <c r="I510" s="3">
        <v>75500</v>
      </c>
      <c r="J510" s="3">
        <v>0</v>
      </c>
      <c r="K510" s="3">
        <v>0</v>
      </c>
      <c r="L510" s="3">
        <v>0</v>
      </c>
      <c r="M510" s="3">
        <v>377.5</v>
      </c>
    </row>
    <row r="511" spans="1:13" x14ac:dyDescent="0.25">
      <c r="A511" s="1" t="s">
        <v>225</v>
      </c>
      <c r="B511" s="1" t="s">
        <v>20</v>
      </c>
      <c r="C511" s="2">
        <v>3</v>
      </c>
      <c r="D511" s="2">
        <v>0</v>
      </c>
      <c r="E511" s="2">
        <v>2</v>
      </c>
      <c r="F511" s="2">
        <v>1</v>
      </c>
      <c r="G511" s="3">
        <v>21000</v>
      </c>
      <c r="H511" s="3">
        <v>21000</v>
      </c>
      <c r="I511" s="3">
        <v>21000</v>
      </c>
      <c r="J511" s="3">
        <v>0</v>
      </c>
      <c r="K511" s="3">
        <v>0</v>
      </c>
      <c r="L511" s="3">
        <v>0</v>
      </c>
      <c r="M511" s="3">
        <v>305.95</v>
      </c>
    </row>
    <row r="512" spans="1:13" x14ac:dyDescent="0.25">
      <c r="A512" s="1" t="s">
        <v>225</v>
      </c>
      <c r="B512" s="1" t="s">
        <v>17</v>
      </c>
      <c r="C512" s="2">
        <v>2</v>
      </c>
      <c r="D512" s="2">
        <v>0</v>
      </c>
      <c r="E512" s="2">
        <v>2</v>
      </c>
      <c r="F512" s="2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</row>
    <row r="513" spans="1:13" x14ac:dyDescent="0.25">
      <c r="A513" s="1" t="s">
        <v>225</v>
      </c>
      <c r="B513" s="1" t="s">
        <v>19</v>
      </c>
      <c r="C513" s="2">
        <v>2</v>
      </c>
      <c r="D513" s="2">
        <v>0</v>
      </c>
      <c r="E513" s="2">
        <v>1</v>
      </c>
      <c r="F513" s="2">
        <v>1</v>
      </c>
      <c r="G513" s="3">
        <v>362500</v>
      </c>
      <c r="H513" s="3">
        <v>362500</v>
      </c>
      <c r="I513" s="3">
        <v>362500</v>
      </c>
      <c r="J513" s="3">
        <v>0</v>
      </c>
      <c r="K513" s="3">
        <v>0</v>
      </c>
      <c r="L513" s="3">
        <v>0</v>
      </c>
      <c r="M513" s="3">
        <v>5256.25</v>
      </c>
    </row>
    <row r="514" spans="1:13" x14ac:dyDescent="0.25">
      <c r="A514" s="1" t="s">
        <v>225</v>
      </c>
      <c r="B514" s="1" t="s">
        <v>57</v>
      </c>
      <c r="C514" s="2">
        <v>4</v>
      </c>
      <c r="D514" s="2">
        <v>0</v>
      </c>
      <c r="E514" s="2">
        <v>2</v>
      </c>
      <c r="F514" s="2">
        <v>2</v>
      </c>
      <c r="G514" s="3">
        <v>199999.63</v>
      </c>
      <c r="H514" s="3">
        <v>99999.82</v>
      </c>
      <c r="I514" s="3">
        <v>99999.82</v>
      </c>
      <c r="J514" s="3">
        <v>0</v>
      </c>
      <c r="K514" s="3">
        <v>0</v>
      </c>
      <c r="L514" s="3">
        <v>0</v>
      </c>
      <c r="M514" s="3">
        <v>2899.99</v>
      </c>
    </row>
    <row r="515" spans="1:13" x14ac:dyDescent="0.25">
      <c r="A515" s="1" t="s">
        <v>225</v>
      </c>
      <c r="B515" s="1" t="s">
        <v>60</v>
      </c>
      <c r="C515" s="2">
        <v>5</v>
      </c>
      <c r="D515" s="2">
        <v>0</v>
      </c>
      <c r="E515" s="2">
        <v>3</v>
      </c>
      <c r="F515" s="2">
        <v>2</v>
      </c>
      <c r="G515" s="3">
        <v>61700</v>
      </c>
      <c r="H515" s="3">
        <v>30850</v>
      </c>
      <c r="I515" s="3">
        <v>30850</v>
      </c>
      <c r="J515" s="3">
        <v>12389.56</v>
      </c>
      <c r="K515" s="3">
        <v>31753.8</v>
      </c>
      <c r="L515" s="3">
        <v>2.4900000000000002</v>
      </c>
      <c r="M515" s="3">
        <v>1039.6500000000001</v>
      </c>
    </row>
    <row r="516" spans="1:13" x14ac:dyDescent="0.25">
      <c r="A516" s="1" t="s">
        <v>225</v>
      </c>
      <c r="B516" s="1" t="s">
        <v>226</v>
      </c>
      <c r="C516" s="2">
        <v>43</v>
      </c>
      <c r="D516" s="2">
        <v>0</v>
      </c>
      <c r="E516" s="2">
        <v>28</v>
      </c>
      <c r="F516" s="2">
        <v>15</v>
      </c>
      <c r="G516" s="3">
        <v>3602549.63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52055.39</v>
      </c>
    </row>
    <row r="517" spans="1:13" x14ac:dyDescent="0.25">
      <c r="A517" s="1" t="s">
        <v>227</v>
      </c>
      <c r="B517" s="1" t="s">
        <v>14</v>
      </c>
      <c r="C517" s="2">
        <v>2</v>
      </c>
      <c r="D517" s="2">
        <v>0</v>
      </c>
      <c r="E517" s="2">
        <v>1</v>
      </c>
      <c r="F517" s="2">
        <v>1</v>
      </c>
      <c r="G517" s="3">
        <v>40900</v>
      </c>
      <c r="H517" s="3">
        <v>40900</v>
      </c>
      <c r="I517" s="3">
        <v>40900</v>
      </c>
      <c r="J517" s="3">
        <v>0</v>
      </c>
      <c r="K517" s="3">
        <v>0</v>
      </c>
      <c r="L517" s="3">
        <v>0</v>
      </c>
      <c r="M517" s="3">
        <v>593.04999999999995</v>
      </c>
    </row>
    <row r="518" spans="1:13" x14ac:dyDescent="0.25">
      <c r="A518" s="1" t="s">
        <v>227</v>
      </c>
      <c r="B518" s="1" t="s">
        <v>15</v>
      </c>
      <c r="C518" s="2">
        <v>3</v>
      </c>
      <c r="D518" s="2">
        <v>0</v>
      </c>
      <c r="E518" s="2">
        <v>1</v>
      </c>
      <c r="F518" s="2">
        <v>2</v>
      </c>
      <c r="G518" s="3">
        <v>424200</v>
      </c>
      <c r="H518" s="3">
        <v>212100</v>
      </c>
      <c r="I518" s="3">
        <v>212100</v>
      </c>
      <c r="J518" s="3">
        <v>0</v>
      </c>
      <c r="K518" s="3">
        <v>0</v>
      </c>
      <c r="L518" s="3">
        <v>0</v>
      </c>
      <c r="M518" s="3">
        <v>5200.8999999999996</v>
      </c>
    </row>
    <row r="519" spans="1:13" x14ac:dyDescent="0.25">
      <c r="A519" s="1" t="s">
        <v>227</v>
      </c>
      <c r="B519" s="1" t="s">
        <v>18</v>
      </c>
      <c r="C519" s="2">
        <v>1</v>
      </c>
      <c r="D519" s="2">
        <v>0</v>
      </c>
      <c r="E519" s="2">
        <v>1</v>
      </c>
      <c r="F519" s="2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</row>
    <row r="520" spans="1:13" x14ac:dyDescent="0.25">
      <c r="A520" s="1" t="s">
        <v>227</v>
      </c>
      <c r="B520" s="1" t="s">
        <v>58</v>
      </c>
      <c r="C520" s="2">
        <v>2</v>
      </c>
      <c r="D520" s="2">
        <v>0</v>
      </c>
      <c r="E520" s="2">
        <v>2</v>
      </c>
      <c r="F520" s="2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</row>
    <row r="521" spans="1:13" x14ac:dyDescent="0.25">
      <c r="A521" s="1" t="s">
        <v>227</v>
      </c>
      <c r="B521" s="1" t="s">
        <v>59</v>
      </c>
      <c r="C521" s="2">
        <v>2</v>
      </c>
      <c r="D521" s="2">
        <v>0</v>
      </c>
      <c r="E521" s="2">
        <v>0</v>
      </c>
      <c r="F521" s="2">
        <v>2</v>
      </c>
      <c r="G521" s="3">
        <v>533550</v>
      </c>
      <c r="H521" s="3">
        <v>266775</v>
      </c>
      <c r="I521" s="3">
        <v>266775</v>
      </c>
      <c r="J521" s="3">
        <v>1419.02</v>
      </c>
      <c r="K521" s="3">
        <v>1103.18</v>
      </c>
      <c r="L521" s="3">
        <v>188</v>
      </c>
      <c r="M521" s="3">
        <v>7736.48</v>
      </c>
    </row>
    <row r="522" spans="1:13" x14ac:dyDescent="0.25">
      <c r="A522" s="1" t="s">
        <v>227</v>
      </c>
      <c r="B522" s="1" t="s">
        <v>60</v>
      </c>
      <c r="C522" s="2">
        <v>3</v>
      </c>
      <c r="D522" s="2">
        <v>0</v>
      </c>
      <c r="E522" s="2">
        <v>1</v>
      </c>
      <c r="F522" s="2">
        <v>2</v>
      </c>
      <c r="G522" s="3">
        <v>72800</v>
      </c>
      <c r="H522" s="3">
        <v>36400</v>
      </c>
      <c r="I522" s="3">
        <v>36400</v>
      </c>
      <c r="J522" s="3">
        <v>3962.98</v>
      </c>
      <c r="K522" s="3">
        <v>5076.63</v>
      </c>
      <c r="L522" s="3">
        <v>9.18</v>
      </c>
      <c r="M522" s="3">
        <v>1055.5999999999999</v>
      </c>
    </row>
    <row r="523" spans="1:13" x14ac:dyDescent="0.25">
      <c r="A523" s="1" t="s">
        <v>227</v>
      </c>
      <c r="B523" s="1" t="s">
        <v>228</v>
      </c>
      <c r="C523" s="2">
        <v>13</v>
      </c>
      <c r="D523" s="2">
        <v>0</v>
      </c>
      <c r="E523" s="2">
        <v>6</v>
      </c>
      <c r="F523" s="2">
        <v>7</v>
      </c>
      <c r="G523" s="3">
        <v>1071450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14586.03</v>
      </c>
    </row>
    <row r="524" spans="1:13" x14ac:dyDescent="0.25">
      <c r="A524" s="1" t="s">
        <v>229</v>
      </c>
      <c r="B524" s="1" t="s">
        <v>14</v>
      </c>
      <c r="C524" s="2">
        <v>10</v>
      </c>
      <c r="D524" s="2">
        <v>0</v>
      </c>
      <c r="E524" s="2">
        <v>8</v>
      </c>
      <c r="F524" s="2">
        <v>2</v>
      </c>
      <c r="G524" s="3">
        <v>900000</v>
      </c>
      <c r="H524" s="3">
        <v>450000</v>
      </c>
      <c r="I524" s="3">
        <v>450000</v>
      </c>
      <c r="J524" s="3">
        <v>0</v>
      </c>
      <c r="K524" s="3">
        <v>0</v>
      </c>
      <c r="L524" s="3">
        <v>0</v>
      </c>
      <c r="M524" s="3">
        <v>12100.01</v>
      </c>
    </row>
    <row r="525" spans="1:13" x14ac:dyDescent="0.25">
      <c r="A525" s="1" t="s">
        <v>229</v>
      </c>
      <c r="B525" s="1" t="s">
        <v>15</v>
      </c>
      <c r="C525" s="2">
        <v>11</v>
      </c>
      <c r="D525" s="2">
        <v>0</v>
      </c>
      <c r="E525" s="2">
        <v>4</v>
      </c>
      <c r="F525" s="2">
        <v>7</v>
      </c>
      <c r="G525" s="3">
        <v>3305000</v>
      </c>
      <c r="H525" s="3">
        <v>472142.86</v>
      </c>
      <c r="I525" s="3">
        <v>240000</v>
      </c>
      <c r="J525" s="3">
        <v>0</v>
      </c>
      <c r="K525" s="3">
        <v>0</v>
      </c>
      <c r="L525" s="3">
        <v>0</v>
      </c>
      <c r="M525" s="3">
        <v>46972.51</v>
      </c>
    </row>
    <row r="526" spans="1:13" x14ac:dyDescent="0.25">
      <c r="A526" s="1" t="s">
        <v>229</v>
      </c>
      <c r="B526" s="1" t="s">
        <v>16</v>
      </c>
      <c r="C526" s="2">
        <v>1</v>
      </c>
      <c r="D526" s="2">
        <v>0</v>
      </c>
      <c r="E526" s="2">
        <v>0</v>
      </c>
      <c r="F526" s="2">
        <v>1</v>
      </c>
      <c r="G526" s="3">
        <v>3650</v>
      </c>
      <c r="H526" s="3">
        <v>3650</v>
      </c>
      <c r="I526" s="3">
        <v>3650</v>
      </c>
      <c r="J526" s="3">
        <v>0</v>
      </c>
      <c r="K526" s="3">
        <v>0</v>
      </c>
      <c r="L526" s="3">
        <v>0</v>
      </c>
      <c r="M526" s="3">
        <v>18.25</v>
      </c>
    </row>
    <row r="527" spans="1:13" x14ac:dyDescent="0.25">
      <c r="A527" s="1" t="s">
        <v>229</v>
      </c>
      <c r="B527" s="1" t="s">
        <v>17</v>
      </c>
      <c r="C527" s="2">
        <v>3</v>
      </c>
      <c r="D527" s="2">
        <v>0</v>
      </c>
      <c r="E527" s="2">
        <v>3</v>
      </c>
      <c r="F527" s="2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</row>
    <row r="528" spans="1:13" x14ac:dyDescent="0.25">
      <c r="A528" s="1" t="s">
        <v>229</v>
      </c>
      <c r="B528" s="1" t="s">
        <v>18</v>
      </c>
      <c r="C528" s="2">
        <v>1</v>
      </c>
      <c r="D528" s="2">
        <v>0</v>
      </c>
      <c r="E528" s="2">
        <v>1</v>
      </c>
      <c r="F528" s="2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1875.94</v>
      </c>
    </row>
    <row r="529" spans="1:13" x14ac:dyDescent="0.25">
      <c r="A529" s="1" t="s">
        <v>229</v>
      </c>
      <c r="B529" s="1" t="s">
        <v>230</v>
      </c>
      <c r="C529" s="2">
        <v>26</v>
      </c>
      <c r="D529" s="2">
        <v>0</v>
      </c>
      <c r="E529" s="2">
        <v>16</v>
      </c>
      <c r="F529" s="2">
        <v>10</v>
      </c>
      <c r="G529" s="3">
        <v>4208650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60966.71</v>
      </c>
    </row>
    <row r="530" spans="1:13" x14ac:dyDescent="0.25">
      <c r="A530" s="1" t="s">
        <v>231</v>
      </c>
      <c r="B530" s="1" t="s">
        <v>14</v>
      </c>
      <c r="C530" s="2">
        <v>4</v>
      </c>
      <c r="D530" s="2">
        <v>0</v>
      </c>
      <c r="E530" s="2">
        <v>2</v>
      </c>
      <c r="F530" s="2">
        <v>2</v>
      </c>
      <c r="G530" s="3">
        <v>149000</v>
      </c>
      <c r="H530" s="3">
        <v>74500</v>
      </c>
      <c r="I530" s="3">
        <v>74500</v>
      </c>
      <c r="J530" s="3">
        <v>0</v>
      </c>
      <c r="K530" s="3">
        <v>0</v>
      </c>
      <c r="L530" s="3">
        <v>0</v>
      </c>
      <c r="M530" s="3">
        <v>745</v>
      </c>
    </row>
    <row r="531" spans="1:13" x14ac:dyDescent="0.25">
      <c r="A531" s="1" t="s">
        <v>231</v>
      </c>
      <c r="B531" s="1" t="s">
        <v>15</v>
      </c>
      <c r="C531" s="2">
        <v>2</v>
      </c>
      <c r="D531" s="2">
        <v>0</v>
      </c>
      <c r="E531" s="2">
        <v>1</v>
      </c>
      <c r="F531" s="2">
        <v>1</v>
      </c>
      <c r="G531" s="3">
        <v>550000</v>
      </c>
      <c r="H531" s="3">
        <v>550000</v>
      </c>
      <c r="I531" s="3">
        <v>550000</v>
      </c>
      <c r="J531" s="3">
        <v>0</v>
      </c>
      <c r="K531" s="3">
        <v>0</v>
      </c>
      <c r="L531" s="3">
        <v>0</v>
      </c>
      <c r="M531" s="3">
        <v>7025</v>
      </c>
    </row>
    <row r="532" spans="1:13" x14ac:dyDescent="0.25">
      <c r="A532" s="1" t="s">
        <v>231</v>
      </c>
      <c r="B532" s="1" t="s">
        <v>17</v>
      </c>
      <c r="C532" s="2">
        <v>3</v>
      </c>
      <c r="D532" s="2">
        <v>0</v>
      </c>
      <c r="E532" s="2">
        <v>2</v>
      </c>
      <c r="F532" s="2">
        <v>1</v>
      </c>
      <c r="G532" s="3">
        <v>79900</v>
      </c>
      <c r="H532" s="3">
        <v>79900</v>
      </c>
      <c r="I532" s="3">
        <v>79900</v>
      </c>
      <c r="J532" s="3">
        <v>0</v>
      </c>
      <c r="K532" s="3">
        <v>0</v>
      </c>
      <c r="L532" s="3">
        <v>0</v>
      </c>
      <c r="M532" s="3">
        <v>1158.55</v>
      </c>
    </row>
    <row r="533" spans="1:13" x14ac:dyDescent="0.25">
      <c r="A533" s="1" t="s">
        <v>231</v>
      </c>
      <c r="B533" s="1" t="s">
        <v>58</v>
      </c>
      <c r="C533" s="2">
        <v>2</v>
      </c>
      <c r="D533" s="2">
        <v>0</v>
      </c>
      <c r="E533" s="2">
        <v>0</v>
      </c>
      <c r="F533" s="2">
        <v>2</v>
      </c>
      <c r="G533" s="3">
        <v>402</v>
      </c>
      <c r="H533" s="3">
        <v>201</v>
      </c>
      <c r="I533" s="3">
        <v>201</v>
      </c>
      <c r="J533" s="3">
        <v>0</v>
      </c>
      <c r="K533" s="3">
        <v>0</v>
      </c>
      <c r="L533" s="3">
        <v>0</v>
      </c>
      <c r="M533" s="3">
        <v>5.83</v>
      </c>
    </row>
    <row r="534" spans="1:13" x14ac:dyDescent="0.25">
      <c r="A534" s="1" t="s">
        <v>231</v>
      </c>
      <c r="B534" s="1" t="s">
        <v>59</v>
      </c>
      <c r="C534" s="2">
        <v>9</v>
      </c>
      <c r="D534" s="2">
        <v>0</v>
      </c>
      <c r="E534" s="2">
        <v>2</v>
      </c>
      <c r="F534" s="2">
        <v>7</v>
      </c>
      <c r="G534" s="3">
        <v>310900</v>
      </c>
      <c r="H534" s="3">
        <v>44414.29</v>
      </c>
      <c r="I534" s="3">
        <v>26001.5</v>
      </c>
      <c r="J534" s="3">
        <v>1216.83</v>
      </c>
      <c r="K534" s="3">
        <v>1121.1111000000001</v>
      </c>
      <c r="L534" s="3">
        <v>22.7</v>
      </c>
      <c r="M534" s="3">
        <v>4508.04</v>
      </c>
    </row>
    <row r="535" spans="1:13" x14ac:dyDescent="0.25">
      <c r="A535" s="1" t="s">
        <v>231</v>
      </c>
      <c r="B535" s="1" t="s">
        <v>232</v>
      </c>
      <c r="C535" s="2">
        <v>20</v>
      </c>
      <c r="D535" s="2">
        <v>0</v>
      </c>
      <c r="E535" s="2">
        <v>7</v>
      </c>
      <c r="F535" s="2">
        <v>13</v>
      </c>
      <c r="G535" s="3">
        <v>1090202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13442.42</v>
      </c>
    </row>
    <row r="536" spans="1:13" x14ac:dyDescent="0.25">
      <c r="A536" s="1" t="s">
        <v>233</v>
      </c>
      <c r="B536" s="1" t="s">
        <v>17</v>
      </c>
      <c r="C536" s="2">
        <v>2</v>
      </c>
      <c r="D536" s="2">
        <v>0</v>
      </c>
      <c r="E536" s="2">
        <v>0</v>
      </c>
      <c r="F536" s="2">
        <v>2</v>
      </c>
      <c r="G536" s="3">
        <v>203000</v>
      </c>
      <c r="H536" s="3">
        <v>101500</v>
      </c>
      <c r="I536" s="3">
        <v>101500</v>
      </c>
      <c r="J536" s="3">
        <v>0</v>
      </c>
      <c r="K536" s="3">
        <v>0</v>
      </c>
      <c r="L536" s="3">
        <v>0</v>
      </c>
      <c r="M536" s="3">
        <v>2943.5</v>
      </c>
    </row>
    <row r="537" spans="1:13" x14ac:dyDescent="0.25">
      <c r="A537" s="1" t="s">
        <v>233</v>
      </c>
      <c r="B537" s="1" t="s">
        <v>59</v>
      </c>
      <c r="C537" s="2">
        <v>2</v>
      </c>
      <c r="D537" s="2">
        <v>0</v>
      </c>
      <c r="E537" s="2">
        <v>1</v>
      </c>
      <c r="F537" s="2">
        <v>1</v>
      </c>
      <c r="G537" s="3">
        <v>94000</v>
      </c>
      <c r="H537" s="3">
        <v>94000</v>
      </c>
      <c r="I537" s="3">
        <v>94000</v>
      </c>
      <c r="J537" s="3">
        <v>1773.58</v>
      </c>
      <c r="K537" s="3">
        <v>1773.5849000000001</v>
      </c>
      <c r="L537" s="3">
        <v>53</v>
      </c>
      <c r="M537" s="3">
        <v>1363</v>
      </c>
    </row>
    <row r="538" spans="1:13" x14ac:dyDescent="0.25">
      <c r="A538" s="1" t="s">
        <v>233</v>
      </c>
      <c r="B538" s="1" t="s">
        <v>60</v>
      </c>
      <c r="C538" s="2">
        <v>1</v>
      </c>
      <c r="D538" s="2">
        <v>0</v>
      </c>
      <c r="E538" s="2">
        <v>1</v>
      </c>
      <c r="F538" s="2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</row>
    <row r="539" spans="1:13" x14ac:dyDescent="0.25">
      <c r="A539" s="1" t="s">
        <v>233</v>
      </c>
      <c r="B539" s="1" t="s">
        <v>234</v>
      </c>
      <c r="C539" s="2">
        <v>5</v>
      </c>
      <c r="D539" s="2">
        <v>0</v>
      </c>
      <c r="E539" s="2">
        <v>2</v>
      </c>
      <c r="F539" s="2">
        <v>3</v>
      </c>
      <c r="G539" s="3">
        <v>297000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4306.5</v>
      </c>
    </row>
    <row r="540" spans="1:13" x14ac:dyDescent="0.25">
      <c r="A540" s="1" t="s">
        <v>235</v>
      </c>
      <c r="B540" s="1" t="s">
        <v>14</v>
      </c>
      <c r="C540" s="2">
        <v>15</v>
      </c>
      <c r="D540" s="2">
        <v>0</v>
      </c>
      <c r="E540" s="2">
        <v>8</v>
      </c>
      <c r="F540" s="2">
        <v>7</v>
      </c>
      <c r="G540" s="3">
        <v>2075374</v>
      </c>
      <c r="H540" s="3">
        <v>296482</v>
      </c>
      <c r="I540" s="3">
        <v>200000</v>
      </c>
      <c r="J540" s="3">
        <v>0</v>
      </c>
      <c r="K540" s="3">
        <v>0</v>
      </c>
      <c r="L540" s="3">
        <v>0</v>
      </c>
      <c r="M540" s="3">
        <v>25467.919999999998</v>
      </c>
    </row>
    <row r="541" spans="1:13" x14ac:dyDescent="0.25">
      <c r="A541" s="1" t="s">
        <v>235</v>
      </c>
      <c r="B541" s="1" t="s">
        <v>15</v>
      </c>
      <c r="C541" s="2">
        <v>7</v>
      </c>
      <c r="D541" s="2">
        <v>0</v>
      </c>
      <c r="E541" s="2">
        <v>4</v>
      </c>
      <c r="F541" s="2">
        <v>3</v>
      </c>
      <c r="G541" s="3">
        <v>468500</v>
      </c>
      <c r="H541" s="3">
        <v>156166.67000000001</v>
      </c>
      <c r="I541" s="3">
        <v>180000</v>
      </c>
      <c r="J541" s="3">
        <v>0</v>
      </c>
      <c r="K541" s="3">
        <v>0</v>
      </c>
      <c r="L541" s="3">
        <v>0</v>
      </c>
      <c r="M541" s="3">
        <v>4893.25</v>
      </c>
    </row>
    <row r="542" spans="1:13" x14ac:dyDescent="0.25">
      <c r="A542" s="1" t="s">
        <v>235</v>
      </c>
      <c r="B542" s="1" t="s">
        <v>19</v>
      </c>
      <c r="C542" s="2">
        <v>1</v>
      </c>
      <c r="D542" s="2">
        <v>0</v>
      </c>
      <c r="E542" s="2">
        <v>0</v>
      </c>
      <c r="F542" s="2">
        <v>1</v>
      </c>
      <c r="G542" s="3">
        <v>150000</v>
      </c>
      <c r="H542" s="3">
        <v>150000</v>
      </c>
      <c r="I542" s="3">
        <v>150000</v>
      </c>
      <c r="J542" s="3">
        <v>0</v>
      </c>
      <c r="K542" s="3">
        <v>0</v>
      </c>
      <c r="L542" s="3">
        <v>0</v>
      </c>
      <c r="M542" s="3">
        <v>2175</v>
      </c>
    </row>
    <row r="543" spans="1:13" x14ac:dyDescent="0.25">
      <c r="A543" s="1" t="s">
        <v>235</v>
      </c>
      <c r="B543" s="1" t="s">
        <v>59</v>
      </c>
      <c r="C543" s="2">
        <v>1</v>
      </c>
      <c r="D543" s="2">
        <v>0</v>
      </c>
      <c r="E543" s="2">
        <v>1</v>
      </c>
      <c r="F543" s="2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</row>
    <row r="544" spans="1:13" x14ac:dyDescent="0.25">
      <c r="A544" s="1" t="s">
        <v>235</v>
      </c>
      <c r="B544" s="1" t="s">
        <v>236</v>
      </c>
      <c r="C544" s="2">
        <v>24</v>
      </c>
      <c r="D544" s="2">
        <v>0</v>
      </c>
      <c r="E544" s="2">
        <v>13</v>
      </c>
      <c r="F544" s="2">
        <v>11</v>
      </c>
      <c r="G544" s="3">
        <v>2693874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32536.17</v>
      </c>
    </row>
    <row r="545" spans="1:13" x14ac:dyDescent="0.25">
      <c r="A545" s="1" t="s">
        <v>237</v>
      </c>
      <c r="B545" s="1" t="s">
        <v>14</v>
      </c>
      <c r="C545" s="2">
        <v>4</v>
      </c>
      <c r="D545" s="2">
        <v>0</v>
      </c>
      <c r="E545" s="2">
        <v>1</v>
      </c>
      <c r="F545" s="2">
        <v>3</v>
      </c>
      <c r="G545" s="3">
        <v>530000</v>
      </c>
      <c r="H545" s="3">
        <v>176666.67</v>
      </c>
      <c r="I545" s="3">
        <v>170000</v>
      </c>
      <c r="J545" s="3">
        <v>0</v>
      </c>
      <c r="K545" s="3">
        <v>0</v>
      </c>
      <c r="L545" s="3">
        <v>0</v>
      </c>
      <c r="M545" s="3">
        <v>5310</v>
      </c>
    </row>
    <row r="546" spans="1:13" x14ac:dyDescent="0.25">
      <c r="A546" s="1" t="s">
        <v>237</v>
      </c>
      <c r="B546" s="1" t="s">
        <v>15</v>
      </c>
      <c r="C546" s="2">
        <v>10</v>
      </c>
      <c r="D546" s="2">
        <v>0</v>
      </c>
      <c r="E546" s="2">
        <v>5</v>
      </c>
      <c r="F546" s="2">
        <v>5</v>
      </c>
      <c r="G546" s="3">
        <v>1279500</v>
      </c>
      <c r="H546" s="3">
        <v>255900</v>
      </c>
      <c r="I546" s="3">
        <v>200000</v>
      </c>
      <c r="J546" s="3">
        <v>0</v>
      </c>
      <c r="K546" s="3">
        <v>0</v>
      </c>
      <c r="L546" s="3">
        <v>0</v>
      </c>
      <c r="M546" s="3">
        <v>14752.75</v>
      </c>
    </row>
    <row r="547" spans="1:13" x14ac:dyDescent="0.25">
      <c r="A547" s="1" t="s">
        <v>237</v>
      </c>
      <c r="B547" s="1" t="s">
        <v>20</v>
      </c>
      <c r="C547" s="2">
        <v>1</v>
      </c>
      <c r="D547" s="2">
        <v>0</v>
      </c>
      <c r="E547" s="2">
        <v>0</v>
      </c>
      <c r="F547" s="2">
        <v>1</v>
      </c>
      <c r="G547" s="3">
        <v>130000</v>
      </c>
      <c r="H547" s="3">
        <v>130000</v>
      </c>
      <c r="I547" s="3">
        <v>130000</v>
      </c>
      <c r="J547" s="3">
        <v>0</v>
      </c>
      <c r="K547" s="3">
        <v>0</v>
      </c>
      <c r="L547" s="3">
        <v>0</v>
      </c>
      <c r="M547" s="3">
        <v>935</v>
      </c>
    </row>
    <row r="548" spans="1:13" x14ac:dyDescent="0.25">
      <c r="A548" s="1" t="s">
        <v>237</v>
      </c>
      <c r="B548" s="1" t="s">
        <v>59</v>
      </c>
      <c r="C548" s="2">
        <v>2</v>
      </c>
      <c r="D548" s="2">
        <v>0</v>
      </c>
      <c r="E548" s="2">
        <v>0</v>
      </c>
      <c r="F548" s="2">
        <v>2</v>
      </c>
      <c r="G548" s="3">
        <v>120000</v>
      </c>
      <c r="H548" s="3">
        <v>60000</v>
      </c>
      <c r="I548" s="3">
        <v>60000</v>
      </c>
      <c r="J548" s="3">
        <v>6486.49</v>
      </c>
      <c r="K548" s="3">
        <v>6738.1</v>
      </c>
      <c r="L548" s="3">
        <v>9.25</v>
      </c>
      <c r="M548" s="3">
        <v>1740</v>
      </c>
    </row>
    <row r="549" spans="1:13" x14ac:dyDescent="0.25">
      <c r="A549" s="1" t="s">
        <v>237</v>
      </c>
      <c r="B549" s="1" t="s">
        <v>238</v>
      </c>
      <c r="C549" s="2">
        <v>17</v>
      </c>
      <c r="D549" s="2">
        <v>0</v>
      </c>
      <c r="E549" s="2">
        <v>6</v>
      </c>
      <c r="F549" s="2">
        <v>11</v>
      </c>
      <c r="G549" s="3">
        <v>2059500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22737.75</v>
      </c>
    </row>
    <row r="550" spans="1:13" x14ac:dyDescent="0.25">
      <c r="A550" s="1" t="s">
        <v>239</v>
      </c>
      <c r="B550" s="1" t="s">
        <v>14</v>
      </c>
      <c r="C550" s="2">
        <v>2</v>
      </c>
      <c r="D550" s="2">
        <v>0</v>
      </c>
      <c r="E550" s="2">
        <v>1</v>
      </c>
      <c r="F550" s="2">
        <v>1</v>
      </c>
      <c r="G550" s="3">
        <v>156000</v>
      </c>
      <c r="H550" s="3">
        <v>156000</v>
      </c>
      <c r="I550" s="3">
        <v>156000</v>
      </c>
      <c r="J550" s="3">
        <v>0</v>
      </c>
      <c r="K550" s="3">
        <v>0</v>
      </c>
      <c r="L550" s="3">
        <v>0</v>
      </c>
      <c r="M550" s="3">
        <v>575</v>
      </c>
    </row>
    <row r="551" spans="1:13" x14ac:dyDescent="0.25">
      <c r="A551" s="1" t="s">
        <v>239</v>
      </c>
      <c r="B551" s="1" t="s">
        <v>19</v>
      </c>
      <c r="C551" s="2">
        <v>1</v>
      </c>
      <c r="D551" s="2">
        <v>0</v>
      </c>
      <c r="E551" s="2">
        <v>0</v>
      </c>
      <c r="F551" s="2">
        <v>1</v>
      </c>
      <c r="G551" s="3">
        <v>212500</v>
      </c>
      <c r="H551" s="3">
        <v>212500</v>
      </c>
      <c r="I551" s="3">
        <v>212500</v>
      </c>
      <c r="J551" s="3">
        <v>0</v>
      </c>
      <c r="K551" s="3">
        <v>0</v>
      </c>
      <c r="L551" s="3">
        <v>0</v>
      </c>
      <c r="M551" s="3">
        <v>3081.25</v>
      </c>
    </row>
    <row r="552" spans="1:13" x14ac:dyDescent="0.25">
      <c r="A552" s="1" t="s">
        <v>239</v>
      </c>
      <c r="B552" s="1" t="s">
        <v>59</v>
      </c>
      <c r="C552" s="2">
        <v>1</v>
      </c>
      <c r="D552" s="2">
        <v>0</v>
      </c>
      <c r="E552" s="2">
        <v>0</v>
      </c>
      <c r="F552" s="2">
        <v>1</v>
      </c>
      <c r="G552" s="3">
        <v>65000</v>
      </c>
      <c r="H552" s="3">
        <v>65000</v>
      </c>
      <c r="I552" s="3">
        <v>65000</v>
      </c>
      <c r="J552" s="3">
        <v>2708.33</v>
      </c>
      <c r="K552" s="3">
        <v>2708.3332999999998</v>
      </c>
      <c r="L552" s="3">
        <v>24</v>
      </c>
      <c r="M552" s="3">
        <v>942.5</v>
      </c>
    </row>
    <row r="553" spans="1:13" x14ac:dyDescent="0.25">
      <c r="A553" s="1" t="s">
        <v>239</v>
      </c>
      <c r="B553" s="1" t="s">
        <v>60</v>
      </c>
      <c r="C553" s="2">
        <v>1</v>
      </c>
      <c r="D553" s="2">
        <v>0</v>
      </c>
      <c r="E553" s="2">
        <v>1</v>
      </c>
      <c r="F553" s="2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</row>
    <row r="554" spans="1:13" x14ac:dyDescent="0.25">
      <c r="A554" s="1" t="s">
        <v>239</v>
      </c>
      <c r="B554" s="1" t="s">
        <v>240</v>
      </c>
      <c r="C554" s="2">
        <v>5</v>
      </c>
      <c r="D554" s="2">
        <v>0</v>
      </c>
      <c r="E554" s="2">
        <v>2</v>
      </c>
      <c r="F554" s="2">
        <v>3</v>
      </c>
      <c r="G554" s="3">
        <v>433500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4598.75</v>
      </c>
    </row>
    <row r="555" spans="1:13" x14ac:dyDescent="0.25">
      <c r="A555" s="1" t="s">
        <v>241</v>
      </c>
      <c r="B555" s="1" t="s">
        <v>14</v>
      </c>
      <c r="C555" s="2">
        <v>5</v>
      </c>
      <c r="D555" s="2">
        <v>0</v>
      </c>
      <c r="E555" s="2">
        <v>3</v>
      </c>
      <c r="F555" s="2">
        <v>2</v>
      </c>
      <c r="G555" s="3">
        <v>496000</v>
      </c>
      <c r="H555" s="3">
        <v>248000</v>
      </c>
      <c r="I555" s="3">
        <v>248000</v>
      </c>
      <c r="J555" s="3">
        <v>0</v>
      </c>
      <c r="K555" s="3">
        <v>0</v>
      </c>
      <c r="L555" s="3">
        <v>0</v>
      </c>
      <c r="M555" s="3">
        <v>5293.09</v>
      </c>
    </row>
    <row r="556" spans="1:13" x14ac:dyDescent="0.25">
      <c r="A556" s="1" t="s">
        <v>241</v>
      </c>
      <c r="B556" s="1" t="s">
        <v>15</v>
      </c>
      <c r="C556" s="2">
        <v>6</v>
      </c>
      <c r="D556" s="2">
        <v>0</v>
      </c>
      <c r="E556" s="2">
        <v>4</v>
      </c>
      <c r="F556" s="2">
        <v>2</v>
      </c>
      <c r="G556" s="3">
        <v>525000</v>
      </c>
      <c r="H556" s="3">
        <v>262500</v>
      </c>
      <c r="I556" s="3">
        <v>262500</v>
      </c>
      <c r="J556" s="3">
        <v>0</v>
      </c>
      <c r="K556" s="3">
        <v>0</v>
      </c>
      <c r="L556" s="3">
        <v>0</v>
      </c>
      <c r="M556" s="3">
        <v>6087.5</v>
      </c>
    </row>
    <row r="557" spans="1:13" x14ac:dyDescent="0.25">
      <c r="A557" s="1" t="s">
        <v>241</v>
      </c>
      <c r="B557" s="1" t="s">
        <v>16</v>
      </c>
      <c r="C557" s="2">
        <v>2</v>
      </c>
      <c r="D557" s="2">
        <v>1</v>
      </c>
      <c r="E557" s="2">
        <v>0</v>
      </c>
      <c r="F557" s="2">
        <v>1</v>
      </c>
      <c r="G557" s="3">
        <v>16000</v>
      </c>
      <c r="H557" s="3">
        <v>16000</v>
      </c>
      <c r="I557" s="3">
        <v>16000</v>
      </c>
      <c r="J557" s="3">
        <v>0</v>
      </c>
      <c r="K557" s="3">
        <v>0</v>
      </c>
      <c r="L557" s="3">
        <v>0</v>
      </c>
      <c r="M557" s="3">
        <v>249.95</v>
      </c>
    </row>
    <row r="558" spans="1:13" x14ac:dyDescent="0.25">
      <c r="A558" s="1" t="s">
        <v>241</v>
      </c>
      <c r="B558" s="1" t="s">
        <v>20</v>
      </c>
      <c r="C558" s="2">
        <v>1</v>
      </c>
      <c r="D558" s="2">
        <v>0</v>
      </c>
      <c r="E558" s="2">
        <v>0</v>
      </c>
      <c r="F558" s="2">
        <v>1</v>
      </c>
      <c r="G558" s="3">
        <v>179900</v>
      </c>
      <c r="H558" s="3">
        <v>179900</v>
      </c>
      <c r="I558" s="3">
        <v>179900</v>
      </c>
      <c r="J558" s="3">
        <v>0</v>
      </c>
      <c r="K558" s="3">
        <v>0</v>
      </c>
      <c r="L558" s="3">
        <v>0</v>
      </c>
      <c r="M558" s="3">
        <v>1658.55</v>
      </c>
    </row>
    <row r="559" spans="1:13" x14ac:dyDescent="0.25">
      <c r="A559" s="1" t="s">
        <v>241</v>
      </c>
      <c r="B559" s="1" t="s">
        <v>18</v>
      </c>
      <c r="C559" s="2">
        <v>1</v>
      </c>
      <c r="D559" s="2">
        <v>0</v>
      </c>
      <c r="E559" s="2">
        <v>0</v>
      </c>
      <c r="F559" s="2">
        <v>1</v>
      </c>
      <c r="G559" s="3">
        <v>61501</v>
      </c>
      <c r="H559" s="3">
        <v>61501</v>
      </c>
      <c r="I559" s="3">
        <v>61501</v>
      </c>
      <c r="J559" s="3">
        <v>0</v>
      </c>
      <c r="K559" s="3">
        <v>0</v>
      </c>
      <c r="L559" s="3">
        <v>0</v>
      </c>
      <c r="M559" s="3">
        <v>891.76</v>
      </c>
    </row>
    <row r="560" spans="1:13" x14ac:dyDescent="0.25">
      <c r="A560" s="1" t="s">
        <v>241</v>
      </c>
      <c r="B560" s="1" t="s">
        <v>19</v>
      </c>
      <c r="C560" s="2">
        <v>1</v>
      </c>
      <c r="D560" s="2">
        <v>0</v>
      </c>
      <c r="E560" s="2">
        <v>0</v>
      </c>
      <c r="F560" s="2">
        <v>1</v>
      </c>
      <c r="G560" s="3">
        <v>450000</v>
      </c>
      <c r="H560" s="3">
        <v>450000</v>
      </c>
      <c r="I560" s="3">
        <v>450000</v>
      </c>
      <c r="J560" s="3">
        <v>0</v>
      </c>
      <c r="K560" s="3">
        <v>0</v>
      </c>
      <c r="L560" s="3">
        <v>0</v>
      </c>
      <c r="M560" s="3">
        <v>6525</v>
      </c>
    </row>
    <row r="561" spans="1:13" x14ac:dyDescent="0.25">
      <c r="A561" s="1" t="s">
        <v>241</v>
      </c>
      <c r="B561" s="1" t="s">
        <v>22</v>
      </c>
      <c r="C561" s="2">
        <v>3</v>
      </c>
      <c r="D561" s="2">
        <v>0</v>
      </c>
      <c r="E561" s="2">
        <v>1</v>
      </c>
      <c r="F561" s="2">
        <v>2</v>
      </c>
      <c r="G561" s="3">
        <v>407320</v>
      </c>
      <c r="H561" s="3">
        <v>203660</v>
      </c>
      <c r="I561" s="3">
        <v>203660</v>
      </c>
      <c r="J561" s="3">
        <v>0</v>
      </c>
      <c r="K561" s="3">
        <v>0</v>
      </c>
      <c r="L561" s="3">
        <v>0</v>
      </c>
      <c r="M561" s="3">
        <v>5906.14</v>
      </c>
    </row>
    <row r="562" spans="1:13" x14ac:dyDescent="0.25">
      <c r="A562" s="1" t="s">
        <v>241</v>
      </c>
      <c r="B562" s="1" t="s">
        <v>57</v>
      </c>
      <c r="C562" s="2">
        <v>1</v>
      </c>
      <c r="D562" s="2">
        <v>0</v>
      </c>
      <c r="E562" s="2">
        <v>1</v>
      </c>
      <c r="F562" s="2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</row>
    <row r="563" spans="1:13" x14ac:dyDescent="0.25">
      <c r="A563" s="1" t="s">
        <v>241</v>
      </c>
      <c r="B563" s="1" t="s">
        <v>58</v>
      </c>
      <c r="C563" s="2">
        <v>1</v>
      </c>
      <c r="D563" s="2">
        <v>0</v>
      </c>
      <c r="E563" s="2">
        <v>1</v>
      </c>
      <c r="F563" s="2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1.0900000000000001</v>
      </c>
    </row>
    <row r="564" spans="1:13" x14ac:dyDescent="0.25">
      <c r="A564" s="1" t="s">
        <v>241</v>
      </c>
      <c r="B564" s="1" t="s">
        <v>60</v>
      </c>
      <c r="C564" s="2">
        <v>3</v>
      </c>
      <c r="D564" s="2">
        <v>0</v>
      </c>
      <c r="E564" s="2">
        <v>1</v>
      </c>
      <c r="F564" s="2">
        <v>2</v>
      </c>
      <c r="G564" s="3">
        <v>112500</v>
      </c>
      <c r="H564" s="3">
        <v>56250</v>
      </c>
      <c r="I564" s="3">
        <v>56250</v>
      </c>
      <c r="J564" s="3">
        <v>8587.7900000000009</v>
      </c>
      <c r="K564" s="3">
        <v>64960.63</v>
      </c>
      <c r="L564" s="3">
        <v>6.55</v>
      </c>
      <c r="M564" s="3">
        <v>1631.25</v>
      </c>
    </row>
    <row r="565" spans="1:13" x14ac:dyDescent="0.25">
      <c r="A565" s="1" t="s">
        <v>241</v>
      </c>
      <c r="B565" s="1" t="s">
        <v>242</v>
      </c>
      <c r="C565" s="2">
        <v>24</v>
      </c>
      <c r="D565" s="2">
        <v>1</v>
      </c>
      <c r="E565" s="2">
        <v>11</v>
      </c>
      <c r="F565" s="2">
        <v>12</v>
      </c>
      <c r="G565" s="3">
        <v>2248221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28244.33</v>
      </c>
    </row>
    <row r="566" spans="1:13" x14ac:dyDescent="0.25">
      <c r="A566" s="1" t="s">
        <v>243</v>
      </c>
      <c r="B566" s="1" t="s">
        <v>14</v>
      </c>
      <c r="C566" s="2">
        <v>39</v>
      </c>
      <c r="D566" s="2">
        <v>0</v>
      </c>
      <c r="E566" s="2">
        <v>13</v>
      </c>
      <c r="F566" s="2">
        <v>26</v>
      </c>
      <c r="G566" s="3">
        <v>9153831.3800000008</v>
      </c>
      <c r="H566" s="3">
        <v>352070.44</v>
      </c>
      <c r="I566" s="3">
        <v>330500</v>
      </c>
      <c r="J566" s="3">
        <v>0</v>
      </c>
      <c r="K566" s="3">
        <v>0</v>
      </c>
      <c r="L566" s="3">
        <v>0</v>
      </c>
      <c r="M566" s="3">
        <v>121643.92</v>
      </c>
    </row>
    <row r="567" spans="1:13" x14ac:dyDescent="0.25">
      <c r="A567" s="1" t="s">
        <v>243</v>
      </c>
      <c r="B567" s="1" t="s">
        <v>15</v>
      </c>
      <c r="C567" s="2">
        <v>5</v>
      </c>
      <c r="D567" s="2">
        <v>0</v>
      </c>
      <c r="E567" s="2">
        <v>3</v>
      </c>
      <c r="F567" s="2">
        <v>2</v>
      </c>
      <c r="G567" s="3">
        <v>500000</v>
      </c>
      <c r="H567" s="3">
        <v>250000</v>
      </c>
      <c r="I567" s="3">
        <v>250000</v>
      </c>
      <c r="J567" s="3">
        <v>0</v>
      </c>
      <c r="K567" s="3">
        <v>0</v>
      </c>
      <c r="L567" s="3">
        <v>0</v>
      </c>
      <c r="M567" s="3">
        <v>6300</v>
      </c>
    </row>
    <row r="568" spans="1:13" x14ac:dyDescent="0.25">
      <c r="A568" s="1" t="s">
        <v>243</v>
      </c>
      <c r="B568" s="1" t="s">
        <v>16</v>
      </c>
      <c r="C568" s="2">
        <v>2</v>
      </c>
      <c r="D568" s="2">
        <v>0</v>
      </c>
      <c r="E568" s="2">
        <v>2</v>
      </c>
      <c r="F568" s="2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</row>
    <row r="569" spans="1:13" x14ac:dyDescent="0.25">
      <c r="A569" s="1" t="s">
        <v>243</v>
      </c>
      <c r="B569" s="1" t="s">
        <v>20</v>
      </c>
      <c r="C569" s="2">
        <v>4</v>
      </c>
      <c r="D569" s="2">
        <v>0</v>
      </c>
      <c r="E569" s="2">
        <v>1</v>
      </c>
      <c r="F569" s="2">
        <v>3</v>
      </c>
      <c r="G569" s="3">
        <v>162300</v>
      </c>
      <c r="H569" s="3">
        <v>54100</v>
      </c>
      <c r="I569" s="3">
        <v>52000</v>
      </c>
      <c r="J569" s="3">
        <v>0</v>
      </c>
      <c r="K569" s="3">
        <v>0</v>
      </c>
      <c r="L569" s="3">
        <v>0</v>
      </c>
      <c r="M569" s="3">
        <v>2353.35</v>
      </c>
    </row>
    <row r="570" spans="1:13" x14ac:dyDescent="0.25">
      <c r="A570" s="1" t="s">
        <v>243</v>
      </c>
      <c r="B570" s="1" t="s">
        <v>19</v>
      </c>
      <c r="C570" s="2">
        <v>8</v>
      </c>
      <c r="D570" s="2">
        <v>0</v>
      </c>
      <c r="E570" s="2">
        <v>3</v>
      </c>
      <c r="F570" s="2">
        <v>5</v>
      </c>
      <c r="G570" s="3">
        <v>957500</v>
      </c>
      <c r="H570" s="3">
        <v>191500</v>
      </c>
      <c r="I570" s="3">
        <v>94000</v>
      </c>
      <c r="J570" s="3">
        <v>0</v>
      </c>
      <c r="K570" s="3">
        <v>0</v>
      </c>
      <c r="L570" s="3">
        <v>0</v>
      </c>
      <c r="M570" s="3">
        <v>13883.75</v>
      </c>
    </row>
    <row r="571" spans="1:13" x14ac:dyDescent="0.25">
      <c r="A571" s="1" t="s">
        <v>243</v>
      </c>
      <c r="B571" s="1" t="s">
        <v>22</v>
      </c>
      <c r="C571" s="2">
        <v>2</v>
      </c>
      <c r="D571" s="2">
        <v>0</v>
      </c>
      <c r="E571" s="2">
        <v>0</v>
      </c>
      <c r="F571" s="2">
        <v>2</v>
      </c>
      <c r="G571" s="3">
        <v>1125000</v>
      </c>
      <c r="H571" s="3">
        <v>562500</v>
      </c>
      <c r="I571" s="3">
        <v>562500</v>
      </c>
      <c r="J571" s="3">
        <v>0</v>
      </c>
      <c r="K571" s="3">
        <v>0</v>
      </c>
      <c r="L571" s="3">
        <v>0</v>
      </c>
      <c r="M571" s="3">
        <v>16312.5</v>
      </c>
    </row>
    <row r="572" spans="1:13" x14ac:dyDescent="0.25">
      <c r="A572" s="1" t="s">
        <v>243</v>
      </c>
      <c r="B572" s="1" t="s">
        <v>57</v>
      </c>
      <c r="C572" s="2">
        <v>1</v>
      </c>
      <c r="D572" s="2">
        <v>0</v>
      </c>
      <c r="E572" s="2">
        <v>1</v>
      </c>
      <c r="F572" s="2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</row>
    <row r="573" spans="1:13" x14ac:dyDescent="0.25">
      <c r="A573" s="1" t="s">
        <v>243</v>
      </c>
      <c r="B573" s="1" t="s">
        <v>58</v>
      </c>
      <c r="C573" s="2">
        <v>25</v>
      </c>
      <c r="D573" s="2">
        <v>0</v>
      </c>
      <c r="E573" s="2">
        <v>10</v>
      </c>
      <c r="F573" s="2">
        <v>15</v>
      </c>
      <c r="G573" s="3">
        <v>3057850</v>
      </c>
      <c r="H573" s="3">
        <v>203856.67</v>
      </c>
      <c r="I573" s="3">
        <v>209000</v>
      </c>
      <c r="J573" s="3">
        <v>0</v>
      </c>
      <c r="K573" s="3">
        <v>0</v>
      </c>
      <c r="L573" s="3">
        <v>0</v>
      </c>
      <c r="M573" s="3">
        <v>39588.83</v>
      </c>
    </row>
    <row r="574" spans="1:13" x14ac:dyDescent="0.25">
      <c r="A574" s="1" t="s">
        <v>243</v>
      </c>
      <c r="B574" s="1" t="s">
        <v>60</v>
      </c>
      <c r="C574" s="2">
        <v>7</v>
      </c>
      <c r="D574" s="2">
        <v>0</v>
      </c>
      <c r="E574" s="2">
        <v>1</v>
      </c>
      <c r="F574" s="2">
        <v>6</v>
      </c>
      <c r="G574" s="3">
        <v>625000</v>
      </c>
      <c r="H574" s="3">
        <v>104166.67</v>
      </c>
      <c r="I574" s="3">
        <v>62500</v>
      </c>
      <c r="J574" s="3">
        <v>19512.96</v>
      </c>
      <c r="K574" s="3">
        <v>24721.34</v>
      </c>
      <c r="L574" s="3">
        <v>1.3</v>
      </c>
      <c r="M574" s="3">
        <v>9062.5</v>
      </c>
    </row>
    <row r="575" spans="1:13" x14ac:dyDescent="0.25">
      <c r="A575" s="1" t="s">
        <v>243</v>
      </c>
      <c r="B575" s="1" t="s">
        <v>244</v>
      </c>
      <c r="C575" s="2">
        <v>93</v>
      </c>
      <c r="D575" s="2">
        <v>0</v>
      </c>
      <c r="E575" s="2">
        <v>34</v>
      </c>
      <c r="F575" s="2">
        <v>59</v>
      </c>
      <c r="G575" s="3">
        <v>15581481.380000001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209144.85</v>
      </c>
    </row>
    <row r="576" spans="1:13" x14ac:dyDescent="0.25">
      <c r="A576" s="1" t="s">
        <v>245</v>
      </c>
      <c r="B576" s="1" t="s">
        <v>14</v>
      </c>
      <c r="C576" s="2">
        <v>8</v>
      </c>
      <c r="D576" s="2">
        <v>0</v>
      </c>
      <c r="E576" s="2">
        <v>4</v>
      </c>
      <c r="F576" s="2">
        <v>4</v>
      </c>
      <c r="G576" s="3">
        <v>1735000</v>
      </c>
      <c r="H576" s="3">
        <v>433750</v>
      </c>
      <c r="I576" s="3">
        <v>379500</v>
      </c>
      <c r="J576" s="3">
        <v>0</v>
      </c>
      <c r="K576" s="3">
        <v>0</v>
      </c>
      <c r="L576" s="3">
        <v>0</v>
      </c>
      <c r="M576" s="3">
        <v>21357.5</v>
      </c>
    </row>
    <row r="577" spans="1:13" x14ac:dyDescent="0.25">
      <c r="A577" s="1" t="s">
        <v>245</v>
      </c>
      <c r="B577" s="1" t="s">
        <v>15</v>
      </c>
      <c r="C577" s="2">
        <v>7</v>
      </c>
      <c r="D577" s="2">
        <v>0</v>
      </c>
      <c r="E577" s="2">
        <v>6</v>
      </c>
      <c r="F577" s="2">
        <v>1</v>
      </c>
      <c r="G577" s="3">
        <v>479000</v>
      </c>
      <c r="H577" s="3">
        <v>479000</v>
      </c>
      <c r="I577" s="3">
        <v>479000</v>
      </c>
      <c r="J577" s="3">
        <v>0</v>
      </c>
      <c r="K577" s="3">
        <v>0</v>
      </c>
      <c r="L577" s="3">
        <v>0</v>
      </c>
      <c r="M577" s="3">
        <v>16464.5</v>
      </c>
    </row>
    <row r="578" spans="1:13" x14ac:dyDescent="0.25">
      <c r="A578" s="1" t="s">
        <v>245</v>
      </c>
      <c r="B578" s="1" t="s">
        <v>16</v>
      </c>
      <c r="C578" s="2">
        <v>1</v>
      </c>
      <c r="D578" s="2">
        <v>0</v>
      </c>
      <c r="E578" s="2">
        <v>0</v>
      </c>
      <c r="F578" s="2">
        <v>1</v>
      </c>
      <c r="G578" s="3">
        <v>20000</v>
      </c>
      <c r="H578" s="3">
        <v>20000</v>
      </c>
      <c r="I578" s="3">
        <v>20000</v>
      </c>
      <c r="J578" s="3">
        <v>0</v>
      </c>
      <c r="K578" s="3">
        <v>0</v>
      </c>
      <c r="L578" s="3">
        <v>0</v>
      </c>
      <c r="M578" s="3">
        <v>290</v>
      </c>
    </row>
    <row r="579" spans="1:13" x14ac:dyDescent="0.25">
      <c r="A579" s="1" t="s">
        <v>245</v>
      </c>
      <c r="B579" s="1" t="s">
        <v>17</v>
      </c>
      <c r="C579" s="2">
        <v>1</v>
      </c>
      <c r="D579" s="2">
        <v>0</v>
      </c>
      <c r="E579" s="2">
        <v>0</v>
      </c>
      <c r="F579" s="2">
        <v>1</v>
      </c>
      <c r="G579" s="3">
        <v>179000</v>
      </c>
      <c r="H579" s="3">
        <v>179000</v>
      </c>
      <c r="I579" s="3">
        <v>179000</v>
      </c>
      <c r="J579" s="3">
        <v>0</v>
      </c>
      <c r="K579" s="3">
        <v>0</v>
      </c>
      <c r="L579" s="3">
        <v>0</v>
      </c>
      <c r="M579" s="3">
        <v>1645.5</v>
      </c>
    </row>
    <row r="580" spans="1:13" x14ac:dyDescent="0.25">
      <c r="A580" s="1" t="s">
        <v>245</v>
      </c>
      <c r="B580" s="1" t="s">
        <v>18</v>
      </c>
      <c r="C580" s="2">
        <v>3</v>
      </c>
      <c r="D580" s="2">
        <v>0</v>
      </c>
      <c r="E580" s="2">
        <v>1</v>
      </c>
      <c r="F580" s="2">
        <v>2</v>
      </c>
      <c r="G580" s="3">
        <v>1505000</v>
      </c>
      <c r="H580" s="3">
        <v>752500</v>
      </c>
      <c r="I580" s="3">
        <v>752500</v>
      </c>
      <c r="J580" s="3">
        <v>0</v>
      </c>
      <c r="K580" s="3">
        <v>0</v>
      </c>
      <c r="L580" s="3">
        <v>0</v>
      </c>
      <c r="M580" s="3">
        <v>19922.5</v>
      </c>
    </row>
    <row r="581" spans="1:13" x14ac:dyDescent="0.25">
      <c r="A581" s="1" t="s">
        <v>245</v>
      </c>
      <c r="B581" s="1" t="s">
        <v>19</v>
      </c>
      <c r="C581" s="2">
        <v>1</v>
      </c>
      <c r="D581" s="2">
        <v>0</v>
      </c>
      <c r="E581" s="2">
        <v>0</v>
      </c>
      <c r="F581" s="2">
        <v>1</v>
      </c>
      <c r="G581" s="3">
        <v>115000</v>
      </c>
      <c r="H581" s="3">
        <v>115000</v>
      </c>
      <c r="I581" s="3">
        <v>115000</v>
      </c>
      <c r="J581" s="3">
        <v>0</v>
      </c>
      <c r="K581" s="3">
        <v>0</v>
      </c>
      <c r="L581" s="3">
        <v>0</v>
      </c>
      <c r="M581" s="3">
        <v>1667.5</v>
      </c>
    </row>
    <row r="582" spans="1:13" x14ac:dyDescent="0.25">
      <c r="A582" s="1" t="s">
        <v>245</v>
      </c>
      <c r="B582" s="1" t="s">
        <v>58</v>
      </c>
      <c r="C582" s="2">
        <v>2</v>
      </c>
      <c r="D582" s="2">
        <v>0</v>
      </c>
      <c r="E582" s="2">
        <v>0</v>
      </c>
      <c r="F582" s="2">
        <v>2</v>
      </c>
      <c r="G582" s="3">
        <v>800999</v>
      </c>
      <c r="H582" s="3">
        <v>400499.5</v>
      </c>
      <c r="I582" s="3">
        <v>400499.5</v>
      </c>
      <c r="J582" s="3">
        <v>0</v>
      </c>
      <c r="K582" s="3">
        <v>0</v>
      </c>
      <c r="L582" s="3">
        <v>0</v>
      </c>
      <c r="M582" s="3">
        <v>10664.49</v>
      </c>
    </row>
    <row r="583" spans="1:13" x14ac:dyDescent="0.25">
      <c r="A583" s="1" t="s">
        <v>245</v>
      </c>
      <c r="B583" s="1" t="s">
        <v>60</v>
      </c>
      <c r="C583" s="2">
        <v>4</v>
      </c>
      <c r="D583" s="2">
        <v>0</v>
      </c>
      <c r="E583" s="2">
        <v>1</v>
      </c>
      <c r="F583" s="2">
        <v>3</v>
      </c>
      <c r="G583" s="3">
        <v>288200</v>
      </c>
      <c r="H583" s="3">
        <v>96066.67</v>
      </c>
      <c r="I583" s="3">
        <v>125000</v>
      </c>
      <c r="J583" s="3">
        <v>5270.67</v>
      </c>
      <c r="K583" s="3">
        <v>3818.1817999999998</v>
      </c>
      <c r="L583" s="3">
        <v>12.58</v>
      </c>
      <c r="M583" s="3">
        <v>4178.8999999999996</v>
      </c>
    </row>
    <row r="584" spans="1:13" x14ac:dyDescent="0.25">
      <c r="A584" s="1" t="s">
        <v>245</v>
      </c>
      <c r="B584" s="1" t="s">
        <v>246</v>
      </c>
      <c r="C584" s="2">
        <v>27</v>
      </c>
      <c r="D584" s="2">
        <v>0</v>
      </c>
      <c r="E584" s="2">
        <v>12</v>
      </c>
      <c r="F584" s="2">
        <v>15</v>
      </c>
      <c r="G584" s="3">
        <v>5122199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76190.89</v>
      </c>
    </row>
    <row r="585" spans="1:13" x14ac:dyDescent="0.25">
      <c r="A585" s="1" t="s">
        <v>247</v>
      </c>
      <c r="B585" s="1" t="s">
        <v>14</v>
      </c>
      <c r="C585" s="2">
        <v>17</v>
      </c>
      <c r="D585" s="2">
        <v>0</v>
      </c>
      <c r="E585" s="2">
        <v>8</v>
      </c>
      <c r="F585" s="2">
        <v>9</v>
      </c>
      <c r="G585" s="3">
        <v>2379300</v>
      </c>
      <c r="H585" s="3">
        <v>264366.67</v>
      </c>
      <c r="I585" s="3">
        <v>227300</v>
      </c>
      <c r="J585" s="3">
        <v>0</v>
      </c>
      <c r="K585" s="3">
        <v>0</v>
      </c>
      <c r="L585" s="3">
        <v>0</v>
      </c>
      <c r="M585" s="3">
        <v>26899.85</v>
      </c>
    </row>
    <row r="586" spans="1:13" x14ac:dyDescent="0.25">
      <c r="A586" s="1" t="s">
        <v>247</v>
      </c>
      <c r="B586" s="1" t="s">
        <v>15</v>
      </c>
      <c r="C586" s="2">
        <v>4</v>
      </c>
      <c r="D586" s="2">
        <v>0</v>
      </c>
      <c r="E586" s="2">
        <v>2</v>
      </c>
      <c r="F586" s="2">
        <v>2</v>
      </c>
      <c r="G586" s="3">
        <v>581000</v>
      </c>
      <c r="H586" s="3">
        <v>290500</v>
      </c>
      <c r="I586" s="3">
        <v>290500</v>
      </c>
      <c r="J586" s="3">
        <v>0</v>
      </c>
      <c r="K586" s="3">
        <v>0</v>
      </c>
      <c r="L586" s="3">
        <v>0</v>
      </c>
      <c r="M586" s="3">
        <v>5699.5</v>
      </c>
    </row>
    <row r="587" spans="1:13" x14ac:dyDescent="0.25">
      <c r="A587" s="1" t="s">
        <v>247</v>
      </c>
      <c r="B587" s="1" t="s">
        <v>16</v>
      </c>
      <c r="C587" s="2">
        <v>1</v>
      </c>
      <c r="D587" s="2">
        <v>0</v>
      </c>
      <c r="E587" s="2">
        <v>0</v>
      </c>
      <c r="F587" s="2">
        <v>1</v>
      </c>
      <c r="G587" s="3">
        <v>3000</v>
      </c>
      <c r="H587" s="3">
        <v>3000</v>
      </c>
      <c r="I587" s="3">
        <v>3000</v>
      </c>
      <c r="J587" s="3">
        <v>0</v>
      </c>
      <c r="K587" s="3">
        <v>0</v>
      </c>
      <c r="L587" s="3">
        <v>0</v>
      </c>
      <c r="M587" s="3">
        <v>43.5</v>
      </c>
    </row>
    <row r="588" spans="1:13" x14ac:dyDescent="0.25">
      <c r="A588" s="1" t="s">
        <v>247</v>
      </c>
      <c r="B588" s="1" t="s">
        <v>20</v>
      </c>
      <c r="C588" s="2">
        <v>7</v>
      </c>
      <c r="D588" s="2">
        <v>0</v>
      </c>
      <c r="E588" s="2">
        <v>5</v>
      </c>
      <c r="F588" s="2">
        <v>2</v>
      </c>
      <c r="G588" s="3">
        <v>355000</v>
      </c>
      <c r="H588" s="3">
        <v>177500</v>
      </c>
      <c r="I588" s="3">
        <v>177500</v>
      </c>
      <c r="J588" s="3">
        <v>0</v>
      </c>
      <c r="K588" s="3">
        <v>0</v>
      </c>
      <c r="L588" s="3">
        <v>0</v>
      </c>
      <c r="M588" s="3">
        <v>4197.5</v>
      </c>
    </row>
    <row r="589" spans="1:13" x14ac:dyDescent="0.25">
      <c r="A589" s="1" t="s">
        <v>247</v>
      </c>
      <c r="B589" s="1" t="s">
        <v>17</v>
      </c>
      <c r="C589" s="2">
        <v>1</v>
      </c>
      <c r="D589" s="2">
        <v>0</v>
      </c>
      <c r="E589" s="2">
        <v>0</v>
      </c>
      <c r="F589" s="2">
        <v>1</v>
      </c>
      <c r="G589" s="3">
        <v>110000</v>
      </c>
      <c r="H589" s="3">
        <v>110000</v>
      </c>
      <c r="I589" s="3">
        <v>110000</v>
      </c>
      <c r="J589" s="3">
        <v>0</v>
      </c>
      <c r="K589" s="3">
        <v>0</v>
      </c>
      <c r="L589" s="3">
        <v>0</v>
      </c>
      <c r="M589" s="3">
        <v>1595</v>
      </c>
    </row>
    <row r="590" spans="1:13" x14ac:dyDescent="0.25">
      <c r="A590" s="1" t="s">
        <v>247</v>
      </c>
      <c r="B590" s="1" t="s">
        <v>57</v>
      </c>
      <c r="C590" s="2">
        <v>3</v>
      </c>
      <c r="D590" s="2">
        <v>0</v>
      </c>
      <c r="E590" s="2">
        <v>3</v>
      </c>
      <c r="F590" s="2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</row>
    <row r="591" spans="1:13" x14ac:dyDescent="0.25">
      <c r="A591" s="1" t="s">
        <v>247</v>
      </c>
      <c r="B591" s="1" t="s">
        <v>60</v>
      </c>
      <c r="C591" s="2">
        <v>1</v>
      </c>
      <c r="D591" s="2">
        <v>0</v>
      </c>
      <c r="E591" s="2">
        <v>0</v>
      </c>
      <c r="F591" s="2">
        <v>1</v>
      </c>
      <c r="G591" s="3">
        <v>59000</v>
      </c>
      <c r="H591" s="3">
        <v>59000</v>
      </c>
      <c r="I591" s="3">
        <v>59000</v>
      </c>
      <c r="J591" s="3">
        <v>50427.35</v>
      </c>
      <c r="K591" s="3">
        <v>50427.350400000003</v>
      </c>
      <c r="L591" s="3">
        <v>1.17</v>
      </c>
      <c r="M591" s="3">
        <v>855.5</v>
      </c>
    </row>
    <row r="592" spans="1:13" x14ac:dyDescent="0.25">
      <c r="A592" s="1" t="s">
        <v>247</v>
      </c>
      <c r="B592" s="1" t="s">
        <v>248</v>
      </c>
      <c r="C592" s="2">
        <v>34</v>
      </c>
      <c r="D592" s="2">
        <v>0</v>
      </c>
      <c r="E592" s="2">
        <v>18</v>
      </c>
      <c r="F592" s="2">
        <v>16</v>
      </c>
      <c r="G592" s="3">
        <v>3487300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39290.85</v>
      </c>
    </row>
    <row r="593" spans="1:13" x14ac:dyDescent="0.25">
      <c r="A593" s="1" t="s">
        <v>249</v>
      </c>
      <c r="B593" s="1" t="s">
        <v>14</v>
      </c>
      <c r="C593" s="2">
        <v>14</v>
      </c>
      <c r="D593" s="2">
        <v>0</v>
      </c>
      <c r="E593" s="2">
        <v>10</v>
      </c>
      <c r="F593" s="2">
        <v>4</v>
      </c>
      <c r="G593" s="3">
        <v>805000</v>
      </c>
      <c r="H593" s="3">
        <v>201250</v>
      </c>
      <c r="I593" s="3">
        <v>212000</v>
      </c>
      <c r="J593" s="3">
        <v>0</v>
      </c>
      <c r="K593" s="3">
        <v>0</v>
      </c>
      <c r="L593" s="3">
        <v>0</v>
      </c>
      <c r="M593" s="3">
        <v>9005.5</v>
      </c>
    </row>
    <row r="594" spans="1:13" x14ac:dyDescent="0.25">
      <c r="A594" s="1" t="s">
        <v>249</v>
      </c>
      <c r="B594" s="1" t="s">
        <v>15</v>
      </c>
      <c r="C594" s="2">
        <v>6</v>
      </c>
      <c r="D594" s="2">
        <v>0</v>
      </c>
      <c r="E594" s="2">
        <v>4</v>
      </c>
      <c r="F594" s="2">
        <v>2</v>
      </c>
      <c r="G594" s="3">
        <v>1235000</v>
      </c>
      <c r="H594" s="3">
        <v>617500</v>
      </c>
      <c r="I594" s="3">
        <v>617500</v>
      </c>
      <c r="J594" s="3">
        <v>0</v>
      </c>
      <c r="K594" s="3">
        <v>0</v>
      </c>
      <c r="L594" s="3">
        <v>0</v>
      </c>
      <c r="M594" s="3">
        <v>19153.75</v>
      </c>
    </row>
    <row r="595" spans="1:13" x14ac:dyDescent="0.25">
      <c r="A595" s="1" t="s">
        <v>249</v>
      </c>
      <c r="B595" s="1" t="s">
        <v>16</v>
      </c>
      <c r="C595" s="2">
        <v>5</v>
      </c>
      <c r="D595" s="2">
        <v>0</v>
      </c>
      <c r="E595" s="2">
        <v>0</v>
      </c>
      <c r="F595" s="2">
        <v>5</v>
      </c>
      <c r="G595" s="3">
        <v>260549</v>
      </c>
      <c r="H595" s="3">
        <v>52109.8</v>
      </c>
      <c r="I595" s="3">
        <v>60000</v>
      </c>
      <c r="J595" s="3">
        <v>0</v>
      </c>
      <c r="K595" s="3">
        <v>0</v>
      </c>
      <c r="L595" s="3">
        <v>0</v>
      </c>
      <c r="M595" s="3">
        <v>400</v>
      </c>
    </row>
    <row r="596" spans="1:13" x14ac:dyDescent="0.25">
      <c r="A596" s="1" t="s">
        <v>249</v>
      </c>
      <c r="B596" s="1" t="s">
        <v>20</v>
      </c>
      <c r="C596" s="2">
        <v>1</v>
      </c>
      <c r="D596" s="2">
        <v>0</v>
      </c>
      <c r="E596" s="2">
        <v>1</v>
      </c>
      <c r="F596" s="2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</row>
    <row r="597" spans="1:13" x14ac:dyDescent="0.25">
      <c r="A597" s="1" t="s">
        <v>249</v>
      </c>
      <c r="B597" s="1" t="s">
        <v>17</v>
      </c>
      <c r="C597" s="2">
        <v>2</v>
      </c>
      <c r="D597" s="2">
        <v>0</v>
      </c>
      <c r="E597" s="2">
        <v>0</v>
      </c>
      <c r="F597" s="2">
        <v>2</v>
      </c>
      <c r="G597" s="3">
        <v>626100</v>
      </c>
      <c r="H597" s="3">
        <v>313050</v>
      </c>
      <c r="I597" s="3">
        <v>313050</v>
      </c>
      <c r="J597" s="3">
        <v>0</v>
      </c>
      <c r="K597" s="3">
        <v>0</v>
      </c>
      <c r="L597" s="3">
        <v>0</v>
      </c>
      <c r="M597" s="3">
        <v>9078.4500000000007</v>
      </c>
    </row>
    <row r="598" spans="1:13" x14ac:dyDescent="0.25">
      <c r="A598" s="1" t="s">
        <v>249</v>
      </c>
      <c r="B598" s="1" t="s">
        <v>18</v>
      </c>
      <c r="C598" s="2">
        <v>2</v>
      </c>
      <c r="D598" s="2">
        <v>0</v>
      </c>
      <c r="E598" s="2">
        <v>1</v>
      </c>
      <c r="F598" s="2">
        <v>1</v>
      </c>
      <c r="G598" s="3">
        <v>313600</v>
      </c>
      <c r="H598" s="3">
        <v>313600</v>
      </c>
      <c r="I598" s="3">
        <v>313600</v>
      </c>
      <c r="J598" s="3">
        <v>0</v>
      </c>
      <c r="K598" s="3">
        <v>0</v>
      </c>
      <c r="L598" s="3">
        <v>0</v>
      </c>
      <c r="M598" s="3">
        <v>0</v>
      </c>
    </row>
    <row r="599" spans="1:13" x14ac:dyDescent="0.25">
      <c r="A599" s="1" t="s">
        <v>249</v>
      </c>
      <c r="B599" s="1" t="s">
        <v>57</v>
      </c>
      <c r="C599" s="2">
        <v>1</v>
      </c>
      <c r="D599" s="2">
        <v>0</v>
      </c>
      <c r="E599" s="2">
        <v>1</v>
      </c>
      <c r="F599" s="2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</row>
    <row r="600" spans="1:13" x14ac:dyDescent="0.25">
      <c r="A600" s="1" t="s">
        <v>249</v>
      </c>
      <c r="B600" s="1" t="s">
        <v>58</v>
      </c>
      <c r="C600" s="2">
        <v>10</v>
      </c>
      <c r="D600" s="2">
        <v>1</v>
      </c>
      <c r="E600" s="2">
        <v>5</v>
      </c>
      <c r="F600" s="2">
        <v>4</v>
      </c>
      <c r="G600" s="3">
        <v>406500</v>
      </c>
      <c r="H600" s="3">
        <v>101625</v>
      </c>
      <c r="I600" s="3">
        <v>53000</v>
      </c>
      <c r="J600" s="3">
        <v>0</v>
      </c>
      <c r="K600" s="3">
        <v>0</v>
      </c>
      <c r="L600" s="3">
        <v>0</v>
      </c>
      <c r="M600" s="3">
        <v>5894.25</v>
      </c>
    </row>
    <row r="601" spans="1:13" x14ac:dyDescent="0.25">
      <c r="A601" s="1" t="s">
        <v>249</v>
      </c>
      <c r="B601" s="1" t="s">
        <v>59</v>
      </c>
      <c r="C601" s="2">
        <v>2</v>
      </c>
      <c r="D601" s="2">
        <v>0</v>
      </c>
      <c r="E601" s="2">
        <v>1</v>
      </c>
      <c r="F601" s="2">
        <v>1</v>
      </c>
      <c r="G601" s="3">
        <v>305000</v>
      </c>
      <c r="H601" s="3">
        <v>305000</v>
      </c>
      <c r="I601" s="3">
        <v>305000</v>
      </c>
      <c r="J601" s="3">
        <v>1048.1099999999999</v>
      </c>
      <c r="K601" s="3">
        <v>1048.1099999999999</v>
      </c>
      <c r="L601" s="3">
        <v>291</v>
      </c>
      <c r="M601" s="3">
        <v>0</v>
      </c>
    </row>
    <row r="602" spans="1:13" x14ac:dyDescent="0.25">
      <c r="A602" s="1" t="s">
        <v>249</v>
      </c>
      <c r="B602" s="1" t="s">
        <v>250</v>
      </c>
      <c r="C602" s="2">
        <v>43</v>
      </c>
      <c r="D602" s="2">
        <v>1</v>
      </c>
      <c r="E602" s="2">
        <v>23</v>
      </c>
      <c r="F602" s="2">
        <v>19</v>
      </c>
      <c r="G602" s="3">
        <v>3951749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43531.95</v>
      </c>
    </row>
    <row r="603" spans="1:13" x14ac:dyDescent="0.25">
      <c r="A603" s="1" t="s">
        <v>251</v>
      </c>
      <c r="B603" s="1" t="s">
        <v>15</v>
      </c>
      <c r="C603" s="2">
        <v>5</v>
      </c>
      <c r="D603" s="2">
        <v>0</v>
      </c>
      <c r="E603" s="2">
        <v>3</v>
      </c>
      <c r="F603" s="2">
        <v>2</v>
      </c>
      <c r="G603" s="3">
        <v>336950</v>
      </c>
      <c r="H603" s="3">
        <v>168475</v>
      </c>
      <c r="I603" s="3">
        <v>168475</v>
      </c>
      <c r="J603" s="3">
        <v>0</v>
      </c>
      <c r="K603" s="3">
        <v>0</v>
      </c>
      <c r="L603" s="3">
        <v>0</v>
      </c>
      <c r="M603" s="3">
        <v>3584.75</v>
      </c>
    </row>
    <row r="604" spans="1:13" x14ac:dyDescent="0.25">
      <c r="A604" s="1" t="s">
        <v>251</v>
      </c>
      <c r="B604" s="1" t="s">
        <v>57</v>
      </c>
      <c r="C604" s="2">
        <v>1</v>
      </c>
      <c r="D604" s="2">
        <v>0</v>
      </c>
      <c r="E604" s="2">
        <v>1</v>
      </c>
      <c r="F604" s="2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7250</v>
      </c>
    </row>
    <row r="605" spans="1:13" x14ac:dyDescent="0.25">
      <c r="A605" s="1" t="s">
        <v>251</v>
      </c>
      <c r="B605" s="1" t="s">
        <v>59</v>
      </c>
      <c r="C605" s="2">
        <v>1</v>
      </c>
      <c r="D605" s="2">
        <v>0</v>
      </c>
      <c r="E605" s="2">
        <v>0</v>
      </c>
      <c r="F605" s="2">
        <v>1</v>
      </c>
      <c r="G605" s="3">
        <v>33000</v>
      </c>
      <c r="H605" s="3">
        <v>33000</v>
      </c>
      <c r="I605" s="3">
        <v>33000</v>
      </c>
      <c r="J605" s="3">
        <v>4520.55</v>
      </c>
      <c r="K605" s="3">
        <v>4520.5478999999996</v>
      </c>
      <c r="L605" s="3">
        <v>7.3</v>
      </c>
      <c r="M605" s="3">
        <v>478.5</v>
      </c>
    </row>
    <row r="606" spans="1:13" x14ac:dyDescent="0.25">
      <c r="A606" s="1" t="s">
        <v>251</v>
      </c>
      <c r="B606" s="1" t="s">
        <v>60</v>
      </c>
      <c r="C606" s="2">
        <v>1</v>
      </c>
      <c r="D606" s="2">
        <v>0</v>
      </c>
      <c r="E606" s="2">
        <v>0</v>
      </c>
      <c r="F606" s="2">
        <v>1</v>
      </c>
      <c r="G606" s="3">
        <v>100000</v>
      </c>
      <c r="H606" s="3">
        <v>100000</v>
      </c>
      <c r="I606" s="3">
        <v>100000</v>
      </c>
      <c r="J606" s="3">
        <v>5970.15</v>
      </c>
      <c r="K606" s="3">
        <v>5970.1493</v>
      </c>
      <c r="L606" s="3">
        <v>16.75</v>
      </c>
      <c r="M606" s="3">
        <v>870</v>
      </c>
    </row>
    <row r="607" spans="1:13" x14ac:dyDescent="0.25">
      <c r="A607" s="1" t="s">
        <v>251</v>
      </c>
      <c r="B607" s="1" t="s">
        <v>252</v>
      </c>
      <c r="C607" s="2">
        <v>8</v>
      </c>
      <c r="D607" s="2">
        <v>0</v>
      </c>
      <c r="E607" s="2">
        <v>4</v>
      </c>
      <c r="F607" s="2">
        <v>4</v>
      </c>
      <c r="G607" s="3">
        <v>469950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12183.25</v>
      </c>
    </row>
    <row r="608" spans="1:13" x14ac:dyDescent="0.25">
      <c r="A608" s="1" t="s">
        <v>253</v>
      </c>
      <c r="B608" s="1" t="s">
        <v>14</v>
      </c>
      <c r="C608" s="2">
        <v>4</v>
      </c>
      <c r="D608" s="2">
        <v>0</v>
      </c>
      <c r="E608" s="2">
        <v>1</v>
      </c>
      <c r="F608" s="2">
        <v>3</v>
      </c>
      <c r="G608" s="3">
        <v>1362500</v>
      </c>
      <c r="H608" s="3">
        <v>454166.67</v>
      </c>
      <c r="I608" s="3">
        <v>575000</v>
      </c>
      <c r="J608" s="3">
        <v>0</v>
      </c>
      <c r="K608" s="3">
        <v>0</v>
      </c>
      <c r="L608" s="3">
        <v>0</v>
      </c>
      <c r="M608" s="3">
        <v>18656.330000000002</v>
      </c>
    </row>
    <row r="609" spans="1:13" x14ac:dyDescent="0.25">
      <c r="A609" s="1" t="s">
        <v>253</v>
      </c>
      <c r="B609" s="1" t="s">
        <v>17</v>
      </c>
      <c r="C609" s="2">
        <v>4</v>
      </c>
      <c r="D609" s="2">
        <v>0</v>
      </c>
      <c r="E609" s="2">
        <v>2</v>
      </c>
      <c r="F609" s="2">
        <v>2</v>
      </c>
      <c r="G609" s="3">
        <v>490000</v>
      </c>
      <c r="H609" s="3">
        <v>245000</v>
      </c>
      <c r="I609" s="3">
        <v>245000</v>
      </c>
      <c r="J609" s="3">
        <v>0</v>
      </c>
      <c r="K609" s="3">
        <v>0</v>
      </c>
      <c r="L609" s="3">
        <v>0</v>
      </c>
      <c r="M609" s="3">
        <v>7105</v>
      </c>
    </row>
    <row r="610" spans="1:13" x14ac:dyDescent="0.25">
      <c r="A610" s="1" t="s">
        <v>253</v>
      </c>
      <c r="B610" s="1" t="s">
        <v>60</v>
      </c>
      <c r="C610" s="2">
        <v>2</v>
      </c>
      <c r="D610" s="2">
        <v>0</v>
      </c>
      <c r="E610" s="2">
        <v>0</v>
      </c>
      <c r="F610" s="2">
        <v>2</v>
      </c>
      <c r="G610" s="3">
        <v>49600</v>
      </c>
      <c r="H610" s="3">
        <v>24800</v>
      </c>
      <c r="I610" s="3">
        <v>24800</v>
      </c>
      <c r="J610" s="3">
        <v>6367.14</v>
      </c>
      <c r="K610" s="3">
        <v>5454.14</v>
      </c>
      <c r="L610" s="3">
        <v>3.9</v>
      </c>
      <c r="M610" s="3">
        <v>719.2</v>
      </c>
    </row>
    <row r="611" spans="1:13" x14ac:dyDescent="0.25">
      <c r="A611" s="1" t="s">
        <v>253</v>
      </c>
      <c r="B611" s="1" t="s">
        <v>254</v>
      </c>
      <c r="C611" s="2">
        <v>10</v>
      </c>
      <c r="D611" s="2">
        <v>0</v>
      </c>
      <c r="E611" s="2">
        <v>3</v>
      </c>
      <c r="F611" s="2">
        <v>7</v>
      </c>
      <c r="G611" s="3">
        <v>1902100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26480.53</v>
      </c>
    </row>
    <row r="612" spans="1:13" x14ac:dyDescent="0.25">
      <c r="A612" s="1" t="s">
        <v>255</v>
      </c>
      <c r="B612" s="1" t="s">
        <v>14</v>
      </c>
      <c r="C612" s="2">
        <v>8</v>
      </c>
      <c r="D612" s="2">
        <v>0</v>
      </c>
      <c r="E612" s="2">
        <v>3</v>
      </c>
      <c r="F612" s="2">
        <v>5</v>
      </c>
      <c r="G612" s="3">
        <v>1159200</v>
      </c>
      <c r="H612" s="3">
        <v>231840</v>
      </c>
      <c r="I612" s="3">
        <v>225000</v>
      </c>
      <c r="J612" s="3">
        <v>0</v>
      </c>
      <c r="K612" s="3">
        <v>0</v>
      </c>
      <c r="L612" s="3">
        <v>0</v>
      </c>
      <c r="M612" s="3">
        <v>11968.5</v>
      </c>
    </row>
    <row r="613" spans="1:13" x14ac:dyDescent="0.25">
      <c r="A613" s="1" t="s">
        <v>255</v>
      </c>
      <c r="B613" s="1" t="s">
        <v>15</v>
      </c>
      <c r="C613" s="2">
        <v>4</v>
      </c>
      <c r="D613" s="2">
        <v>0</v>
      </c>
      <c r="E613" s="2">
        <v>4</v>
      </c>
      <c r="F613" s="2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</row>
    <row r="614" spans="1:13" x14ac:dyDescent="0.25">
      <c r="A614" s="1" t="s">
        <v>255</v>
      </c>
      <c r="B614" s="1" t="s">
        <v>20</v>
      </c>
      <c r="C614" s="2">
        <v>3</v>
      </c>
      <c r="D614" s="2">
        <v>0</v>
      </c>
      <c r="E614" s="2">
        <v>3</v>
      </c>
      <c r="F614" s="2">
        <v>0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</row>
    <row r="615" spans="1:13" x14ac:dyDescent="0.25">
      <c r="A615" s="1" t="s">
        <v>255</v>
      </c>
      <c r="B615" s="1" t="s">
        <v>18</v>
      </c>
      <c r="C615" s="2">
        <v>1</v>
      </c>
      <c r="D615" s="2">
        <v>0</v>
      </c>
      <c r="E615" s="2">
        <v>0</v>
      </c>
      <c r="F615" s="2">
        <v>1</v>
      </c>
      <c r="G615" s="3">
        <v>70000</v>
      </c>
      <c r="H615" s="3">
        <v>70000</v>
      </c>
      <c r="I615" s="3">
        <v>70000</v>
      </c>
      <c r="J615" s="3">
        <v>0</v>
      </c>
      <c r="K615" s="3">
        <v>0</v>
      </c>
      <c r="L615" s="3">
        <v>0</v>
      </c>
      <c r="M615" s="3">
        <v>1015</v>
      </c>
    </row>
    <row r="616" spans="1:13" x14ac:dyDescent="0.25">
      <c r="A616" s="1" t="s">
        <v>255</v>
      </c>
      <c r="B616" s="1" t="s">
        <v>57</v>
      </c>
      <c r="C616" s="2">
        <v>1</v>
      </c>
      <c r="D616" s="2">
        <v>0</v>
      </c>
      <c r="E616" s="2">
        <v>1</v>
      </c>
      <c r="F616" s="2">
        <v>0</v>
      </c>
      <c r="G616" s="3">
        <v>0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</row>
    <row r="617" spans="1:13" x14ac:dyDescent="0.25">
      <c r="A617" s="1" t="s">
        <v>255</v>
      </c>
      <c r="B617" s="1" t="s">
        <v>58</v>
      </c>
      <c r="C617" s="2">
        <v>1</v>
      </c>
      <c r="D617" s="2">
        <v>0</v>
      </c>
      <c r="E617" s="2">
        <v>1</v>
      </c>
      <c r="F617" s="2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72.5</v>
      </c>
    </row>
    <row r="618" spans="1:13" x14ac:dyDescent="0.25">
      <c r="A618" s="1" t="s">
        <v>255</v>
      </c>
      <c r="B618" s="1" t="s">
        <v>60</v>
      </c>
      <c r="C618" s="2">
        <v>3</v>
      </c>
      <c r="D618" s="2">
        <v>0</v>
      </c>
      <c r="E618" s="2">
        <v>0</v>
      </c>
      <c r="F618" s="2">
        <v>3</v>
      </c>
      <c r="G618" s="3">
        <v>236750</v>
      </c>
      <c r="H618" s="3">
        <v>78916.67</v>
      </c>
      <c r="I618" s="3">
        <v>96350</v>
      </c>
      <c r="J618" s="3">
        <v>106165.92</v>
      </c>
      <c r="K618" s="3">
        <v>481750</v>
      </c>
      <c r="L618" s="3">
        <v>0.2</v>
      </c>
      <c r="M618" s="3">
        <v>3432.88</v>
      </c>
    </row>
    <row r="619" spans="1:13" x14ac:dyDescent="0.25">
      <c r="A619" s="1" t="s">
        <v>255</v>
      </c>
      <c r="B619" s="1" t="s">
        <v>256</v>
      </c>
      <c r="C619" s="2">
        <v>21</v>
      </c>
      <c r="D619" s="2">
        <v>0</v>
      </c>
      <c r="E619" s="2">
        <v>12</v>
      </c>
      <c r="F619" s="2">
        <v>9</v>
      </c>
      <c r="G619" s="3">
        <v>1465950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16488.88</v>
      </c>
    </row>
    <row r="620" spans="1:13" x14ac:dyDescent="0.25">
      <c r="A620" s="1" t="s">
        <v>257</v>
      </c>
      <c r="B620" s="1" t="s">
        <v>14</v>
      </c>
      <c r="C620" s="2">
        <v>16</v>
      </c>
      <c r="D620" s="2">
        <v>0</v>
      </c>
      <c r="E620" s="2">
        <v>7</v>
      </c>
      <c r="F620" s="2">
        <v>9</v>
      </c>
      <c r="G620" s="3">
        <v>2346699</v>
      </c>
      <c r="H620" s="3">
        <v>260744.33</v>
      </c>
      <c r="I620" s="3">
        <v>260000</v>
      </c>
      <c r="J620" s="3">
        <v>0</v>
      </c>
      <c r="K620" s="3">
        <v>0</v>
      </c>
      <c r="L620" s="3">
        <v>0</v>
      </c>
      <c r="M620" s="3">
        <v>31093</v>
      </c>
    </row>
    <row r="621" spans="1:13" x14ac:dyDescent="0.25">
      <c r="A621" s="1" t="s">
        <v>257</v>
      </c>
      <c r="B621" s="1" t="s">
        <v>15</v>
      </c>
      <c r="C621" s="2">
        <v>7</v>
      </c>
      <c r="D621" s="2">
        <v>0</v>
      </c>
      <c r="E621" s="2">
        <v>6</v>
      </c>
      <c r="F621" s="2">
        <v>1</v>
      </c>
      <c r="G621" s="3">
        <v>15000</v>
      </c>
      <c r="H621" s="3">
        <v>15000</v>
      </c>
      <c r="I621" s="3">
        <v>15000</v>
      </c>
      <c r="J621" s="3">
        <v>0</v>
      </c>
      <c r="K621" s="3">
        <v>0</v>
      </c>
      <c r="L621" s="3">
        <v>0</v>
      </c>
      <c r="M621" s="3">
        <v>217.5</v>
      </c>
    </row>
    <row r="622" spans="1:13" x14ac:dyDescent="0.25">
      <c r="A622" s="1" t="s">
        <v>257</v>
      </c>
      <c r="B622" s="1" t="s">
        <v>16</v>
      </c>
      <c r="C622" s="2">
        <v>3</v>
      </c>
      <c r="D622" s="2">
        <v>0</v>
      </c>
      <c r="E622" s="2">
        <v>2</v>
      </c>
      <c r="F622" s="2">
        <v>1</v>
      </c>
      <c r="G622" s="3">
        <v>101000</v>
      </c>
      <c r="H622" s="3">
        <v>101000</v>
      </c>
      <c r="I622" s="3">
        <v>101000</v>
      </c>
      <c r="J622" s="3">
        <v>0</v>
      </c>
      <c r="K622" s="3">
        <v>0</v>
      </c>
      <c r="L622" s="3">
        <v>0</v>
      </c>
      <c r="M622" s="3">
        <v>514.5</v>
      </c>
    </row>
    <row r="623" spans="1:13" x14ac:dyDescent="0.25">
      <c r="A623" s="1" t="s">
        <v>257</v>
      </c>
      <c r="B623" s="1" t="s">
        <v>20</v>
      </c>
      <c r="C623" s="2">
        <v>5</v>
      </c>
      <c r="D623" s="2">
        <v>0</v>
      </c>
      <c r="E623" s="2">
        <v>3</v>
      </c>
      <c r="F623" s="2">
        <v>2</v>
      </c>
      <c r="G623" s="3">
        <v>172150.77</v>
      </c>
      <c r="H623" s="3">
        <v>86075.38</v>
      </c>
      <c r="I623" s="3">
        <v>86075.38</v>
      </c>
      <c r="J623" s="3">
        <v>0</v>
      </c>
      <c r="K623" s="3">
        <v>0</v>
      </c>
      <c r="L623" s="3">
        <v>0</v>
      </c>
      <c r="M623" s="3">
        <v>224.5</v>
      </c>
    </row>
    <row r="624" spans="1:13" x14ac:dyDescent="0.25">
      <c r="A624" s="1" t="s">
        <v>257</v>
      </c>
      <c r="B624" s="1" t="s">
        <v>19</v>
      </c>
      <c r="C624" s="2">
        <v>1</v>
      </c>
      <c r="D624" s="2">
        <v>0</v>
      </c>
      <c r="E624" s="2">
        <v>0</v>
      </c>
      <c r="F624" s="2">
        <v>1</v>
      </c>
      <c r="G624" s="3">
        <v>500000</v>
      </c>
      <c r="H624" s="3">
        <v>500000</v>
      </c>
      <c r="I624" s="3">
        <v>500000</v>
      </c>
      <c r="J624" s="3">
        <v>0</v>
      </c>
      <c r="K624" s="3">
        <v>0</v>
      </c>
      <c r="L624" s="3">
        <v>0</v>
      </c>
      <c r="M624" s="3">
        <v>7250</v>
      </c>
    </row>
    <row r="625" spans="1:13" x14ac:dyDescent="0.25">
      <c r="A625" s="1" t="s">
        <v>257</v>
      </c>
      <c r="B625" s="1" t="s">
        <v>21</v>
      </c>
      <c r="C625" s="2">
        <v>1</v>
      </c>
      <c r="D625" s="2">
        <v>0</v>
      </c>
      <c r="E625" s="2">
        <v>0</v>
      </c>
      <c r="F625" s="2">
        <v>1</v>
      </c>
      <c r="G625" s="3">
        <v>400000</v>
      </c>
      <c r="H625" s="3">
        <v>400000</v>
      </c>
      <c r="I625" s="3">
        <v>400000</v>
      </c>
      <c r="J625" s="3">
        <v>0</v>
      </c>
      <c r="K625" s="3">
        <v>0</v>
      </c>
      <c r="L625" s="3">
        <v>0</v>
      </c>
      <c r="M625" s="3">
        <v>5800</v>
      </c>
    </row>
    <row r="626" spans="1:13" x14ac:dyDescent="0.25">
      <c r="A626" s="1" t="s">
        <v>257</v>
      </c>
      <c r="B626" s="1" t="s">
        <v>60</v>
      </c>
      <c r="C626" s="2">
        <v>5</v>
      </c>
      <c r="D626" s="2">
        <v>0</v>
      </c>
      <c r="E626" s="2">
        <v>0</v>
      </c>
      <c r="F626" s="2">
        <v>5</v>
      </c>
      <c r="G626" s="3">
        <v>377000</v>
      </c>
      <c r="H626" s="3">
        <v>75400</v>
      </c>
      <c r="I626" s="3">
        <v>50000</v>
      </c>
      <c r="J626" s="3">
        <v>40106.379999999997</v>
      </c>
      <c r="K626" s="3">
        <v>43478.260900000001</v>
      </c>
      <c r="L626" s="3">
        <v>2</v>
      </c>
      <c r="M626" s="3">
        <v>2309</v>
      </c>
    </row>
    <row r="627" spans="1:13" x14ac:dyDescent="0.25">
      <c r="A627" s="1" t="s">
        <v>257</v>
      </c>
      <c r="B627" s="1" t="s">
        <v>258</v>
      </c>
      <c r="C627" s="2">
        <v>38</v>
      </c>
      <c r="D627" s="2">
        <v>0</v>
      </c>
      <c r="E627" s="2">
        <v>18</v>
      </c>
      <c r="F627" s="2">
        <v>20</v>
      </c>
      <c r="G627" s="3">
        <v>3911849.77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47408.5</v>
      </c>
    </row>
    <row r="628" spans="1:13" x14ac:dyDescent="0.25">
      <c r="A628" s="1" t="s">
        <v>259</v>
      </c>
      <c r="B628" s="1" t="s">
        <v>14</v>
      </c>
      <c r="C628" s="2">
        <v>5</v>
      </c>
      <c r="D628" s="2">
        <v>0</v>
      </c>
      <c r="E628" s="2">
        <v>4</v>
      </c>
      <c r="F628" s="2">
        <v>1</v>
      </c>
      <c r="G628" s="3">
        <v>185000</v>
      </c>
      <c r="H628" s="3">
        <v>185000</v>
      </c>
      <c r="I628" s="3">
        <v>185000</v>
      </c>
      <c r="J628" s="3">
        <v>0</v>
      </c>
      <c r="K628" s="3">
        <v>0</v>
      </c>
      <c r="L628" s="3">
        <v>0</v>
      </c>
      <c r="M628" s="3">
        <v>1732.5</v>
      </c>
    </row>
    <row r="629" spans="1:13" x14ac:dyDescent="0.25">
      <c r="A629" s="1" t="s">
        <v>259</v>
      </c>
      <c r="B629" s="1" t="s">
        <v>15</v>
      </c>
      <c r="C629" s="2">
        <v>2</v>
      </c>
      <c r="D629" s="2">
        <v>0</v>
      </c>
      <c r="E629" s="2">
        <v>2</v>
      </c>
      <c r="F629" s="2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</row>
    <row r="630" spans="1:13" x14ac:dyDescent="0.25">
      <c r="A630" s="1" t="s">
        <v>259</v>
      </c>
      <c r="B630" s="1" t="s">
        <v>59</v>
      </c>
      <c r="C630" s="2">
        <v>1</v>
      </c>
      <c r="D630" s="2">
        <v>0</v>
      </c>
      <c r="E630" s="2">
        <v>1</v>
      </c>
      <c r="F630" s="2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</row>
    <row r="631" spans="1:13" x14ac:dyDescent="0.25">
      <c r="A631" s="1" t="s">
        <v>259</v>
      </c>
      <c r="B631" s="1" t="s">
        <v>60</v>
      </c>
      <c r="C631" s="2">
        <v>1</v>
      </c>
      <c r="D631" s="2">
        <v>0</v>
      </c>
      <c r="E631" s="2">
        <v>1</v>
      </c>
      <c r="F631" s="2">
        <v>0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</row>
    <row r="632" spans="1:13" x14ac:dyDescent="0.25">
      <c r="A632" s="1" t="s">
        <v>259</v>
      </c>
      <c r="B632" s="1" t="s">
        <v>260</v>
      </c>
      <c r="C632" s="2">
        <v>9</v>
      </c>
      <c r="D632" s="2">
        <v>0</v>
      </c>
      <c r="E632" s="2">
        <v>8</v>
      </c>
      <c r="F632" s="2">
        <v>1</v>
      </c>
      <c r="G632" s="3">
        <v>185000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1732.5</v>
      </c>
    </row>
    <row r="633" spans="1:13" x14ac:dyDescent="0.25">
      <c r="A633" s="1" t="s">
        <v>261</v>
      </c>
      <c r="B633" s="1" t="s">
        <v>14</v>
      </c>
      <c r="C633" s="2">
        <v>3</v>
      </c>
      <c r="D633" s="2">
        <v>0</v>
      </c>
      <c r="E633" s="2">
        <v>1</v>
      </c>
      <c r="F633" s="2">
        <v>2</v>
      </c>
      <c r="G633" s="3">
        <v>383000</v>
      </c>
      <c r="H633" s="3">
        <v>191500</v>
      </c>
      <c r="I633" s="3">
        <v>191500</v>
      </c>
      <c r="J633" s="3">
        <v>0</v>
      </c>
      <c r="K633" s="3">
        <v>0</v>
      </c>
      <c r="L633" s="3">
        <v>0</v>
      </c>
      <c r="M633" s="3">
        <v>3653.5</v>
      </c>
    </row>
    <row r="634" spans="1:13" x14ac:dyDescent="0.25">
      <c r="A634" s="1" t="s">
        <v>261</v>
      </c>
      <c r="B634" s="1" t="s">
        <v>15</v>
      </c>
      <c r="C634" s="2">
        <v>5</v>
      </c>
      <c r="D634" s="2">
        <v>0</v>
      </c>
      <c r="E634" s="2">
        <v>3</v>
      </c>
      <c r="F634" s="2">
        <v>2</v>
      </c>
      <c r="G634" s="3">
        <v>40000</v>
      </c>
      <c r="H634" s="3">
        <v>20000</v>
      </c>
      <c r="I634" s="3">
        <v>20000</v>
      </c>
      <c r="J634" s="3">
        <v>0</v>
      </c>
      <c r="K634" s="3">
        <v>0</v>
      </c>
      <c r="L634" s="3">
        <v>0</v>
      </c>
      <c r="M634" s="3">
        <v>200</v>
      </c>
    </row>
    <row r="635" spans="1:13" x14ac:dyDescent="0.25">
      <c r="A635" s="1" t="s">
        <v>261</v>
      </c>
      <c r="B635" s="1" t="s">
        <v>60</v>
      </c>
      <c r="C635" s="2">
        <v>1</v>
      </c>
      <c r="D635" s="2">
        <v>0</v>
      </c>
      <c r="E635" s="2">
        <v>0</v>
      </c>
      <c r="F635" s="2">
        <v>1</v>
      </c>
      <c r="G635" s="3">
        <v>196000</v>
      </c>
      <c r="H635" s="3">
        <v>196000</v>
      </c>
      <c r="I635" s="3">
        <v>196000</v>
      </c>
      <c r="J635" s="3">
        <v>1490.49</v>
      </c>
      <c r="K635" s="3">
        <v>1490.4943000000001</v>
      </c>
      <c r="L635" s="3">
        <v>131.5</v>
      </c>
      <c r="M635" s="3">
        <v>1892</v>
      </c>
    </row>
    <row r="636" spans="1:13" x14ac:dyDescent="0.25">
      <c r="A636" s="1" t="s">
        <v>261</v>
      </c>
      <c r="B636" s="1" t="s">
        <v>262</v>
      </c>
      <c r="C636" s="2">
        <v>9</v>
      </c>
      <c r="D636" s="2">
        <v>0</v>
      </c>
      <c r="E636" s="2">
        <v>4</v>
      </c>
      <c r="F636" s="2">
        <v>5</v>
      </c>
      <c r="G636" s="3">
        <v>619000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5745.5</v>
      </c>
    </row>
    <row r="637" spans="1:13" x14ac:dyDescent="0.25">
      <c r="A637" s="1" t="s">
        <v>263</v>
      </c>
      <c r="B637" s="1" t="s">
        <v>14</v>
      </c>
      <c r="C637" s="2">
        <v>9</v>
      </c>
      <c r="D637" s="2">
        <v>0</v>
      </c>
      <c r="E637" s="2">
        <v>3</v>
      </c>
      <c r="F637" s="2">
        <v>6</v>
      </c>
      <c r="G637" s="3">
        <v>1989900</v>
      </c>
      <c r="H637" s="3">
        <v>331650</v>
      </c>
      <c r="I637" s="3">
        <v>342450</v>
      </c>
      <c r="J637" s="3">
        <v>0</v>
      </c>
      <c r="K637" s="3">
        <v>0</v>
      </c>
      <c r="L637" s="3">
        <v>0</v>
      </c>
      <c r="M637" s="3">
        <v>27191.05</v>
      </c>
    </row>
    <row r="638" spans="1:13" x14ac:dyDescent="0.25">
      <c r="A638" s="1" t="s">
        <v>263</v>
      </c>
      <c r="B638" s="1" t="s">
        <v>16</v>
      </c>
      <c r="C638" s="2">
        <v>1</v>
      </c>
      <c r="D638" s="2">
        <v>0</v>
      </c>
      <c r="E638" s="2">
        <v>1</v>
      </c>
      <c r="F638" s="2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</row>
    <row r="639" spans="1:13" x14ac:dyDescent="0.25">
      <c r="A639" s="1" t="s">
        <v>263</v>
      </c>
      <c r="B639" s="1" t="s">
        <v>20</v>
      </c>
      <c r="C639" s="2">
        <v>1</v>
      </c>
      <c r="D639" s="2">
        <v>0</v>
      </c>
      <c r="E639" s="2">
        <v>0</v>
      </c>
      <c r="F639" s="2">
        <v>1</v>
      </c>
      <c r="G639" s="3">
        <v>70000</v>
      </c>
      <c r="H639" s="3">
        <v>70000</v>
      </c>
      <c r="I639" s="3">
        <v>70000</v>
      </c>
      <c r="J639" s="3">
        <v>0</v>
      </c>
      <c r="K639" s="3">
        <v>0</v>
      </c>
      <c r="L639" s="3">
        <v>0</v>
      </c>
      <c r="M639" s="3">
        <v>350</v>
      </c>
    </row>
    <row r="640" spans="1:13" x14ac:dyDescent="0.25">
      <c r="A640" s="1" t="s">
        <v>263</v>
      </c>
      <c r="B640" s="1" t="s">
        <v>17</v>
      </c>
      <c r="C640" s="2">
        <v>1</v>
      </c>
      <c r="D640" s="2">
        <v>0</v>
      </c>
      <c r="E640" s="2">
        <v>1</v>
      </c>
      <c r="F640" s="2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</row>
    <row r="641" spans="1:13" x14ac:dyDescent="0.25">
      <c r="A641" s="1" t="s">
        <v>263</v>
      </c>
      <c r="B641" s="1" t="s">
        <v>58</v>
      </c>
      <c r="C641" s="2">
        <v>2</v>
      </c>
      <c r="D641" s="2">
        <v>0</v>
      </c>
      <c r="E641" s="2">
        <v>2</v>
      </c>
      <c r="F641" s="2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</row>
    <row r="642" spans="1:13" x14ac:dyDescent="0.25">
      <c r="A642" s="1" t="s">
        <v>263</v>
      </c>
      <c r="B642" s="1" t="s">
        <v>59</v>
      </c>
      <c r="C642" s="2">
        <v>2</v>
      </c>
      <c r="D642" s="2">
        <v>0</v>
      </c>
      <c r="E642" s="2">
        <v>2</v>
      </c>
      <c r="F642" s="2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</row>
    <row r="643" spans="1:13" x14ac:dyDescent="0.25">
      <c r="A643" s="1" t="s">
        <v>263</v>
      </c>
      <c r="B643" s="1" t="s">
        <v>264</v>
      </c>
      <c r="C643" s="2">
        <v>16</v>
      </c>
      <c r="D643" s="2">
        <v>0</v>
      </c>
      <c r="E643" s="2">
        <v>9</v>
      </c>
      <c r="F643" s="2">
        <v>7</v>
      </c>
      <c r="G643" s="3">
        <v>2059900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27541.05</v>
      </c>
    </row>
    <row r="644" spans="1:13" x14ac:dyDescent="0.25">
      <c r="A644" s="1" t="s">
        <v>265</v>
      </c>
      <c r="B644" s="1" t="s">
        <v>14</v>
      </c>
      <c r="C644" s="2">
        <v>16</v>
      </c>
      <c r="D644" s="2">
        <v>0</v>
      </c>
      <c r="E644" s="2">
        <v>11</v>
      </c>
      <c r="F644" s="2">
        <v>5</v>
      </c>
      <c r="G644" s="3">
        <v>1182000</v>
      </c>
      <c r="H644" s="3">
        <v>236400</v>
      </c>
      <c r="I644" s="3">
        <v>185000</v>
      </c>
      <c r="J644" s="3">
        <v>0</v>
      </c>
      <c r="K644" s="3">
        <v>0</v>
      </c>
      <c r="L644" s="3">
        <v>0</v>
      </c>
      <c r="M644" s="3">
        <v>16189</v>
      </c>
    </row>
    <row r="645" spans="1:13" x14ac:dyDescent="0.25">
      <c r="A645" s="1" t="s">
        <v>265</v>
      </c>
      <c r="B645" s="1" t="s">
        <v>15</v>
      </c>
      <c r="C645" s="2">
        <v>4</v>
      </c>
      <c r="D645" s="2">
        <v>0</v>
      </c>
      <c r="E645" s="2">
        <v>2</v>
      </c>
      <c r="F645" s="2">
        <v>2</v>
      </c>
      <c r="G645" s="3">
        <v>3170000</v>
      </c>
      <c r="H645" s="3">
        <v>1585000</v>
      </c>
      <c r="I645" s="3">
        <v>1585000</v>
      </c>
      <c r="J645" s="3">
        <v>0</v>
      </c>
      <c r="K645" s="3">
        <v>0</v>
      </c>
      <c r="L645" s="3">
        <v>0</v>
      </c>
      <c r="M645" s="3">
        <v>45015</v>
      </c>
    </row>
    <row r="646" spans="1:13" x14ac:dyDescent="0.25">
      <c r="A646" s="1" t="s">
        <v>265</v>
      </c>
      <c r="B646" s="1" t="s">
        <v>60</v>
      </c>
      <c r="C646" s="2">
        <v>3</v>
      </c>
      <c r="D646" s="2">
        <v>0</v>
      </c>
      <c r="E646" s="2">
        <v>0</v>
      </c>
      <c r="F646" s="2">
        <v>3</v>
      </c>
      <c r="G646" s="3">
        <v>254000</v>
      </c>
      <c r="H646" s="3">
        <v>84666.67</v>
      </c>
      <c r="I646" s="3">
        <v>90000</v>
      </c>
      <c r="J646" s="3">
        <v>4126.7299999999996</v>
      </c>
      <c r="K646" s="3">
        <v>4577.5730000000003</v>
      </c>
      <c r="L646" s="3">
        <v>28</v>
      </c>
      <c r="M646" s="3">
        <v>3683</v>
      </c>
    </row>
    <row r="647" spans="1:13" x14ac:dyDescent="0.25">
      <c r="A647" s="1" t="s">
        <v>265</v>
      </c>
      <c r="B647" s="1" t="s">
        <v>266</v>
      </c>
      <c r="C647" s="2">
        <v>23</v>
      </c>
      <c r="D647" s="2">
        <v>0</v>
      </c>
      <c r="E647" s="2">
        <v>13</v>
      </c>
      <c r="F647" s="2">
        <v>10</v>
      </c>
      <c r="G647" s="3">
        <v>4606000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64887</v>
      </c>
    </row>
    <row r="648" spans="1:13" x14ac:dyDescent="0.25">
      <c r="A648" s="1" t="s">
        <v>267</v>
      </c>
      <c r="B648" s="1" t="s">
        <v>14</v>
      </c>
      <c r="C648" s="2">
        <v>6</v>
      </c>
      <c r="D648" s="2">
        <v>0</v>
      </c>
      <c r="E648" s="2">
        <v>2</v>
      </c>
      <c r="F648" s="2">
        <v>4</v>
      </c>
      <c r="G648" s="3">
        <v>1390000</v>
      </c>
      <c r="H648" s="3">
        <v>347500</v>
      </c>
      <c r="I648" s="3">
        <v>365000</v>
      </c>
      <c r="J648" s="3">
        <v>0</v>
      </c>
      <c r="K648" s="3">
        <v>0</v>
      </c>
      <c r="L648" s="3">
        <v>0</v>
      </c>
      <c r="M648" s="3">
        <v>20155</v>
      </c>
    </row>
    <row r="649" spans="1:13" x14ac:dyDescent="0.25">
      <c r="A649" s="1" t="s">
        <v>267</v>
      </c>
      <c r="B649" s="1" t="s">
        <v>15</v>
      </c>
      <c r="C649" s="2">
        <v>6</v>
      </c>
      <c r="D649" s="2">
        <v>0</v>
      </c>
      <c r="E649" s="2">
        <v>1</v>
      </c>
      <c r="F649" s="2">
        <v>5</v>
      </c>
      <c r="G649" s="3">
        <v>1144000</v>
      </c>
      <c r="H649" s="3">
        <v>228800</v>
      </c>
      <c r="I649" s="3">
        <v>325000</v>
      </c>
      <c r="J649" s="3">
        <v>0</v>
      </c>
      <c r="K649" s="3">
        <v>0</v>
      </c>
      <c r="L649" s="3">
        <v>0</v>
      </c>
      <c r="M649" s="3">
        <v>15638</v>
      </c>
    </row>
    <row r="650" spans="1:13" x14ac:dyDescent="0.25">
      <c r="A650" s="1" t="s">
        <v>267</v>
      </c>
      <c r="B650" s="1" t="s">
        <v>20</v>
      </c>
      <c r="C650" s="2">
        <v>1</v>
      </c>
      <c r="D650" s="2">
        <v>0</v>
      </c>
      <c r="E650" s="2">
        <v>0</v>
      </c>
      <c r="F650" s="2">
        <v>1</v>
      </c>
      <c r="G650" s="3">
        <v>75000</v>
      </c>
      <c r="H650" s="3">
        <v>75000</v>
      </c>
      <c r="I650" s="3">
        <v>75000</v>
      </c>
      <c r="J650" s="3">
        <v>0</v>
      </c>
      <c r="K650" s="3">
        <v>0</v>
      </c>
      <c r="L650" s="3">
        <v>0</v>
      </c>
      <c r="M650" s="3">
        <v>1087.5</v>
      </c>
    </row>
    <row r="651" spans="1:13" x14ac:dyDescent="0.25">
      <c r="A651" s="1" t="s">
        <v>267</v>
      </c>
      <c r="B651" s="1" t="s">
        <v>18</v>
      </c>
      <c r="C651" s="2">
        <v>1</v>
      </c>
      <c r="D651" s="2">
        <v>0</v>
      </c>
      <c r="E651" s="2">
        <v>0</v>
      </c>
      <c r="F651" s="2">
        <v>1</v>
      </c>
      <c r="G651" s="3">
        <v>90000</v>
      </c>
      <c r="H651" s="3">
        <v>90000</v>
      </c>
      <c r="I651" s="3">
        <v>90000</v>
      </c>
      <c r="J651" s="3">
        <v>0</v>
      </c>
      <c r="K651" s="3">
        <v>0</v>
      </c>
      <c r="L651" s="3">
        <v>0</v>
      </c>
      <c r="M651" s="3">
        <v>1305</v>
      </c>
    </row>
    <row r="652" spans="1:13" x14ac:dyDescent="0.25">
      <c r="A652" s="1" t="s">
        <v>267</v>
      </c>
      <c r="B652" s="1" t="s">
        <v>58</v>
      </c>
      <c r="C652" s="2">
        <v>5</v>
      </c>
      <c r="D652" s="2">
        <v>0</v>
      </c>
      <c r="E652" s="2">
        <v>1</v>
      </c>
      <c r="F652" s="2">
        <v>4</v>
      </c>
      <c r="G652" s="3">
        <v>809000</v>
      </c>
      <c r="H652" s="3">
        <v>202250</v>
      </c>
      <c r="I652" s="3">
        <v>236500</v>
      </c>
      <c r="J652" s="3">
        <v>0</v>
      </c>
      <c r="K652" s="3">
        <v>0</v>
      </c>
      <c r="L652" s="3">
        <v>0</v>
      </c>
      <c r="M652" s="3">
        <v>9830.5</v>
      </c>
    </row>
    <row r="653" spans="1:13" x14ac:dyDescent="0.25">
      <c r="A653" s="1" t="s">
        <v>267</v>
      </c>
      <c r="B653" s="1" t="s">
        <v>60</v>
      </c>
      <c r="C653" s="2">
        <v>10</v>
      </c>
      <c r="D653" s="2">
        <v>0</v>
      </c>
      <c r="E653" s="2">
        <v>0</v>
      </c>
      <c r="F653" s="2">
        <v>10</v>
      </c>
      <c r="G653" s="3">
        <v>682000</v>
      </c>
      <c r="H653" s="3">
        <v>68200</v>
      </c>
      <c r="I653" s="3">
        <v>60000</v>
      </c>
      <c r="J653" s="3">
        <v>7497.8</v>
      </c>
      <c r="K653" s="3">
        <v>22181.52</v>
      </c>
      <c r="L653" s="3">
        <v>4.34</v>
      </c>
      <c r="M653" s="3">
        <v>9889</v>
      </c>
    </row>
    <row r="654" spans="1:13" x14ac:dyDescent="0.25">
      <c r="A654" s="1" t="s">
        <v>267</v>
      </c>
      <c r="B654" s="1" t="s">
        <v>268</v>
      </c>
      <c r="C654" s="2">
        <v>29</v>
      </c>
      <c r="D654" s="2">
        <v>0</v>
      </c>
      <c r="E654" s="2">
        <v>4</v>
      </c>
      <c r="F654" s="2">
        <v>25</v>
      </c>
      <c r="G654" s="3">
        <v>4190000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57905</v>
      </c>
    </row>
    <row r="655" spans="1:13" x14ac:dyDescent="0.25">
      <c r="A655" s="1" t="s">
        <v>269</v>
      </c>
      <c r="B655" s="1" t="s">
        <v>14</v>
      </c>
      <c r="C655" s="2">
        <v>14</v>
      </c>
      <c r="D655" s="2">
        <v>0</v>
      </c>
      <c r="E655" s="2">
        <v>9</v>
      </c>
      <c r="F655" s="2">
        <v>5</v>
      </c>
      <c r="G655" s="3">
        <v>2207500</v>
      </c>
      <c r="H655" s="3">
        <v>441500</v>
      </c>
      <c r="I655" s="3">
        <v>332000</v>
      </c>
      <c r="J655" s="3">
        <v>0</v>
      </c>
      <c r="K655" s="3">
        <v>0</v>
      </c>
      <c r="L655" s="3">
        <v>0</v>
      </c>
      <c r="M655" s="3">
        <v>29158.75</v>
      </c>
    </row>
    <row r="656" spans="1:13" x14ac:dyDescent="0.25">
      <c r="A656" s="1" t="s">
        <v>269</v>
      </c>
      <c r="B656" s="1" t="s">
        <v>15</v>
      </c>
      <c r="C656" s="2">
        <v>4</v>
      </c>
      <c r="D656" s="2">
        <v>0</v>
      </c>
      <c r="E656" s="2">
        <v>4</v>
      </c>
      <c r="F656" s="2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</row>
    <row r="657" spans="1:13" x14ac:dyDescent="0.25">
      <c r="A657" s="1" t="s">
        <v>269</v>
      </c>
      <c r="B657" s="1" t="s">
        <v>19</v>
      </c>
      <c r="C657" s="2">
        <v>1</v>
      </c>
      <c r="D657" s="2">
        <v>0</v>
      </c>
      <c r="E657" s="2">
        <v>0</v>
      </c>
      <c r="F657" s="2">
        <v>1</v>
      </c>
      <c r="G657" s="3">
        <v>300000</v>
      </c>
      <c r="H657" s="3">
        <v>300000</v>
      </c>
      <c r="I657" s="3">
        <v>300000</v>
      </c>
      <c r="J657" s="3">
        <v>0</v>
      </c>
      <c r="K657" s="3">
        <v>0</v>
      </c>
      <c r="L657" s="3">
        <v>0</v>
      </c>
      <c r="M657" s="3">
        <v>4350</v>
      </c>
    </row>
    <row r="658" spans="1:13" x14ac:dyDescent="0.25">
      <c r="A658" s="1" t="s">
        <v>269</v>
      </c>
      <c r="B658" s="1" t="s">
        <v>58</v>
      </c>
      <c r="C658" s="2">
        <v>2</v>
      </c>
      <c r="D658" s="2">
        <v>0</v>
      </c>
      <c r="E658" s="2">
        <v>1</v>
      </c>
      <c r="F658" s="2">
        <v>1</v>
      </c>
      <c r="G658" s="3">
        <v>253000</v>
      </c>
      <c r="H658" s="3">
        <v>253000</v>
      </c>
      <c r="I658" s="3">
        <v>253000</v>
      </c>
      <c r="J658" s="3">
        <v>0</v>
      </c>
      <c r="K658" s="3">
        <v>0</v>
      </c>
      <c r="L658" s="3">
        <v>0</v>
      </c>
      <c r="M658" s="3">
        <v>2718.5</v>
      </c>
    </row>
    <row r="659" spans="1:13" x14ac:dyDescent="0.25">
      <c r="A659" s="1" t="s">
        <v>269</v>
      </c>
      <c r="B659" s="1" t="s">
        <v>60</v>
      </c>
      <c r="C659" s="2">
        <v>2</v>
      </c>
      <c r="D659" s="2">
        <v>0</v>
      </c>
      <c r="E659" s="2">
        <v>2</v>
      </c>
      <c r="F659" s="2">
        <v>0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</row>
    <row r="660" spans="1:13" x14ac:dyDescent="0.25">
      <c r="A660" s="1" t="s">
        <v>269</v>
      </c>
      <c r="B660" s="1" t="s">
        <v>270</v>
      </c>
      <c r="C660" s="2">
        <v>23</v>
      </c>
      <c r="D660" s="2">
        <v>0</v>
      </c>
      <c r="E660" s="2">
        <v>16</v>
      </c>
      <c r="F660" s="2">
        <v>7</v>
      </c>
      <c r="G660" s="3">
        <v>2760500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36227.25</v>
      </c>
    </row>
    <row r="661" spans="1:13" x14ac:dyDescent="0.25">
      <c r="A661" s="1" t="s">
        <v>271</v>
      </c>
      <c r="B661" s="1" t="s">
        <v>14</v>
      </c>
      <c r="C661" s="2">
        <v>1</v>
      </c>
      <c r="D661" s="2">
        <v>0</v>
      </c>
      <c r="E661" s="2">
        <v>0</v>
      </c>
      <c r="F661" s="2">
        <v>1</v>
      </c>
      <c r="G661" s="3">
        <v>497900</v>
      </c>
      <c r="H661" s="3">
        <v>497900</v>
      </c>
      <c r="I661" s="3">
        <v>497900</v>
      </c>
      <c r="J661" s="3">
        <v>0</v>
      </c>
      <c r="K661" s="3">
        <v>0</v>
      </c>
      <c r="L661" s="3">
        <v>0</v>
      </c>
      <c r="M661" s="3">
        <v>7219.55</v>
      </c>
    </row>
    <row r="662" spans="1:13" x14ac:dyDescent="0.25">
      <c r="A662" s="1" t="s">
        <v>271</v>
      </c>
      <c r="B662" s="1" t="s">
        <v>59</v>
      </c>
      <c r="C662" s="2">
        <v>1</v>
      </c>
      <c r="D662" s="2">
        <v>0</v>
      </c>
      <c r="E662" s="2">
        <v>1</v>
      </c>
      <c r="F662" s="2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</row>
    <row r="663" spans="1:13" x14ac:dyDescent="0.25">
      <c r="A663" s="1" t="s">
        <v>271</v>
      </c>
      <c r="B663" s="1" t="s">
        <v>60</v>
      </c>
      <c r="C663" s="2">
        <v>1</v>
      </c>
      <c r="D663" s="2">
        <v>0</v>
      </c>
      <c r="E663" s="2">
        <v>1</v>
      </c>
      <c r="F663" s="2">
        <v>0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</row>
    <row r="664" spans="1:13" x14ac:dyDescent="0.25">
      <c r="A664" s="1" t="s">
        <v>271</v>
      </c>
      <c r="B664" s="1" t="s">
        <v>272</v>
      </c>
      <c r="C664" s="2">
        <v>3</v>
      </c>
      <c r="D664" s="2">
        <v>0</v>
      </c>
      <c r="E664" s="2">
        <v>2</v>
      </c>
      <c r="F664" s="2">
        <v>1</v>
      </c>
      <c r="G664" s="3">
        <v>497900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7219.55</v>
      </c>
    </row>
    <row r="665" spans="1:13" x14ac:dyDescent="0.25">
      <c r="A665" s="1" t="s">
        <v>273</v>
      </c>
      <c r="B665" s="1" t="s">
        <v>14</v>
      </c>
      <c r="C665" s="2">
        <v>13</v>
      </c>
      <c r="D665" s="2">
        <v>0</v>
      </c>
      <c r="E665" s="2">
        <v>6</v>
      </c>
      <c r="F665" s="2">
        <v>7</v>
      </c>
      <c r="G665" s="3">
        <v>1916100</v>
      </c>
      <c r="H665" s="3">
        <v>273728.57</v>
      </c>
      <c r="I665" s="3">
        <v>272500</v>
      </c>
      <c r="J665" s="3">
        <v>0</v>
      </c>
      <c r="K665" s="3">
        <v>0</v>
      </c>
      <c r="L665" s="3">
        <v>0</v>
      </c>
      <c r="M665" s="3">
        <v>24439.7</v>
      </c>
    </row>
    <row r="666" spans="1:13" x14ac:dyDescent="0.25">
      <c r="A666" s="1" t="s">
        <v>273</v>
      </c>
      <c r="B666" s="1" t="s">
        <v>15</v>
      </c>
      <c r="C666" s="2">
        <v>6</v>
      </c>
      <c r="D666" s="2">
        <v>0</v>
      </c>
      <c r="E666" s="2">
        <v>5</v>
      </c>
      <c r="F666" s="2">
        <v>1</v>
      </c>
      <c r="G666" s="3">
        <v>1090000</v>
      </c>
      <c r="H666" s="3">
        <v>1090000</v>
      </c>
      <c r="I666" s="3">
        <v>1090000</v>
      </c>
      <c r="J666" s="3">
        <v>0</v>
      </c>
      <c r="K666" s="3">
        <v>0</v>
      </c>
      <c r="L666" s="3">
        <v>0</v>
      </c>
      <c r="M666" s="3">
        <v>15805</v>
      </c>
    </row>
    <row r="667" spans="1:13" x14ac:dyDescent="0.25">
      <c r="A667" s="1" t="s">
        <v>273</v>
      </c>
      <c r="B667" s="1" t="s">
        <v>16</v>
      </c>
      <c r="C667" s="2">
        <v>6</v>
      </c>
      <c r="D667" s="2">
        <v>0</v>
      </c>
      <c r="E667" s="2">
        <v>1</v>
      </c>
      <c r="F667" s="2">
        <v>5</v>
      </c>
      <c r="G667" s="3">
        <v>281387.84000000003</v>
      </c>
      <c r="H667" s="3">
        <v>56277.57</v>
      </c>
      <c r="I667" s="3">
        <v>51667.78</v>
      </c>
      <c r="J667" s="3">
        <v>0</v>
      </c>
      <c r="K667" s="3">
        <v>0</v>
      </c>
      <c r="L667" s="3">
        <v>0</v>
      </c>
      <c r="M667" s="3">
        <v>42.5</v>
      </c>
    </row>
    <row r="668" spans="1:13" x14ac:dyDescent="0.25">
      <c r="A668" s="1" t="s">
        <v>273</v>
      </c>
      <c r="B668" s="1" t="s">
        <v>20</v>
      </c>
      <c r="C668" s="2">
        <v>2</v>
      </c>
      <c r="D668" s="2">
        <v>0</v>
      </c>
      <c r="E668" s="2">
        <v>1</v>
      </c>
      <c r="F668" s="2">
        <v>1</v>
      </c>
      <c r="G668" s="3">
        <v>130000</v>
      </c>
      <c r="H668" s="3">
        <v>130000</v>
      </c>
      <c r="I668" s="3">
        <v>130000</v>
      </c>
      <c r="J668" s="3">
        <v>0</v>
      </c>
      <c r="K668" s="3">
        <v>0</v>
      </c>
      <c r="L668" s="3">
        <v>0</v>
      </c>
      <c r="M668" s="3">
        <v>1885</v>
      </c>
    </row>
    <row r="669" spans="1:13" x14ac:dyDescent="0.25">
      <c r="A669" s="1" t="s">
        <v>273</v>
      </c>
      <c r="B669" s="1" t="s">
        <v>18</v>
      </c>
      <c r="C669" s="2">
        <v>1</v>
      </c>
      <c r="D669" s="2">
        <v>0</v>
      </c>
      <c r="E669" s="2">
        <v>0</v>
      </c>
      <c r="F669" s="2">
        <v>1</v>
      </c>
      <c r="G669" s="3">
        <v>85000</v>
      </c>
      <c r="H669" s="3">
        <v>85000</v>
      </c>
      <c r="I669" s="3">
        <v>85000</v>
      </c>
      <c r="J669" s="3">
        <v>0</v>
      </c>
      <c r="K669" s="3">
        <v>0</v>
      </c>
      <c r="L669" s="3">
        <v>0</v>
      </c>
      <c r="M669" s="3">
        <v>1232.5</v>
      </c>
    </row>
    <row r="670" spans="1:13" x14ac:dyDescent="0.25">
      <c r="A670" s="1" t="s">
        <v>273</v>
      </c>
      <c r="B670" s="1" t="s">
        <v>19</v>
      </c>
      <c r="C670" s="2">
        <v>1</v>
      </c>
      <c r="D670" s="2">
        <v>0</v>
      </c>
      <c r="E670" s="2">
        <v>0</v>
      </c>
      <c r="F670" s="2">
        <v>1</v>
      </c>
      <c r="G670" s="3">
        <v>220000</v>
      </c>
      <c r="H670" s="3">
        <v>220000</v>
      </c>
      <c r="I670" s="3">
        <v>220000</v>
      </c>
      <c r="J670" s="3">
        <v>0</v>
      </c>
      <c r="K670" s="3">
        <v>0</v>
      </c>
      <c r="L670" s="3">
        <v>0</v>
      </c>
      <c r="M670" s="3">
        <v>3190</v>
      </c>
    </row>
    <row r="671" spans="1:13" x14ac:dyDescent="0.25">
      <c r="A671" s="1" t="s">
        <v>273</v>
      </c>
      <c r="B671" s="1" t="s">
        <v>57</v>
      </c>
      <c r="C671" s="2">
        <v>1</v>
      </c>
      <c r="D671" s="2">
        <v>0</v>
      </c>
      <c r="E671" s="2">
        <v>1</v>
      </c>
      <c r="F671" s="2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</row>
    <row r="672" spans="1:13" x14ac:dyDescent="0.25">
      <c r="A672" s="1" t="s">
        <v>273</v>
      </c>
      <c r="B672" s="1" t="s">
        <v>59</v>
      </c>
      <c r="C672" s="2">
        <v>3</v>
      </c>
      <c r="D672" s="2">
        <v>0</v>
      </c>
      <c r="E672" s="2">
        <v>3</v>
      </c>
      <c r="F672" s="2">
        <v>0</v>
      </c>
      <c r="G672" s="3">
        <v>0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3">
        <v>0</v>
      </c>
    </row>
    <row r="673" spans="1:13" x14ac:dyDescent="0.25">
      <c r="A673" s="1" t="s">
        <v>273</v>
      </c>
      <c r="B673" s="1" t="s">
        <v>60</v>
      </c>
      <c r="C673" s="2">
        <v>1</v>
      </c>
      <c r="D673" s="2">
        <v>0</v>
      </c>
      <c r="E673" s="2">
        <v>0</v>
      </c>
      <c r="F673" s="2">
        <v>1</v>
      </c>
      <c r="G673" s="3">
        <v>114000</v>
      </c>
      <c r="H673" s="3">
        <v>114000</v>
      </c>
      <c r="I673" s="3">
        <v>114000</v>
      </c>
      <c r="J673" s="3">
        <v>21923.08</v>
      </c>
      <c r="K673" s="3">
        <v>21923.0769</v>
      </c>
      <c r="L673" s="3">
        <v>5.2</v>
      </c>
      <c r="M673" s="3">
        <v>1653</v>
      </c>
    </row>
    <row r="674" spans="1:13" x14ac:dyDescent="0.25">
      <c r="A674" s="1" t="s">
        <v>273</v>
      </c>
      <c r="B674" s="1" t="s">
        <v>274</v>
      </c>
      <c r="C674" s="2">
        <v>34</v>
      </c>
      <c r="D674" s="2">
        <v>0</v>
      </c>
      <c r="E674" s="2">
        <v>17</v>
      </c>
      <c r="F674" s="2">
        <v>17</v>
      </c>
      <c r="G674" s="3">
        <v>3836487.84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48247.7</v>
      </c>
    </row>
    <row r="675" spans="1:13" x14ac:dyDescent="0.25">
      <c r="A675" s="1" t="s">
        <v>275</v>
      </c>
      <c r="B675" s="1" t="s">
        <v>14</v>
      </c>
      <c r="C675" s="2">
        <v>17</v>
      </c>
      <c r="D675" s="2">
        <v>0</v>
      </c>
      <c r="E675" s="2">
        <v>11</v>
      </c>
      <c r="F675" s="2">
        <v>6</v>
      </c>
      <c r="G675" s="3">
        <v>5511000</v>
      </c>
      <c r="H675" s="3">
        <v>918500</v>
      </c>
      <c r="I675" s="3">
        <v>745500</v>
      </c>
      <c r="J675" s="3">
        <v>0</v>
      </c>
      <c r="K675" s="3">
        <v>0</v>
      </c>
      <c r="L675" s="3">
        <v>0</v>
      </c>
      <c r="M675" s="3">
        <v>78959.5</v>
      </c>
    </row>
    <row r="676" spans="1:13" x14ac:dyDescent="0.25">
      <c r="A676" s="1" t="s">
        <v>275</v>
      </c>
      <c r="B676" s="1" t="s">
        <v>17</v>
      </c>
      <c r="C676" s="2">
        <v>19</v>
      </c>
      <c r="D676" s="2">
        <v>0</v>
      </c>
      <c r="E676" s="2">
        <v>2</v>
      </c>
      <c r="F676" s="2">
        <v>17</v>
      </c>
      <c r="G676" s="3">
        <v>2778500</v>
      </c>
      <c r="H676" s="3">
        <v>163441.18</v>
      </c>
      <c r="I676" s="3">
        <v>68000</v>
      </c>
      <c r="J676" s="3">
        <v>0</v>
      </c>
      <c r="K676" s="3">
        <v>0</v>
      </c>
      <c r="L676" s="3">
        <v>0</v>
      </c>
      <c r="M676" s="3">
        <v>40288.25</v>
      </c>
    </row>
    <row r="677" spans="1:13" x14ac:dyDescent="0.25">
      <c r="A677" s="1" t="s">
        <v>275</v>
      </c>
      <c r="B677" s="1" t="s">
        <v>19</v>
      </c>
      <c r="C677" s="2">
        <v>6</v>
      </c>
      <c r="D677" s="2">
        <v>0</v>
      </c>
      <c r="E677" s="2">
        <v>0</v>
      </c>
      <c r="F677" s="2">
        <v>6</v>
      </c>
      <c r="G677" s="3">
        <v>18910000</v>
      </c>
      <c r="H677" s="3">
        <v>3151666.67</v>
      </c>
      <c r="I677" s="3">
        <v>355000</v>
      </c>
      <c r="J677" s="3">
        <v>0</v>
      </c>
      <c r="K677" s="3">
        <v>0</v>
      </c>
      <c r="L677" s="3">
        <v>0</v>
      </c>
      <c r="M677" s="3">
        <v>212404.99</v>
      </c>
    </row>
    <row r="678" spans="1:13" x14ac:dyDescent="0.25">
      <c r="A678" s="1" t="s">
        <v>275</v>
      </c>
      <c r="B678" s="1" t="s">
        <v>58</v>
      </c>
      <c r="C678" s="2">
        <v>35</v>
      </c>
      <c r="D678" s="2">
        <v>0</v>
      </c>
      <c r="E678" s="2">
        <v>13</v>
      </c>
      <c r="F678" s="2">
        <v>22</v>
      </c>
      <c r="G678" s="3">
        <v>8562014.5500000007</v>
      </c>
      <c r="H678" s="3">
        <v>389182.48</v>
      </c>
      <c r="I678" s="3">
        <v>297500</v>
      </c>
      <c r="J678" s="3">
        <v>0</v>
      </c>
      <c r="K678" s="3">
        <v>0</v>
      </c>
      <c r="L678" s="3">
        <v>0</v>
      </c>
      <c r="M678" s="3">
        <v>125515.21</v>
      </c>
    </row>
    <row r="679" spans="1:13" x14ac:dyDescent="0.25">
      <c r="A679" s="1" t="s">
        <v>275</v>
      </c>
      <c r="B679" s="1" t="s">
        <v>59</v>
      </c>
      <c r="C679" s="2">
        <v>6</v>
      </c>
      <c r="D679" s="2">
        <v>0</v>
      </c>
      <c r="E679" s="2">
        <v>5</v>
      </c>
      <c r="F679" s="2">
        <v>1</v>
      </c>
      <c r="G679" s="3">
        <v>850000</v>
      </c>
      <c r="H679" s="3">
        <v>850000</v>
      </c>
      <c r="I679" s="3">
        <v>850000</v>
      </c>
      <c r="J679" s="3">
        <v>995.32</v>
      </c>
      <c r="K679" s="3">
        <v>995.31619999999998</v>
      </c>
      <c r="L679" s="3">
        <v>854</v>
      </c>
      <c r="M679" s="3">
        <v>16457.5</v>
      </c>
    </row>
    <row r="680" spans="1:13" x14ac:dyDescent="0.25">
      <c r="A680" s="1" t="s">
        <v>275</v>
      </c>
      <c r="B680" s="1" t="s">
        <v>60</v>
      </c>
      <c r="C680" s="2">
        <v>17</v>
      </c>
      <c r="D680" s="2">
        <v>0</v>
      </c>
      <c r="E680" s="2">
        <v>4</v>
      </c>
      <c r="F680" s="2">
        <v>13</v>
      </c>
      <c r="G680" s="3">
        <v>1372800</v>
      </c>
      <c r="H680" s="3">
        <v>105600</v>
      </c>
      <c r="I680" s="3">
        <v>99000</v>
      </c>
      <c r="J680" s="3">
        <v>68129.03</v>
      </c>
      <c r="K680" s="3">
        <v>55555.5556</v>
      </c>
      <c r="L680" s="3">
        <v>1.08</v>
      </c>
      <c r="M680" s="3">
        <v>18005.599999999999</v>
      </c>
    </row>
    <row r="681" spans="1:13" x14ac:dyDescent="0.25">
      <c r="A681" s="1" t="s">
        <v>275</v>
      </c>
      <c r="B681" s="1" t="s">
        <v>61</v>
      </c>
      <c r="C681" s="2">
        <v>1</v>
      </c>
      <c r="D681" s="2">
        <v>0</v>
      </c>
      <c r="E681" s="2">
        <v>1</v>
      </c>
      <c r="F681" s="2">
        <v>0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989.63</v>
      </c>
    </row>
    <row r="682" spans="1:13" x14ac:dyDescent="0.25">
      <c r="A682" s="1" t="s">
        <v>275</v>
      </c>
      <c r="B682" s="1" t="s">
        <v>276</v>
      </c>
      <c r="C682" s="2">
        <v>101</v>
      </c>
      <c r="D682" s="2">
        <v>0</v>
      </c>
      <c r="E682" s="2">
        <v>36</v>
      </c>
      <c r="F682" s="2">
        <v>65</v>
      </c>
      <c r="G682" s="3">
        <v>37984314.549999997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492620.68</v>
      </c>
    </row>
    <row r="683" spans="1:13" x14ac:dyDescent="0.25">
      <c r="A683" s="1" t="s">
        <v>277</v>
      </c>
      <c r="B683" s="1" t="s">
        <v>14</v>
      </c>
      <c r="C683" s="2">
        <v>1</v>
      </c>
      <c r="D683" s="2">
        <v>0</v>
      </c>
      <c r="E683" s="2">
        <v>1</v>
      </c>
      <c r="F683" s="2">
        <v>0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411.25</v>
      </c>
    </row>
    <row r="684" spans="1:13" x14ac:dyDescent="0.25">
      <c r="A684" s="1" t="s">
        <v>277</v>
      </c>
      <c r="B684" s="1" t="s">
        <v>18</v>
      </c>
      <c r="C684" s="2">
        <v>1</v>
      </c>
      <c r="D684" s="2">
        <v>0</v>
      </c>
      <c r="E684" s="2">
        <v>1</v>
      </c>
      <c r="F684" s="2">
        <v>0</v>
      </c>
      <c r="G684" s="3">
        <v>0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</row>
    <row r="685" spans="1:13" x14ac:dyDescent="0.25">
      <c r="A685" s="1" t="s">
        <v>277</v>
      </c>
      <c r="B685" s="1" t="s">
        <v>19</v>
      </c>
      <c r="C685" s="2">
        <v>1</v>
      </c>
      <c r="D685" s="2">
        <v>0</v>
      </c>
      <c r="E685" s="2">
        <v>0</v>
      </c>
      <c r="F685" s="2">
        <v>1</v>
      </c>
      <c r="G685" s="3">
        <v>210000</v>
      </c>
      <c r="H685" s="3">
        <v>210000</v>
      </c>
      <c r="I685" s="3">
        <v>210000</v>
      </c>
      <c r="J685" s="3">
        <v>0</v>
      </c>
      <c r="K685" s="3">
        <v>0</v>
      </c>
      <c r="L685" s="3">
        <v>0</v>
      </c>
      <c r="M685" s="3">
        <v>3045</v>
      </c>
    </row>
    <row r="686" spans="1:13" x14ac:dyDescent="0.25">
      <c r="A686" s="1" t="s">
        <v>277</v>
      </c>
      <c r="B686" s="1" t="s">
        <v>59</v>
      </c>
      <c r="C686" s="2">
        <v>2</v>
      </c>
      <c r="D686" s="2">
        <v>0</v>
      </c>
      <c r="E686" s="2">
        <v>0</v>
      </c>
      <c r="F686" s="2">
        <v>2</v>
      </c>
      <c r="G686" s="3">
        <v>392000</v>
      </c>
      <c r="H686" s="3">
        <v>196000</v>
      </c>
      <c r="I686" s="3">
        <v>196000</v>
      </c>
      <c r="J686" s="3">
        <v>1545.74</v>
      </c>
      <c r="K686" s="3">
        <v>2224.17</v>
      </c>
      <c r="L686" s="3">
        <v>126.8</v>
      </c>
      <c r="M686" s="3">
        <v>4495</v>
      </c>
    </row>
    <row r="687" spans="1:13" x14ac:dyDescent="0.25">
      <c r="A687" s="1" t="s">
        <v>277</v>
      </c>
      <c r="B687" s="1" t="s">
        <v>278</v>
      </c>
      <c r="C687" s="2">
        <v>5</v>
      </c>
      <c r="D687" s="2">
        <v>0</v>
      </c>
      <c r="E687" s="2">
        <v>2</v>
      </c>
      <c r="F687" s="2">
        <v>3</v>
      </c>
      <c r="G687" s="3">
        <v>602000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7951.25</v>
      </c>
    </row>
    <row r="688" spans="1:13" x14ac:dyDescent="0.25">
      <c r="A688" s="1" t="s">
        <v>279</v>
      </c>
      <c r="B688" s="1" t="s">
        <v>15</v>
      </c>
      <c r="C688" s="2">
        <v>1</v>
      </c>
      <c r="D688" s="2">
        <v>0</v>
      </c>
      <c r="E688" s="2">
        <v>0</v>
      </c>
      <c r="F688" s="2">
        <v>1</v>
      </c>
      <c r="G688" s="3">
        <v>452500</v>
      </c>
      <c r="H688" s="3">
        <v>452500</v>
      </c>
      <c r="I688" s="3">
        <v>452500</v>
      </c>
      <c r="J688" s="3">
        <v>0</v>
      </c>
      <c r="K688" s="3">
        <v>0</v>
      </c>
      <c r="L688" s="3">
        <v>0</v>
      </c>
      <c r="M688" s="3">
        <v>6561.25</v>
      </c>
    </row>
    <row r="689" spans="1:13" x14ac:dyDescent="0.25">
      <c r="A689" s="1" t="s">
        <v>279</v>
      </c>
      <c r="B689" s="1" t="s">
        <v>20</v>
      </c>
      <c r="C689" s="2">
        <v>1</v>
      </c>
      <c r="D689" s="2">
        <v>0</v>
      </c>
      <c r="E689" s="2">
        <v>1</v>
      </c>
      <c r="F689" s="2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</row>
    <row r="690" spans="1:13" x14ac:dyDescent="0.25">
      <c r="A690" s="1" t="s">
        <v>279</v>
      </c>
      <c r="B690" s="1" t="s">
        <v>17</v>
      </c>
      <c r="C690" s="2">
        <v>1</v>
      </c>
      <c r="D690" s="2">
        <v>0</v>
      </c>
      <c r="E690" s="2">
        <v>1</v>
      </c>
      <c r="F690" s="2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</row>
    <row r="691" spans="1:13" x14ac:dyDescent="0.25">
      <c r="A691" s="1" t="s">
        <v>279</v>
      </c>
      <c r="B691" s="1" t="s">
        <v>60</v>
      </c>
      <c r="C691" s="2">
        <v>2</v>
      </c>
      <c r="D691" s="2">
        <v>0</v>
      </c>
      <c r="E691" s="2">
        <v>0</v>
      </c>
      <c r="F691" s="2">
        <v>2</v>
      </c>
      <c r="G691" s="3">
        <v>511000</v>
      </c>
      <c r="H691" s="3">
        <v>255500</v>
      </c>
      <c r="I691" s="3">
        <v>255500</v>
      </c>
      <c r="J691" s="3">
        <v>7009.6</v>
      </c>
      <c r="K691" s="3">
        <v>7071.03</v>
      </c>
      <c r="L691" s="3">
        <v>36.450000000000003</v>
      </c>
      <c r="M691" s="3">
        <v>7409.5</v>
      </c>
    </row>
    <row r="692" spans="1:13" x14ac:dyDescent="0.25">
      <c r="A692" s="1" t="s">
        <v>279</v>
      </c>
      <c r="B692" s="1" t="s">
        <v>280</v>
      </c>
      <c r="C692" s="2">
        <v>5</v>
      </c>
      <c r="D692" s="2">
        <v>0</v>
      </c>
      <c r="E692" s="2">
        <v>2</v>
      </c>
      <c r="F692" s="2">
        <v>3</v>
      </c>
      <c r="G692" s="3">
        <v>963500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13970.75</v>
      </c>
    </row>
    <row r="693" spans="1:13" x14ac:dyDescent="0.25">
      <c r="A693" s="1" t="s">
        <v>281</v>
      </c>
      <c r="B693" s="1" t="s">
        <v>14</v>
      </c>
      <c r="C693" s="2">
        <v>6</v>
      </c>
      <c r="D693" s="2">
        <v>0</v>
      </c>
      <c r="E693" s="2">
        <v>2</v>
      </c>
      <c r="F693" s="2">
        <v>4</v>
      </c>
      <c r="G693" s="3">
        <v>3117000</v>
      </c>
      <c r="H693" s="3">
        <v>779250</v>
      </c>
      <c r="I693" s="3">
        <v>800000</v>
      </c>
      <c r="J693" s="3">
        <v>0</v>
      </c>
      <c r="K693" s="3">
        <v>0</v>
      </c>
      <c r="L693" s="3">
        <v>0</v>
      </c>
      <c r="M693" s="3">
        <v>44246.5</v>
      </c>
    </row>
    <row r="694" spans="1:13" x14ac:dyDescent="0.25">
      <c r="A694" s="1" t="s">
        <v>281</v>
      </c>
      <c r="B694" s="1" t="s">
        <v>15</v>
      </c>
      <c r="C694" s="2">
        <v>1</v>
      </c>
      <c r="D694" s="2">
        <v>0</v>
      </c>
      <c r="E694" s="2">
        <v>0</v>
      </c>
      <c r="F694" s="2">
        <v>1</v>
      </c>
      <c r="G694" s="3">
        <v>275000</v>
      </c>
      <c r="H694" s="3">
        <v>275000</v>
      </c>
      <c r="I694" s="3">
        <v>275000</v>
      </c>
      <c r="J694" s="3">
        <v>0</v>
      </c>
      <c r="K694" s="3">
        <v>0</v>
      </c>
      <c r="L694" s="3">
        <v>0</v>
      </c>
      <c r="M694" s="3">
        <v>3987.5</v>
      </c>
    </row>
    <row r="695" spans="1:13" x14ac:dyDescent="0.25">
      <c r="A695" s="1" t="s">
        <v>281</v>
      </c>
      <c r="B695" s="1" t="s">
        <v>17</v>
      </c>
      <c r="C695" s="2">
        <v>7</v>
      </c>
      <c r="D695" s="2">
        <v>0</v>
      </c>
      <c r="E695" s="2">
        <v>6</v>
      </c>
      <c r="F695" s="2">
        <v>1</v>
      </c>
      <c r="G695" s="3">
        <v>450000</v>
      </c>
      <c r="H695" s="3">
        <v>450000</v>
      </c>
      <c r="I695" s="3">
        <v>450000</v>
      </c>
      <c r="J695" s="3">
        <v>0</v>
      </c>
      <c r="K695" s="3">
        <v>0</v>
      </c>
      <c r="L695" s="3">
        <v>0</v>
      </c>
      <c r="M695" s="3">
        <v>6525</v>
      </c>
    </row>
    <row r="696" spans="1:13" x14ac:dyDescent="0.25">
      <c r="A696" s="1" t="s">
        <v>281</v>
      </c>
      <c r="B696" s="1" t="s">
        <v>60</v>
      </c>
      <c r="C696" s="2">
        <v>3</v>
      </c>
      <c r="D696" s="2">
        <v>0</v>
      </c>
      <c r="E696" s="2">
        <v>0</v>
      </c>
      <c r="F696" s="2">
        <v>3</v>
      </c>
      <c r="G696" s="3">
        <v>240000</v>
      </c>
      <c r="H696" s="3">
        <v>80000</v>
      </c>
      <c r="I696" s="3">
        <v>60000</v>
      </c>
      <c r="J696" s="3">
        <v>3660.77</v>
      </c>
      <c r="K696" s="3">
        <v>3401.3604999999998</v>
      </c>
      <c r="L696" s="3">
        <v>18</v>
      </c>
      <c r="M696" s="3">
        <v>3480</v>
      </c>
    </row>
    <row r="697" spans="1:13" x14ac:dyDescent="0.25">
      <c r="A697" s="1" t="s">
        <v>281</v>
      </c>
      <c r="B697" s="1" t="s">
        <v>282</v>
      </c>
      <c r="C697" s="2">
        <v>17</v>
      </c>
      <c r="D697" s="2">
        <v>0</v>
      </c>
      <c r="E697" s="2">
        <v>8</v>
      </c>
      <c r="F697" s="2">
        <v>9</v>
      </c>
      <c r="G697" s="3">
        <v>4082000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58239</v>
      </c>
    </row>
    <row r="698" spans="1:13" x14ac:dyDescent="0.25">
      <c r="A698" s="1" t="s">
        <v>283</v>
      </c>
      <c r="B698" s="1" t="s">
        <v>14</v>
      </c>
      <c r="C698" s="2">
        <v>1</v>
      </c>
      <c r="D698" s="2">
        <v>0</v>
      </c>
      <c r="E698" s="2">
        <v>0</v>
      </c>
      <c r="F698" s="2">
        <v>1</v>
      </c>
      <c r="G698" s="3">
        <v>150000</v>
      </c>
      <c r="H698" s="3">
        <v>150000</v>
      </c>
      <c r="I698" s="3">
        <v>150000</v>
      </c>
      <c r="J698" s="3">
        <v>0</v>
      </c>
      <c r="K698" s="3">
        <v>0</v>
      </c>
      <c r="L698" s="3">
        <v>0</v>
      </c>
      <c r="M698" s="3">
        <v>2175</v>
      </c>
    </row>
    <row r="699" spans="1:13" x14ac:dyDescent="0.25">
      <c r="A699" s="1" t="s">
        <v>283</v>
      </c>
      <c r="B699" s="1" t="s">
        <v>17</v>
      </c>
      <c r="C699" s="2">
        <v>1</v>
      </c>
      <c r="D699" s="2">
        <v>0</v>
      </c>
      <c r="E699" s="2">
        <v>0</v>
      </c>
      <c r="F699" s="2">
        <v>1</v>
      </c>
      <c r="G699" s="3">
        <v>350000</v>
      </c>
      <c r="H699" s="3">
        <v>350000</v>
      </c>
      <c r="I699" s="3">
        <v>350000</v>
      </c>
      <c r="J699" s="3">
        <v>0</v>
      </c>
      <c r="K699" s="3">
        <v>0</v>
      </c>
      <c r="L699" s="3">
        <v>0</v>
      </c>
      <c r="M699" s="3">
        <v>5075</v>
      </c>
    </row>
    <row r="700" spans="1:13" x14ac:dyDescent="0.25">
      <c r="A700" s="1" t="s">
        <v>283</v>
      </c>
      <c r="B700" s="1" t="s">
        <v>18</v>
      </c>
      <c r="C700" s="2">
        <v>1</v>
      </c>
      <c r="D700" s="2">
        <v>0</v>
      </c>
      <c r="E700" s="2">
        <v>1</v>
      </c>
      <c r="F700" s="2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</row>
    <row r="701" spans="1:13" x14ac:dyDescent="0.25">
      <c r="A701" s="1" t="s">
        <v>283</v>
      </c>
      <c r="B701" s="1" t="s">
        <v>284</v>
      </c>
      <c r="C701" s="2">
        <v>3</v>
      </c>
      <c r="D701" s="2">
        <v>0</v>
      </c>
      <c r="E701" s="2">
        <v>1</v>
      </c>
      <c r="F701" s="2">
        <v>2</v>
      </c>
      <c r="G701" s="3">
        <v>500000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7250</v>
      </c>
    </row>
    <row r="702" spans="1:13" x14ac:dyDescent="0.25">
      <c r="A702" s="1" t="s">
        <v>285</v>
      </c>
      <c r="B702" s="1" t="s">
        <v>14</v>
      </c>
      <c r="C702" s="2">
        <v>4</v>
      </c>
      <c r="D702" s="2">
        <v>0</v>
      </c>
      <c r="E702" s="2">
        <v>3</v>
      </c>
      <c r="F702" s="2">
        <v>1</v>
      </c>
      <c r="G702" s="3">
        <v>500000</v>
      </c>
      <c r="H702" s="3">
        <v>500000</v>
      </c>
      <c r="I702" s="3">
        <v>500000</v>
      </c>
      <c r="J702" s="3">
        <v>0</v>
      </c>
      <c r="K702" s="3">
        <v>0</v>
      </c>
      <c r="L702" s="3">
        <v>0</v>
      </c>
      <c r="M702" s="3">
        <v>6300</v>
      </c>
    </row>
    <row r="703" spans="1:13" x14ac:dyDescent="0.25">
      <c r="A703" s="1" t="s">
        <v>285</v>
      </c>
      <c r="B703" s="1" t="s">
        <v>15</v>
      </c>
      <c r="C703" s="2">
        <v>8</v>
      </c>
      <c r="D703" s="2">
        <v>0</v>
      </c>
      <c r="E703" s="2">
        <v>4</v>
      </c>
      <c r="F703" s="2">
        <v>4</v>
      </c>
      <c r="G703" s="3">
        <v>951655</v>
      </c>
      <c r="H703" s="3">
        <v>237913.75</v>
      </c>
      <c r="I703" s="3">
        <v>97500</v>
      </c>
      <c r="J703" s="3">
        <v>0</v>
      </c>
      <c r="K703" s="3">
        <v>0</v>
      </c>
      <c r="L703" s="3">
        <v>0</v>
      </c>
      <c r="M703" s="3">
        <v>12849</v>
      </c>
    </row>
    <row r="704" spans="1:13" x14ac:dyDescent="0.25">
      <c r="A704" s="1" t="s">
        <v>285</v>
      </c>
      <c r="B704" s="1" t="s">
        <v>20</v>
      </c>
      <c r="C704" s="2">
        <v>1</v>
      </c>
      <c r="D704" s="2">
        <v>0</v>
      </c>
      <c r="E704" s="2">
        <v>0</v>
      </c>
      <c r="F704" s="2">
        <v>1</v>
      </c>
      <c r="G704" s="3">
        <v>115000</v>
      </c>
      <c r="H704" s="3">
        <v>115000</v>
      </c>
      <c r="I704" s="3">
        <v>115000</v>
      </c>
      <c r="J704" s="3">
        <v>0</v>
      </c>
      <c r="K704" s="3">
        <v>0</v>
      </c>
      <c r="L704" s="3">
        <v>0</v>
      </c>
      <c r="M704" s="3">
        <v>1667.5</v>
      </c>
    </row>
    <row r="705" spans="1:13" x14ac:dyDescent="0.25">
      <c r="A705" s="1" t="s">
        <v>285</v>
      </c>
      <c r="B705" s="1" t="s">
        <v>59</v>
      </c>
      <c r="C705" s="2">
        <v>1</v>
      </c>
      <c r="D705" s="2">
        <v>0</v>
      </c>
      <c r="E705" s="2">
        <v>0</v>
      </c>
      <c r="F705" s="2">
        <v>1</v>
      </c>
      <c r="G705" s="3">
        <v>217250</v>
      </c>
      <c r="H705" s="3">
        <v>217250</v>
      </c>
      <c r="I705" s="3">
        <v>217250</v>
      </c>
      <c r="J705" s="3">
        <v>4526.04</v>
      </c>
      <c r="K705" s="3">
        <v>4526.0416999999998</v>
      </c>
      <c r="L705" s="3">
        <v>48</v>
      </c>
      <c r="M705" s="3">
        <v>0</v>
      </c>
    </row>
    <row r="706" spans="1:13" x14ac:dyDescent="0.25">
      <c r="A706" s="1" t="s">
        <v>285</v>
      </c>
      <c r="B706" s="1" t="s">
        <v>60</v>
      </c>
      <c r="C706" s="2">
        <v>3</v>
      </c>
      <c r="D706" s="2">
        <v>0</v>
      </c>
      <c r="E706" s="2">
        <v>0</v>
      </c>
      <c r="F706" s="2">
        <v>3</v>
      </c>
      <c r="G706" s="3">
        <v>310838</v>
      </c>
      <c r="H706" s="3">
        <v>103612.67</v>
      </c>
      <c r="I706" s="3">
        <v>136000</v>
      </c>
      <c r="J706" s="3">
        <v>7598.09</v>
      </c>
      <c r="K706" s="3">
        <v>7453.0303000000004</v>
      </c>
      <c r="L706" s="3">
        <v>10.09</v>
      </c>
      <c r="M706" s="3">
        <v>4507.1499999999996</v>
      </c>
    </row>
    <row r="707" spans="1:13" x14ac:dyDescent="0.25">
      <c r="A707" s="1" t="s">
        <v>285</v>
      </c>
      <c r="B707" s="1" t="s">
        <v>286</v>
      </c>
      <c r="C707" s="2">
        <v>17</v>
      </c>
      <c r="D707" s="2">
        <v>0</v>
      </c>
      <c r="E707" s="2">
        <v>7</v>
      </c>
      <c r="F707" s="2">
        <v>10</v>
      </c>
      <c r="G707" s="3">
        <v>2094743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25323.65</v>
      </c>
    </row>
    <row r="708" spans="1:13" x14ac:dyDescent="0.25">
      <c r="A708" s="1" t="s">
        <v>287</v>
      </c>
      <c r="B708" s="1" t="s">
        <v>14</v>
      </c>
      <c r="C708" s="2">
        <v>13</v>
      </c>
      <c r="D708" s="2">
        <v>0</v>
      </c>
      <c r="E708" s="2">
        <v>7</v>
      </c>
      <c r="F708" s="2">
        <v>6</v>
      </c>
      <c r="G708" s="3">
        <v>1248779.68</v>
      </c>
      <c r="H708" s="3">
        <v>208129.95</v>
      </c>
      <c r="I708" s="3">
        <v>219550</v>
      </c>
      <c r="J708" s="3">
        <v>0</v>
      </c>
      <c r="K708" s="3">
        <v>0</v>
      </c>
      <c r="L708" s="3">
        <v>0</v>
      </c>
      <c r="M708" s="3">
        <v>15638</v>
      </c>
    </row>
    <row r="709" spans="1:13" x14ac:dyDescent="0.25">
      <c r="A709" s="1" t="s">
        <v>287</v>
      </c>
      <c r="B709" s="1" t="s">
        <v>15</v>
      </c>
      <c r="C709" s="2">
        <v>12</v>
      </c>
      <c r="D709" s="2">
        <v>0</v>
      </c>
      <c r="E709" s="2">
        <v>4</v>
      </c>
      <c r="F709" s="2">
        <v>8</v>
      </c>
      <c r="G709" s="3">
        <v>1554544</v>
      </c>
      <c r="H709" s="3">
        <v>194318</v>
      </c>
      <c r="I709" s="3">
        <v>85000</v>
      </c>
      <c r="J709" s="3">
        <v>0</v>
      </c>
      <c r="K709" s="3">
        <v>0</v>
      </c>
      <c r="L709" s="3">
        <v>0</v>
      </c>
      <c r="M709" s="3">
        <v>20495.54</v>
      </c>
    </row>
    <row r="710" spans="1:13" x14ac:dyDescent="0.25">
      <c r="A710" s="1" t="s">
        <v>287</v>
      </c>
      <c r="B710" s="1" t="s">
        <v>20</v>
      </c>
      <c r="C710" s="2">
        <v>1</v>
      </c>
      <c r="D710" s="2">
        <v>0</v>
      </c>
      <c r="E710" s="2">
        <v>0</v>
      </c>
      <c r="F710" s="2">
        <v>1</v>
      </c>
      <c r="G710" s="3">
        <v>36291.050000000003</v>
      </c>
      <c r="H710" s="3">
        <v>36291.050000000003</v>
      </c>
      <c r="I710" s="3">
        <v>36291.050000000003</v>
      </c>
      <c r="J710" s="3">
        <v>0</v>
      </c>
      <c r="K710" s="3">
        <v>0</v>
      </c>
      <c r="L710" s="3">
        <v>0</v>
      </c>
      <c r="M710" s="3">
        <v>181.46</v>
      </c>
    </row>
    <row r="711" spans="1:13" x14ac:dyDescent="0.25">
      <c r="A711" s="1" t="s">
        <v>287</v>
      </c>
      <c r="B711" s="1" t="s">
        <v>19</v>
      </c>
      <c r="C711" s="2">
        <v>2</v>
      </c>
      <c r="D711" s="2">
        <v>0</v>
      </c>
      <c r="E711" s="2">
        <v>0</v>
      </c>
      <c r="F711" s="2">
        <v>2</v>
      </c>
      <c r="G711" s="3">
        <v>428000</v>
      </c>
      <c r="H711" s="3">
        <v>214000</v>
      </c>
      <c r="I711" s="3">
        <v>214000</v>
      </c>
      <c r="J711" s="3">
        <v>0</v>
      </c>
      <c r="K711" s="3">
        <v>0</v>
      </c>
      <c r="L711" s="3">
        <v>0</v>
      </c>
      <c r="M711" s="3">
        <v>6206</v>
      </c>
    </row>
    <row r="712" spans="1:13" x14ac:dyDescent="0.25">
      <c r="A712" s="1" t="s">
        <v>287</v>
      </c>
      <c r="B712" s="1" t="s">
        <v>22</v>
      </c>
      <c r="C712" s="2">
        <v>1</v>
      </c>
      <c r="D712" s="2">
        <v>0</v>
      </c>
      <c r="E712" s="2">
        <v>1</v>
      </c>
      <c r="F712" s="2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108.75</v>
      </c>
    </row>
    <row r="713" spans="1:13" x14ac:dyDescent="0.25">
      <c r="A713" s="1" t="s">
        <v>287</v>
      </c>
      <c r="B713" s="1" t="s">
        <v>58</v>
      </c>
      <c r="C713" s="2">
        <v>5</v>
      </c>
      <c r="D713" s="2">
        <v>0</v>
      </c>
      <c r="E713" s="2">
        <v>0</v>
      </c>
      <c r="F713" s="2">
        <v>5</v>
      </c>
      <c r="G713" s="3">
        <v>1194000</v>
      </c>
      <c r="H713" s="3">
        <v>238800</v>
      </c>
      <c r="I713" s="3">
        <v>157000</v>
      </c>
      <c r="J713" s="3">
        <v>0</v>
      </c>
      <c r="K713" s="3">
        <v>0</v>
      </c>
      <c r="L713" s="3">
        <v>0</v>
      </c>
      <c r="M713" s="3">
        <v>17313</v>
      </c>
    </row>
    <row r="714" spans="1:13" x14ac:dyDescent="0.25">
      <c r="A714" s="1" t="s">
        <v>287</v>
      </c>
      <c r="B714" s="1" t="s">
        <v>59</v>
      </c>
      <c r="C714" s="2">
        <v>2</v>
      </c>
      <c r="D714" s="2">
        <v>0</v>
      </c>
      <c r="E714" s="2">
        <v>0</v>
      </c>
      <c r="F714" s="2">
        <v>2</v>
      </c>
      <c r="G714" s="3">
        <v>210000</v>
      </c>
      <c r="H714" s="3">
        <v>105000</v>
      </c>
      <c r="I714" s="3">
        <v>105000</v>
      </c>
      <c r="J714" s="3">
        <v>2862.99</v>
      </c>
      <c r="K714" s="3">
        <v>3640.79</v>
      </c>
      <c r="L714" s="3">
        <v>36.68</v>
      </c>
      <c r="M714" s="3">
        <v>3045</v>
      </c>
    </row>
    <row r="715" spans="1:13" x14ac:dyDescent="0.25">
      <c r="A715" s="1" t="s">
        <v>287</v>
      </c>
      <c r="B715" s="1" t="s">
        <v>60</v>
      </c>
      <c r="C715" s="2">
        <v>6</v>
      </c>
      <c r="D715" s="2">
        <v>0</v>
      </c>
      <c r="E715" s="2">
        <v>2</v>
      </c>
      <c r="F715" s="2">
        <v>4</v>
      </c>
      <c r="G715" s="3">
        <v>141799</v>
      </c>
      <c r="H715" s="3">
        <v>35449.75</v>
      </c>
      <c r="I715" s="3">
        <v>32000</v>
      </c>
      <c r="J715" s="3">
        <v>22724.2</v>
      </c>
      <c r="K715" s="3">
        <v>18955.650000000001</v>
      </c>
      <c r="L715" s="3">
        <v>1.36</v>
      </c>
      <c r="M715" s="3">
        <v>2056.09</v>
      </c>
    </row>
    <row r="716" spans="1:13" x14ac:dyDescent="0.25">
      <c r="A716" s="1" t="s">
        <v>287</v>
      </c>
      <c r="B716" s="1" t="s">
        <v>288</v>
      </c>
      <c r="C716" s="2">
        <v>42</v>
      </c>
      <c r="D716" s="2">
        <v>0</v>
      </c>
      <c r="E716" s="2">
        <v>14</v>
      </c>
      <c r="F716" s="2">
        <v>28</v>
      </c>
      <c r="G716" s="3">
        <v>4813413.7300000004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65043.839999999997</v>
      </c>
    </row>
    <row r="717" spans="1:13" x14ac:dyDescent="0.25">
      <c r="A717" s="1" t="s">
        <v>289</v>
      </c>
      <c r="B717" s="1" t="s">
        <v>14</v>
      </c>
      <c r="C717" s="2">
        <v>7</v>
      </c>
      <c r="D717" s="2">
        <v>0</v>
      </c>
      <c r="E717" s="2">
        <v>3</v>
      </c>
      <c r="F717" s="2">
        <v>4</v>
      </c>
      <c r="G717" s="3">
        <v>506700</v>
      </c>
      <c r="H717" s="3">
        <v>126675</v>
      </c>
      <c r="I717" s="3">
        <v>107500</v>
      </c>
      <c r="J717" s="3">
        <v>0</v>
      </c>
      <c r="K717" s="3">
        <v>0</v>
      </c>
      <c r="L717" s="3">
        <v>0</v>
      </c>
      <c r="M717" s="3">
        <v>5806.25</v>
      </c>
    </row>
    <row r="718" spans="1:13" x14ac:dyDescent="0.25">
      <c r="A718" s="1" t="s">
        <v>289</v>
      </c>
      <c r="B718" s="1" t="s">
        <v>15</v>
      </c>
      <c r="C718" s="2">
        <v>7</v>
      </c>
      <c r="D718" s="2">
        <v>0</v>
      </c>
      <c r="E718" s="2">
        <v>0</v>
      </c>
      <c r="F718" s="2">
        <v>7</v>
      </c>
      <c r="G718" s="3">
        <v>2432933</v>
      </c>
      <c r="H718" s="3">
        <v>347561.86</v>
      </c>
      <c r="I718" s="3">
        <v>180000</v>
      </c>
      <c r="J718" s="3">
        <v>0</v>
      </c>
      <c r="K718" s="3">
        <v>0</v>
      </c>
      <c r="L718" s="3">
        <v>0</v>
      </c>
      <c r="M718" s="3">
        <v>29157.53</v>
      </c>
    </row>
    <row r="719" spans="1:13" x14ac:dyDescent="0.25">
      <c r="A719" s="1" t="s">
        <v>289</v>
      </c>
      <c r="B719" s="1" t="s">
        <v>20</v>
      </c>
      <c r="C719" s="2">
        <v>2</v>
      </c>
      <c r="D719" s="2">
        <v>0</v>
      </c>
      <c r="E719" s="2">
        <v>1</v>
      </c>
      <c r="F719" s="2">
        <v>1</v>
      </c>
      <c r="G719" s="3">
        <v>75000</v>
      </c>
      <c r="H719" s="3">
        <v>75000</v>
      </c>
      <c r="I719" s="3">
        <v>75000</v>
      </c>
      <c r="J719" s="3">
        <v>0</v>
      </c>
      <c r="K719" s="3">
        <v>0</v>
      </c>
      <c r="L719" s="3">
        <v>0</v>
      </c>
      <c r="M719" s="3">
        <v>375</v>
      </c>
    </row>
    <row r="720" spans="1:13" x14ac:dyDescent="0.25">
      <c r="A720" s="1" t="s">
        <v>289</v>
      </c>
      <c r="B720" s="1" t="s">
        <v>57</v>
      </c>
      <c r="C720" s="2">
        <v>1</v>
      </c>
      <c r="D720" s="2">
        <v>0</v>
      </c>
      <c r="E720" s="2">
        <v>1</v>
      </c>
      <c r="F720" s="2">
        <v>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</row>
    <row r="721" spans="1:13" x14ac:dyDescent="0.25">
      <c r="A721" s="1" t="s">
        <v>289</v>
      </c>
      <c r="B721" s="1" t="s">
        <v>59</v>
      </c>
      <c r="C721" s="2">
        <v>2</v>
      </c>
      <c r="D721" s="2">
        <v>0</v>
      </c>
      <c r="E721" s="2">
        <v>2</v>
      </c>
      <c r="F721" s="2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</row>
    <row r="722" spans="1:13" x14ac:dyDescent="0.25">
      <c r="A722" s="1" t="s">
        <v>289</v>
      </c>
      <c r="B722" s="1" t="s">
        <v>60</v>
      </c>
      <c r="C722" s="2">
        <v>4</v>
      </c>
      <c r="D722" s="2">
        <v>0</v>
      </c>
      <c r="E722" s="2">
        <v>1</v>
      </c>
      <c r="F722" s="2">
        <v>3</v>
      </c>
      <c r="G722" s="3">
        <v>97500</v>
      </c>
      <c r="H722" s="3">
        <v>32500</v>
      </c>
      <c r="I722" s="3">
        <v>30000</v>
      </c>
      <c r="J722" s="3">
        <v>2369.38</v>
      </c>
      <c r="K722" s="3">
        <v>3571.4286000000002</v>
      </c>
      <c r="L722" s="3">
        <v>6.3</v>
      </c>
      <c r="M722" s="3">
        <v>1413.75</v>
      </c>
    </row>
    <row r="723" spans="1:13" x14ac:dyDescent="0.25">
      <c r="A723" s="1" t="s">
        <v>289</v>
      </c>
      <c r="B723" s="1" t="s">
        <v>290</v>
      </c>
      <c r="C723" s="2">
        <v>23</v>
      </c>
      <c r="D723" s="2">
        <v>0</v>
      </c>
      <c r="E723" s="2">
        <v>8</v>
      </c>
      <c r="F723" s="2">
        <v>15</v>
      </c>
      <c r="G723" s="3">
        <v>3112133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36752.53</v>
      </c>
    </row>
    <row r="724" spans="1:13" x14ac:dyDescent="0.25">
      <c r="A724" s="1" t="s">
        <v>291</v>
      </c>
      <c r="B724" s="1" t="s">
        <v>14</v>
      </c>
      <c r="C724" s="2">
        <v>35</v>
      </c>
      <c r="D724" s="2">
        <v>0</v>
      </c>
      <c r="E724" s="2">
        <v>11</v>
      </c>
      <c r="F724" s="2">
        <v>24</v>
      </c>
      <c r="G724" s="3">
        <v>15465550</v>
      </c>
      <c r="H724" s="3">
        <v>644397.92000000004</v>
      </c>
      <c r="I724" s="3">
        <v>324500</v>
      </c>
      <c r="J724" s="3">
        <v>0</v>
      </c>
      <c r="K724" s="3">
        <v>0</v>
      </c>
      <c r="L724" s="3">
        <v>0</v>
      </c>
      <c r="M724" s="3">
        <v>221400.48</v>
      </c>
    </row>
    <row r="725" spans="1:13" x14ac:dyDescent="0.25">
      <c r="A725" s="1" t="s">
        <v>291</v>
      </c>
      <c r="B725" s="1" t="s">
        <v>15</v>
      </c>
      <c r="C725" s="2">
        <v>10</v>
      </c>
      <c r="D725" s="2">
        <v>0</v>
      </c>
      <c r="E725" s="2">
        <v>3</v>
      </c>
      <c r="F725" s="2">
        <v>7</v>
      </c>
      <c r="G725" s="3">
        <v>4366700</v>
      </c>
      <c r="H725" s="3">
        <v>623814.29</v>
      </c>
      <c r="I725" s="3">
        <v>525000</v>
      </c>
      <c r="J725" s="3">
        <v>0</v>
      </c>
      <c r="K725" s="3">
        <v>0</v>
      </c>
      <c r="L725" s="3">
        <v>0</v>
      </c>
      <c r="M725" s="3">
        <v>63317.15</v>
      </c>
    </row>
    <row r="726" spans="1:13" x14ac:dyDescent="0.25">
      <c r="A726" s="1" t="s">
        <v>291</v>
      </c>
      <c r="B726" s="1" t="s">
        <v>20</v>
      </c>
      <c r="C726" s="2">
        <v>2</v>
      </c>
      <c r="D726" s="2">
        <v>0</v>
      </c>
      <c r="E726" s="2">
        <v>0</v>
      </c>
      <c r="F726" s="2">
        <v>2</v>
      </c>
      <c r="G726" s="3">
        <v>360000</v>
      </c>
      <c r="H726" s="3">
        <v>180000</v>
      </c>
      <c r="I726" s="3">
        <v>180000</v>
      </c>
      <c r="J726" s="3">
        <v>0</v>
      </c>
      <c r="K726" s="3">
        <v>0</v>
      </c>
      <c r="L726" s="3">
        <v>0</v>
      </c>
      <c r="M726" s="3">
        <v>5220</v>
      </c>
    </row>
    <row r="727" spans="1:13" x14ac:dyDescent="0.25">
      <c r="A727" s="1" t="s">
        <v>291</v>
      </c>
      <c r="B727" s="1" t="s">
        <v>19</v>
      </c>
      <c r="C727" s="2">
        <v>4</v>
      </c>
      <c r="D727" s="2">
        <v>0</v>
      </c>
      <c r="E727" s="2">
        <v>4</v>
      </c>
      <c r="F727" s="2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</row>
    <row r="728" spans="1:13" x14ac:dyDescent="0.25">
      <c r="A728" s="1" t="s">
        <v>291</v>
      </c>
      <c r="B728" s="1" t="s">
        <v>22</v>
      </c>
      <c r="C728" s="2">
        <v>15</v>
      </c>
      <c r="D728" s="2">
        <v>0</v>
      </c>
      <c r="E728" s="2">
        <v>1</v>
      </c>
      <c r="F728" s="2">
        <v>14</v>
      </c>
      <c r="G728" s="3">
        <v>1052400</v>
      </c>
      <c r="H728" s="3">
        <v>75171.429999999993</v>
      </c>
      <c r="I728" s="3">
        <v>85000</v>
      </c>
      <c r="J728" s="3">
        <v>0</v>
      </c>
      <c r="K728" s="3">
        <v>0</v>
      </c>
      <c r="L728" s="3">
        <v>0</v>
      </c>
      <c r="M728" s="3">
        <v>17478.3</v>
      </c>
    </row>
    <row r="729" spans="1:13" x14ac:dyDescent="0.25">
      <c r="A729" s="1" t="s">
        <v>291</v>
      </c>
      <c r="B729" s="1" t="s">
        <v>58</v>
      </c>
      <c r="C729" s="2">
        <v>34</v>
      </c>
      <c r="D729" s="2">
        <v>0</v>
      </c>
      <c r="E729" s="2">
        <v>15</v>
      </c>
      <c r="F729" s="2">
        <v>19</v>
      </c>
      <c r="G729" s="3">
        <v>14136849</v>
      </c>
      <c r="H729" s="3">
        <v>744044.68</v>
      </c>
      <c r="I729" s="3">
        <v>595000</v>
      </c>
      <c r="J729" s="3">
        <v>0</v>
      </c>
      <c r="K729" s="3">
        <v>0</v>
      </c>
      <c r="L729" s="3">
        <v>0</v>
      </c>
      <c r="M729" s="3">
        <v>207491.36</v>
      </c>
    </row>
    <row r="730" spans="1:13" x14ac:dyDescent="0.25">
      <c r="A730" s="1" t="s">
        <v>291</v>
      </c>
      <c r="B730" s="1" t="s">
        <v>60</v>
      </c>
      <c r="C730" s="2">
        <v>24</v>
      </c>
      <c r="D730" s="2">
        <v>0</v>
      </c>
      <c r="E730" s="2">
        <v>3</v>
      </c>
      <c r="F730" s="2">
        <v>21</v>
      </c>
      <c r="G730" s="3">
        <v>3811633</v>
      </c>
      <c r="H730" s="3">
        <v>181506.33</v>
      </c>
      <c r="I730" s="3">
        <v>74000</v>
      </c>
      <c r="J730" s="3">
        <v>23969.52</v>
      </c>
      <c r="K730" s="3">
        <v>16370.1068</v>
      </c>
      <c r="L730" s="3">
        <v>2.98</v>
      </c>
      <c r="M730" s="3">
        <v>55268.68</v>
      </c>
    </row>
    <row r="731" spans="1:13" x14ac:dyDescent="0.25">
      <c r="A731" s="1" t="s">
        <v>291</v>
      </c>
      <c r="B731" s="1" t="s">
        <v>61</v>
      </c>
      <c r="C731" s="2">
        <v>6</v>
      </c>
      <c r="D731" s="2">
        <v>0</v>
      </c>
      <c r="E731" s="2">
        <v>6</v>
      </c>
      <c r="F731" s="2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5995.75</v>
      </c>
    </row>
    <row r="732" spans="1:13" x14ac:dyDescent="0.25">
      <c r="A732" s="1" t="s">
        <v>291</v>
      </c>
      <c r="B732" s="1" t="s">
        <v>292</v>
      </c>
      <c r="C732" s="2">
        <v>130</v>
      </c>
      <c r="D732" s="2">
        <v>0</v>
      </c>
      <c r="E732" s="2">
        <v>43</v>
      </c>
      <c r="F732" s="2">
        <v>87</v>
      </c>
      <c r="G732" s="3">
        <v>39193132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576171.72</v>
      </c>
    </row>
    <row r="733" spans="1:13" x14ac:dyDescent="0.25">
      <c r="A733" s="1" t="s">
        <v>293</v>
      </c>
      <c r="B733" s="1" t="s">
        <v>14</v>
      </c>
      <c r="C733" s="2">
        <v>5</v>
      </c>
      <c r="D733" s="2">
        <v>0</v>
      </c>
      <c r="E733" s="2">
        <v>3</v>
      </c>
      <c r="F733" s="2">
        <v>2</v>
      </c>
      <c r="G733" s="3">
        <v>53200</v>
      </c>
      <c r="H733" s="3">
        <v>26600</v>
      </c>
      <c r="I733" s="3">
        <v>26600</v>
      </c>
      <c r="J733" s="3">
        <v>0</v>
      </c>
      <c r="K733" s="3">
        <v>0</v>
      </c>
      <c r="L733" s="3">
        <v>0</v>
      </c>
      <c r="M733" s="3">
        <v>771.4</v>
      </c>
    </row>
    <row r="734" spans="1:13" x14ac:dyDescent="0.25">
      <c r="A734" s="1" t="s">
        <v>293</v>
      </c>
      <c r="B734" s="1" t="s">
        <v>15</v>
      </c>
      <c r="C734" s="2">
        <v>2</v>
      </c>
      <c r="D734" s="2">
        <v>0</v>
      </c>
      <c r="E734" s="2">
        <v>0</v>
      </c>
      <c r="F734" s="2">
        <v>2</v>
      </c>
      <c r="G734" s="3">
        <v>318000</v>
      </c>
      <c r="H734" s="3">
        <v>159000</v>
      </c>
      <c r="I734" s="3">
        <v>159000</v>
      </c>
      <c r="J734" s="3">
        <v>0</v>
      </c>
      <c r="K734" s="3">
        <v>0</v>
      </c>
      <c r="L734" s="3">
        <v>0</v>
      </c>
      <c r="M734" s="3">
        <v>2711</v>
      </c>
    </row>
    <row r="735" spans="1:13" x14ac:dyDescent="0.25">
      <c r="A735" s="1" t="s">
        <v>293</v>
      </c>
      <c r="B735" s="1" t="s">
        <v>17</v>
      </c>
      <c r="C735" s="2">
        <v>1</v>
      </c>
      <c r="D735" s="2">
        <v>0</v>
      </c>
      <c r="E735" s="2">
        <v>1</v>
      </c>
      <c r="F735" s="2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</row>
    <row r="736" spans="1:13" x14ac:dyDescent="0.25">
      <c r="A736" s="1" t="s">
        <v>293</v>
      </c>
      <c r="B736" s="1" t="s">
        <v>58</v>
      </c>
      <c r="C736" s="2">
        <v>4</v>
      </c>
      <c r="D736" s="2">
        <v>0</v>
      </c>
      <c r="E736" s="2">
        <v>2</v>
      </c>
      <c r="F736" s="2">
        <v>2</v>
      </c>
      <c r="G736" s="3">
        <v>74500</v>
      </c>
      <c r="H736" s="3">
        <v>37250</v>
      </c>
      <c r="I736" s="3">
        <v>37250</v>
      </c>
      <c r="J736" s="3">
        <v>0</v>
      </c>
      <c r="K736" s="3">
        <v>0</v>
      </c>
      <c r="L736" s="3">
        <v>0</v>
      </c>
      <c r="M736" s="3">
        <v>1080.26</v>
      </c>
    </row>
    <row r="737" spans="1:13" x14ac:dyDescent="0.25">
      <c r="A737" s="1" t="s">
        <v>293</v>
      </c>
      <c r="B737" s="1" t="s">
        <v>59</v>
      </c>
      <c r="C737" s="2">
        <v>2</v>
      </c>
      <c r="D737" s="2">
        <v>0</v>
      </c>
      <c r="E737" s="2">
        <v>1</v>
      </c>
      <c r="F737" s="2">
        <v>1</v>
      </c>
      <c r="G737" s="3">
        <v>92500</v>
      </c>
      <c r="H737" s="3">
        <v>92500</v>
      </c>
      <c r="I737" s="3">
        <v>92500</v>
      </c>
      <c r="J737" s="3">
        <v>2466.67</v>
      </c>
      <c r="K737" s="3">
        <v>2466.6667000000002</v>
      </c>
      <c r="L737" s="3">
        <v>37.5</v>
      </c>
      <c r="M737" s="3">
        <v>1341.25</v>
      </c>
    </row>
    <row r="738" spans="1:13" x14ac:dyDescent="0.25">
      <c r="A738" s="1" t="s">
        <v>293</v>
      </c>
      <c r="B738" s="1" t="s">
        <v>294</v>
      </c>
      <c r="C738" s="2">
        <v>14</v>
      </c>
      <c r="D738" s="2">
        <v>0</v>
      </c>
      <c r="E738" s="2">
        <v>7</v>
      </c>
      <c r="F738" s="2">
        <v>7</v>
      </c>
      <c r="G738" s="3">
        <v>538200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5903.91</v>
      </c>
    </row>
    <row r="739" spans="1:13" x14ac:dyDescent="0.25">
      <c r="A739" s="1" t="s">
        <v>295</v>
      </c>
      <c r="B739" s="1" t="s">
        <v>14</v>
      </c>
      <c r="C739" s="2">
        <v>27</v>
      </c>
      <c r="D739" s="2">
        <v>0</v>
      </c>
      <c r="E739" s="2">
        <v>11</v>
      </c>
      <c r="F739" s="2">
        <v>16</v>
      </c>
      <c r="G739" s="3">
        <v>2271500</v>
      </c>
      <c r="H739" s="3">
        <v>141968.75</v>
      </c>
      <c r="I739" s="3">
        <v>150000</v>
      </c>
      <c r="J739" s="3">
        <v>0</v>
      </c>
      <c r="K739" s="3">
        <v>0</v>
      </c>
      <c r="L739" s="3">
        <v>0</v>
      </c>
      <c r="M739" s="3">
        <v>24466.75</v>
      </c>
    </row>
    <row r="740" spans="1:13" x14ac:dyDescent="0.25">
      <c r="A740" s="1" t="s">
        <v>295</v>
      </c>
      <c r="B740" s="1" t="s">
        <v>15</v>
      </c>
      <c r="C740" s="2">
        <v>12</v>
      </c>
      <c r="D740" s="2">
        <v>0</v>
      </c>
      <c r="E740" s="2">
        <v>9</v>
      </c>
      <c r="F740" s="2">
        <v>3</v>
      </c>
      <c r="G740" s="3">
        <v>217149.5</v>
      </c>
      <c r="H740" s="3">
        <v>72383.17</v>
      </c>
      <c r="I740" s="3">
        <v>23335</v>
      </c>
      <c r="J740" s="3">
        <v>0</v>
      </c>
      <c r="K740" s="3">
        <v>0</v>
      </c>
      <c r="L740" s="3">
        <v>0</v>
      </c>
      <c r="M740" s="3">
        <v>2198.6799999999998</v>
      </c>
    </row>
    <row r="741" spans="1:13" x14ac:dyDescent="0.25">
      <c r="A741" s="1" t="s">
        <v>295</v>
      </c>
      <c r="B741" s="1" t="s">
        <v>16</v>
      </c>
      <c r="C741" s="2">
        <v>12</v>
      </c>
      <c r="D741" s="2">
        <v>0</v>
      </c>
      <c r="E741" s="2">
        <v>7</v>
      </c>
      <c r="F741" s="2">
        <v>5</v>
      </c>
      <c r="G741" s="3">
        <v>239400</v>
      </c>
      <c r="H741" s="3">
        <v>47880</v>
      </c>
      <c r="I741" s="3">
        <v>49000</v>
      </c>
      <c r="J741" s="3">
        <v>0</v>
      </c>
      <c r="K741" s="3">
        <v>0</v>
      </c>
      <c r="L741" s="3">
        <v>0</v>
      </c>
      <c r="M741" s="3">
        <v>1129.5</v>
      </c>
    </row>
    <row r="742" spans="1:13" x14ac:dyDescent="0.25">
      <c r="A742" s="1" t="s">
        <v>295</v>
      </c>
      <c r="B742" s="1" t="s">
        <v>18</v>
      </c>
      <c r="C742" s="2">
        <v>1</v>
      </c>
      <c r="D742" s="2">
        <v>0</v>
      </c>
      <c r="E742" s="2">
        <v>1</v>
      </c>
      <c r="F742" s="2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</row>
    <row r="743" spans="1:13" x14ac:dyDescent="0.25">
      <c r="A743" s="1" t="s">
        <v>295</v>
      </c>
      <c r="B743" s="1" t="s">
        <v>19</v>
      </c>
      <c r="C743" s="2">
        <v>1</v>
      </c>
      <c r="D743" s="2">
        <v>0</v>
      </c>
      <c r="E743" s="2">
        <v>0</v>
      </c>
      <c r="F743" s="2">
        <v>1</v>
      </c>
      <c r="G743" s="3">
        <v>4132000</v>
      </c>
      <c r="H743" s="3">
        <v>4132000</v>
      </c>
      <c r="I743" s="3">
        <v>4132000</v>
      </c>
      <c r="J743" s="3">
        <v>0</v>
      </c>
      <c r="K743" s="3">
        <v>0</v>
      </c>
      <c r="L743" s="3">
        <v>0</v>
      </c>
      <c r="M743" s="3">
        <v>59914</v>
      </c>
    </row>
    <row r="744" spans="1:13" x14ac:dyDescent="0.25">
      <c r="A744" s="1" t="s">
        <v>295</v>
      </c>
      <c r="B744" s="1" t="s">
        <v>22</v>
      </c>
      <c r="C744" s="2">
        <v>1</v>
      </c>
      <c r="D744" s="2">
        <v>0</v>
      </c>
      <c r="E744" s="2">
        <v>0</v>
      </c>
      <c r="F744" s="2">
        <v>1</v>
      </c>
      <c r="G744" s="3">
        <v>400000</v>
      </c>
      <c r="H744" s="3">
        <v>400000</v>
      </c>
      <c r="I744" s="3">
        <v>400000</v>
      </c>
      <c r="J744" s="3">
        <v>0</v>
      </c>
      <c r="K744" s="3">
        <v>0</v>
      </c>
      <c r="L744" s="3">
        <v>0</v>
      </c>
      <c r="M744" s="3">
        <v>5800</v>
      </c>
    </row>
    <row r="745" spans="1:13" x14ac:dyDescent="0.25">
      <c r="A745" s="1" t="s">
        <v>295</v>
      </c>
      <c r="B745" s="1" t="s">
        <v>60</v>
      </c>
      <c r="C745" s="2">
        <v>5</v>
      </c>
      <c r="D745" s="2">
        <v>0</v>
      </c>
      <c r="E745" s="2">
        <v>4</v>
      </c>
      <c r="F745" s="2">
        <v>1</v>
      </c>
      <c r="G745" s="3">
        <v>34000</v>
      </c>
      <c r="H745" s="3">
        <v>34000</v>
      </c>
      <c r="I745" s="3">
        <v>34000</v>
      </c>
      <c r="J745" s="3">
        <v>27642.28</v>
      </c>
      <c r="K745" s="3">
        <v>27642.276399999999</v>
      </c>
      <c r="L745" s="3">
        <v>1.23</v>
      </c>
      <c r="M745" s="3">
        <v>170</v>
      </c>
    </row>
    <row r="746" spans="1:13" x14ac:dyDescent="0.25">
      <c r="A746" s="1" t="s">
        <v>295</v>
      </c>
      <c r="B746" s="1" t="s">
        <v>296</v>
      </c>
      <c r="C746" s="2">
        <v>59</v>
      </c>
      <c r="D746" s="2">
        <v>0</v>
      </c>
      <c r="E746" s="2">
        <v>32</v>
      </c>
      <c r="F746" s="2">
        <v>27</v>
      </c>
      <c r="G746" s="3">
        <v>7294049.5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93678.93</v>
      </c>
    </row>
    <row r="747" spans="1:13" x14ac:dyDescent="0.25">
      <c r="A747" s="1" t="s">
        <v>297</v>
      </c>
      <c r="B747" s="1" t="s">
        <v>14</v>
      </c>
      <c r="C747" s="2">
        <v>4</v>
      </c>
      <c r="D747" s="2">
        <v>0</v>
      </c>
      <c r="E747" s="2">
        <v>4</v>
      </c>
      <c r="F747" s="2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</row>
    <row r="748" spans="1:13" x14ac:dyDescent="0.25">
      <c r="A748" s="1" t="s">
        <v>297</v>
      </c>
      <c r="B748" s="1" t="s">
        <v>15</v>
      </c>
      <c r="C748" s="2">
        <v>1</v>
      </c>
      <c r="D748" s="2">
        <v>0</v>
      </c>
      <c r="E748" s="2">
        <v>1</v>
      </c>
      <c r="F748" s="2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</row>
    <row r="749" spans="1:13" x14ac:dyDescent="0.25">
      <c r="A749" s="1" t="s">
        <v>297</v>
      </c>
      <c r="B749" s="1" t="s">
        <v>298</v>
      </c>
      <c r="C749" s="2">
        <v>5</v>
      </c>
      <c r="D749" s="2">
        <v>0</v>
      </c>
      <c r="E749" s="2">
        <v>5</v>
      </c>
      <c r="F749" s="2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</row>
    <row r="750" spans="1:13" x14ac:dyDescent="0.25">
      <c r="A750" s="1" t="s">
        <v>299</v>
      </c>
      <c r="B750" s="1" t="s">
        <v>14</v>
      </c>
      <c r="C750" s="2">
        <v>29</v>
      </c>
      <c r="D750" s="2">
        <v>0</v>
      </c>
      <c r="E750" s="2">
        <v>13</v>
      </c>
      <c r="F750" s="2">
        <v>16</v>
      </c>
      <c r="G750" s="3">
        <v>7003362.25</v>
      </c>
      <c r="H750" s="3">
        <v>437710.14</v>
      </c>
      <c r="I750" s="3">
        <v>410850</v>
      </c>
      <c r="J750" s="3">
        <v>0</v>
      </c>
      <c r="K750" s="3">
        <v>0</v>
      </c>
      <c r="L750" s="3">
        <v>0</v>
      </c>
      <c r="M750" s="3">
        <v>93123.75</v>
      </c>
    </row>
    <row r="751" spans="1:13" x14ac:dyDescent="0.25">
      <c r="A751" s="1" t="s">
        <v>299</v>
      </c>
      <c r="B751" s="1" t="s">
        <v>15</v>
      </c>
      <c r="C751" s="2">
        <v>7</v>
      </c>
      <c r="D751" s="2">
        <v>0</v>
      </c>
      <c r="E751" s="2">
        <v>2</v>
      </c>
      <c r="F751" s="2">
        <v>5</v>
      </c>
      <c r="G751" s="3">
        <v>6800000</v>
      </c>
      <c r="H751" s="3">
        <v>1360000</v>
      </c>
      <c r="I751" s="3">
        <v>1000000</v>
      </c>
      <c r="J751" s="3">
        <v>0</v>
      </c>
      <c r="K751" s="3">
        <v>0</v>
      </c>
      <c r="L751" s="3">
        <v>0</v>
      </c>
      <c r="M751" s="3">
        <v>98600</v>
      </c>
    </row>
    <row r="752" spans="1:13" x14ac:dyDescent="0.25">
      <c r="A752" s="1" t="s">
        <v>299</v>
      </c>
      <c r="B752" s="1" t="s">
        <v>19</v>
      </c>
      <c r="C752" s="2">
        <v>3</v>
      </c>
      <c r="D752" s="2">
        <v>0</v>
      </c>
      <c r="E752" s="2">
        <v>0</v>
      </c>
      <c r="F752" s="2">
        <v>3</v>
      </c>
      <c r="G752" s="3">
        <v>2035000</v>
      </c>
      <c r="H752" s="3">
        <v>678333.33</v>
      </c>
      <c r="I752" s="3">
        <v>460000</v>
      </c>
      <c r="J752" s="3">
        <v>0</v>
      </c>
      <c r="K752" s="3">
        <v>0</v>
      </c>
      <c r="L752" s="3">
        <v>0</v>
      </c>
      <c r="M752" s="3">
        <v>29217.5</v>
      </c>
    </row>
    <row r="753" spans="1:13" x14ac:dyDescent="0.25">
      <c r="A753" s="1" t="s">
        <v>299</v>
      </c>
      <c r="B753" s="1" t="s">
        <v>58</v>
      </c>
      <c r="C753" s="2">
        <v>9</v>
      </c>
      <c r="D753" s="2">
        <v>0</v>
      </c>
      <c r="E753" s="2">
        <v>6</v>
      </c>
      <c r="F753" s="2">
        <v>3</v>
      </c>
      <c r="G753" s="3">
        <v>671200</v>
      </c>
      <c r="H753" s="3">
        <v>223733.33</v>
      </c>
      <c r="I753" s="3">
        <v>186200</v>
      </c>
      <c r="J753" s="3">
        <v>0</v>
      </c>
      <c r="K753" s="3">
        <v>0</v>
      </c>
      <c r="L753" s="3">
        <v>0</v>
      </c>
      <c r="M753" s="3">
        <v>12194.73</v>
      </c>
    </row>
    <row r="754" spans="1:13" x14ac:dyDescent="0.25">
      <c r="A754" s="1" t="s">
        <v>299</v>
      </c>
      <c r="B754" s="1" t="s">
        <v>60</v>
      </c>
      <c r="C754" s="2">
        <v>8</v>
      </c>
      <c r="D754" s="2">
        <v>0</v>
      </c>
      <c r="E754" s="2">
        <v>1</v>
      </c>
      <c r="F754" s="2">
        <v>7</v>
      </c>
      <c r="G754" s="3">
        <v>985860</v>
      </c>
      <c r="H754" s="3">
        <v>140837.14000000001</v>
      </c>
      <c r="I754" s="3">
        <v>95000</v>
      </c>
      <c r="J754" s="3">
        <v>35134</v>
      </c>
      <c r="K754" s="3">
        <v>34860.557800000002</v>
      </c>
      <c r="L754" s="3">
        <v>3.03</v>
      </c>
      <c r="M754" s="3">
        <v>11758.47</v>
      </c>
    </row>
    <row r="755" spans="1:13" x14ac:dyDescent="0.25">
      <c r="A755" s="1" t="s">
        <v>299</v>
      </c>
      <c r="B755" s="1" t="s">
        <v>300</v>
      </c>
      <c r="C755" s="2">
        <v>56</v>
      </c>
      <c r="D755" s="2">
        <v>0</v>
      </c>
      <c r="E755" s="2">
        <v>22</v>
      </c>
      <c r="F755" s="2">
        <v>34</v>
      </c>
      <c r="G755" s="3">
        <v>17495422.25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244894.45</v>
      </c>
    </row>
    <row r="756" spans="1:13" x14ac:dyDescent="0.25">
      <c r="A756" s="1" t="s">
        <v>301</v>
      </c>
      <c r="B756" s="1" t="s">
        <v>15</v>
      </c>
      <c r="C756" s="2">
        <v>5</v>
      </c>
      <c r="D756" s="2">
        <v>0</v>
      </c>
      <c r="E756" s="2">
        <v>4</v>
      </c>
      <c r="F756" s="2">
        <v>1</v>
      </c>
      <c r="G756" s="3">
        <v>176400</v>
      </c>
      <c r="H756" s="3">
        <v>176400</v>
      </c>
      <c r="I756" s="3">
        <v>176400</v>
      </c>
      <c r="J756" s="3">
        <v>0</v>
      </c>
      <c r="K756" s="3">
        <v>0</v>
      </c>
      <c r="L756" s="3">
        <v>0</v>
      </c>
      <c r="M756" s="3">
        <v>2557.8000000000002</v>
      </c>
    </row>
    <row r="757" spans="1:13" x14ac:dyDescent="0.25">
      <c r="A757" s="1" t="s">
        <v>301</v>
      </c>
      <c r="B757" s="1" t="s">
        <v>19</v>
      </c>
      <c r="C757" s="2">
        <v>1</v>
      </c>
      <c r="D757" s="2">
        <v>0</v>
      </c>
      <c r="E757" s="2">
        <v>0</v>
      </c>
      <c r="F757" s="2">
        <v>1</v>
      </c>
      <c r="G757" s="3">
        <v>88000</v>
      </c>
      <c r="H757" s="3">
        <v>88000</v>
      </c>
      <c r="I757" s="3">
        <v>88000</v>
      </c>
      <c r="J757" s="3">
        <v>0</v>
      </c>
      <c r="K757" s="3">
        <v>0</v>
      </c>
      <c r="L757" s="3">
        <v>0</v>
      </c>
      <c r="M757" s="3">
        <v>1276</v>
      </c>
    </row>
    <row r="758" spans="1:13" x14ac:dyDescent="0.25">
      <c r="A758" s="1" t="s">
        <v>301</v>
      </c>
      <c r="B758" s="1" t="s">
        <v>59</v>
      </c>
      <c r="C758" s="2">
        <v>2</v>
      </c>
      <c r="D758" s="2">
        <v>0</v>
      </c>
      <c r="E758" s="2">
        <v>2</v>
      </c>
      <c r="F758" s="2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</row>
    <row r="759" spans="1:13" x14ac:dyDescent="0.25">
      <c r="A759" s="1" t="s">
        <v>301</v>
      </c>
      <c r="B759" s="1" t="s">
        <v>302</v>
      </c>
      <c r="C759" s="2">
        <v>8</v>
      </c>
      <c r="D759" s="2">
        <v>0</v>
      </c>
      <c r="E759" s="2">
        <v>6</v>
      </c>
      <c r="F759" s="2">
        <v>2</v>
      </c>
      <c r="G759" s="3">
        <v>264400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3833.8</v>
      </c>
    </row>
    <row r="760" spans="1:13" x14ac:dyDescent="0.25">
      <c r="A760" s="1" t="s">
        <v>303</v>
      </c>
      <c r="B760" s="1" t="s">
        <v>14</v>
      </c>
      <c r="C760" s="2">
        <v>2</v>
      </c>
      <c r="D760" s="2">
        <v>0</v>
      </c>
      <c r="E760" s="2">
        <v>0</v>
      </c>
      <c r="F760" s="2">
        <v>2</v>
      </c>
      <c r="G760" s="3">
        <v>258500</v>
      </c>
      <c r="H760" s="3">
        <v>129250</v>
      </c>
      <c r="I760" s="3">
        <v>129250</v>
      </c>
      <c r="J760" s="3">
        <v>0</v>
      </c>
      <c r="K760" s="3">
        <v>0</v>
      </c>
      <c r="L760" s="3">
        <v>0</v>
      </c>
      <c r="M760" s="3">
        <v>2798.25</v>
      </c>
    </row>
    <row r="761" spans="1:13" x14ac:dyDescent="0.25">
      <c r="A761" s="1" t="s">
        <v>303</v>
      </c>
      <c r="B761" s="1" t="s">
        <v>15</v>
      </c>
      <c r="C761" s="2">
        <v>8</v>
      </c>
      <c r="D761" s="2">
        <v>0</v>
      </c>
      <c r="E761" s="2">
        <v>6</v>
      </c>
      <c r="F761" s="2">
        <v>2</v>
      </c>
      <c r="G761" s="3">
        <v>389583</v>
      </c>
      <c r="H761" s="3">
        <v>194791.5</v>
      </c>
      <c r="I761" s="3">
        <v>194791.5</v>
      </c>
      <c r="J761" s="3">
        <v>0</v>
      </c>
      <c r="K761" s="3">
        <v>0</v>
      </c>
      <c r="L761" s="3">
        <v>0</v>
      </c>
      <c r="M761" s="3">
        <v>4698.95</v>
      </c>
    </row>
    <row r="762" spans="1:13" x14ac:dyDescent="0.25">
      <c r="A762" s="1" t="s">
        <v>303</v>
      </c>
      <c r="B762" s="1" t="s">
        <v>18</v>
      </c>
      <c r="C762" s="2">
        <v>1</v>
      </c>
      <c r="D762" s="2">
        <v>0</v>
      </c>
      <c r="E762" s="2">
        <v>0</v>
      </c>
      <c r="F762" s="2">
        <v>1</v>
      </c>
      <c r="G762" s="3">
        <v>215000</v>
      </c>
      <c r="H762" s="3">
        <v>215000</v>
      </c>
      <c r="I762" s="3">
        <v>215000</v>
      </c>
      <c r="J762" s="3">
        <v>0</v>
      </c>
      <c r="K762" s="3">
        <v>0</v>
      </c>
      <c r="L762" s="3">
        <v>0</v>
      </c>
      <c r="M762" s="3">
        <v>3117.5</v>
      </c>
    </row>
    <row r="763" spans="1:13" x14ac:dyDescent="0.25">
      <c r="A763" s="1" t="s">
        <v>303</v>
      </c>
      <c r="B763" s="1" t="s">
        <v>19</v>
      </c>
      <c r="C763" s="2">
        <v>1</v>
      </c>
      <c r="D763" s="2">
        <v>0</v>
      </c>
      <c r="E763" s="2">
        <v>0</v>
      </c>
      <c r="F763" s="2">
        <v>1</v>
      </c>
      <c r="G763" s="3">
        <v>620000</v>
      </c>
      <c r="H763" s="3">
        <v>620000</v>
      </c>
      <c r="I763" s="3">
        <v>620000</v>
      </c>
      <c r="J763" s="3">
        <v>0</v>
      </c>
      <c r="K763" s="3">
        <v>0</v>
      </c>
      <c r="L763" s="3">
        <v>0</v>
      </c>
      <c r="M763" s="3">
        <v>8990</v>
      </c>
    </row>
    <row r="764" spans="1:13" x14ac:dyDescent="0.25">
      <c r="A764" s="1" t="s">
        <v>303</v>
      </c>
      <c r="B764" s="1" t="s">
        <v>22</v>
      </c>
      <c r="C764" s="2">
        <v>1</v>
      </c>
      <c r="D764" s="2">
        <v>0</v>
      </c>
      <c r="E764" s="2">
        <v>0</v>
      </c>
      <c r="F764" s="2">
        <v>1</v>
      </c>
      <c r="G764" s="3">
        <v>610000</v>
      </c>
      <c r="H764" s="3">
        <v>610000</v>
      </c>
      <c r="I764" s="3">
        <v>610000</v>
      </c>
      <c r="J764" s="3">
        <v>0</v>
      </c>
      <c r="K764" s="3">
        <v>0</v>
      </c>
      <c r="L764" s="3">
        <v>0</v>
      </c>
      <c r="M764" s="3">
        <v>8845</v>
      </c>
    </row>
    <row r="765" spans="1:13" x14ac:dyDescent="0.25">
      <c r="A765" s="1" t="s">
        <v>303</v>
      </c>
      <c r="B765" s="1" t="s">
        <v>60</v>
      </c>
      <c r="C765" s="2">
        <v>1</v>
      </c>
      <c r="D765" s="2">
        <v>0</v>
      </c>
      <c r="E765" s="2">
        <v>0</v>
      </c>
      <c r="F765" s="2">
        <v>1</v>
      </c>
      <c r="G765" s="3">
        <v>36909</v>
      </c>
      <c r="H765" s="3">
        <v>36909</v>
      </c>
      <c r="I765" s="3">
        <v>36909</v>
      </c>
      <c r="J765" s="3">
        <v>1886</v>
      </c>
      <c r="K765" s="3">
        <v>1885.999</v>
      </c>
      <c r="L765" s="3">
        <v>19.57</v>
      </c>
      <c r="M765" s="3">
        <v>0</v>
      </c>
    </row>
    <row r="766" spans="1:13" x14ac:dyDescent="0.25">
      <c r="A766" s="1" t="s">
        <v>303</v>
      </c>
      <c r="B766" s="1" t="s">
        <v>304</v>
      </c>
      <c r="C766" s="2">
        <v>14</v>
      </c>
      <c r="D766" s="2">
        <v>0</v>
      </c>
      <c r="E766" s="2">
        <v>6</v>
      </c>
      <c r="F766" s="2">
        <v>8</v>
      </c>
      <c r="G766" s="3">
        <v>2129992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28449.7</v>
      </c>
    </row>
    <row r="767" spans="1:13" x14ac:dyDescent="0.25">
      <c r="A767" s="1" t="s">
        <v>305</v>
      </c>
      <c r="B767" s="1" t="s">
        <v>14</v>
      </c>
      <c r="C767" s="2">
        <v>11</v>
      </c>
      <c r="D767" s="2">
        <v>0</v>
      </c>
      <c r="E767" s="2">
        <v>3</v>
      </c>
      <c r="F767" s="2">
        <v>8</v>
      </c>
      <c r="G767" s="3">
        <v>1851500</v>
      </c>
      <c r="H767" s="3">
        <v>231437.5</v>
      </c>
      <c r="I767" s="3">
        <v>206250</v>
      </c>
      <c r="J767" s="3">
        <v>0</v>
      </c>
      <c r="K767" s="3">
        <v>0</v>
      </c>
      <c r="L767" s="3">
        <v>0</v>
      </c>
      <c r="M767" s="3">
        <v>23996.75</v>
      </c>
    </row>
    <row r="768" spans="1:13" x14ac:dyDescent="0.25">
      <c r="A768" s="1" t="s">
        <v>305</v>
      </c>
      <c r="B768" s="1" t="s">
        <v>15</v>
      </c>
      <c r="C768" s="2">
        <v>4</v>
      </c>
      <c r="D768" s="2">
        <v>0</v>
      </c>
      <c r="E768" s="2">
        <v>3</v>
      </c>
      <c r="F768" s="2">
        <v>1</v>
      </c>
      <c r="G768" s="3">
        <v>175000</v>
      </c>
      <c r="H768" s="3">
        <v>175000</v>
      </c>
      <c r="I768" s="3">
        <v>175000</v>
      </c>
      <c r="J768" s="3">
        <v>0</v>
      </c>
      <c r="K768" s="3">
        <v>0</v>
      </c>
      <c r="L768" s="3">
        <v>0</v>
      </c>
      <c r="M768" s="3">
        <v>1587.5</v>
      </c>
    </row>
    <row r="769" spans="1:13" x14ac:dyDescent="0.25">
      <c r="A769" s="1" t="s">
        <v>305</v>
      </c>
      <c r="B769" s="1" t="s">
        <v>17</v>
      </c>
      <c r="C769" s="2">
        <v>1</v>
      </c>
      <c r="D769" s="2">
        <v>0</v>
      </c>
      <c r="E769" s="2">
        <v>0</v>
      </c>
      <c r="F769" s="2">
        <v>1</v>
      </c>
      <c r="G769" s="3">
        <v>146500</v>
      </c>
      <c r="H769" s="3">
        <v>146500</v>
      </c>
      <c r="I769" s="3">
        <v>146500</v>
      </c>
      <c r="J769" s="3">
        <v>0</v>
      </c>
      <c r="K769" s="3">
        <v>0</v>
      </c>
      <c r="L769" s="3">
        <v>0</v>
      </c>
      <c r="M769" s="3">
        <v>1174.25</v>
      </c>
    </row>
    <row r="770" spans="1:13" x14ac:dyDescent="0.25">
      <c r="A770" s="1" t="s">
        <v>305</v>
      </c>
      <c r="B770" s="1" t="s">
        <v>60</v>
      </c>
      <c r="C770" s="2">
        <v>5</v>
      </c>
      <c r="D770" s="2">
        <v>0</v>
      </c>
      <c r="E770" s="2">
        <v>1</v>
      </c>
      <c r="F770" s="2">
        <v>4</v>
      </c>
      <c r="G770" s="3">
        <v>156000</v>
      </c>
      <c r="H770" s="3">
        <v>39000</v>
      </c>
      <c r="I770" s="3">
        <v>32000</v>
      </c>
      <c r="J770" s="3">
        <v>8515.2800000000007</v>
      </c>
      <c r="K770" s="3">
        <v>17028.990000000002</v>
      </c>
      <c r="L770" s="3">
        <v>2.8</v>
      </c>
      <c r="M770" s="3">
        <v>2262</v>
      </c>
    </row>
    <row r="771" spans="1:13" x14ac:dyDescent="0.25">
      <c r="A771" s="1" t="s">
        <v>305</v>
      </c>
      <c r="B771" s="1" t="s">
        <v>306</v>
      </c>
      <c r="C771" s="2">
        <v>21</v>
      </c>
      <c r="D771" s="2">
        <v>0</v>
      </c>
      <c r="E771" s="2">
        <v>7</v>
      </c>
      <c r="F771" s="2">
        <v>14</v>
      </c>
      <c r="G771" s="3">
        <v>2329000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29020.5</v>
      </c>
    </row>
    <row r="772" spans="1:13" x14ac:dyDescent="0.25">
      <c r="A772" s="1" t="s">
        <v>307</v>
      </c>
      <c r="B772" s="1" t="s">
        <v>14</v>
      </c>
      <c r="C772" s="2">
        <v>31</v>
      </c>
      <c r="D772" s="2">
        <v>0</v>
      </c>
      <c r="E772" s="2">
        <v>18</v>
      </c>
      <c r="F772" s="2">
        <v>13</v>
      </c>
      <c r="G772" s="3">
        <v>3497700</v>
      </c>
      <c r="H772" s="3">
        <v>269053.84999999998</v>
      </c>
      <c r="I772" s="3">
        <v>280000</v>
      </c>
      <c r="J772" s="3">
        <v>0</v>
      </c>
      <c r="K772" s="3">
        <v>0</v>
      </c>
      <c r="L772" s="3">
        <v>0</v>
      </c>
      <c r="M772" s="3">
        <v>36424</v>
      </c>
    </row>
    <row r="773" spans="1:13" x14ac:dyDescent="0.25">
      <c r="A773" s="1" t="s">
        <v>307</v>
      </c>
      <c r="B773" s="1" t="s">
        <v>15</v>
      </c>
      <c r="C773" s="2">
        <v>6</v>
      </c>
      <c r="D773" s="2">
        <v>0</v>
      </c>
      <c r="E773" s="2">
        <v>6</v>
      </c>
      <c r="F773" s="2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</row>
    <row r="774" spans="1:13" x14ac:dyDescent="0.25">
      <c r="A774" s="1" t="s">
        <v>307</v>
      </c>
      <c r="B774" s="1" t="s">
        <v>16</v>
      </c>
      <c r="C774" s="2">
        <v>2</v>
      </c>
      <c r="D774" s="2">
        <v>0</v>
      </c>
      <c r="E774" s="2">
        <v>2</v>
      </c>
      <c r="F774" s="2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</row>
    <row r="775" spans="1:13" x14ac:dyDescent="0.25">
      <c r="A775" s="1" t="s">
        <v>307</v>
      </c>
      <c r="B775" s="1" t="s">
        <v>19</v>
      </c>
      <c r="C775" s="2">
        <v>6</v>
      </c>
      <c r="D775" s="2">
        <v>1</v>
      </c>
      <c r="E775" s="2">
        <v>2</v>
      </c>
      <c r="F775" s="2">
        <v>3</v>
      </c>
      <c r="G775" s="3">
        <v>507900</v>
      </c>
      <c r="H775" s="3">
        <v>169300</v>
      </c>
      <c r="I775" s="3">
        <v>173800</v>
      </c>
      <c r="J775" s="3">
        <v>0</v>
      </c>
      <c r="K775" s="3">
        <v>0</v>
      </c>
      <c r="L775" s="3">
        <v>0</v>
      </c>
      <c r="M775" s="3">
        <v>10956.95</v>
      </c>
    </row>
    <row r="776" spans="1:13" x14ac:dyDescent="0.25">
      <c r="A776" s="1" t="s">
        <v>307</v>
      </c>
      <c r="B776" s="1" t="s">
        <v>57</v>
      </c>
      <c r="C776" s="2">
        <v>2</v>
      </c>
      <c r="D776" s="2">
        <v>0</v>
      </c>
      <c r="E776" s="2">
        <v>0</v>
      </c>
      <c r="F776" s="2">
        <v>2</v>
      </c>
      <c r="G776" s="3">
        <v>1822000</v>
      </c>
      <c r="H776" s="3">
        <v>911000</v>
      </c>
      <c r="I776" s="3">
        <v>911000</v>
      </c>
      <c r="J776" s="3">
        <v>0</v>
      </c>
      <c r="K776" s="3">
        <v>0</v>
      </c>
      <c r="L776" s="3">
        <v>0</v>
      </c>
      <c r="M776" s="3">
        <v>18879</v>
      </c>
    </row>
    <row r="777" spans="1:13" x14ac:dyDescent="0.25">
      <c r="A777" s="1" t="s">
        <v>307</v>
      </c>
      <c r="B777" s="1" t="s">
        <v>58</v>
      </c>
      <c r="C777" s="2">
        <v>11</v>
      </c>
      <c r="D777" s="2">
        <v>0</v>
      </c>
      <c r="E777" s="2">
        <v>4</v>
      </c>
      <c r="F777" s="2">
        <v>7</v>
      </c>
      <c r="G777" s="3">
        <v>1906401</v>
      </c>
      <c r="H777" s="3">
        <v>272343</v>
      </c>
      <c r="I777" s="3">
        <v>302000</v>
      </c>
      <c r="J777" s="3">
        <v>0</v>
      </c>
      <c r="K777" s="3">
        <v>0</v>
      </c>
      <c r="L777" s="3">
        <v>0</v>
      </c>
      <c r="M777" s="3">
        <v>22892.81</v>
      </c>
    </row>
    <row r="778" spans="1:13" x14ac:dyDescent="0.25">
      <c r="A778" s="1" t="s">
        <v>307</v>
      </c>
      <c r="B778" s="1" t="s">
        <v>308</v>
      </c>
      <c r="C778" s="2">
        <v>58</v>
      </c>
      <c r="D778" s="2">
        <v>1</v>
      </c>
      <c r="E778" s="2">
        <v>32</v>
      </c>
      <c r="F778" s="2">
        <v>25</v>
      </c>
      <c r="G778" s="3">
        <v>7734001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89152.76</v>
      </c>
    </row>
    <row r="779" spans="1:13" x14ac:dyDescent="0.25">
      <c r="A779" s="1" t="s">
        <v>309</v>
      </c>
      <c r="B779" s="1" t="s">
        <v>14</v>
      </c>
      <c r="C779" s="2">
        <v>8</v>
      </c>
      <c r="D779" s="2">
        <v>0</v>
      </c>
      <c r="E779" s="2">
        <v>3</v>
      </c>
      <c r="F779" s="2">
        <v>5</v>
      </c>
      <c r="G779" s="3">
        <v>1352190.52</v>
      </c>
      <c r="H779" s="3">
        <v>270438.09999999998</v>
      </c>
      <c r="I779" s="3">
        <v>250000</v>
      </c>
      <c r="J779" s="3">
        <v>0</v>
      </c>
      <c r="K779" s="3">
        <v>0</v>
      </c>
      <c r="L779" s="3">
        <v>0</v>
      </c>
      <c r="M779" s="3">
        <v>14873.95</v>
      </c>
    </row>
    <row r="780" spans="1:13" x14ac:dyDescent="0.25">
      <c r="A780" s="1" t="s">
        <v>309</v>
      </c>
      <c r="B780" s="1" t="s">
        <v>15</v>
      </c>
      <c r="C780" s="2">
        <v>5</v>
      </c>
      <c r="D780" s="2">
        <v>0</v>
      </c>
      <c r="E780" s="2">
        <v>3</v>
      </c>
      <c r="F780" s="2">
        <v>2</v>
      </c>
      <c r="G780" s="3">
        <v>1081820</v>
      </c>
      <c r="H780" s="3">
        <v>540910</v>
      </c>
      <c r="I780" s="3">
        <v>540910</v>
      </c>
      <c r="J780" s="3">
        <v>0</v>
      </c>
      <c r="K780" s="3">
        <v>0</v>
      </c>
      <c r="L780" s="3">
        <v>0</v>
      </c>
      <c r="M780" s="3">
        <v>14736.39</v>
      </c>
    </row>
    <row r="781" spans="1:13" x14ac:dyDescent="0.25">
      <c r="A781" s="1" t="s">
        <v>309</v>
      </c>
      <c r="B781" s="1" t="s">
        <v>20</v>
      </c>
      <c r="C781" s="2">
        <v>1</v>
      </c>
      <c r="D781" s="2">
        <v>0</v>
      </c>
      <c r="E781" s="2">
        <v>0</v>
      </c>
      <c r="F781" s="2">
        <v>1</v>
      </c>
      <c r="G781" s="3">
        <v>80000</v>
      </c>
      <c r="H781" s="3">
        <v>80000</v>
      </c>
      <c r="I781" s="3">
        <v>80000</v>
      </c>
      <c r="J781" s="3">
        <v>0</v>
      </c>
      <c r="K781" s="3">
        <v>0</v>
      </c>
      <c r="L781" s="3">
        <v>0</v>
      </c>
      <c r="M781" s="3">
        <v>400</v>
      </c>
    </row>
    <row r="782" spans="1:13" x14ac:dyDescent="0.25">
      <c r="A782" s="1" t="s">
        <v>309</v>
      </c>
      <c r="B782" s="1" t="s">
        <v>58</v>
      </c>
      <c r="C782" s="2">
        <v>1</v>
      </c>
      <c r="D782" s="2">
        <v>0</v>
      </c>
      <c r="E782" s="2">
        <v>1</v>
      </c>
      <c r="F782" s="2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</row>
    <row r="783" spans="1:13" x14ac:dyDescent="0.25">
      <c r="A783" s="1" t="s">
        <v>309</v>
      </c>
      <c r="B783" s="1" t="s">
        <v>59</v>
      </c>
      <c r="C783" s="2">
        <v>5</v>
      </c>
      <c r="D783" s="2">
        <v>0</v>
      </c>
      <c r="E783" s="2">
        <v>2</v>
      </c>
      <c r="F783" s="2">
        <v>3</v>
      </c>
      <c r="G783" s="3">
        <v>1260000</v>
      </c>
      <c r="H783" s="3">
        <v>420000</v>
      </c>
      <c r="I783" s="3">
        <v>240000</v>
      </c>
      <c r="J783" s="3">
        <v>2681.94</v>
      </c>
      <c r="K783" s="3">
        <v>3328.7100999999998</v>
      </c>
      <c r="L783" s="3">
        <v>72.099999999999994</v>
      </c>
      <c r="M783" s="3">
        <v>18270</v>
      </c>
    </row>
    <row r="784" spans="1:13" x14ac:dyDescent="0.25">
      <c r="A784" s="1" t="s">
        <v>309</v>
      </c>
      <c r="B784" s="1" t="s">
        <v>310</v>
      </c>
      <c r="C784" s="2">
        <v>20</v>
      </c>
      <c r="D784" s="2">
        <v>0</v>
      </c>
      <c r="E784" s="2">
        <v>9</v>
      </c>
      <c r="F784" s="2">
        <v>11</v>
      </c>
      <c r="G784" s="3">
        <v>3774010.52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48280.34</v>
      </c>
    </row>
    <row r="785" spans="1:13" x14ac:dyDescent="0.25">
      <c r="A785" s="1" t="s">
        <v>311</v>
      </c>
      <c r="B785" s="1" t="s">
        <v>14</v>
      </c>
      <c r="C785" s="2">
        <v>3</v>
      </c>
      <c r="D785" s="2">
        <v>0</v>
      </c>
      <c r="E785" s="2">
        <v>3</v>
      </c>
      <c r="F785" s="2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</row>
    <row r="786" spans="1:13" x14ac:dyDescent="0.25">
      <c r="A786" s="1" t="s">
        <v>311</v>
      </c>
      <c r="B786" s="1" t="s">
        <v>15</v>
      </c>
      <c r="C786" s="2">
        <v>3</v>
      </c>
      <c r="D786" s="2">
        <v>0</v>
      </c>
      <c r="E786" s="2">
        <v>3</v>
      </c>
      <c r="F786" s="2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</row>
    <row r="787" spans="1:13" x14ac:dyDescent="0.25">
      <c r="A787" s="1" t="s">
        <v>311</v>
      </c>
      <c r="B787" s="1" t="s">
        <v>20</v>
      </c>
      <c r="C787" s="2">
        <v>1</v>
      </c>
      <c r="D787" s="2">
        <v>0</v>
      </c>
      <c r="E787" s="2">
        <v>0</v>
      </c>
      <c r="F787" s="2">
        <v>1</v>
      </c>
      <c r="G787" s="3">
        <v>40000</v>
      </c>
      <c r="H787" s="3">
        <v>40000</v>
      </c>
      <c r="I787" s="3">
        <v>40000</v>
      </c>
      <c r="J787" s="3">
        <v>0</v>
      </c>
      <c r="K787" s="3">
        <v>0</v>
      </c>
      <c r="L787" s="3">
        <v>0</v>
      </c>
      <c r="M787" s="3">
        <v>580</v>
      </c>
    </row>
    <row r="788" spans="1:13" x14ac:dyDescent="0.25">
      <c r="A788" s="1" t="s">
        <v>311</v>
      </c>
      <c r="B788" s="1" t="s">
        <v>57</v>
      </c>
      <c r="C788" s="2">
        <v>1</v>
      </c>
      <c r="D788" s="2">
        <v>0</v>
      </c>
      <c r="E788" s="2">
        <v>1</v>
      </c>
      <c r="F788" s="2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</row>
    <row r="789" spans="1:13" x14ac:dyDescent="0.25">
      <c r="A789" s="1" t="s">
        <v>311</v>
      </c>
      <c r="B789" s="1" t="s">
        <v>60</v>
      </c>
      <c r="C789" s="2">
        <v>3</v>
      </c>
      <c r="D789" s="2">
        <v>0</v>
      </c>
      <c r="E789" s="2">
        <v>1</v>
      </c>
      <c r="F789" s="2">
        <v>2</v>
      </c>
      <c r="G789" s="3">
        <v>98500</v>
      </c>
      <c r="H789" s="3">
        <v>49250</v>
      </c>
      <c r="I789" s="3">
        <v>49250</v>
      </c>
      <c r="J789" s="3">
        <v>3300.94</v>
      </c>
      <c r="K789" s="3">
        <v>3241.8</v>
      </c>
      <c r="L789" s="3">
        <v>14.92</v>
      </c>
      <c r="M789" s="3">
        <v>1428.25</v>
      </c>
    </row>
    <row r="790" spans="1:13" x14ac:dyDescent="0.25">
      <c r="A790" s="1" t="s">
        <v>311</v>
      </c>
      <c r="B790" s="1" t="s">
        <v>312</v>
      </c>
      <c r="C790" s="2">
        <v>11</v>
      </c>
      <c r="D790" s="2">
        <v>0</v>
      </c>
      <c r="E790" s="2">
        <v>8</v>
      </c>
      <c r="F790" s="2">
        <v>3</v>
      </c>
      <c r="G790" s="3">
        <v>138500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2008.25</v>
      </c>
    </row>
    <row r="791" spans="1:13" x14ac:dyDescent="0.25">
      <c r="A791" s="1" t="s">
        <v>313</v>
      </c>
      <c r="B791" s="1" t="s">
        <v>14</v>
      </c>
      <c r="C791" s="2">
        <v>31</v>
      </c>
      <c r="D791" s="2">
        <v>0</v>
      </c>
      <c r="E791" s="2">
        <v>15</v>
      </c>
      <c r="F791" s="2">
        <v>16</v>
      </c>
      <c r="G791" s="3">
        <v>5792404</v>
      </c>
      <c r="H791" s="3">
        <v>362025.25</v>
      </c>
      <c r="I791" s="3">
        <v>358752</v>
      </c>
      <c r="J791" s="3">
        <v>0</v>
      </c>
      <c r="K791" s="3">
        <v>0</v>
      </c>
      <c r="L791" s="3">
        <v>0</v>
      </c>
      <c r="M791" s="3">
        <v>65832.36</v>
      </c>
    </row>
    <row r="792" spans="1:13" x14ac:dyDescent="0.25">
      <c r="A792" s="1" t="s">
        <v>313</v>
      </c>
      <c r="B792" s="1" t="s">
        <v>15</v>
      </c>
      <c r="C792" s="2">
        <v>5</v>
      </c>
      <c r="D792" s="2">
        <v>0</v>
      </c>
      <c r="E792" s="2">
        <v>3</v>
      </c>
      <c r="F792" s="2">
        <v>2</v>
      </c>
      <c r="G792" s="3">
        <v>710000</v>
      </c>
      <c r="H792" s="3">
        <v>355000</v>
      </c>
      <c r="I792" s="3">
        <v>355000</v>
      </c>
      <c r="J792" s="3">
        <v>0</v>
      </c>
      <c r="K792" s="3">
        <v>0</v>
      </c>
      <c r="L792" s="3">
        <v>0</v>
      </c>
      <c r="M792" s="3">
        <v>5357.51</v>
      </c>
    </row>
    <row r="793" spans="1:13" x14ac:dyDescent="0.25">
      <c r="A793" s="1" t="s">
        <v>313</v>
      </c>
      <c r="B793" s="1" t="s">
        <v>16</v>
      </c>
      <c r="C793" s="2">
        <v>9</v>
      </c>
      <c r="D793" s="2">
        <v>0</v>
      </c>
      <c r="E793" s="2">
        <v>2</v>
      </c>
      <c r="F793" s="2">
        <v>7</v>
      </c>
      <c r="G793" s="3">
        <v>284186.92</v>
      </c>
      <c r="H793" s="3">
        <v>40598.129999999997</v>
      </c>
      <c r="I793" s="3">
        <v>35000</v>
      </c>
      <c r="J793" s="3">
        <v>0</v>
      </c>
      <c r="K793" s="3">
        <v>0</v>
      </c>
      <c r="L793" s="3">
        <v>0</v>
      </c>
      <c r="M793" s="3">
        <v>1860.71</v>
      </c>
    </row>
    <row r="794" spans="1:13" x14ac:dyDescent="0.25">
      <c r="A794" s="1" t="s">
        <v>313</v>
      </c>
      <c r="B794" s="1" t="s">
        <v>20</v>
      </c>
      <c r="C794" s="2">
        <v>3</v>
      </c>
      <c r="D794" s="2">
        <v>0</v>
      </c>
      <c r="E794" s="2">
        <v>2</v>
      </c>
      <c r="F794" s="2">
        <v>1</v>
      </c>
      <c r="G794" s="3">
        <v>145000</v>
      </c>
      <c r="H794" s="3">
        <v>145000</v>
      </c>
      <c r="I794" s="3">
        <v>145000</v>
      </c>
      <c r="J794" s="3">
        <v>0</v>
      </c>
      <c r="K794" s="3">
        <v>0</v>
      </c>
      <c r="L794" s="3">
        <v>0</v>
      </c>
      <c r="M794" s="3">
        <v>1152.5</v>
      </c>
    </row>
    <row r="795" spans="1:13" x14ac:dyDescent="0.25">
      <c r="A795" s="1" t="s">
        <v>313</v>
      </c>
      <c r="B795" s="1" t="s">
        <v>17</v>
      </c>
      <c r="C795" s="2">
        <v>2</v>
      </c>
      <c r="D795" s="2">
        <v>0</v>
      </c>
      <c r="E795" s="2">
        <v>2</v>
      </c>
      <c r="F795" s="2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</row>
    <row r="796" spans="1:13" x14ac:dyDescent="0.25">
      <c r="A796" s="1" t="s">
        <v>313</v>
      </c>
      <c r="B796" s="1" t="s">
        <v>19</v>
      </c>
      <c r="C796" s="2">
        <v>3</v>
      </c>
      <c r="D796" s="2">
        <v>0</v>
      </c>
      <c r="E796" s="2">
        <v>0</v>
      </c>
      <c r="F796" s="2">
        <v>3</v>
      </c>
      <c r="G796" s="3">
        <v>3025000</v>
      </c>
      <c r="H796" s="3">
        <v>1008333.33</v>
      </c>
      <c r="I796" s="3">
        <v>1000000</v>
      </c>
      <c r="J796" s="3">
        <v>0</v>
      </c>
      <c r="K796" s="3">
        <v>0</v>
      </c>
      <c r="L796" s="3">
        <v>0</v>
      </c>
      <c r="M796" s="3">
        <v>43862.5</v>
      </c>
    </row>
    <row r="797" spans="1:13" x14ac:dyDescent="0.25">
      <c r="A797" s="1" t="s">
        <v>313</v>
      </c>
      <c r="B797" s="1" t="s">
        <v>58</v>
      </c>
      <c r="C797" s="2">
        <v>4</v>
      </c>
      <c r="D797" s="2">
        <v>0</v>
      </c>
      <c r="E797" s="2">
        <v>0</v>
      </c>
      <c r="F797" s="2">
        <v>4</v>
      </c>
      <c r="G797" s="3">
        <v>5015000</v>
      </c>
      <c r="H797" s="3">
        <v>1253750</v>
      </c>
      <c r="I797" s="3">
        <v>255000</v>
      </c>
      <c r="J797" s="3">
        <v>0</v>
      </c>
      <c r="K797" s="3">
        <v>0</v>
      </c>
      <c r="L797" s="3">
        <v>0</v>
      </c>
      <c r="M797" s="3">
        <v>69867.5</v>
      </c>
    </row>
    <row r="798" spans="1:13" x14ac:dyDescent="0.25">
      <c r="A798" s="1" t="s">
        <v>313</v>
      </c>
      <c r="B798" s="1" t="s">
        <v>60</v>
      </c>
      <c r="C798" s="2">
        <v>3</v>
      </c>
      <c r="D798" s="2">
        <v>0</v>
      </c>
      <c r="E798" s="2">
        <v>0</v>
      </c>
      <c r="F798" s="2">
        <v>3</v>
      </c>
      <c r="G798" s="3">
        <v>853210</v>
      </c>
      <c r="H798" s="3">
        <v>284403.33</v>
      </c>
      <c r="I798" s="3">
        <v>250000</v>
      </c>
      <c r="J798" s="3">
        <v>64588.19</v>
      </c>
      <c r="K798" s="3">
        <v>89285.714300000007</v>
      </c>
      <c r="L798" s="3">
        <v>2.8</v>
      </c>
      <c r="M798" s="3">
        <v>10471.549999999999</v>
      </c>
    </row>
    <row r="799" spans="1:13" x14ac:dyDescent="0.25">
      <c r="A799" s="1" t="s">
        <v>313</v>
      </c>
      <c r="B799" s="1" t="s">
        <v>314</v>
      </c>
      <c r="C799" s="2">
        <v>60</v>
      </c>
      <c r="D799" s="2">
        <v>0</v>
      </c>
      <c r="E799" s="2">
        <v>24</v>
      </c>
      <c r="F799" s="2">
        <v>36</v>
      </c>
      <c r="G799" s="3">
        <v>15824800.92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198404.63</v>
      </c>
    </row>
    <row r="800" spans="1:13" x14ac:dyDescent="0.25">
      <c r="A800" s="1" t="s">
        <v>315</v>
      </c>
      <c r="B800" s="1" t="s">
        <v>14</v>
      </c>
      <c r="C800" s="2">
        <v>9</v>
      </c>
      <c r="D800" s="2">
        <v>0</v>
      </c>
      <c r="E800" s="2">
        <v>1</v>
      </c>
      <c r="F800" s="2">
        <v>8</v>
      </c>
      <c r="G800" s="3">
        <v>2785025</v>
      </c>
      <c r="H800" s="3">
        <v>348128.12</v>
      </c>
      <c r="I800" s="3">
        <v>376800</v>
      </c>
      <c r="J800" s="3">
        <v>0</v>
      </c>
      <c r="K800" s="3">
        <v>0</v>
      </c>
      <c r="L800" s="3">
        <v>0</v>
      </c>
      <c r="M800" s="3">
        <v>32782.86</v>
      </c>
    </row>
    <row r="801" spans="1:13" x14ac:dyDescent="0.25">
      <c r="A801" s="1" t="s">
        <v>315</v>
      </c>
      <c r="B801" s="1" t="s">
        <v>15</v>
      </c>
      <c r="C801" s="2">
        <v>6</v>
      </c>
      <c r="D801" s="2">
        <v>0</v>
      </c>
      <c r="E801" s="2">
        <v>3</v>
      </c>
      <c r="F801" s="2">
        <v>3</v>
      </c>
      <c r="G801" s="3">
        <v>470000</v>
      </c>
      <c r="H801" s="3">
        <v>156666.67000000001</v>
      </c>
      <c r="I801" s="3">
        <v>150000</v>
      </c>
      <c r="J801" s="3">
        <v>0</v>
      </c>
      <c r="K801" s="3">
        <v>0</v>
      </c>
      <c r="L801" s="3">
        <v>0</v>
      </c>
      <c r="M801" s="3">
        <v>4915</v>
      </c>
    </row>
    <row r="802" spans="1:13" x14ac:dyDescent="0.25">
      <c r="A802" s="1" t="s">
        <v>315</v>
      </c>
      <c r="B802" s="1" t="s">
        <v>57</v>
      </c>
      <c r="C802" s="2">
        <v>2</v>
      </c>
      <c r="D802" s="2">
        <v>0</v>
      </c>
      <c r="E802" s="2">
        <v>1</v>
      </c>
      <c r="F802" s="2">
        <v>1</v>
      </c>
      <c r="G802" s="3">
        <v>55000</v>
      </c>
      <c r="H802" s="3">
        <v>55000</v>
      </c>
      <c r="I802" s="3">
        <v>55000</v>
      </c>
      <c r="J802" s="3">
        <v>0</v>
      </c>
      <c r="K802" s="3">
        <v>0</v>
      </c>
      <c r="L802" s="3">
        <v>0</v>
      </c>
      <c r="M802" s="3">
        <v>275</v>
      </c>
    </row>
    <row r="803" spans="1:13" x14ac:dyDescent="0.25">
      <c r="A803" s="1" t="s">
        <v>315</v>
      </c>
      <c r="B803" s="1" t="s">
        <v>60</v>
      </c>
      <c r="C803" s="2">
        <v>2</v>
      </c>
      <c r="D803" s="2">
        <v>0</v>
      </c>
      <c r="E803" s="2">
        <v>1</v>
      </c>
      <c r="F803" s="2">
        <v>1</v>
      </c>
      <c r="G803" s="3">
        <v>105000</v>
      </c>
      <c r="H803" s="3">
        <v>105000</v>
      </c>
      <c r="I803" s="3">
        <v>105000</v>
      </c>
      <c r="J803" s="3">
        <v>17617.45</v>
      </c>
      <c r="K803" s="3">
        <v>17617.449700000001</v>
      </c>
      <c r="L803" s="3">
        <v>5.96</v>
      </c>
      <c r="M803" s="3">
        <v>1522.5</v>
      </c>
    </row>
    <row r="804" spans="1:13" x14ac:dyDescent="0.25">
      <c r="A804" s="1" t="s">
        <v>315</v>
      </c>
      <c r="B804" s="1" t="s">
        <v>316</v>
      </c>
      <c r="C804" s="2">
        <v>19</v>
      </c>
      <c r="D804" s="2">
        <v>0</v>
      </c>
      <c r="E804" s="2">
        <v>6</v>
      </c>
      <c r="F804" s="2">
        <v>13</v>
      </c>
      <c r="G804" s="3">
        <v>3415025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39495.360000000001</v>
      </c>
    </row>
    <row r="805" spans="1:13" x14ac:dyDescent="0.25">
      <c r="A805" s="1" t="s">
        <v>317</v>
      </c>
      <c r="B805" s="1" t="s">
        <v>14</v>
      </c>
      <c r="C805" s="2">
        <v>6</v>
      </c>
      <c r="D805" s="2">
        <v>0</v>
      </c>
      <c r="E805" s="2">
        <v>0</v>
      </c>
      <c r="F805" s="2">
        <v>6</v>
      </c>
      <c r="G805" s="3">
        <v>1502000</v>
      </c>
      <c r="H805" s="3">
        <v>250333.33</v>
      </c>
      <c r="I805" s="3">
        <v>224000</v>
      </c>
      <c r="J805" s="3">
        <v>0</v>
      </c>
      <c r="K805" s="3">
        <v>0</v>
      </c>
      <c r="L805" s="3">
        <v>0</v>
      </c>
      <c r="M805" s="3">
        <v>17029</v>
      </c>
    </row>
    <row r="806" spans="1:13" x14ac:dyDescent="0.25">
      <c r="A806" s="1" t="s">
        <v>317</v>
      </c>
      <c r="B806" s="1" t="s">
        <v>15</v>
      </c>
      <c r="C806" s="2">
        <v>8</v>
      </c>
      <c r="D806" s="2">
        <v>0</v>
      </c>
      <c r="E806" s="2">
        <v>3</v>
      </c>
      <c r="F806" s="2">
        <v>5</v>
      </c>
      <c r="G806" s="3">
        <v>1372800</v>
      </c>
      <c r="H806" s="3">
        <v>274560</v>
      </c>
      <c r="I806" s="3">
        <v>300000</v>
      </c>
      <c r="J806" s="3">
        <v>0</v>
      </c>
      <c r="K806" s="3">
        <v>0</v>
      </c>
      <c r="L806" s="3">
        <v>0</v>
      </c>
      <c r="M806" s="3">
        <v>20760.599999999999</v>
      </c>
    </row>
    <row r="807" spans="1:13" x14ac:dyDescent="0.25">
      <c r="A807" s="1" t="s">
        <v>317</v>
      </c>
      <c r="B807" s="1" t="s">
        <v>17</v>
      </c>
      <c r="C807" s="2">
        <v>1</v>
      </c>
      <c r="D807" s="2">
        <v>0</v>
      </c>
      <c r="E807" s="2">
        <v>1</v>
      </c>
      <c r="F807" s="2">
        <v>0</v>
      </c>
      <c r="G807" s="3">
        <v>0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</row>
    <row r="808" spans="1:13" x14ac:dyDescent="0.25">
      <c r="A808" s="1" t="s">
        <v>317</v>
      </c>
      <c r="B808" s="1" t="s">
        <v>18</v>
      </c>
      <c r="C808" s="2">
        <v>1</v>
      </c>
      <c r="D808" s="2">
        <v>0</v>
      </c>
      <c r="E808" s="2">
        <v>0</v>
      </c>
      <c r="F808" s="2">
        <v>1</v>
      </c>
      <c r="G808" s="3">
        <v>265000</v>
      </c>
      <c r="H808" s="3">
        <v>265000</v>
      </c>
      <c r="I808" s="3">
        <v>265000</v>
      </c>
      <c r="J808" s="3">
        <v>0</v>
      </c>
      <c r="K808" s="3">
        <v>0</v>
      </c>
      <c r="L808" s="3">
        <v>0</v>
      </c>
      <c r="M808" s="3">
        <v>3842.5</v>
      </c>
    </row>
    <row r="809" spans="1:13" x14ac:dyDescent="0.25">
      <c r="A809" s="1" t="s">
        <v>317</v>
      </c>
      <c r="B809" s="1" t="s">
        <v>57</v>
      </c>
      <c r="C809" s="2">
        <v>2</v>
      </c>
      <c r="D809" s="2">
        <v>0</v>
      </c>
      <c r="E809" s="2">
        <v>2</v>
      </c>
      <c r="F809" s="2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</row>
    <row r="810" spans="1:13" x14ac:dyDescent="0.25">
      <c r="A810" s="1" t="s">
        <v>317</v>
      </c>
      <c r="B810" s="1" t="s">
        <v>59</v>
      </c>
      <c r="C810" s="2">
        <v>1</v>
      </c>
      <c r="D810" s="2">
        <v>0</v>
      </c>
      <c r="E810" s="2">
        <v>1</v>
      </c>
      <c r="F810" s="2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</row>
    <row r="811" spans="1:13" x14ac:dyDescent="0.25">
      <c r="A811" s="1" t="s">
        <v>317</v>
      </c>
      <c r="B811" s="1" t="s">
        <v>60</v>
      </c>
      <c r="C811" s="2">
        <v>3</v>
      </c>
      <c r="D811" s="2">
        <v>0</v>
      </c>
      <c r="E811" s="2">
        <v>2</v>
      </c>
      <c r="F811" s="2">
        <v>1</v>
      </c>
      <c r="G811" s="3">
        <v>45800</v>
      </c>
      <c r="H811" s="3">
        <v>45800</v>
      </c>
      <c r="I811" s="3">
        <v>45800</v>
      </c>
      <c r="J811" s="3">
        <v>5388.24</v>
      </c>
      <c r="K811" s="3">
        <v>5388.2353000000003</v>
      </c>
      <c r="L811" s="3">
        <v>8.5</v>
      </c>
      <c r="M811" s="3">
        <v>664.1</v>
      </c>
    </row>
    <row r="812" spans="1:13" x14ac:dyDescent="0.25">
      <c r="A812" s="1" t="s">
        <v>317</v>
      </c>
      <c r="B812" s="1" t="s">
        <v>318</v>
      </c>
      <c r="C812" s="2">
        <v>22</v>
      </c>
      <c r="D812" s="2">
        <v>0</v>
      </c>
      <c r="E812" s="2">
        <v>9</v>
      </c>
      <c r="F812" s="2">
        <v>13</v>
      </c>
      <c r="G812" s="3">
        <v>3185600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42296.2</v>
      </c>
    </row>
    <row r="813" spans="1:13" x14ac:dyDescent="0.25">
      <c r="A813" s="1" t="s">
        <v>319</v>
      </c>
      <c r="B813" s="1" t="s">
        <v>14</v>
      </c>
      <c r="C813" s="2">
        <v>33</v>
      </c>
      <c r="D813" s="2">
        <v>0</v>
      </c>
      <c r="E813" s="2">
        <v>13</v>
      </c>
      <c r="F813" s="2">
        <v>20</v>
      </c>
      <c r="G813" s="3">
        <v>6791290</v>
      </c>
      <c r="H813" s="3">
        <v>339564.5</v>
      </c>
      <c r="I813" s="3">
        <v>321500</v>
      </c>
      <c r="J813" s="3">
        <v>0</v>
      </c>
      <c r="K813" s="3">
        <v>0</v>
      </c>
      <c r="L813" s="3">
        <v>0</v>
      </c>
      <c r="M813" s="3">
        <v>82426.210000000006</v>
      </c>
    </row>
    <row r="814" spans="1:13" x14ac:dyDescent="0.25">
      <c r="A814" s="1" t="s">
        <v>319</v>
      </c>
      <c r="B814" s="1" t="s">
        <v>15</v>
      </c>
      <c r="C814" s="2">
        <v>2</v>
      </c>
      <c r="D814" s="2">
        <v>0</v>
      </c>
      <c r="E814" s="2">
        <v>0</v>
      </c>
      <c r="F814" s="2">
        <v>2</v>
      </c>
      <c r="G814" s="3">
        <v>1975000</v>
      </c>
      <c r="H814" s="3">
        <v>987500</v>
      </c>
      <c r="I814" s="3">
        <v>987500</v>
      </c>
      <c r="J814" s="3">
        <v>0</v>
      </c>
      <c r="K814" s="3">
        <v>0</v>
      </c>
      <c r="L814" s="3">
        <v>0</v>
      </c>
      <c r="M814" s="3">
        <v>26737.5</v>
      </c>
    </row>
    <row r="815" spans="1:13" x14ac:dyDescent="0.25">
      <c r="A815" s="1" t="s">
        <v>319</v>
      </c>
      <c r="B815" s="1" t="s">
        <v>19</v>
      </c>
      <c r="C815" s="2">
        <v>4</v>
      </c>
      <c r="D815" s="2">
        <v>0</v>
      </c>
      <c r="E815" s="2">
        <v>2</v>
      </c>
      <c r="F815" s="2">
        <v>2</v>
      </c>
      <c r="G815" s="3">
        <v>770000</v>
      </c>
      <c r="H815" s="3">
        <v>385000</v>
      </c>
      <c r="I815" s="3">
        <v>385000</v>
      </c>
      <c r="J815" s="3">
        <v>0</v>
      </c>
      <c r="K815" s="3">
        <v>0</v>
      </c>
      <c r="L815" s="3">
        <v>0</v>
      </c>
      <c r="M815" s="3">
        <v>11165</v>
      </c>
    </row>
    <row r="816" spans="1:13" x14ac:dyDescent="0.25">
      <c r="A816" s="1" t="s">
        <v>319</v>
      </c>
      <c r="B816" s="1" t="s">
        <v>58</v>
      </c>
      <c r="C816" s="2">
        <v>8</v>
      </c>
      <c r="D816" s="2">
        <v>0</v>
      </c>
      <c r="E816" s="2">
        <v>4</v>
      </c>
      <c r="F816" s="2">
        <v>4</v>
      </c>
      <c r="G816" s="3">
        <v>705936</v>
      </c>
      <c r="H816" s="3">
        <v>176484</v>
      </c>
      <c r="I816" s="3">
        <v>177500</v>
      </c>
      <c r="J816" s="3">
        <v>0</v>
      </c>
      <c r="K816" s="3">
        <v>0</v>
      </c>
      <c r="L816" s="3">
        <v>0</v>
      </c>
      <c r="M816" s="3">
        <v>5691.07</v>
      </c>
    </row>
    <row r="817" spans="1:13" x14ac:dyDescent="0.25">
      <c r="A817" s="1" t="s">
        <v>319</v>
      </c>
      <c r="B817" s="1" t="s">
        <v>320</v>
      </c>
      <c r="C817" s="2">
        <v>47</v>
      </c>
      <c r="D817" s="2">
        <v>0</v>
      </c>
      <c r="E817" s="2">
        <v>19</v>
      </c>
      <c r="F817" s="2">
        <v>28</v>
      </c>
      <c r="G817" s="3">
        <v>10242226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126019.78</v>
      </c>
    </row>
    <row r="818" spans="1:13" x14ac:dyDescent="0.25">
      <c r="A818" s="1" t="s">
        <v>321</v>
      </c>
      <c r="B818" s="1" t="s">
        <v>14</v>
      </c>
      <c r="C818" s="2">
        <v>5</v>
      </c>
      <c r="D818" s="2">
        <v>0</v>
      </c>
      <c r="E818" s="2">
        <v>3</v>
      </c>
      <c r="F818" s="2">
        <v>2</v>
      </c>
      <c r="G818" s="3">
        <v>305000</v>
      </c>
      <c r="H818" s="3">
        <v>152500</v>
      </c>
      <c r="I818" s="3">
        <v>152500</v>
      </c>
      <c r="J818" s="3">
        <v>0</v>
      </c>
      <c r="K818" s="3">
        <v>0</v>
      </c>
      <c r="L818" s="3">
        <v>0</v>
      </c>
      <c r="M818" s="3">
        <v>4422.5</v>
      </c>
    </row>
    <row r="819" spans="1:13" x14ac:dyDescent="0.25">
      <c r="A819" s="1" t="s">
        <v>321</v>
      </c>
      <c r="B819" s="1" t="s">
        <v>15</v>
      </c>
      <c r="C819" s="2">
        <v>5</v>
      </c>
      <c r="D819" s="2">
        <v>0</v>
      </c>
      <c r="E819" s="2">
        <v>4</v>
      </c>
      <c r="F819" s="2">
        <v>1</v>
      </c>
      <c r="G819" s="3">
        <v>60000</v>
      </c>
      <c r="H819" s="3">
        <v>60000</v>
      </c>
      <c r="I819" s="3">
        <v>60000</v>
      </c>
      <c r="J819" s="3">
        <v>0</v>
      </c>
      <c r="K819" s="3">
        <v>0</v>
      </c>
      <c r="L819" s="3">
        <v>0</v>
      </c>
      <c r="M819" s="3">
        <v>870</v>
      </c>
    </row>
    <row r="820" spans="1:13" x14ac:dyDescent="0.25">
      <c r="A820" s="1" t="s">
        <v>321</v>
      </c>
      <c r="B820" s="1" t="s">
        <v>60</v>
      </c>
      <c r="C820" s="2">
        <v>2</v>
      </c>
      <c r="D820" s="2">
        <v>0</v>
      </c>
      <c r="E820" s="2">
        <v>1</v>
      </c>
      <c r="F820" s="2">
        <v>1</v>
      </c>
      <c r="G820" s="3">
        <v>350000</v>
      </c>
      <c r="H820" s="3">
        <v>350000</v>
      </c>
      <c r="I820" s="3">
        <v>350000</v>
      </c>
      <c r="J820" s="3">
        <v>32588.45</v>
      </c>
      <c r="K820" s="3">
        <v>32588.454399999999</v>
      </c>
      <c r="L820" s="3">
        <v>10.74</v>
      </c>
      <c r="M820" s="3">
        <v>5075</v>
      </c>
    </row>
    <row r="821" spans="1:13" x14ac:dyDescent="0.25">
      <c r="A821" s="1" t="s">
        <v>321</v>
      </c>
      <c r="B821" s="1" t="s">
        <v>322</v>
      </c>
      <c r="C821" s="2">
        <v>12</v>
      </c>
      <c r="D821" s="2">
        <v>0</v>
      </c>
      <c r="E821" s="2">
        <v>8</v>
      </c>
      <c r="F821" s="2">
        <v>4</v>
      </c>
      <c r="G821" s="3">
        <v>715000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10367.5</v>
      </c>
    </row>
    <row r="822" spans="1:13" x14ac:dyDescent="0.25">
      <c r="A822" s="1" t="s">
        <v>323</v>
      </c>
      <c r="B822" s="1" t="s">
        <v>14</v>
      </c>
      <c r="C822" s="2">
        <v>5</v>
      </c>
      <c r="D822" s="2">
        <v>0</v>
      </c>
      <c r="E822" s="2">
        <v>2</v>
      </c>
      <c r="F822" s="2">
        <v>3</v>
      </c>
      <c r="G822" s="3">
        <v>805000</v>
      </c>
      <c r="H822" s="3">
        <v>268333.33</v>
      </c>
      <c r="I822" s="3">
        <v>320000</v>
      </c>
      <c r="J822" s="3">
        <v>0</v>
      </c>
      <c r="K822" s="3">
        <v>0</v>
      </c>
      <c r="L822" s="3">
        <v>0</v>
      </c>
      <c r="M822" s="3">
        <v>11672.5</v>
      </c>
    </row>
    <row r="823" spans="1:13" x14ac:dyDescent="0.25">
      <c r="A823" s="1" t="s">
        <v>323</v>
      </c>
      <c r="B823" s="1" t="s">
        <v>15</v>
      </c>
      <c r="C823" s="2">
        <v>4</v>
      </c>
      <c r="D823" s="2">
        <v>0</v>
      </c>
      <c r="E823" s="2">
        <v>0</v>
      </c>
      <c r="F823" s="2">
        <v>4</v>
      </c>
      <c r="G823" s="3">
        <v>579000</v>
      </c>
      <c r="H823" s="3">
        <v>144750</v>
      </c>
      <c r="I823" s="3">
        <v>99500</v>
      </c>
      <c r="J823" s="3">
        <v>0</v>
      </c>
      <c r="K823" s="3">
        <v>0</v>
      </c>
      <c r="L823" s="3">
        <v>0</v>
      </c>
      <c r="M823" s="3">
        <v>7445.5</v>
      </c>
    </row>
    <row r="824" spans="1:13" x14ac:dyDescent="0.25">
      <c r="A824" s="1" t="s">
        <v>323</v>
      </c>
      <c r="B824" s="1" t="s">
        <v>17</v>
      </c>
      <c r="C824" s="2">
        <v>3</v>
      </c>
      <c r="D824" s="2">
        <v>0</v>
      </c>
      <c r="E824" s="2">
        <v>3</v>
      </c>
      <c r="F824" s="2">
        <v>0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0</v>
      </c>
    </row>
    <row r="825" spans="1:13" x14ac:dyDescent="0.25">
      <c r="A825" s="1" t="s">
        <v>323</v>
      </c>
      <c r="B825" s="1" t="s">
        <v>60</v>
      </c>
      <c r="C825" s="2">
        <v>3</v>
      </c>
      <c r="D825" s="2">
        <v>0</v>
      </c>
      <c r="E825" s="2">
        <v>0</v>
      </c>
      <c r="F825" s="2">
        <v>3</v>
      </c>
      <c r="G825" s="3">
        <v>159000</v>
      </c>
      <c r="H825" s="3">
        <v>53000</v>
      </c>
      <c r="I825" s="3">
        <v>55000</v>
      </c>
      <c r="J825" s="3">
        <v>5395.32</v>
      </c>
      <c r="K825" s="3">
        <v>6872.51</v>
      </c>
      <c r="L825" s="3">
        <v>10.039999999999999</v>
      </c>
      <c r="M825" s="3">
        <v>2305.5</v>
      </c>
    </row>
    <row r="826" spans="1:13" x14ac:dyDescent="0.25">
      <c r="A826" s="1" t="s">
        <v>323</v>
      </c>
      <c r="B826" s="1" t="s">
        <v>324</v>
      </c>
      <c r="C826" s="2">
        <v>15</v>
      </c>
      <c r="D826" s="2">
        <v>0</v>
      </c>
      <c r="E826" s="2">
        <v>5</v>
      </c>
      <c r="F826" s="2">
        <v>10</v>
      </c>
      <c r="G826" s="3">
        <v>1543000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21423.5</v>
      </c>
    </row>
    <row r="827" spans="1:13" x14ac:dyDescent="0.25">
      <c r="A827" s="1" t="s">
        <v>325</v>
      </c>
      <c r="B827" s="1" t="s">
        <v>14</v>
      </c>
      <c r="C827" s="2">
        <v>47</v>
      </c>
      <c r="D827" s="2">
        <v>0</v>
      </c>
      <c r="E827" s="2">
        <v>25</v>
      </c>
      <c r="F827" s="2">
        <v>22</v>
      </c>
      <c r="G827" s="3">
        <v>7358894.7999999998</v>
      </c>
      <c r="H827" s="3">
        <v>334495.21999999997</v>
      </c>
      <c r="I827" s="3">
        <v>318413</v>
      </c>
      <c r="J827" s="3">
        <v>0</v>
      </c>
      <c r="K827" s="3">
        <v>0</v>
      </c>
      <c r="L827" s="3">
        <v>0</v>
      </c>
      <c r="M827" s="3">
        <v>97137.73</v>
      </c>
    </row>
    <row r="828" spans="1:13" x14ac:dyDescent="0.25">
      <c r="A828" s="1" t="s">
        <v>325</v>
      </c>
      <c r="B828" s="1" t="s">
        <v>15</v>
      </c>
      <c r="C828" s="2">
        <v>15</v>
      </c>
      <c r="D828" s="2">
        <v>0</v>
      </c>
      <c r="E828" s="2">
        <v>8</v>
      </c>
      <c r="F828" s="2">
        <v>7</v>
      </c>
      <c r="G828" s="3">
        <v>2535000</v>
      </c>
      <c r="H828" s="3">
        <v>362142.86</v>
      </c>
      <c r="I828" s="3">
        <v>350000</v>
      </c>
      <c r="J828" s="3">
        <v>0</v>
      </c>
      <c r="K828" s="3">
        <v>0</v>
      </c>
      <c r="L828" s="3">
        <v>0</v>
      </c>
      <c r="M828" s="3">
        <v>35007.19</v>
      </c>
    </row>
    <row r="829" spans="1:13" x14ac:dyDescent="0.25">
      <c r="A829" s="1" t="s">
        <v>325</v>
      </c>
      <c r="B829" s="1" t="s">
        <v>20</v>
      </c>
      <c r="C829" s="2">
        <v>3</v>
      </c>
      <c r="D829" s="2">
        <v>0</v>
      </c>
      <c r="E829" s="2">
        <v>3</v>
      </c>
      <c r="F829" s="2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</row>
    <row r="830" spans="1:13" x14ac:dyDescent="0.25">
      <c r="A830" s="1" t="s">
        <v>325</v>
      </c>
      <c r="B830" s="1" t="s">
        <v>19</v>
      </c>
      <c r="C830" s="2">
        <v>2</v>
      </c>
      <c r="D830" s="2">
        <v>0</v>
      </c>
      <c r="E830" s="2">
        <v>1</v>
      </c>
      <c r="F830" s="2">
        <v>1</v>
      </c>
      <c r="G830" s="3">
        <v>440000</v>
      </c>
      <c r="H830" s="3">
        <v>440000</v>
      </c>
      <c r="I830" s="3">
        <v>440000</v>
      </c>
      <c r="J830" s="3">
        <v>0</v>
      </c>
      <c r="K830" s="3">
        <v>0</v>
      </c>
      <c r="L830" s="3">
        <v>0</v>
      </c>
      <c r="M830" s="3">
        <v>6380</v>
      </c>
    </row>
    <row r="831" spans="1:13" x14ac:dyDescent="0.25">
      <c r="A831" s="1" t="s">
        <v>325</v>
      </c>
      <c r="B831" s="1" t="s">
        <v>22</v>
      </c>
      <c r="C831" s="2">
        <v>1</v>
      </c>
      <c r="D831" s="2">
        <v>0</v>
      </c>
      <c r="E831" s="2">
        <v>1</v>
      </c>
      <c r="F831" s="2">
        <v>0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</row>
    <row r="832" spans="1:13" x14ac:dyDescent="0.25">
      <c r="A832" s="1" t="s">
        <v>325</v>
      </c>
      <c r="B832" s="1" t="s">
        <v>57</v>
      </c>
      <c r="C832" s="2">
        <v>2</v>
      </c>
      <c r="D832" s="2">
        <v>0</v>
      </c>
      <c r="E832" s="2">
        <v>1</v>
      </c>
      <c r="F832" s="2">
        <v>1</v>
      </c>
      <c r="G832" s="3">
        <v>950000</v>
      </c>
      <c r="H832" s="3">
        <v>950000</v>
      </c>
      <c r="I832" s="3">
        <v>950000</v>
      </c>
      <c r="J832" s="3">
        <v>0</v>
      </c>
      <c r="K832" s="3">
        <v>0</v>
      </c>
      <c r="L832" s="3">
        <v>0</v>
      </c>
      <c r="M832" s="3">
        <v>13775</v>
      </c>
    </row>
    <row r="833" spans="1:13" x14ac:dyDescent="0.25">
      <c r="A833" s="1" t="s">
        <v>325</v>
      </c>
      <c r="B833" s="1" t="s">
        <v>58</v>
      </c>
      <c r="C833" s="2">
        <v>4</v>
      </c>
      <c r="D833" s="2">
        <v>0</v>
      </c>
      <c r="E833" s="2">
        <v>4</v>
      </c>
      <c r="F833" s="2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</row>
    <row r="834" spans="1:13" x14ac:dyDescent="0.25">
      <c r="A834" s="1" t="s">
        <v>325</v>
      </c>
      <c r="B834" s="1" t="s">
        <v>60</v>
      </c>
      <c r="C834" s="2">
        <v>9</v>
      </c>
      <c r="D834" s="2">
        <v>0</v>
      </c>
      <c r="E834" s="2">
        <v>4</v>
      </c>
      <c r="F834" s="2">
        <v>5</v>
      </c>
      <c r="G834" s="3">
        <v>697750</v>
      </c>
      <c r="H834" s="3">
        <v>139550</v>
      </c>
      <c r="I834" s="3">
        <v>135000</v>
      </c>
      <c r="J834" s="3">
        <v>41434.089999999997</v>
      </c>
      <c r="K834" s="3">
        <v>48750</v>
      </c>
      <c r="L834" s="3">
        <v>2.4</v>
      </c>
      <c r="M834" s="3">
        <v>9167.3799999999992</v>
      </c>
    </row>
    <row r="835" spans="1:13" x14ac:dyDescent="0.25">
      <c r="A835" s="1" t="s">
        <v>325</v>
      </c>
      <c r="B835" s="1" t="s">
        <v>326</v>
      </c>
      <c r="C835" s="2">
        <v>83</v>
      </c>
      <c r="D835" s="2">
        <v>0</v>
      </c>
      <c r="E835" s="2">
        <v>47</v>
      </c>
      <c r="F835" s="2">
        <v>36</v>
      </c>
      <c r="G835" s="3">
        <v>11981644.800000001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161467.29999999999</v>
      </c>
    </row>
    <row r="836" spans="1:13" x14ac:dyDescent="0.25">
      <c r="A836" s="1" t="s">
        <v>327</v>
      </c>
      <c r="B836" s="1" t="s">
        <v>14</v>
      </c>
      <c r="C836" s="2">
        <v>3</v>
      </c>
      <c r="D836" s="2">
        <v>0</v>
      </c>
      <c r="E836" s="2">
        <v>3</v>
      </c>
      <c r="F836" s="2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</row>
    <row r="837" spans="1:13" x14ac:dyDescent="0.25">
      <c r="A837" s="1" t="s">
        <v>327</v>
      </c>
      <c r="B837" s="1" t="s">
        <v>15</v>
      </c>
      <c r="C837" s="2">
        <v>7</v>
      </c>
      <c r="D837" s="2">
        <v>0</v>
      </c>
      <c r="E837" s="2">
        <v>4</v>
      </c>
      <c r="F837" s="2">
        <v>3</v>
      </c>
      <c r="G837" s="3">
        <v>1530000</v>
      </c>
      <c r="H837" s="3">
        <v>510000</v>
      </c>
      <c r="I837" s="3">
        <v>450000</v>
      </c>
      <c r="J837" s="3">
        <v>0</v>
      </c>
      <c r="K837" s="3">
        <v>0</v>
      </c>
      <c r="L837" s="3">
        <v>0</v>
      </c>
      <c r="M837" s="3">
        <v>21335</v>
      </c>
    </row>
    <row r="838" spans="1:13" x14ac:dyDescent="0.25">
      <c r="A838" s="1" t="s">
        <v>327</v>
      </c>
      <c r="B838" s="1" t="s">
        <v>58</v>
      </c>
      <c r="C838" s="2">
        <v>3</v>
      </c>
      <c r="D838" s="2">
        <v>0</v>
      </c>
      <c r="E838" s="2">
        <v>1</v>
      </c>
      <c r="F838" s="2">
        <v>2</v>
      </c>
      <c r="G838" s="3">
        <v>295000</v>
      </c>
      <c r="H838" s="3">
        <v>147500</v>
      </c>
      <c r="I838" s="3">
        <v>147500</v>
      </c>
      <c r="J838" s="3">
        <v>0</v>
      </c>
      <c r="K838" s="3">
        <v>0</v>
      </c>
      <c r="L838" s="3">
        <v>0</v>
      </c>
      <c r="M838" s="3">
        <v>4277.5</v>
      </c>
    </row>
    <row r="839" spans="1:13" x14ac:dyDescent="0.25">
      <c r="A839" s="1" t="s">
        <v>327</v>
      </c>
      <c r="B839" s="1" t="s">
        <v>328</v>
      </c>
      <c r="C839" s="2">
        <v>13</v>
      </c>
      <c r="D839" s="2">
        <v>0</v>
      </c>
      <c r="E839" s="2">
        <v>8</v>
      </c>
      <c r="F839" s="2">
        <v>5</v>
      </c>
      <c r="G839" s="3">
        <v>1825000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25612.5</v>
      </c>
    </row>
    <row r="840" spans="1:13" x14ac:dyDescent="0.25">
      <c r="A840" s="1" t="s">
        <v>329</v>
      </c>
      <c r="B840" s="1" t="s">
        <v>14</v>
      </c>
      <c r="C840" s="2">
        <v>4</v>
      </c>
      <c r="D840" s="2">
        <v>0</v>
      </c>
      <c r="E840" s="2">
        <v>2</v>
      </c>
      <c r="F840" s="2">
        <v>2</v>
      </c>
      <c r="G840" s="3">
        <v>1015000</v>
      </c>
      <c r="H840" s="3">
        <v>507500</v>
      </c>
      <c r="I840" s="3">
        <v>507500</v>
      </c>
      <c r="J840" s="3">
        <v>0</v>
      </c>
      <c r="K840" s="3">
        <v>0</v>
      </c>
      <c r="L840" s="3">
        <v>0</v>
      </c>
      <c r="M840" s="3">
        <v>12817.5</v>
      </c>
    </row>
    <row r="841" spans="1:13" x14ac:dyDescent="0.25">
      <c r="A841" s="1" t="s">
        <v>329</v>
      </c>
      <c r="B841" s="1" t="s">
        <v>57</v>
      </c>
      <c r="C841" s="2">
        <v>1</v>
      </c>
      <c r="D841" s="2">
        <v>0</v>
      </c>
      <c r="E841" s="2">
        <v>1</v>
      </c>
      <c r="F841" s="2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</row>
    <row r="842" spans="1:13" x14ac:dyDescent="0.25">
      <c r="A842" s="1" t="s">
        <v>329</v>
      </c>
      <c r="B842" s="1" t="s">
        <v>60</v>
      </c>
      <c r="C842" s="2">
        <v>1</v>
      </c>
      <c r="D842" s="2">
        <v>0</v>
      </c>
      <c r="E842" s="2">
        <v>1</v>
      </c>
      <c r="F842" s="2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</row>
    <row r="843" spans="1:13" x14ac:dyDescent="0.25">
      <c r="A843" s="1" t="s">
        <v>329</v>
      </c>
      <c r="B843" s="1" t="s">
        <v>330</v>
      </c>
      <c r="C843" s="2">
        <v>6</v>
      </c>
      <c r="D843" s="2">
        <v>0</v>
      </c>
      <c r="E843" s="2">
        <v>4</v>
      </c>
      <c r="F843" s="2">
        <v>2</v>
      </c>
      <c r="G843" s="3">
        <v>1015000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12817.5</v>
      </c>
    </row>
    <row r="844" spans="1:13" x14ac:dyDescent="0.25">
      <c r="A844" s="1" t="s">
        <v>331</v>
      </c>
      <c r="B844" s="1" t="s">
        <v>14</v>
      </c>
      <c r="C844" s="2">
        <v>8</v>
      </c>
      <c r="D844" s="2">
        <v>0</v>
      </c>
      <c r="E844" s="2">
        <v>4</v>
      </c>
      <c r="F844" s="2">
        <v>4</v>
      </c>
      <c r="G844" s="3">
        <v>668200</v>
      </c>
      <c r="H844" s="3">
        <v>167050</v>
      </c>
      <c r="I844" s="3">
        <v>153100</v>
      </c>
      <c r="J844" s="3">
        <v>0</v>
      </c>
      <c r="K844" s="3">
        <v>0</v>
      </c>
      <c r="L844" s="3">
        <v>0</v>
      </c>
      <c r="M844" s="3">
        <v>5888.9</v>
      </c>
    </row>
    <row r="845" spans="1:13" x14ac:dyDescent="0.25">
      <c r="A845" s="1" t="s">
        <v>331</v>
      </c>
      <c r="B845" s="1" t="s">
        <v>15</v>
      </c>
      <c r="C845" s="2">
        <v>9</v>
      </c>
      <c r="D845" s="2">
        <v>0</v>
      </c>
      <c r="E845" s="2">
        <v>6</v>
      </c>
      <c r="F845" s="2">
        <v>3</v>
      </c>
      <c r="G845" s="3">
        <v>1060872</v>
      </c>
      <c r="H845" s="3">
        <v>353624</v>
      </c>
      <c r="I845" s="3">
        <v>422000</v>
      </c>
      <c r="J845" s="3">
        <v>0</v>
      </c>
      <c r="K845" s="3">
        <v>0</v>
      </c>
      <c r="L845" s="3">
        <v>0</v>
      </c>
      <c r="M845" s="3">
        <v>12187</v>
      </c>
    </row>
    <row r="846" spans="1:13" x14ac:dyDescent="0.25">
      <c r="A846" s="1" t="s">
        <v>331</v>
      </c>
      <c r="B846" s="1" t="s">
        <v>20</v>
      </c>
      <c r="C846" s="2">
        <v>1</v>
      </c>
      <c r="D846" s="2">
        <v>0</v>
      </c>
      <c r="E846" s="2">
        <v>1</v>
      </c>
      <c r="F846" s="2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</row>
    <row r="847" spans="1:13" x14ac:dyDescent="0.25">
      <c r="A847" s="1" t="s">
        <v>331</v>
      </c>
      <c r="B847" s="1" t="s">
        <v>19</v>
      </c>
      <c r="C847" s="2">
        <v>1</v>
      </c>
      <c r="D847" s="2">
        <v>0</v>
      </c>
      <c r="E847" s="2">
        <v>1</v>
      </c>
      <c r="F847" s="2">
        <v>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</row>
    <row r="848" spans="1:13" x14ac:dyDescent="0.25">
      <c r="A848" s="1" t="s">
        <v>331</v>
      </c>
      <c r="B848" s="1" t="s">
        <v>55</v>
      </c>
      <c r="C848" s="2">
        <v>1</v>
      </c>
      <c r="D848" s="2">
        <v>0</v>
      </c>
      <c r="E848" s="2">
        <v>1</v>
      </c>
      <c r="F848" s="2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58</v>
      </c>
    </row>
    <row r="849" spans="1:13" x14ac:dyDescent="0.25">
      <c r="A849" s="1" t="s">
        <v>331</v>
      </c>
      <c r="B849" s="1" t="s">
        <v>57</v>
      </c>
      <c r="C849" s="2">
        <v>2</v>
      </c>
      <c r="D849" s="2">
        <v>0</v>
      </c>
      <c r="E849" s="2">
        <v>1</v>
      </c>
      <c r="F849" s="2">
        <v>1</v>
      </c>
      <c r="G849" s="3">
        <v>400000</v>
      </c>
      <c r="H849" s="3">
        <v>400000</v>
      </c>
      <c r="I849" s="3">
        <v>400000</v>
      </c>
      <c r="J849" s="3">
        <v>0</v>
      </c>
      <c r="K849" s="3">
        <v>0</v>
      </c>
      <c r="L849" s="3">
        <v>0</v>
      </c>
      <c r="M849" s="3">
        <v>5800</v>
      </c>
    </row>
    <row r="850" spans="1:13" x14ac:dyDescent="0.25">
      <c r="A850" s="1" t="s">
        <v>331</v>
      </c>
      <c r="B850" s="1" t="s">
        <v>58</v>
      </c>
      <c r="C850" s="2">
        <v>1</v>
      </c>
      <c r="D850" s="2">
        <v>1</v>
      </c>
      <c r="E850" s="2">
        <v>0</v>
      </c>
      <c r="F850" s="2">
        <v>0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</row>
    <row r="851" spans="1:13" x14ac:dyDescent="0.25">
      <c r="A851" s="1" t="s">
        <v>331</v>
      </c>
      <c r="B851" s="1" t="s">
        <v>59</v>
      </c>
      <c r="C851" s="2">
        <v>1</v>
      </c>
      <c r="D851" s="2">
        <v>0</v>
      </c>
      <c r="E851" s="2">
        <v>1</v>
      </c>
      <c r="F851" s="2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</row>
    <row r="852" spans="1:13" x14ac:dyDescent="0.25">
      <c r="A852" s="1" t="s">
        <v>331</v>
      </c>
      <c r="B852" s="1" t="s">
        <v>60</v>
      </c>
      <c r="C852" s="2">
        <v>6</v>
      </c>
      <c r="D852" s="2">
        <v>0</v>
      </c>
      <c r="E852" s="2">
        <v>2</v>
      </c>
      <c r="F852" s="2">
        <v>4</v>
      </c>
      <c r="G852" s="3">
        <v>463000</v>
      </c>
      <c r="H852" s="3">
        <v>115750</v>
      </c>
      <c r="I852" s="3">
        <v>112500</v>
      </c>
      <c r="J852" s="3">
        <v>5461.19</v>
      </c>
      <c r="K852" s="3">
        <v>6023.48</v>
      </c>
      <c r="L852" s="3">
        <v>23.29</v>
      </c>
      <c r="M852" s="3">
        <v>5763.5</v>
      </c>
    </row>
    <row r="853" spans="1:13" x14ac:dyDescent="0.25">
      <c r="A853" s="1" t="s">
        <v>331</v>
      </c>
      <c r="B853" s="1" t="s">
        <v>332</v>
      </c>
      <c r="C853" s="2">
        <v>30</v>
      </c>
      <c r="D853" s="2">
        <v>1</v>
      </c>
      <c r="E853" s="2">
        <v>17</v>
      </c>
      <c r="F853" s="2">
        <v>12</v>
      </c>
      <c r="G853" s="3">
        <v>2592072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29697.4</v>
      </c>
    </row>
    <row r="854" spans="1:13" x14ac:dyDescent="0.25">
      <c r="A854" s="1" t="s">
        <v>333</v>
      </c>
      <c r="B854" s="1" t="s">
        <v>14</v>
      </c>
      <c r="C854" s="2">
        <v>2</v>
      </c>
      <c r="D854" s="2">
        <v>0</v>
      </c>
      <c r="E854" s="2">
        <v>0</v>
      </c>
      <c r="F854" s="2">
        <v>2</v>
      </c>
      <c r="G854" s="3">
        <v>123000</v>
      </c>
      <c r="H854" s="3">
        <v>61500</v>
      </c>
      <c r="I854" s="3">
        <v>61500</v>
      </c>
      <c r="J854" s="3">
        <v>0</v>
      </c>
      <c r="K854" s="3">
        <v>0</v>
      </c>
      <c r="L854" s="3">
        <v>0</v>
      </c>
      <c r="M854" s="3">
        <v>1783.5</v>
      </c>
    </row>
    <row r="855" spans="1:13" x14ac:dyDescent="0.25">
      <c r="A855" s="1" t="s">
        <v>333</v>
      </c>
      <c r="B855" s="1" t="s">
        <v>15</v>
      </c>
      <c r="C855" s="2">
        <v>4</v>
      </c>
      <c r="D855" s="2">
        <v>0</v>
      </c>
      <c r="E855" s="2">
        <v>1</v>
      </c>
      <c r="F855" s="2">
        <v>3</v>
      </c>
      <c r="G855" s="3">
        <v>1029900</v>
      </c>
      <c r="H855" s="3">
        <v>343300</v>
      </c>
      <c r="I855" s="3">
        <v>224900</v>
      </c>
      <c r="J855" s="3">
        <v>0</v>
      </c>
      <c r="K855" s="3">
        <v>0</v>
      </c>
      <c r="L855" s="3">
        <v>0</v>
      </c>
      <c r="M855" s="3">
        <v>13033.55</v>
      </c>
    </row>
    <row r="856" spans="1:13" x14ac:dyDescent="0.25">
      <c r="A856" s="1" t="s">
        <v>333</v>
      </c>
      <c r="B856" s="1" t="s">
        <v>17</v>
      </c>
      <c r="C856" s="2">
        <v>1</v>
      </c>
      <c r="D856" s="2">
        <v>0</v>
      </c>
      <c r="E856" s="2">
        <v>0</v>
      </c>
      <c r="F856" s="2">
        <v>1</v>
      </c>
      <c r="G856" s="3">
        <v>2000</v>
      </c>
      <c r="H856" s="3">
        <v>2000</v>
      </c>
      <c r="I856" s="3">
        <v>2000</v>
      </c>
      <c r="J856" s="3">
        <v>0</v>
      </c>
      <c r="K856" s="3">
        <v>0</v>
      </c>
      <c r="L856" s="3">
        <v>0</v>
      </c>
      <c r="M856" s="3">
        <v>29</v>
      </c>
    </row>
    <row r="857" spans="1:13" x14ac:dyDescent="0.25">
      <c r="A857" s="1" t="s">
        <v>333</v>
      </c>
      <c r="B857" s="1" t="s">
        <v>57</v>
      </c>
      <c r="C857" s="2">
        <v>1</v>
      </c>
      <c r="D857" s="2">
        <v>0</v>
      </c>
      <c r="E857" s="2">
        <v>1</v>
      </c>
      <c r="F857" s="2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1926.57</v>
      </c>
    </row>
    <row r="858" spans="1:13" x14ac:dyDescent="0.25">
      <c r="A858" s="1" t="s">
        <v>333</v>
      </c>
      <c r="B858" s="1" t="s">
        <v>59</v>
      </c>
      <c r="C858" s="2">
        <v>5</v>
      </c>
      <c r="D858" s="2">
        <v>0</v>
      </c>
      <c r="E858" s="2">
        <v>2</v>
      </c>
      <c r="F858" s="2">
        <v>3</v>
      </c>
      <c r="G858" s="3">
        <v>270000</v>
      </c>
      <c r="H858" s="3">
        <v>90000</v>
      </c>
      <c r="I858" s="3">
        <v>96000</v>
      </c>
      <c r="J858" s="3">
        <v>2083.33</v>
      </c>
      <c r="K858" s="3">
        <v>2125</v>
      </c>
      <c r="L858" s="3">
        <v>48</v>
      </c>
      <c r="M858" s="3">
        <v>3915</v>
      </c>
    </row>
    <row r="859" spans="1:13" x14ac:dyDescent="0.25">
      <c r="A859" s="1" t="s">
        <v>333</v>
      </c>
      <c r="B859" s="1" t="s">
        <v>334</v>
      </c>
      <c r="C859" s="2">
        <v>13</v>
      </c>
      <c r="D859" s="2">
        <v>0</v>
      </c>
      <c r="E859" s="2">
        <v>4</v>
      </c>
      <c r="F859" s="2">
        <v>9</v>
      </c>
      <c r="G859" s="3">
        <v>1424900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20687.62</v>
      </c>
    </row>
    <row r="860" spans="1:13" x14ac:dyDescent="0.25">
      <c r="A860" s="1" t="s">
        <v>335</v>
      </c>
      <c r="B860" s="1" t="s">
        <v>14</v>
      </c>
      <c r="C860" s="2">
        <v>9</v>
      </c>
      <c r="D860" s="2">
        <v>0</v>
      </c>
      <c r="E860" s="2">
        <v>6</v>
      </c>
      <c r="F860" s="2">
        <v>3</v>
      </c>
      <c r="G860" s="3">
        <v>650000</v>
      </c>
      <c r="H860" s="3">
        <v>216666.67</v>
      </c>
      <c r="I860" s="3">
        <v>175000</v>
      </c>
      <c r="J860" s="3">
        <v>0</v>
      </c>
      <c r="K860" s="3">
        <v>0</v>
      </c>
      <c r="L860" s="3">
        <v>0</v>
      </c>
      <c r="M860" s="3">
        <v>8475</v>
      </c>
    </row>
    <row r="861" spans="1:13" x14ac:dyDescent="0.25">
      <c r="A861" s="1" t="s">
        <v>335</v>
      </c>
      <c r="B861" s="1" t="s">
        <v>15</v>
      </c>
      <c r="C861" s="2">
        <v>13</v>
      </c>
      <c r="D861" s="2">
        <v>0</v>
      </c>
      <c r="E861" s="2">
        <v>4</v>
      </c>
      <c r="F861" s="2">
        <v>9</v>
      </c>
      <c r="G861" s="3">
        <v>2410397</v>
      </c>
      <c r="H861" s="3">
        <v>267821.89</v>
      </c>
      <c r="I861" s="3">
        <v>290000</v>
      </c>
      <c r="J861" s="3">
        <v>0</v>
      </c>
      <c r="K861" s="3">
        <v>0</v>
      </c>
      <c r="L861" s="3">
        <v>0</v>
      </c>
      <c r="M861" s="3">
        <v>31150.76</v>
      </c>
    </row>
    <row r="862" spans="1:13" x14ac:dyDescent="0.25">
      <c r="A862" s="1" t="s">
        <v>335</v>
      </c>
      <c r="B862" s="1" t="s">
        <v>20</v>
      </c>
      <c r="C862" s="2">
        <v>1</v>
      </c>
      <c r="D862" s="2">
        <v>0</v>
      </c>
      <c r="E862" s="2">
        <v>1</v>
      </c>
      <c r="F862" s="2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</row>
    <row r="863" spans="1:13" x14ac:dyDescent="0.25">
      <c r="A863" s="1" t="s">
        <v>335</v>
      </c>
      <c r="B863" s="1" t="s">
        <v>18</v>
      </c>
      <c r="C863" s="2">
        <v>2</v>
      </c>
      <c r="D863" s="2">
        <v>0</v>
      </c>
      <c r="E863" s="2">
        <v>1</v>
      </c>
      <c r="F863" s="2">
        <v>1</v>
      </c>
      <c r="G863" s="3">
        <v>170000</v>
      </c>
      <c r="H863" s="3">
        <v>170000</v>
      </c>
      <c r="I863" s="3">
        <v>170000</v>
      </c>
      <c r="J863" s="3">
        <v>0</v>
      </c>
      <c r="K863" s="3">
        <v>0</v>
      </c>
      <c r="L863" s="3">
        <v>0</v>
      </c>
      <c r="M863" s="3">
        <v>2465</v>
      </c>
    </row>
    <row r="864" spans="1:13" x14ac:dyDescent="0.25">
      <c r="A864" s="1" t="s">
        <v>335</v>
      </c>
      <c r="B864" s="1" t="s">
        <v>19</v>
      </c>
      <c r="C864" s="2">
        <v>1</v>
      </c>
      <c r="D864" s="2">
        <v>0</v>
      </c>
      <c r="E864" s="2">
        <v>0</v>
      </c>
      <c r="F864" s="2">
        <v>1</v>
      </c>
      <c r="G864" s="3">
        <v>440000</v>
      </c>
      <c r="H864" s="3">
        <v>440000</v>
      </c>
      <c r="I864" s="3">
        <v>440000</v>
      </c>
      <c r="J864" s="3">
        <v>0</v>
      </c>
      <c r="K864" s="3">
        <v>0</v>
      </c>
      <c r="L864" s="3">
        <v>0</v>
      </c>
      <c r="M864" s="3">
        <v>6380</v>
      </c>
    </row>
    <row r="865" spans="1:13" x14ac:dyDescent="0.25">
      <c r="A865" s="1" t="s">
        <v>335</v>
      </c>
      <c r="B865" s="1" t="s">
        <v>60</v>
      </c>
      <c r="C865" s="2">
        <v>6</v>
      </c>
      <c r="D865" s="2">
        <v>0</v>
      </c>
      <c r="E865" s="2">
        <v>2</v>
      </c>
      <c r="F865" s="2">
        <v>4</v>
      </c>
      <c r="G865" s="3">
        <v>104500</v>
      </c>
      <c r="H865" s="3">
        <v>26125</v>
      </c>
      <c r="I865" s="3">
        <v>19000</v>
      </c>
      <c r="J865" s="3">
        <v>4028.53</v>
      </c>
      <c r="K865" s="3">
        <v>6503.83</v>
      </c>
      <c r="L865" s="3">
        <v>6.42</v>
      </c>
      <c r="M865" s="3">
        <v>1515.4</v>
      </c>
    </row>
    <row r="866" spans="1:13" x14ac:dyDescent="0.25">
      <c r="A866" s="1" t="s">
        <v>335</v>
      </c>
      <c r="B866" s="1" t="s">
        <v>336</v>
      </c>
      <c r="C866" s="2">
        <v>32</v>
      </c>
      <c r="D866" s="2">
        <v>0</v>
      </c>
      <c r="E866" s="2">
        <v>14</v>
      </c>
      <c r="F866" s="2">
        <v>18</v>
      </c>
      <c r="G866" s="3">
        <v>3774897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49986.16</v>
      </c>
    </row>
    <row r="867" spans="1:13" x14ac:dyDescent="0.25">
      <c r="A867" s="1" t="s">
        <v>337</v>
      </c>
      <c r="B867" s="1" t="s">
        <v>14</v>
      </c>
      <c r="C867" s="2">
        <v>4</v>
      </c>
      <c r="D867" s="2">
        <v>0</v>
      </c>
      <c r="E867" s="2">
        <v>1</v>
      </c>
      <c r="F867" s="2">
        <v>3</v>
      </c>
      <c r="G867" s="3">
        <v>976400</v>
      </c>
      <c r="H867" s="3">
        <v>325466.67</v>
      </c>
      <c r="I867" s="3">
        <v>210000</v>
      </c>
      <c r="J867" s="3">
        <v>0</v>
      </c>
      <c r="K867" s="3">
        <v>0</v>
      </c>
      <c r="L867" s="3">
        <v>0</v>
      </c>
      <c r="M867" s="3">
        <v>11307.8</v>
      </c>
    </row>
    <row r="868" spans="1:13" x14ac:dyDescent="0.25">
      <c r="A868" s="1" t="s">
        <v>337</v>
      </c>
      <c r="B868" s="1" t="s">
        <v>15</v>
      </c>
      <c r="C868" s="2">
        <v>6</v>
      </c>
      <c r="D868" s="2">
        <v>0</v>
      </c>
      <c r="E868" s="2">
        <v>2</v>
      </c>
      <c r="F868" s="2">
        <v>4</v>
      </c>
      <c r="G868" s="3">
        <v>903000</v>
      </c>
      <c r="H868" s="3">
        <v>225750</v>
      </c>
      <c r="I868" s="3">
        <v>196000</v>
      </c>
      <c r="J868" s="3">
        <v>0</v>
      </c>
      <c r="K868" s="3">
        <v>0</v>
      </c>
      <c r="L868" s="3">
        <v>0</v>
      </c>
      <c r="M868" s="3">
        <v>12143.5</v>
      </c>
    </row>
    <row r="869" spans="1:13" x14ac:dyDescent="0.25">
      <c r="A869" s="1" t="s">
        <v>337</v>
      </c>
      <c r="B869" s="1" t="s">
        <v>59</v>
      </c>
      <c r="C869" s="2">
        <v>1</v>
      </c>
      <c r="D869" s="2">
        <v>0</v>
      </c>
      <c r="E869" s="2">
        <v>1</v>
      </c>
      <c r="F869" s="2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</row>
    <row r="870" spans="1:13" x14ac:dyDescent="0.25">
      <c r="A870" s="1" t="s">
        <v>337</v>
      </c>
      <c r="B870" s="1" t="s">
        <v>60</v>
      </c>
      <c r="C870" s="2">
        <v>4</v>
      </c>
      <c r="D870" s="2">
        <v>0</v>
      </c>
      <c r="E870" s="2">
        <v>0</v>
      </c>
      <c r="F870" s="2">
        <v>4</v>
      </c>
      <c r="G870" s="3">
        <v>632000</v>
      </c>
      <c r="H870" s="3">
        <v>158000</v>
      </c>
      <c r="I870" s="3">
        <v>81000</v>
      </c>
      <c r="J870" s="3">
        <v>9682.86</v>
      </c>
      <c r="K870" s="3">
        <v>20383.02</v>
      </c>
      <c r="L870" s="3">
        <v>11.88</v>
      </c>
      <c r="M870" s="3">
        <v>2639</v>
      </c>
    </row>
    <row r="871" spans="1:13" x14ac:dyDescent="0.25">
      <c r="A871" s="1" t="s">
        <v>337</v>
      </c>
      <c r="B871" s="1" t="s">
        <v>338</v>
      </c>
      <c r="C871" s="2">
        <v>15</v>
      </c>
      <c r="D871" s="2">
        <v>0</v>
      </c>
      <c r="E871" s="2">
        <v>4</v>
      </c>
      <c r="F871" s="2">
        <v>11</v>
      </c>
      <c r="G871" s="3">
        <v>2511400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26090.3</v>
      </c>
    </row>
    <row r="872" spans="1:13" x14ac:dyDescent="0.25">
      <c r="A872" s="1" t="s">
        <v>339</v>
      </c>
      <c r="B872" s="1" t="s">
        <v>14</v>
      </c>
      <c r="C872" s="2">
        <v>51</v>
      </c>
      <c r="D872" s="2">
        <v>0</v>
      </c>
      <c r="E872" s="2">
        <v>17</v>
      </c>
      <c r="F872" s="2">
        <v>34</v>
      </c>
      <c r="G872" s="3">
        <v>5558652.5899999999</v>
      </c>
      <c r="H872" s="3">
        <v>163489.78</v>
      </c>
      <c r="I872" s="3">
        <v>141250</v>
      </c>
      <c r="J872" s="3">
        <v>0</v>
      </c>
      <c r="K872" s="3">
        <v>0</v>
      </c>
      <c r="L872" s="3">
        <v>0</v>
      </c>
      <c r="M872" s="3">
        <v>58272.93</v>
      </c>
    </row>
    <row r="873" spans="1:13" x14ac:dyDescent="0.25">
      <c r="A873" s="1" t="s">
        <v>339</v>
      </c>
      <c r="B873" s="1" t="s">
        <v>15</v>
      </c>
      <c r="C873" s="2">
        <v>2</v>
      </c>
      <c r="D873" s="2">
        <v>0</v>
      </c>
      <c r="E873" s="2">
        <v>1</v>
      </c>
      <c r="F873" s="2">
        <v>1</v>
      </c>
      <c r="G873" s="3">
        <v>290000</v>
      </c>
      <c r="H873" s="3">
        <v>290000</v>
      </c>
      <c r="I873" s="3">
        <v>290000</v>
      </c>
      <c r="J873" s="3">
        <v>0</v>
      </c>
      <c r="K873" s="3">
        <v>0</v>
      </c>
      <c r="L873" s="3">
        <v>0</v>
      </c>
      <c r="M873" s="3">
        <v>3255</v>
      </c>
    </row>
    <row r="874" spans="1:13" x14ac:dyDescent="0.25">
      <c r="A874" s="1" t="s">
        <v>339</v>
      </c>
      <c r="B874" s="1" t="s">
        <v>19</v>
      </c>
      <c r="C874" s="2">
        <v>1</v>
      </c>
      <c r="D874" s="2">
        <v>0</v>
      </c>
      <c r="E874" s="2">
        <v>0</v>
      </c>
      <c r="F874" s="2">
        <v>1</v>
      </c>
      <c r="G874" s="3">
        <v>165000</v>
      </c>
      <c r="H874" s="3">
        <v>165000</v>
      </c>
      <c r="I874" s="3">
        <v>165000</v>
      </c>
      <c r="J874" s="3">
        <v>0</v>
      </c>
      <c r="K874" s="3">
        <v>0</v>
      </c>
      <c r="L874" s="3">
        <v>0</v>
      </c>
      <c r="M874" s="3">
        <v>2392.5</v>
      </c>
    </row>
    <row r="875" spans="1:13" x14ac:dyDescent="0.25">
      <c r="A875" s="1" t="s">
        <v>339</v>
      </c>
      <c r="B875" s="1" t="s">
        <v>58</v>
      </c>
      <c r="C875" s="2">
        <v>2</v>
      </c>
      <c r="D875" s="2">
        <v>0</v>
      </c>
      <c r="E875" s="2">
        <v>1</v>
      </c>
      <c r="F875" s="2">
        <v>1</v>
      </c>
      <c r="G875" s="3">
        <v>22800</v>
      </c>
      <c r="H875" s="3">
        <v>22800</v>
      </c>
      <c r="I875" s="3">
        <v>22800</v>
      </c>
      <c r="J875" s="3">
        <v>0</v>
      </c>
      <c r="K875" s="3">
        <v>0</v>
      </c>
      <c r="L875" s="3">
        <v>0</v>
      </c>
      <c r="M875" s="3">
        <v>330.6</v>
      </c>
    </row>
    <row r="876" spans="1:13" x14ac:dyDescent="0.25">
      <c r="A876" s="1" t="s">
        <v>339</v>
      </c>
      <c r="B876" s="1" t="s">
        <v>60</v>
      </c>
      <c r="C876" s="2">
        <v>4</v>
      </c>
      <c r="D876" s="2">
        <v>0</v>
      </c>
      <c r="E876" s="2">
        <v>0</v>
      </c>
      <c r="F876" s="2">
        <v>4</v>
      </c>
      <c r="G876" s="3">
        <v>533500</v>
      </c>
      <c r="H876" s="3">
        <v>133375</v>
      </c>
      <c r="I876" s="3">
        <v>84750</v>
      </c>
      <c r="J876" s="3">
        <v>44273.86</v>
      </c>
      <c r="K876" s="3">
        <v>50759.42</v>
      </c>
      <c r="L876" s="3">
        <v>1.88</v>
      </c>
      <c r="M876" s="3">
        <v>6285.75</v>
      </c>
    </row>
    <row r="877" spans="1:13" x14ac:dyDescent="0.25">
      <c r="A877" s="1" t="s">
        <v>339</v>
      </c>
      <c r="B877" s="1" t="s">
        <v>340</v>
      </c>
      <c r="C877" s="2">
        <v>60</v>
      </c>
      <c r="D877" s="2">
        <v>0</v>
      </c>
      <c r="E877" s="2">
        <v>19</v>
      </c>
      <c r="F877" s="2">
        <v>41</v>
      </c>
      <c r="G877" s="3">
        <v>6569952.5899999999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70536.78</v>
      </c>
    </row>
    <row r="878" spans="1:13" x14ac:dyDescent="0.25">
      <c r="A878" s="1" t="s">
        <v>341</v>
      </c>
      <c r="B878" s="1" t="s">
        <v>14</v>
      </c>
      <c r="C878" s="2">
        <v>6</v>
      </c>
      <c r="D878" s="2">
        <v>0</v>
      </c>
      <c r="E878" s="2">
        <v>3</v>
      </c>
      <c r="F878" s="2">
        <v>3</v>
      </c>
      <c r="G878" s="3">
        <v>447000</v>
      </c>
      <c r="H878" s="3">
        <v>149000</v>
      </c>
      <c r="I878" s="3">
        <v>137000</v>
      </c>
      <c r="J878" s="3">
        <v>0</v>
      </c>
      <c r="K878" s="3">
        <v>0</v>
      </c>
      <c r="L878" s="3">
        <v>0</v>
      </c>
      <c r="M878" s="3">
        <v>3493</v>
      </c>
    </row>
    <row r="879" spans="1:13" x14ac:dyDescent="0.25">
      <c r="A879" s="1" t="s">
        <v>341</v>
      </c>
      <c r="B879" s="1" t="s">
        <v>15</v>
      </c>
      <c r="C879" s="2">
        <v>7</v>
      </c>
      <c r="D879" s="2">
        <v>0</v>
      </c>
      <c r="E879" s="2">
        <v>4</v>
      </c>
      <c r="F879" s="2">
        <v>3</v>
      </c>
      <c r="G879" s="3">
        <v>795000</v>
      </c>
      <c r="H879" s="3">
        <v>265000</v>
      </c>
      <c r="I879" s="3">
        <v>270000</v>
      </c>
      <c r="J879" s="3">
        <v>0</v>
      </c>
      <c r="K879" s="3">
        <v>0</v>
      </c>
      <c r="L879" s="3">
        <v>0</v>
      </c>
      <c r="M879" s="3">
        <v>10577.5</v>
      </c>
    </row>
    <row r="880" spans="1:13" x14ac:dyDescent="0.25">
      <c r="A880" s="1" t="s">
        <v>341</v>
      </c>
      <c r="B880" s="1" t="s">
        <v>20</v>
      </c>
      <c r="C880" s="2">
        <v>1</v>
      </c>
      <c r="D880" s="2">
        <v>0</v>
      </c>
      <c r="E880" s="2">
        <v>1</v>
      </c>
      <c r="F880" s="2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</row>
    <row r="881" spans="1:13" x14ac:dyDescent="0.25">
      <c r="A881" s="1" t="s">
        <v>341</v>
      </c>
      <c r="B881" s="1" t="s">
        <v>18</v>
      </c>
      <c r="C881" s="2">
        <v>1</v>
      </c>
      <c r="D881" s="2">
        <v>0</v>
      </c>
      <c r="E881" s="2">
        <v>1</v>
      </c>
      <c r="F881" s="2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</row>
    <row r="882" spans="1:13" x14ac:dyDescent="0.25">
      <c r="A882" s="1" t="s">
        <v>341</v>
      </c>
      <c r="B882" s="1" t="s">
        <v>57</v>
      </c>
      <c r="C882" s="2">
        <v>1</v>
      </c>
      <c r="D882" s="2">
        <v>0</v>
      </c>
      <c r="E882" s="2">
        <v>1</v>
      </c>
      <c r="F882" s="2">
        <v>0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</row>
    <row r="883" spans="1:13" x14ac:dyDescent="0.25">
      <c r="A883" s="1" t="s">
        <v>341</v>
      </c>
      <c r="B883" s="1" t="s">
        <v>58</v>
      </c>
      <c r="C883" s="2">
        <v>1</v>
      </c>
      <c r="D883" s="2">
        <v>0</v>
      </c>
      <c r="E883" s="2">
        <v>1</v>
      </c>
      <c r="F883" s="2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</row>
    <row r="884" spans="1:13" x14ac:dyDescent="0.25">
      <c r="A884" s="1" t="s">
        <v>341</v>
      </c>
      <c r="B884" s="1" t="s">
        <v>59</v>
      </c>
      <c r="C884" s="2">
        <v>1</v>
      </c>
      <c r="D884" s="2">
        <v>0</v>
      </c>
      <c r="E884" s="2">
        <v>0</v>
      </c>
      <c r="F884" s="2">
        <v>1</v>
      </c>
      <c r="G884" s="3">
        <v>100000</v>
      </c>
      <c r="H884" s="3">
        <v>100000</v>
      </c>
      <c r="I884" s="3">
        <v>100000</v>
      </c>
      <c r="J884" s="3">
        <v>3508.77</v>
      </c>
      <c r="K884" s="3">
        <v>3508.7719000000002</v>
      </c>
      <c r="L884" s="3">
        <v>28.5</v>
      </c>
      <c r="M884" s="3">
        <v>1450</v>
      </c>
    </row>
    <row r="885" spans="1:13" x14ac:dyDescent="0.25">
      <c r="A885" s="1" t="s">
        <v>341</v>
      </c>
      <c r="B885" s="1" t="s">
        <v>60</v>
      </c>
      <c r="C885" s="2">
        <v>3</v>
      </c>
      <c r="D885" s="2">
        <v>0</v>
      </c>
      <c r="E885" s="2">
        <v>0</v>
      </c>
      <c r="F885" s="2">
        <v>3</v>
      </c>
      <c r="G885" s="3">
        <v>155600</v>
      </c>
      <c r="H885" s="3">
        <v>51866.67</v>
      </c>
      <c r="I885" s="3">
        <v>65000</v>
      </c>
      <c r="J885" s="3">
        <v>9418.89</v>
      </c>
      <c r="K885" s="3">
        <v>6429.2779</v>
      </c>
      <c r="L885" s="3">
        <v>6</v>
      </c>
      <c r="M885" s="3">
        <v>1638.7</v>
      </c>
    </row>
    <row r="886" spans="1:13" x14ac:dyDescent="0.25">
      <c r="A886" s="1" t="s">
        <v>341</v>
      </c>
      <c r="B886" s="1" t="s">
        <v>342</v>
      </c>
      <c r="C886" s="2">
        <v>21</v>
      </c>
      <c r="D886" s="2">
        <v>0</v>
      </c>
      <c r="E886" s="2">
        <v>11</v>
      </c>
      <c r="F886" s="2">
        <v>10</v>
      </c>
      <c r="G886" s="3">
        <v>1497600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17159.2</v>
      </c>
    </row>
    <row r="887" spans="1:13" x14ac:dyDescent="0.25">
      <c r="A887" s="1" t="s">
        <v>343</v>
      </c>
      <c r="B887" s="1" t="s">
        <v>14</v>
      </c>
      <c r="C887" s="2">
        <v>18</v>
      </c>
      <c r="D887" s="2">
        <v>0</v>
      </c>
      <c r="E887" s="2">
        <v>14</v>
      </c>
      <c r="F887" s="2">
        <v>4</v>
      </c>
      <c r="G887" s="3">
        <v>620897</v>
      </c>
      <c r="H887" s="3">
        <v>155224.25</v>
      </c>
      <c r="I887" s="3">
        <v>154448.5</v>
      </c>
      <c r="J887" s="3">
        <v>0</v>
      </c>
      <c r="K887" s="3">
        <v>0</v>
      </c>
      <c r="L887" s="3">
        <v>0</v>
      </c>
      <c r="M887" s="3">
        <v>5410.21</v>
      </c>
    </row>
    <row r="888" spans="1:13" x14ac:dyDescent="0.25">
      <c r="A888" s="1" t="s">
        <v>343</v>
      </c>
      <c r="B888" s="1" t="s">
        <v>344</v>
      </c>
      <c r="C888" s="2">
        <v>18</v>
      </c>
      <c r="D888" s="2">
        <v>0</v>
      </c>
      <c r="E888" s="2">
        <v>14</v>
      </c>
      <c r="F888" s="2">
        <v>4</v>
      </c>
      <c r="G888" s="3">
        <v>620897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5410.21</v>
      </c>
    </row>
    <row r="889" spans="1:13" x14ac:dyDescent="0.25">
      <c r="A889" s="1" t="s">
        <v>345</v>
      </c>
      <c r="B889" s="1" t="s">
        <v>14</v>
      </c>
      <c r="C889" s="2">
        <v>5</v>
      </c>
      <c r="D889" s="2">
        <v>0</v>
      </c>
      <c r="E889" s="2">
        <v>3</v>
      </c>
      <c r="F889" s="2">
        <v>2</v>
      </c>
      <c r="G889" s="3">
        <v>401495</v>
      </c>
      <c r="H889" s="3">
        <v>200747.5</v>
      </c>
      <c r="I889" s="3">
        <v>200747.5</v>
      </c>
      <c r="J889" s="3">
        <v>0</v>
      </c>
      <c r="K889" s="3">
        <v>0</v>
      </c>
      <c r="L889" s="3">
        <v>0</v>
      </c>
      <c r="M889" s="3">
        <v>4871.68</v>
      </c>
    </row>
    <row r="890" spans="1:13" x14ac:dyDescent="0.25">
      <c r="A890" s="1" t="s">
        <v>345</v>
      </c>
      <c r="B890" s="1" t="s">
        <v>15</v>
      </c>
      <c r="C890" s="2">
        <v>3</v>
      </c>
      <c r="D890" s="2">
        <v>0</v>
      </c>
      <c r="E890" s="2">
        <v>2</v>
      </c>
      <c r="F890" s="2">
        <v>1</v>
      </c>
      <c r="G890" s="3">
        <v>264000</v>
      </c>
      <c r="H890" s="3">
        <v>264000</v>
      </c>
      <c r="I890" s="3">
        <v>264000</v>
      </c>
      <c r="J890" s="3">
        <v>0</v>
      </c>
      <c r="K890" s="3">
        <v>0</v>
      </c>
      <c r="L890" s="3">
        <v>0</v>
      </c>
      <c r="M890" s="3">
        <v>3828</v>
      </c>
    </row>
    <row r="891" spans="1:13" x14ac:dyDescent="0.25">
      <c r="A891" s="1" t="s">
        <v>345</v>
      </c>
      <c r="B891" s="1" t="s">
        <v>20</v>
      </c>
      <c r="C891" s="2">
        <v>2</v>
      </c>
      <c r="D891" s="2">
        <v>0</v>
      </c>
      <c r="E891" s="2">
        <v>0</v>
      </c>
      <c r="F891" s="2">
        <v>2</v>
      </c>
      <c r="G891" s="3">
        <v>349200</v>
      </c>
      <c r="H891" s="3">
        <v>174600</v>
      </c>
      <c r="I891" s="3">
        <v>174600</v>
      </c>
      <c r="J891" s="3">
        <v>0</v>
      </c>
      <c r="K891" s="3">
        <v>0</v>
      </c>
      <c r="L891" s="3">
        <v>0</v>
      </c>
      <c r="M891" s="3">
        <v>3218.5</v>
      </c>
    </row>
    <row r="892" spans="1:13" x14ac:dyDescent="0.25">
      <c r="A892" s="1" t="s">
        <v>345</v>
      </c>
      <c r="B892" s="1" t="s">
        <v>57</v>
      </c>
      <c r="C892" s="2">
        <v>1</v>
      </c>
      <c r="D892" s="2">
        <v>0</v>
      </c>
      <c r="E892" s="2">
        <v>0</v>
      </c>
      <c r="F892" s="2">
        <v>1</v>
      </c>
      <c r="G892" s="3">
        <v>600000</v>
      </c>
      <c r="H892" s="3">
        <v>600000</v>
      </c>
      <c r="I892" s="3">
        <v>600000</v>
      </c>
      <c r="J892" s="3">
        <v>0</v>
      </c>
      <c r="K892" s="3">
        <v>0</v>
      </c>
      <c r="L892" s="3">
        <v>0</v>
      </c>
      <c r="M892" s="3">
        <v>7750</v>
      </c>
    </row>
    <row r="893" spans="1:13" x14ac:dyDescent="0.25">
      <c r="A893" s="1" t="s">
        <v>345</v>
      </c>
      <c r="B893" s="1" t="s">
        <v>58</v>
      </c>
      <c r="C893" s="2">
        <v>12</v>
      </c>
      <c r="D893" s="2">
        <v>0</v>
      </c>
      <c r="E893" s="2">
        <v>2</v>
      </c>
      <c r="F893" s="2">
        <v>10</v>
      </c>
      <c r="G893" s="3">
        <v>3955355</v>
      </c>
      <c r="H893" s="3">
        <v>395535.5</v>
      </c>
      <c r="I893" s="3">
        <v>431250</v>
      </c>
      <c r="J893" s="3">
        <v>0</v>
      </c>
      <c r="K893" s="3">
        <v>0</v>
      </c>
      <c r="L893" s="3">
        <v>0</v>
      </c>
      <c r="M893" s="3">
        <v>45801.2</v>
      </c>
    </row>
    <row r="894" spans="1:13" x14ac:dyDescent="0.25">
      <c r="A894" s="1" t="s">
        <v>345</v>
      </c>
      <c r="B894" s="1" t="s">
        <v>60</v>
      </c>
      <c r="C894" s="2">
        <v>2</v>
      </c>
      <c r="D894" s="2">
        <v>0</v>
      </c>
      <c r="E894" s="2">
        <v>2</v>
      </c>
      <c r="F894" s="2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</row>
    <row r="895" spans="1:13" x14ac:dyDescent="0.25">
      <c r="A895" s="1" t="s">
        <v>345</v>
      </c>
      <c r="B895" s="1" t="s">
        <v>346</v>
      </c>
      <c r="C895" s="2">
        <v>25</v>
      </c>
      <c r="D895" s="2">
        <v>0</v>
      </c>
      <c r="E895" s="2">
        <v>9</v>
      </c>
      <c r="F895" s="2">
        <v>16</v>
      </c>
      <c r="G895" s="3">
        <v>5570050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65469.38</v>
      </c>
    </row>
    <row r="896" spans="1:13" x14ac:dyDescent="0.25">
      <c r="A896" s="1" t="s">
        <v>347</v>
      </c>
      <c r="B896" s="1" t="s">
        <v>14</v>
      </c>
      <c r="C896" s="2">
        <v>15</v>
      </c>
      <c r="D896" s="2">
        <v>0</v>
      </c>
      <c r="E896" s="2">
        <v>6</v>
      </c>
      <c r="F896" s="2">
        <v>9</v>
      </c>
      <c r="G896" s="3">
        <v>1839004.44</v>
      </c>
      <c r="H896" s="3">
        <v>204333.83</v>
      </c>
      <c r="I896" s="3">
        <v>205000</v>
      </c>
      <c r="J896" s="3">
        <v>0</v>
      </c>
      <c r="K896" s="3">
        <v>0</v>
      </c>
      <c r="L896" s="3">
        <v>0</v>
      </c>
      <c r="M896" s="3">
        <v>18200.349999999999</v>
      </c>
    </row>
    <row r="897" spans="1:13" x14ac:dyDescent="0.25">
      <c r="A897" s="1" t="s">
        <v>347</v>
      </c>
      <c r="B897" s="1" t="s">
        <v>15</v>
      </c>
      <c r="C897" s="2">
        <v>8</v>
      </c>
      <c r="D897" s="2">
        <v>0</v>
      </c>
      <c r="E897" s="2">
        <v>7</v>
      </c>
      <c r="F897" s="2">
        <v>1</v>
      </c>
      <c r="G897" s="3">
        <v>985008</v>
      </c>
      <c r="H897" s="3">
        <v>985008</v>
      </c>
      <c r="I897" s="3">
        <v>985008</v>
      </c>
      <c r="J897" s="3">
        <v>0</v>
      </c>
      <c r="K897" s="3">
        <v>0</v>
      </c>
      <c r="L897" s="3">
        <v>0</v>
      </c>
      <c r="M897" s="3">
        <v>13332.62</v>
      </c>
    </row>
    <row r="898" spans="1:13" x14ac:dyDescent="0.25">
      <c r="A898" s="1" t="s">
        <v>347</v>
      </c>
      <c r="B898" s="1" t="s">
        <v>20</v>
      </c>
      <c r="C898" s="2">
        <v>2</v>
      </c>
      <c r="D898" s="2">
        <v>0</v>
      </c>
      <c r="E898" s="2">
        <v>1</v>
      </c>
      <c r="F898" s="2">
        <v>1</v>
      </c>
      <c r="G898" s="3">
        <v>145000</v>
      </c>
      <c r="H898" s="3">
        <v>145000</v>
      </c>
      <c r="I898" s="3">
        <v>145000</v>
      </c>
      <c r="J898" s="3">
        <v>0</v>
      </c>
      <c r="K898" s="3">
        <v>0</v>
      </c>
      <c r="L898" s="3">
        <v>0</v>
      </c>
      <c r="M898" s="3">
        <v>0</v>
      </c>
    </row>
    <row r="899" spans="1:13" x14ac:dyDescent="0.25">
      <c r="A899" s="1" t="s">
        <v>347</v>
      </c>
      <c r="B899" s="1" t="s">
        <v>60</v>
      </c>
      <c r="C899" s="2">
        <v>4</v>
      </c>
      <c r="D899" s="2">
        <v>0</v>
      </c>
      <c r="E899" s="2">
        <v>0</v>
      </c>
      <c r="F899" s="2">
        <v>4</v>
      </c>
      <c r="G899" s="3">
        <v>526200</v>
      </c>
      <c r="H899" s="3">
        <v>131550</v>
      </c>
      <c r="I899" s="3">
        <v>130600</v>
      </c>
      <c r="J899" s="3">
        <v>3419.1</v>
      </c>
      <c r="K899" s="3">
        <v>6272.73</v>
      </c>
      <c r="L899" s="3">
        <v>18.45</v>
      </c>
      <c r="M899" s="3">
        <v>7629.9</v>
      </c>
    </row>
    <row r="900" spans="1:13" x14ac:dyDescent="0.25">
      <c r="A900" s="1" t="s">
        <v>347</v>
      </c>
      <c r="B900" s="1" t="s">
        <v>348</v>
      </c>
      <c r="C900" s="2">
        <v>29</v>
      </c>
      <c r="D900" s="2">
        <v>0</v>
      </c>
      <c r="E900" s="2">
        <v>14</v>
      </c>
      <c r="F900" s="2">
        <v>15</v>
      </c>
      <c r="G900" s="3">
        <v>3495212.44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39162.870000000003</v>
      </c>
    </row>
    <row r="901" spans="1:13" x14ac:dyDescent="0.25">
      <c r="A901" s="1" t="s">
        <v>349</v>
      </c>
      <c r="B901" s="1" t="s">
        <v>14</v>
      </c>
      <c r="C901" s="2">
        <v>1</v>
      </c>
      <c r="D901" s="2">
        <v>0</v>
      </c>
      <c r="E901" s="2">
        <v>0</v>
      </c>
      <c r="F901" s="2">
        <v>1</v>
      </c>
      <c r="G901" s="3">
        <v>124900</v>
      </c>
      <c r="H901" s="3">
        <v>124900</v>
      </c>
      <c r="I901" s="3">
        <v>124900</v>
      </c>
      <c r="J901" s="3">
        <v>0</v>
      </c>
      <c r="K901" s="3">
        <v>0</v>
      </c>
      <c r="L901" s="3">
        <v>0</v>
      </c>
      <c r="M901" s="3">
        <v>861.05</v>
      </c>
    </row>
    <row r="902" spans="1:13" x14ac:dyDescent="0.25">
      <c r="A902" s="1" t="s">
        <v>349</v>
      </c>
      <c r="B902" s="1" t="s">
        <v>17</v>
      </c>
      <c r="C902" s="2">
        <v>1</v>
      </c>
      <c r="D902" s="2">
        <v>0</v>
      </c>
      <c r="E902" s="2">
        <v>1</v>
      </c>
      <c r="F902" s="2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</row>
    <row r="903" spans="1:13" x14ac:dyDescent="0.25">
      <c r="A903" s="1" t="s">
        <v>349</v>
      </c>
      <c r="B903" s="1" t="s">
        <v>59</v>
      </c>
      <c r="C903" s="2">
        <v>1</v>
      </c>
      <c r="D903" s="2">
        <v>0</v>
      </c>
      <c r="E903" s="2">
        <v>0</v>
      </c>
      <c r="F903" s="2">
        <v>1</v>
      </c>
      <c r="G903" s="3">
        <v>653825</v>
      </c>
      <c r="H903" s="3">
        <v>653825</v>
      </c>
      <c r="I903" s="3">
        <v>653825</v>
      </c>
      <c r="J903" s="3">
        <v>176.42</v>
      </c>
      <c r="K903" s="3">
        <v>176.42339999999999</v>
      </c>
      <c r="L903" s="3">
        <v>3706</v>
      </c>
      <c r="M903" s="3">
        <v>9480.4599999999991</v>
      </c>
    </row>
    <row r="904" spans="1:13" x14ac:dyDescent="0.25">
      <c r="A904" s="1" t="s">
        <v>349</v>
      </c>
      <c r="B904" s="1" t="s">
        <v>60</v>
      </c>
      <c r="C904" s="2">
        <v>2</v>
      </c>
      <c r="D904" s="2">
        <v>0</v>
      </c>
      <c r="E904" s="2">
        <v>1</v>
      </c>
      <c r="F904" s="2">
        <v>1</v>
      </c>
      <c r="G904" s="3">
        <v>5000</v>
      </c>
      <c r="H904" s="3">
        <v>5000</v>
      </c>
      <c r="I904" s="3">
        <v>5000</v>
      </c>
      <c r="J904" s="3">
        <v>33333.33</v>
      </c>
      <c r="K904" s="3">
        <v>33333.333299999998</v>
      </c>
      <c r="L904" s="3">
        <v>0.15</v>
      </c>
      <c r="M904" s="3">
        <v>72.5</v>
      </c>
    </row>
    <row r="905" spans="1:13" x14ac:dyDescent="0.25">
      <c r="A905" s="1" t="s">
        <v>349</v>
      </c>
      <c r="B905" s="1" t="s">
        <v>350</v>
      </c>
      <c r="C905" s="2">
        <v>5</v>
      </c>
      <c r="D905" s="2">
        <v>0</v>
      </c>
      <c r="E905" s="2">
        <v>2</v>
      </c>
      <c r="F905" s="2">
        <v>3</v>
      </c>
      <c r="G905" s="3">
        <v>783725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10414.01</v>
      </c>
    </row>
    <row r="906" spans="1:13" x14ac:dyDescent="0.25">
      <c r="A906" s="1" t="s">
        <v>351</v>
      </c>
      <c r="B906" s="1" t="s">
        <v>14</v>
      </c>
      <c r="C906" s="2">
        <v>18</v>
      </c>
      <c r="D906" s="2">
        <v>0</v>
      </c>
      <c r="E906" s="2">
        <v>13</v>
      </c>
      <c r="F906" s="2">
        <v>5</v>
      </c>
      <c r="G906" s="3">
        <v>4012500</v>
      </c>
      <c r="H906" s="3">
        <v>802500</v>
      </c>
      <c r="I906" s="3">
        <v>700000</v>
      </c>
      <c r="J906" s="3">
        <v>0</v>
      </c>
      <c r="K906" s="3">
        <v>0</v>
      </c>
      <c r="L906" s="3">
        <v>0</v>
      </c>
      <c r="M906" s="3">
        <v>54381.25</v>
      </c>
    </row>
    <row r="907" spans="1:13" x14ac:dyDescent="0.25">
      <c r="A907" s="1" t="s">
        <v>351</v>
      </c>
      <c r="B907" s="1" t="s">
        <v>15</v>
      </c>
      <c r="C907" s="2">
        <v>18</v>
      </c>
      <c r="D907" s="2">
        <v>0</v>
      </c>
      <c r="E907" s="2">
        <v>12</v>
      </c>
      <c r="F907" s="2">
        <v>6</v>
      </c>
      <c r="G907" s="3">
        <v>5244770</v>
      </c>
      <c r="H907" s="3">
        <v>874128.33</v>
      </c>
      <c r="I907" s="3">
        <v>468385</v>
      </c>
      <c r="J907" s="3">
        <v>0</v>
      </c>
      <c r="K907" s="3">
        <v>0</v>
      </c>
      <c r="L907" s="3">
        <v>0</v>
      </c>
      <c r="M907" s="3">
        <v>79499.17</v>
      </c>
    </row>
    <row r="908" spans="1:13" x14ac:dyDescent="0.25">
      <c r="A908" s="1" t="s">
        <v>351</v>
      </c>
      <c r="B908" s="1" t="s">
        <v>22</v>
      </c>
      <c r="C908" s="2">
        <v>2</v>
      </c>
      <c r="D908" s="2">
        <v>0</v>
      </c>
      <c r="E908" s="2">
        <v>0</v>
      </c>
      <c r="F908" s="2">
        <v>2</v>
      </c>
      <c r="G908" s="3">
        <v>980000</v>
      </c>
      <c r="H908" s="3">
        <v>490000</v>
      </c>
      <c r="I908" s="3">
        <v>490000</v>
      </c>
      <c r="J908" s="3">
        <v>0</v>
      </c>
      <c r="K908" s="3">
        <v>0</v>
      </c>
      <c r="L908" s="3">
        <v>0</v>
      </c>
      <c r="M908" s="3">
        <v>14210</v>
      </c>
    </row>
    <row r="909" spans="1:13" x14ac:dyDescent="0.25">
      <c r="A909" s="1" t="s">
        <v>351</v>
      </c>
      <c r="B909" s="1" t="s">
        <v>58</v>
      </c>
      <c r="C909" s="2">
        <v>3</v>
      </c>
      <c r="D909" s="2">
        <v>0</v>
      </c>
      <c r="E909" s="2">
        <v>3</v>
      </c>
      <c r="F909" s="2">
        <v>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</row>
    <row r="910" spans="1:13" x14ac:dyDescent="0.25">
      <c r="A910" s="1" t="s">
        <v>351</v>
      </c>
      <c r="B910" s="1" t="s">
        <v>60</v>
      </c>
      <c r="C910" s="2">
        <v>3</v>
      </c>
      <c r="D910" s="2">
        <v>0</v>
      </c>
      <c r="E910" s="2">
        <v>2</v>
      </c>
      <c r="F910" s="2">
        <v>1</v>
      </c>
      <c r="G910" s="3">
        <v>340000</v>
      </c>
      <c r="H910" s="3">
        <v>340000</v>
      </c>
      <c r="I910" s="3">
        <v>340000</v>
      </c>
      <c r="J910" s="3">
        <v>4755.24</v>
      </c>
      <c r="K910" s="3">
        <v>4755.2448000000004</v>
      </c>
      <c r="L910" s="3">
        <v>71.5</v>
      </c>
      <c r="M910" s="3">
        <v>4930</v>
      </c>
    </row>
    <row r="911" spans="1:13" x14ac:dyDescent="0.25">
      <c r="A911" s="1" t="s">
        <v>351</v>
      </c>
      <c r="B911" s="1" t="s">
        <v>352</v>
      </c>
      <c r="C911" s="2">
        <v>44</v>
      </c>
      <c r="D911" s="2">
        <v>0</v>
      </c>
      <c r="E911" s="2">
        <v>30</v>
      </c>
      <c r="F911" s="2">
        <v>14</v>
      </c>
      <c r="G911" s="3">
        <v>10577270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153020.42000000001</v>
      </c>
    </row>
    <row r="912" spans="1:13" x14ac:dyDescent="0.25">
      <c r="A912" s="1" t="s">
        <v>353</v>
      </c>
      <c r="B912" s="1" t="s">
        <v>14</v>
      </c>
      <c r="C912" s="2">
        <v>1</v>
      </c>
      <c r="D912" s="2">
        <v>0</v>
      </c>
      <c r="E912" s="2">
        <v>1</v>
      </c>
      <c r="F912" s="2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</row>
    <row r="913" spans="1:13" x14ac:dyDescent="0.25">
      <c r="A913" s="1" t="s">
        <v>353</v>
      </c>
      <c r="B913" s="1" t="s">
        <v>15</v>
      </c>
      <c r="C913" s="2">
        <v>1</v>
      </c>
      <c r="D913" s="2">
        <v>0</v>
      </c>
      <c r="E913" s="2">
        <v>0</v>
      </c>
      <c r="F913" s="2">
        <v>1</v>
      </c>
      <c r="G913" s="3">
        <v>98000</v>
      </c>
      <c r="H913" s="3">
        <v>98000</v>
      </c>
      <c r="I913" s="3">
        <v>98000</v>
      </c>
      <c r="J913" s="3">
        <v>0</v>
      </c>
      <c r="K913" s="3">
        <v>0</v>
      </c>
      <c r="L913" s="3">
        <v>0</v>
      </c>
      <c r="M913" s="3">
        <v>1421</v>
      </c>
    </row>
    <row r="914" spans="1:13" x14ac:dyDescent="0.25">
      <c r="A914" s="1" t="s">
        <v>353</v>
      </c>
      <c r="B914" s="1" t="s">
        <v>59</v>
      </c>
      <c r="C914" s="2">
        <v>1</v>
      </c>
      <c r="D914" s="2">
        <v>0</v>
      </c>
      <c r="E914" s="2">
        <v>0</v>
      </c>
      <c r="F914" s="2">
        <v>1</v>
      </c>
      <c r="G914" s="3">
        <v>150000</v>
      </c>
      <c r="H914" s="3">
        <v>150000</v>
      </c>
      <c r="I914" s="3">
        <v>150000</v>
      </c>
      <c r="J914" s="3">
        <v>2500</v>
      </c>
      <c r="K914" s="3">
        <v>2500</v>
      </c>
      <c r="L914" s="3">
        <v>60</v>
      </c>
      <c r="M914" s="3">
        <v>2175</v>
      </c>
    </row>
    <row r="915" spans="1:13" x14ac:dyDescent="0.25">
      <c r="A915" s="1" t="s">
        <v>353</v>
      </c>
      <c r="B915" s="1" t="s">
        <v>354</v>
      </c>
      <c r="C915" s="2">
        <v>3</v>
      </c>
      <c r="D915" s="2">
        <v>0</v>
      </c>
      <c r="E915" s="2">
        <v>1</v>
      </c>
      <c r="F915" s="2">
        <v>2</v>
      </c>
      <c r="G915" s="3">
        <v>248000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3596</v>
      </c>
    </row>
    <row r="916" spans="1:13" x14ac:dyDescent="0.25">
      <c r="A916" s="1" t="s">
        <v>355</v>
      </c>
      <c r="B916" s="1" t="s">
        <v>14</v>
      </c>
      <c r="C916" s="2">
        <v>7</v>
      </c>
      <c r="D916" s="2">
        <v>0</v>
      </c>
      <c r="E916" s="2">
        <v>2</v>
      </c>
      <c r="F916" s="2">
        <v>5</v>
      </c>
      <c r="G916" s="3">
        <v>703380</v>
      </c>
      <c r="H916" s="3">
        <v>140676</v>
      </c>
      <c r="I916" s="3">
        <v>155000</v>
      </c>
      <c r="J916" s="3">
        <v>0</v>
      </c>
      <c r="K916" s="3">
        <v>0</v>
      </c>
      <c r="L916" s="3">
        <v>0</v>
      </c>
      <c r="M916" s="3">
        <v>6239.6</v>
      </c>
    </row>
    <row r="917" spans="1:13" x14ac:dyDescent="0.25">
      <c r="A917" s="1" t="s">
        <v>355</v>
      </c>
      <c r="B917" s="1" t="s">
        <v>19</v>
      </c>
      <c r="C917" s="2">
        <v>1</v>
      </c>
      <c r="D917" s="2">
        <v>0</v>
      </c>
      <c r="E917" s="2">
        <v>0</v>
      </c>
      <c r="F917" s="2">
        <v>1</v>
      </c>
      <c r="G917" s="3">
        <v>12000</v>
      </c>
      <c r="H917" s="3">
        <v>12000</v>
      </c>
      <c r="I917" s="3">
        <v>12000</v>
      </c>
      <c r="J917" s="3">
        <v>0</v>
      </c>
      <c r="K917" s="3">
        <v>0</v>
      </c>
      <c r="L917" s="3">
        <v>0</v>
      </c>
      <c r="M917" s="3">
        <v>174</v>
      </c>
    </row>
    <row r="918" spans="1:13" x14ac:dyDescent="0.25">
      <c r="A918" s="1" t="s">
        <v>355</v>
      </c>
      <c r="B918" s="1" t="s">
        <v>356</v>
      </c>
      <c r="C918" s="2">
        <v>8</v>
      </c>
      <c r="D918" s="2">
        <v>0</v>
      </c>
      <c r="E918" s="2">
        <v>2</v>
      </c>
      <c r="F918" s="2">
        <v>6</v>
      </c>
      <c r="G918" s="3">
        <v>715380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6413.6</v>
      </c>
    </row>
    <row r="919" spans="1:13" x14ac:dyDescent="0.25">
      <c r="A919" s="1" t="s">
        <v>357</v>
      </c>
      <c r="B919" s="1" t="s">
        <v>14</v>
      </c>
      <c r="C919" s="2">
        <v>3</v>
      </c>
      <c r="D919" s="2">
        <v>0</v>
      </c>
      <c r="E919" s="2">
        <v>0</v>
      </c>
      <c r="F919" s="2">
        <v>3</v>
      </c>
      <c r="G919" s="3">
        <v>484020.62</v>
      </c>
      <c r="H919" s="3">
        <v>161340.21</v>
      </c>
      <c r="I919" s="3">
        <v>134020.62</v>
      </c>
      <c r="J919" s="3">
        <v>0</v>
      </c>
      <c r="K919" s="3">
        <v>0</v>
      </c>
      <c r="L919" s="3">
        <v>0</v>
      </c>
      <c r="M919" s="3">
        <v>4500.8</v>
      </c>
    </row>
    <row r="920" spans="1:13" x14ac:dyDescent="0.25">
      <c r="A920" s="1" t="s">
        <v>357</v>
      </c>
      <c r="B920" s="1" t="s">
        <v>15</v>
      </c>
      <c r="C920" s="2">
        <v>4</v>
      </c>
      <c r="D920" s="2">
        <v>0</v>
      </c>
      <c r="E920" s="2">
        <v>4</v>
      </c>
      <c r="F920" s="2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</row>
    <row r="921" spans="1:13" x14ac:dyDescent="0.25">
      <c r="A921" s="1" t="s">
        <v>357</v>
      </c>
      <c r="B921" s="1" t="s">
        <v>17</v>
      </c>
      <c r="C921" s="2">
        <v>1</v>
      </c>
      <c r="D921" s="2">
        <v>0</v>
      </c>
      <c r="E921" s="2">
        <v>0</v>
      </c>
      <c r="F921" s="2">
        <v>1</v>
      </c>
      <c r="G921" s="3">
        <v>275000</v>
      </c>
      <c r="H921" s="3">
        <v>275000</v>
      </c>
      <c r="I921" s="3">
        <v>275000</v>
      </c>
      <c r="J921" s="3">
        <v>0</v>
      </c>
      <c r="K921" s="3">
        <v>0</v>
      </c>
      <c r="L921" s="3">
        <v>0</v>
      </c>
      <c r="M921" s="3">
        <v>3037.5</v>
      </c>
    </row>
    <row r="922" spans="1:13" x14ac:dyDescent="0.25">
      <c r="A922" s="1" t="s">
        <v>357</v>
      </c>
      <c r="B922" s="1" t="s">
        <v>60</v>
      </c>
      <c r="C922" s="2">
        <v>4</v>
      </c>
      <c r="D922" s="2">
        <v>0</v>
      </c>
      <c r="E922" s="2">
        <v>3</v>
      </c>
      <c r="F922" s="2">
        <v>1</v>
      </c>
      <c r="G922" s="3">
        <v>20000</v>
      </c>
      <c r="H922" s="3">
        <v>20000</v>
      </c>
      <c r="I922" s="3">
        <v>20000</v>
      </c>
      <c r="J922" s="3">
        <v>1923.08</v>
      </c>
      <c r="K922" s="3">
        <v>1923.0769</v>
      </c>
      <c r="L922" s="3">
        <v>10.4</v>
      </c>
      <c r="M922" s="3">
        <v>1271.1600000000001</v>
      </c>
    </row>
    <row r="923" spans="1:13" x14ac:dyDescent="0.25">
      <c r="A923" s="1" t="s">
        <v>357</v>
      </c>
      <c r="B923" s="1" t="s">
        <v>358</v>
      </c>
      <c r="C923" s="2">
        <v>12</v>
      </c>
      <c r="D923" s="2">
        <v>0</v>
      </c>
      <c r="E923" s="2">
        <v>7</v>
      </c>
      <c r="F923" s="2">
        <v>5</v>
      </c>
      <c r="G923" s="3">
        <v>779020.62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8809.4599999999991</v>
      </c>
    </row>
    <row r="924" spans="1:13" x14ac:dyDescent="0.25">
      <c r="A924" s="1" t="s">
        <v>359</v>
      </c>
      <c r="B924" s="1" t="s">
        <v>14</v>
      </c>
      <c r="C924" s="2">
        <v>2</v>
      </c>
      <c r="D924" s="2">
        <v>0</v>
      </c>
      <c r="E924" s="2">
        <v>0</v>
      </c>
      <c r="F924" s="2">
        <v>2</v>
      </c>
      <c r="G924" s="3">
        <v>610000</v>
      </c>
      <c r="H924" s="3">
        <v>305000</v>
      </c>
      <c r="I924" s="3">
        <v>305000</v>
      </c>
      <c r="J924" s="3">
        <v>0</v>
      </c>
      <c r="K924" s="3">
        <v>0</v>
      </c>
      <c r="L924" s="3">
        <v>0</v>
      </c>
      <c r="M924" s="3">
        <v>6945</v>
      </c>
    </row>
    <row r="925" spans="1:13" x14ac:dyDescent="0.25">
      <c r="A925" s="1" t="s">
        <v>359</v>
      </c>
      <c r="B925" s="1" t="s">
        <v>15</v>
      </c>
      <c r="C925" s="2">
        <v>3</v>
      </c>
      <c r="D925" s="2">
        <v>0</v>
      </c>
      <c r="E925" s="2">
        <v>3</v>
      </c>
      <c r="F925" s="2">
        <v>0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</row>
    <row r="926" spans="1:13" x14ac:dyDescent="0.25">
      <c r="A926" s="1" t="s">
        <v>359</v>
      </c>
      <c r="B926" s="1" t="s">
        <v>57</v>
      </c>
      <c r="C926" s="2">
        <v>3</v>
      </c>
      <c r="D926" s="2">
        <v>0</v>
      </c>
      <c r="E926" s="2">
        <v>0</v>
      </c>
      <c r="F926" s="2">
        <v>3</v>
      </c>
      <c r="G926" s="3">
        <v>1210000</v>
      </c>
      <c r="H926" s="3">
        <v>403333.33</v>
      </c>
      <c r="I926" s="3">
        <v>275000</v>
      </c>
      <c r="J926" s="3">
        <v>0</v>
      </c>
      <c r="K926" s="3">
        <v>0</v>
      </c>
      <c r="L926" s="3">
        <v>0</v>
      </c>
      <c r="M926" s="3">
        <v>17545</v>
      </c>
    </row>
    <row r="927" spans="1:13" x14ac:dyDescent="0.25">
      <c r="A927" s="1" t="s">
        <v>359</v>
      </c>
      <c r="B927" s="1" t="s">
        <v>60</v>
      </c>
      <c r="C927" s="2">
        <v>1</v>
      </c>
      <c r="D927" s="2">
        <v>0</v>
      </c>
      <c r="E927" s="2">
        <v>1</v>
      </c>
      <c r="F927" s="2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</row>
    <row r="928" spans="1:13" x14ac:dyDescent="0.25">
      <c r="A928" s="1" t="s">
        <v>359</v>
      </c>
      <c r="B928" s="1" t="s">
        <v>360</v>
      </c>
      <c r="C928" s="2">
        <v>9</v>
      </c>
      <c r="D928" s="2">
        <v>0</v>
      </c>
      <c r="E928" s="2">
        <v>4</v>
      </c>
      <c r="F928" s="2">
        <v>5</v>
      </c>
      <c r="G928" s="3">
        <v>1820000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24490</v>
      </c>
    </row>
    <row r="929" spans="1:13" x14ac:dyDescent="0.25">
      <c r="A929" s="1" t="s">
        <v>361</v>
      </c>
      <c r="B929" s="1" t="s">
        <v>14</v>
      </c>
      <c r="C929" s="2">
        <v>7</v>
      </c>
      <c r="D929" s="2">
        <v>0</v>
      </c>
      <c r="E929" s="2">
        <v>5</v>
      </c>
      <c r="F929" s="2">
        <v>2</v>
      </c>
      <c r="G929" s="3">
        <v>395000</v>
      </c>
      <c r="H929" s="3">
        <v>197500</v>
      </c>
      <c r="I929" s="3">
        <v>197500</v>
      </c>
      <c r="J929" s="3">
        <v>0</v>
      </c>
      <c r="K929" s="3">
        <v>0</v>
      </c>
      <c r="L929" s="3">
        <v>0</v>
      </c>
      <c r="M929" s="3">
        <v>4777.5</v>
      </c>
    </row>
    <row r="930" spans="1:13" x14ac:dyDescent="0.25">
      <c r="A930" s="1" t="s">
        <v>361</v>
      </c>
      <c r="B930" s="1" t="s">
        <v>15</v>
      </c>
      <c r="C930" s="2">
        <v>10</v>
      </c>
      <c r="D930" s="2">
        <v>0</v>
      </c>
      <c r="E930" s="2">
        <v>5</v>
      </c>
      <c r="F930" s="2">
        <v>5</v>
      </c>
      <c r="G930" s="3">
        <v>1291538.75</v>
      </c>
      <c r="H930" s="3">
        <v>258307.75</v>
      </c>
      <c r="I930" s="3">
        <v>150000</v>
      </c>
      <c r="J930" s="3">
        <v>0</v>
      </c>
      <c r="K930" s="3">
        <v>0</v>
      </c>
      <c r="L930" s="3">
        <v>0</v>
      </c>
      <c r="M930" s="3">
        <v>16827.310000000001</v>
      </c>
    </row>
    <row r="931" spans="1:13" x14ac:dyDescent="0.25">
      <c r="A931" s="1" t="s">
        <v>361</v>
      </c>
      <c r="B931" s="1" t="s">
        <v>20</v>
      </c>
      <c r="C931" s="2">
        <v>2</v>
      </c>
      <c r="D931" s="2">
        <v>0</v>
      </c>
      <c r="E931" s="2">
        <v>2</v>
      </c>
      <c r="F931" s="2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145</v>
      </c>
    </row>
    <row r="932" spans="1:13" x14ac:dyDescent="0.25">
      <c r="A932" s="1" t="s">
        <v>361</v>
      </c>
      <c r="B932" s="1" t="s">
        <v>21</v>
      </c>
      <c r="C932" s="2">
        <v>1</v>
      </c>
      <c r="D932" s="2">
        <v>0</v>
      </c>
      <c r="E932" s="2">
        <v>0</v>
      </c>
      <c r="F932" s="2">
        <v>1</v>
      </c>
      <c r="G932" s="3">
        <v>125000</v>
      </c>
      <c r="H932" s="3">
        <v>125000</v>
      </c>
      <c r="I932" s="3">
        <v>125000</v>
      </c>
      <c r="J932" s="3">
        <v>0</v>
      </c>
      <c r="K932" s="3">
        <v>0</v>
      </c>
      <c r="L932" s="3">
        <v>0</v>
      </c>
      <c r="M932" s="3">
        <v>1812.5</v>
      </c>
    </row>
    <row r="933" spans="1:13" x14ac:dyDescent="0.25">
      <c r="A933" s="1" t="s">
        <v>361</v>
      </c>
      <c r="B933" s="1" t="s">
        <v>57</v>
      </c>
      <c r="C933" s="2">
        <v>3</v>
      </c>
      <c r="D933" s="2">
        <v>0</v>
      </c>
      <c r="E933" s="2">
        <v>2</v>
      </c>
      <c r="F933" s="2">
        <v>1</v>
      </c>
      <c r="G933" s="3">
        <v>600000</v>
      </c>
      <c r="H933" s="3">
        <v>600000</v>
      </c>
      <c r="I933" s="3">
        <v>600000</v>
      </c>
      <c r="J933" s="3">
        <v>0</v>
      </c>
      <c r="K933" s="3">
        <v>0</v>
      </c>
      <c r="L933" s="3">
        <v>0</v>
      </c>
      <c r="M933" s="3">
        <v>12100</v>
      </c>
    </row>
    <row r="934" spans="1:13" x14ac:dyDescent="0.25">
      <c r="A934" s="1" t="s">
        <v>361</v>
      </c>
      <c r="B934" s="1" t="s">
        <v>60</v>
      </c>
      <c r="C934" s="2">
        <v>7</v>
      </c>
      <c r="D934" s="2">
        <v>0</v>
      </c>
      <c r="E934" s="2">
        <v>4</v>
      </c>
      <c r="F934" s="2">
        <v>3</v>
      </c>
      <c r="G934" s="3">
        <v>224500</v>
      </c>
      <c r="H934" s="3">
        <v>74833.33</v>
      </c>
      <c r="I934" s="3">
        <v>84500</v>
      </c>
      <c r="J934" s="3">
        <v>3008.58</v>
      </c>
      <c r="K934" s="3">
        <v>1965.1162999999999</v>
      </c>
      <c r="L934" s="3">
        <v>21</v>
      </c>
      <c r="M934" s="3">
        <v>3255.25</v>
      </c>
    </row>
    <row r="935" spans="1:13" x14ac:dyDescent="0.25">
      <c r="A935" s="1" t="s">
        <v>361</v>
      </c>
      <c r="B935" s="1" t="s">
        <v>362</v>
      </c>
      <c r="C935" s="2">
        <v>30</v>
      </c>
      <c r="D935" s="2">
        <v>0</v>
      </c>
      <c r="E935" s="2">
        <v>18</v>
      </c>
      <c r="F935" s="2">
        <v>12</v>
      </c>
      <c r="G935" s="3">
        <v>2636038.75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38917.56</v>
      </c>
    </row>
    <row r="936" spans="1:13" x14ac:dyDescent="0.25">
      <c r="A936" s="1" t="s">
        <v>363</v>
      </c>
      <c r="B936" s="1" t="s">
        <v>14</v>
      </c>
      <c r="C936" s="2">
        <v>2</v>
      </c>
      <c r="D936" s="2">
        <v>0</v>
      </c>
      <c r="E936" s="2">
        <v>1</v>
      </c>
      <c r="F936" s="2">
        <v>1</v>
      </c>
      <c r="G936" s="3">
        <v>160000</v>
      </c>
      <c r="H936" s="3">
        <v>160000</v>
      </c>
      <c r="I936" s="3">
        <v>160000</v>
      </c>
      <c r="J936" s="3">
        <v>0</v>
      </c>
      <c r="K936" s="3">
        <v>0</v>
      </c>
      <c r="L936" s="3">
        <v>0</v>
      </c>
      <c r="M936" s="3">
        <v>2320</v>
      </c>
    </row>
    <row r="937" spans="1:13" x14ac:dyDescent="0.25">
      <c r="A937" s="1" t="s">
        <v>363</v>
      </c>
      <c r="B937" s="1" t="s">
        <v>15</v>
      </c>
      <c r="C937" s="2">
        <v>4</v>
      </c>
      <c r="D937" s="2">
        <v>0</v>
      </c>
      <c r="E937" s="2">
        <v>4</v>
      </c>
      <c r="F937" s="2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</row>
    <row r="938" spans="1:13" x14ac:dyDescent="0.25">
      <c r="A938" s="1" t="s">
        <v>363</v>
      </c>
      <c r="B938" s="1" t="s">
        <v>58</v>
      </c>
      <c r="C938" s="2">
        <v>1</v>
      </c>
      <c r="D938" s="2">
        <v>0</v>
      </c>
      <c r="E938" s="2">
        <v>0</v>
      </c>
      <c r="F938" s="2">
        <v>1</v>
      </c>
      <c r="G938" s="3">
        <v>150000</v>
      </c>
      <c r="H938" s="3">
        <v>150000</v>
      </c>
      <c r="I938" s="3">
        <v>150000</v>
      </c>
      <c r="J938" s="3">
        <v>0</v>
      </c>
      <c r="K938" s="3">
        <v>0</v>
      </c>
      <c r="L938" s="3">
        <v>0</v>
      </c>
      <c r="M938" s="3">
        <v>2175</v>
      </c>
    </row>
    <row r="939" spans="1:13" x14ac:dyDescent="0.25">
      <c r="A939" s="1" t="s">
        <v>363</v>
      </c>
      <c r="B939" s="1" t="s">
        <v>60</v>
      </c>
      <c r="C939" s="2">
        <v>3</v>
      </c>
      <c r="D939" s="2">
        <v>0</v>
      </c>
      <c r="E939" s="2">
        <v>1</v>
      </c>
      <c r="F939" s="2">
        <v>2</v>
      </c>
      <c r="G939" s="3">
        <v>138000</v>
      </c>
      <c r="H939" s="3">
        <v>69000</v>
      </c>
      <c r="I939" s="3">
        <v>69000</v>
      </c>
      <c r="J939" s="3">
        <v>2200.96</v>
      </c>
      <c r="K939" s="3">
        <v>2783</v>
      </c>
      <c r="L939" s="3">
        <v>31.35</v>
      </c>
      <c r="M939" s="3">
        <v>2001</v>
      </c>
    </row>
    <row r="940" spans="1:13" x14ac:dyDescent="0.25">
      <c r="A940" s="1" t="s">
        <v>363</v>
      </c>
      <c r="B940" s="1" t="s">
        <v>364</v>
      </c>
      <c r="C940" s="2">
        <v>10</v>
      </c>
      <c r="D940" s="2">
        <v>0</v>
      </c>
      <c r="E940" s="2">
        <v>6</v>
      </c>
      <c r="F940" s="2">
        <v>4</v>
      </c>
      <c r="G940" s="3">
        <v>448000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6496</v>
      </c>
    </row>
    <row r="941" spans="1:13" x14ac:dyDescent="0.25">
      <c r="A941" s="1" t="s">
        <v>365</v>
      </c>
      <c r="B941" s="1" t="s">
        <v>14</v>
      </c>
      <c r="C941" s="2">
        <v>11</v>
      </c>
      <c r="D941" s="2">
        <v>0</v>
      </c>
      <c r="E941" s="2">
        <v>5</v>
      </c>
      <c r="F941" s="2">
        <v>6</v>
      </c>
      <c r="G941" s="3">
        <v>2019000</v>
      </c>
      <c r="H941" s="3">
        <v>336500</v>
      </c>
      <c r="I941" s="3">
        <v>354500</v>
      </c>
      <c r="J941" s="3">
        <v>0</v>
      </c>
      <c r="K941" s="3">
        <v>0</v>
      </c>
      <c r="L941" s="3">
        <v>0</v>
      </c>
      <c r="M941" s="3">
        <v>28325.5</v>
      </c>
    </row>
    <row r="942" spans="1:13" x14ac:dyDescent="0.25">
      <c r="A942" s="1" t="s">
        <v>365</v>
      </c>
      <c r="B942" s="1" t="s">
        <v>15</v>
      </c>
      <c r="C942" s="2">
        <v>6</v>
      </c>
      <c r="D942" s="2">
        <v>0</v>
      </c>
      <c r="E942" s="2">
        <v>3</v>
      </c>
      <c r="F942" s="2">
        <v>3</v>
      </c>
      <c r="G942" s="3">
        <v>1369000</v>
      </c>
      <c r="H942" s="3">
        <v>456333.33</v>
      </c>
      <c r="I942" s="3">
        <v>284000</v>
      </c>
      <c r="J942" s="3">
        <v>0</v>
      </c>
      <c r="K942" s="3">
        <v>0</v>
      </c>
      <c r="L942" s="3">
        <v>0</v>
      </c>
      <c r="M942" s="3">
        <v>18755.5</v>
      </c>
    </row>
    <row r="943" spans="1:13" x14ac:dyDescent="0.25">
      <c r="A943" s="1" t="s">
        <v>365</v>
      </c>
      <c r="B943" s="1" t="s">
        <v>366</v>
      </c>
      <c r="C943" s="2">
        <v>17</v>
      </c>
      <c r="D943" s="2">
        <v>0</v>
      </c>
      <c r="E943" s="2">
        <v>8</v>
      </c>
      <c r="F943" s="2">
        <v>9</v>
      </c>
      <c r="G943" s="3">
        <v>3388000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47081</v>
      </c>
    </row>
    <row r="944" spans="1:13" x14ac:dyDescent="0.25">
      <c r="A944" s="1" t="s">
        <v>367</v>
      </c>
      <c r="B944" s="1" t="s">
        <v>14</v>
      </c>
      <c r="C944" s="2">
        <v>6</v>
      </c>
      <c r="D944" s="2">
        <v>0</v>
      </c>
      <c r="E944" s="2">
        <v>1</v>
      </c>
      <c r="F944" s="2">
        <v>5</v>
      </c>
      <c r="G944" s="3">
        <v>1460000</v>
      </c>
      <c r="H944" s="3">
        <v>292000</v>
      </c>
      <c r="I944" s="3">
        <v>280000</v>
      </c>
      <c r="J944" s="3">
        <v>0</v>
      </c>
      <c r="K944" s="3">
        <v>0</v>
      </c>
      <c r="L944" s="3">
        <v>0</v>
      </c>
      <c r="M944" s="3">
        <v>20220</v>
      </c>
    </row>
    <row r="945" spans="1:13" x14ac:dyDescent="0.25">
      <c r="A945" s="1" t="s">
        <v>367</v>
      </c>
      <c r="B945" s="1" t="s">
        <v>18</v>
      </c>
      <c r="C945" s="2">
        <v>1</v>
      </c>
      <c r="D945" s="2">
        <v>0</v>
      </c>
      <c r="E945" s="2">
        <v>0</v>
      </c>
      <c r="F945" s="2">
        <v>1</v>
      </c>
      <c r="G945" s="3">
        <v>60000</v>
      </c>
      <c r="H945" s="3">
        <v>60000</v>
      </c>
      <c r="I945" s="3">
        <v>60000</v>
      </c>
      <c r="J945" s="3">
        <v>0</v>
      </c>
      <c r="K945" s="3">
        <v>0</v>
      </c>
      <c r="L945" s="3">
        <v>0</v>
      </c>
      <c r="M945" s="3">
        <v>870</v>
      </c>
    </row>
    <row r="946" spans="1:13" x14ac:dyDescent="0.25">
      <c r="A946" s="1" t="s">
        <v>367</v>
      </c>
      <c r="B946" s="1" t="s">
        <v>19</v>
      </c>
      <c r="C946" s="2">
        <v>1</v>
      </c>
      <c r="D946" s="2">
        <v>0</v>
      </c>
      <c r="E946" s="2">
        <v>0</v>
      </c>
      <c r="F946" s="2">
        <v>1</v>
      </c>
      <c r="G946" s="3">
        <v>1500000</v>
      </c>
      <c r="H946" s="3">
        <v>1500000</v>
      </c>
      <c r="I946" s="3">
        <v>1500000</v>
      </c>
      <c r="J946" s="3">
        <v>0</v>
      </c>
      <c r="K946" s="3">
        <v>0</v>
      </c>
      <c r="L946" s="3">
        <v>0</v>
      </c>
      <c r="M946" s="3">
        <v>21750</v>
      </c>
    </row>
    <row r="947" spans="1:13" x14ac:dyDescent="0.25">
      <c r="A947" s="1" t="s">
        <v>367</v>
      </c>
      <c r="B947" s="1" t="s">
        <v>59</v>
      </c>
      <c r="C947" s="2">
        <v>3</v>
      </c>
      <c r="D947" s="2">
        <v>0</v>
      </c>
      <c r="E947" s="2">
        <v>2</v>
      </c>
      <c r="F947" s="2">
        <v>1</v>
      </c>
      <c r="G947" s="3">
        <v>4000</v>
      </c>
      <c r="H947" s="3">
        <v>4000</v>
      </c>
      <c r="I947" s="3">
        <v>4000</v>
      </c>
      <c r="J947" s="3">
        <v>16000</v>
      </c>
      <c r="K947" s="3">
        <v>16000</v>
      </c>
      <c r="L947" s="3">
        <v>0.25</v>
      </c>
      <c r="M947" s="3">
        <v>58</v>
      </c>
    </row>
    <row r="948" spans="1:13" x14ac:dyDescent="0.25">
      <c r="A948" s="1" t="s">
        <v>367</v>
      </c>
      <c r="B948" s="1" t="s">
        <v>60</v>
      </c>
      <c r="C948" s="2">
        <v>2</v>
      </c>
      <c r="D948" s="2">
        <v>0</v>
      </c>
      <c r="E948" s="2">
        <v>1</v>
      </c>
      <c r="F948" s="2">
        <v>1</v>
      </c>
      <c r="G948" s="3">
        <v>79000</v>
      </c>
      <c r="H948" s="3">
        <v>79000</v>
      </c>
      <c r="I948" s="3">
        <v>79000</v>
      </c>
      <c r="J948" s="3">
        <v>7117.12</v>
      </c>
      <c r="K948" s="3">
        <v>7117.1171000000004</v>
      </c>
      <c r="L948" s="3">
        <v>11.1</v>
      </c>
      <c r="M948" s="3">
        <v>1145.5</v>
      </c>
    </row>
    <row r="949" spans="1:13" x14ac:dyDescent="0.25">
      <c r="A949" s="1" t="s">
        <v>367</v>
      </c>
      <c r="B949" s="1" t="s">
        <v>368</v>
      </c>
      <c r="C949" s="2">
        <v>13</v>
      </c>
      <c r="D949" s="2">
        <v>0</v>
      </c>
      <c r="E949" s="2">
        <v>4</v>
      </c>
      <c r="F949" s="2">
        <v>9</v>
      </c>
      <c r="G949" s="3">
        <v>3103000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3">
        <v>44043.5</v>
      </c>
    </row>
    <row r="950" spans="1:13" x14ac:dyDescent="0.25">
      <c r="A950" s="1" t="s">
        <v>369</v>
      </c>
      <c r="B950" s="1" t="s">
        <v>14</v>
      </c>
      <c r="C950" s="2">
        <v>14</v>
      </c>
      <c r="D950" s="2">
        <v>1</v>
      </c>
      <c r="E950" s="2">
        <v>6</v>
      </c>
      <c r="F950" s="2">
        <v>7</v>
      </c>
      <c r="G950" s="3">
        <v>3524000</v>
      </c>
      <c r="H950" s="3">
        <v>503428.57</v>
      </c>
      <c r="I950" s="3">
        <v>279900</v>
      </c>
      <c r="J950" s="3">
        <v>0</v>
      </c>
      <c r="K950" s="3">
        <v>0</v>
      </c>
      <c r="L950" s="3">
        <v>0</v>
      </c>
      <c r="M950" s="3">
        <v>46728</v>
      </c>
    </row>
    <row r="951" spans="1:13" x14ac:dyDescent="0.25">
      <c r="A951" s="1" t="s">
        <v>369</v>
      </c>
      <c r="B951" s="1" t="s">
        <v>15</v>
      </c>
      <c r="C951" s="2">
        <v>4</v>
      </c>
      <c r="D951" s="2">
        <v>0</v>
      </c>
      <c r="E951" s="2">
        <v>2</v>
      </c>
      <c r="F951" s="2">
        <v>2</v>
      </c>
      <c r="G951" s="3">
        <v>400000</v>
      </c>
      <c r="H951" s="3">
        <v>200000</v>
      </c>
      <c r="I951" s="3">
        <v>200000</v>
      </c>
      <c r="J951" s="3">
        <v>0</v>
      </c>
      <c r="K951" s="3">
        <v>0</v>
      </c>
      <c r="L951" s="3">
        <v>0</v>
      </c>
      <c r="M951" s="3">
        <v>4850</v>
      </c>
    </row>
    <row r="952" spans="1:13" x14ac:dyDescent="0.25">
      <c r="A952" s="1" t="s">
        <v>369</v>
      </c>
      <c r="B952" s="1" t="s">
        <v>20</v>
      </c>
      <c r="C952" s="2">
        <v>2</v>
      </c>
      <c r="D952" s="2">
        <v>0</v>
      </c>
      <c r="E952" s="2">
        <v>0</v>
      </c>
      <c r="F952" s="2">
        <v>2</v>
      </c>
      <c r="G952" s="3">
        <v>71500</v>
      </c>
      <c r="H952" s="3">
        <v>35750</v>
      </c>
      <c r="I952" s="3">
        <v>35750</v>
      </c>
      <c r="J952" s="3">
        <v>0</v>
      </c>
      <c r="K952" s="3">
        <v>0</v>
      </c>
      <c r="L952" s="3">
        <v>0</v>
      </c>
      <c r="M952" s="3">
        <v>1036.75</v>
      </c>
    </row>
    <row r="953" spans="1:13" x14ac:dyDescent="0.25">
      <c r="A953" s="1" t="s">
        <v>369</v>
      </c>
      <c r="B953" s="1" t="s">
        <v>19</v>
      </c>
      <c r="C953" s="2">
        <v>1</v>
      </c>
      <c r="D953" s="2">
        <v>0</v>
      </c>
      <c r="E953" s="2">
        <v>1</v>
      </c>
      <c r="F953" s="2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</row>
    <row r="954" spans="1:13" x14ac:dyDescent="0.25">
      <c r="A954" s="1" t="s">
        <v>369</v>
      </c>
      <c r="B954" s="1" t="s">
        <v>59</v>
      </c>
      <c r="C954" s="2">
        <v>1</v>
      </c>
      <c r="D954" s="2">
        <v>0</v>
      </c>
      <c r="E954" s="2">
        <v>0</v>
      </c>
      <c r="F954" s="2">
        <v>1</v>
      </c>
      <c r="G954" s="3">
        <v>135000</v>
      </c>
      <c r="H954" s="3">
        <v>135000</v>
      </c>
      <c r="I954" s="3">
        <v>135000</v>
      </c>
      <c r="J954" s="3">
        <v>858.61</v>
      </c>
      <c r="K954" s="3">
        <v>858.61479999999995</v>
      </c>
      <c r="L954" s="3">
        <v>157.22999999999999</v>
      </c>
      <c r="M954" s="3">
        <v>1957.5</v>
      </c>
    </row>
    <row r="955" spans="1:13" x14ac:dyDescent="0.25">
      <c r="A955" s="1" t="s">
        <v>369</v>
      </c>
      <c r="B955" s="1" t="s">
        <v>60</v>
      </c>
      <c r="C955" s="2">
        <v>2</v>
      </c>
      <c r="D955" s="2">
        <v>0</v>
      </c>
      <c r="E955" s="2">
        <v>0</v>
      </c>
      <c r="F955" s="2">
        <v>2</v>
      </c>
      <c r="G955" s="3">
        <v>61000</v>
      </c>
      <c r="H955" s="3">
        <v>30500</v>
      </c>
      <c r="I955" s="3">
        <v>30500</v>
      </c>
      <c r="J955" s="3">
        <v>11960.78</v>
      </c>
      <c r="K955" s="3">
        <v>9707.32</v>
      </c>
      <c r="L955" s="3">
        <v>2.5499999999999998</v>
      </c>
      <c r="M955" s="3">
        <v>362</v>
      </c>
    </row>
    <row r="956" spans="1:13" x14ac:dyDescent="0.25">
      <c r="A956" s="1" t="s">
        <v>369</v>
      </c>
      <c r="B956" s="1" t="s">
        <v>370</v>
      </c>
      <c r="C956" s="2">
        <v>24</v>
      </c>
      <c r="D956" s="2">
        <v>1</v>
      </c>
      <c r="E956" s="2">
        <v>9</v>
      </c>
      <c r="F956" s="2">
        <v>14</v>
      </c>
      <c r="G956" s="3">
        <v>4191500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54934.25</v>
      </c>
    </row>
    <row r="957" spans="1:13" x14ac:dyDescent="0.25">
      <c r="A957" s="1" t="s">
        <v>371</v>
      </c>
      <c r="B957" s="1" t="s">
        <v>14</v>
      </c>
      <c r="C957" s="2">
        <v>4</v>
      </c>
      <c r="D957" s="2">
        <v>0</v>
      </c>
      <c r="E957" s="2">
        <v>1</v>
      </c>
      <c r="F957" s="2">
        <v>3</v>
      </c>
      <c r="G957" s="3">
        <v>622587</v>
      </c>
      <c r="H957" s="3">
        <v>207529</v>
      </c>
      <c r="I957" s="3">
        <v>249000</v>
      </c>
      <c r="J957" s="3">
        <v>0</v>
      </c>
      <c r="K957" s="3">
        <v>0</v>
      </c>
      <c r="L957" s="3">
        <v>0</v>
      </c>
      <c r="M957" s="3">
        <v>8077.51</v>
      </c>
    </row>
    <row r="958" spans="1:13" x14ac:dyDescent="0.25">
      <c r="A958" s="1" t="s">
        <v>371</v>
      </c>
      <c r="B958" s="1" t="s">
        <v>15</v>
      </c>
      <c r="C958" s="2">
        <v>6</v>
      </c>
      <c r="D958" s="2">
        <v>0</v>
      </c>
      <c r="E958" s="2">
        <v>3</v>
      </c>
      <c r="F958" s="2">
        <v>3</v>
      </c>
      <c r="G958" s="3">
        <v>379023.43</v>
      </c>
      <c r="H958" s="3">
        <v>126341.14</v>
      </c>
      <c r="I958" s="3">
        <v>112000</v>
      </c>
      <c r="J958" s="3">
        <v>0</v>
      </c>
      <c r="K958" s="3">
        <v>0</v>
      </c>
      <c r="L958" s="3">
        <v>0</v>
      </c>
      <c r="M958" s="3">
        <v>4933.4399999999996</v>
      </c>
    </row>
    <row r="959" spans="1:13" x14ac:dyDescent="0.25">
      <c r="A959" s="1" t="s">
        <v>371</v>
      </c>
      <c r="B959" s="1" t="s">
        <v>16</v>
      </c>
      <c r="C959" s="2">
        <v>1</v>
      </c>
      <c r="D959" s="2">
        <v>0</v>
      </c>
      <c r="E959" s="2">
        <v>0</v>
      </c>
      <c r="F959" s="2">
        <v>1</v>
      </c>
      <c r="G959" s="3">
        <v>107303</v>
      </c>
      <c r="H959" s="3">
        <v>107303</v>
      </c>
      <c r="I959" s="3">
        <v>107303</v>
      </c>
      <c r="J959" s="3">
        <v>0</v>
      </c>
      <c r="K959" s="3">
        <v>0</v>
      </c>
      <c r="L959" s="3">
        <v>0</v>
      </c>
      <c r="M959" s="3">
        <v>0</v>
      </c>
    </row>
    <row r="960" spans="1:13" x14ac:dyDescent="0.25">
      <c r="A960" s="1" t="s">
        <v>371</v>
      </c>
      <c r="B960" s="1" t="s">
        <v>19</v>
      </c>
      <c r="C960" s="2">
        <v>1</v>
      </c>
      <c r="D960" s="2">
        <v>0</v>
      </c>
      <c r="E960" s="2">
        <v>0</v>
      </c>
      <c r="F960" s="2">
        <v>1</v>
      </c>
      <c r="G960" s="3">
        <v>150000</v>
      </c>
      <c r="H960" s="3">
        <v>150000</v>
      </c>
      <c r="I960" s="3">
        <v>150000</v>
      </c>
      <c r="J960" s="3">
        <v>0</v>
      </c>
      <c r="K960" s="3">
        <v>0</v>
      </c>
      <c r="L960" s="3">
        <v>0</v>
      </c>
      <c r="M960" s="3">
        <v>2175</v>
      </c>
    </row>
    <row r="961" spans="1:13" x14ac:dyDescent="0.25">
      <c r="A961" s="1" t="s">
        <v>371</v>
      </c>
      <c r="B961" s="1" t="s">
        <v>60</v>
      </c>
      <c r="C961" s="2">
        <v>2</v>
      </c>
      <c r="D961" s="2">
        <v>0</v>
      </c>
      <c r="E961" s="2">
        <v>0</v>
      </c>
      <c r="F961" s="2">
        <v>2</v>
      </c>
      <c r="G961" s="3">
        <v>162000</v>
      </c>
      <c r="H961" s="3">
        <v>81000</v>
      </c>
      <c r="I961" s="3">
        <v>81000</v>
      </c>
      <c r="J961" s="3">
        <v>4984.62</v>
      </c>
      <c r="K961" s="3">
        <v>36236.559999999998</v>
      </c>
      <c r="L961" s="3">
        <v>16.25</v>
      </c>
      <c r="M961" s="3">
        <v>1399</v>
      </c>
    </row>
    <row r="962" spans="1:13" x14ac:dyDescent="0.25">
      <c r="A962" s="1" t="s">
        <v>371</v>
      </c>
      <c r="B962" s="1" t="s">
        <v>372</v>
      </c>
      <c r="C962" s="2">
        <v>14</v>
      </c>
      <c r="D962" s="2">
        <v>0</v>
      </c>
      <c r="E962" s="2">
        <v>4</v>
      </c>
      <c r="F962" s="2">
        <v>10</v>
      </c>
      <c r="G962" s="3">
        <v>1420913.43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16584.95</v>
      </c>
    </row>
    <row r="963" spans="1:13" x14ac:dyDescent="0.25">
      <c r="A963" s="1" t="s">
        <v>373</v>
      </c>
      <c r="B963" s="1" t="s">
        <v>14</v>
      </c>
      <c r="C963" s="2">
        <v>2</v>
      </c>
      <c r="D963" s="2">
        <v>0</v>
      </c>
      <c r="E963" s="2">
        <v>1</v>
      </c>
      <c r="F963" s="2">
        <v>1</v>
      </c>
      <c r="G963" s="3">
        <v>716000</v>
      </c>
      <c r="H963" s="3">
        <v>716000</v>
      </c>
      <c r="I963" s="3">
        <v>716000</v>
      </c>
      <c r="J963" s="3">
        <v>0</v>
      </c>
      <c r="K963" s="3">
        <v>0</v>
      </c>
      <c r="L963" s="3">
        <v>0</v>
      </c>
      <c r="M963" s="3">
        <v>10382</v>
      </c>
    </row>
    <row r="964" spans="1:13" x14ac:dyDescent="0.25">
      <c r="A964" s="1" t="s">
        <v>373</v>
      </c>
      <c r="B964" s="1" t="s">
        <v>15</v>
      </c>
      <c r="C964" s="2">
        <v>5</v>
      </c>
      <c r="D964" s="2">
        <v>0</v>
      </c>
      <c r="E964" s="2">
        <v>2</v>
      </c>
      <c r="F964" s="2">
        <v>3</v>
      </c>
      <c r="G964" s="3">
        <v>750830</v>
      </c>
      <c r="H964" s="3">
        <v>250276.67</v>
      </c>
      <c r="I964" s="3">
        <v>130000</v>
      </c>
      <c r="J964" s="3">
        <v>0</v>
      </c>
      <c r="K964" s="3">
        <v>0</v>
      </c>
      <c r="L964" s="3">
        <v>0</v>
      </c>
      <c r="M964" s="3">
        <v>10229.36</v>
      </c>
    </row>
    <row r="965" spans="1:13" x14ac:dyDescent="0.25">
      <c r="A965" s="1" t="s">
        <v>373</v>
      </c>
      <c r="B965" s="1" t="s">
        <v>19</v>
      </c>
      <c r="C965" s="2">
        <v>1</v>
      </c>
      <c r="D965" s="2">
        <v>0</v>
      </c>
      <c r="E965" s="2">
        <v>1</v>
      </c>
      <c r="F965" s="2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</row>
    <row r="966" spans="1:13" x14ac:dyDescent="0.25">
      <c r="A966" s="1" t="s">
        <v>373</v>
      </c>
      <c r="B966" s="1" t="s">
        <v>58</v>
      </c>
      <c r="C966" s="2">
        <v>2</v>
      </c>
      <c r="D966" s="2">
        <v>0</v>
      </c>
      <c r="E966" s="2">
        <v>0</v>
      </c>
      <c r="F966" s="2">
        <v>2</v>
      </c>
      <c r="G966" s="3">
        <v>609000</v>
      </c>
      <c r="H966" s="3">
        <v>304500</v>
      </c>
      <c r="I966" s="3">
        <v>304500</v>
      </c>
      <c r="J966" s="3">
        <v>0</v>
      </c>
      <c r="K966" s="3">
        <v>0</v>
      </c>
      <c r="L966" s="3">
        <v>0</v>
      </c>
      <c r="M966" s="3">
        <v>8830.5</v>
      </c>
    </row>
    <row r="967" spans="1:13" x14ac:dyDescent="0.25">
      <c r="A967" s="1" t="s">
        <v>373</v>
      </c>
      <c r="B967" s="1" t="s">
        <v>59</v>
      </c>
      <c r="C967" s="2">
        <v>1</v>
      </c>
      <c r="D967" s="2">
        <v>0</v>
      </c>
      <c r="E967" s="2">
        <v>1</v>
      </c>
      <c r="F967" s="2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</row>
    <row r="968" spans="1:13" x14ac:dyDescent="0.25">
      <c r="A968" s="1" t="s">
        <v>373</v>
      </c>
      <c r="B968" s="1" t="s">
        <v>60</v>
      </c>
      <c r="C968" s="2">
        <v>6</v>
      </c>
      <c r="D968" s="2">
        <v>0</v>
      </c>
      <c r="E968" s="2">
        <v>5</v>
      </c>
      <c r="F968" s="2">
        <v>1</v>
      </c>
      <c r="G968" s="3">
        <v>187500</v>
      </c>
      <c r="H968" s="3">
        <v>187500</v>
      </c>
      <c r="I968" s="3">
        <v>187500</v>
      </c>
      <c r="J968" s="3">
        <v>15573.09</v>
      </c>
      <c r="K968" s="3">
        <v>15573.0897</v>
      </c>
      <c r="L968" s="3">
        <v>12.04</v>
      </c>
      <c r="M968" s="3">
        <v>2718.75</v>
      </c>
    </row>
    <row r="969" spans="1:13" x14ac:dyDescent="0.25">
      <c r="A969" s="1" t="s">
        <v>373</v>
      </c>
      <c r="B969" s="1" t="s">
        <v>374</v>
      </c>
      <c r="C969" s="2">
        <v>17</v>
      </c>
      <c r="D969" s="2">
        <v>0</v>
      </c>
      <c r="E969" s="2">
        <v>10</v>
      </c>
      <c r="F969" s="2">
        <v>7</v>
      </c>
      <c r="G969" s="3">
        <v>2263330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3">
        <v>32160.61</v>
      </c>
    </row>
    <row r="970" spans="1:13" x14ac:dyDescent="0.25">
      <c r="A970" s="1" t="s">
        <v>375</v>
      </c>
      <c r="B970" s="1" t="s">
        <v>14</v>
      </c>
      <c r="C970" s="2">
        <v>2</v>
      </c>
      <c r="D970" s="2">
        <v>0</v>
      </c>
      <c r="E970" s="2">
        <v>2</v>
      </c>
      <c r="F970" s="2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</row>
    <row r="971" spans="1:13" x14ac:dyDescent="0.25">
      <c r="A971" s="1" t="s">
        <v>375</v>
      </c>
      <c r="B971" s="1" t="s">
        <v>15</v>
      </c>
      <c r="C971" s="2">
        <v>8</v>
      </c>
      <c r="D971" s="2">
        <v>0</v>
      </c>
      <c r="E971" s="2">
        <v>5</v>
      </c>
      <c r="F971" s="2">
        <v>3</v>
      </c>
      <c r="G971" s="3">
        <v>1664535</v>
      </c>
      <c r="H971" s="3">
        <v>554845</v>
      </c>
      <c r="I971" s="3">
        <v>730000</v>
      </c>
      <c r="J971" s="3">
        <v>0</v>
      </c>
      <c r="K971" s="3">
        <v>0</v>
      </c>
      <c r="L971" s="3">
        <v>0</v>
      </c>
      <c r="M971" s="3">
        <v>49495.76</v>
      </c>
    </row>
    <row r="972" spans="1:13" x14ac:dyDescent="0.25">
      <c r="A972" s="1" t="s">
        <v>375</v>
      </c>
      <c r="B972" s="1" t="s">
        <v>19</v>
      </c>
      <c r="C972" s="2">
        <v>1</v>
      </c>
      <c r="D972" s="2">
        <v>0</v>
      </c>
      <c r="E972" s="2">
        <v>0</v>
      </c>
      <c r="F972" s="2">
        <v>1</v>
      </c>
      <c r="G972" s="3">
        <v>420000</v>
      </c>
      <c r="H972" s="3">
        <v>420000</v>
      </c>
      <c r="I972" s="3">
        <v>420000</v>
      </c>
      <c r="J972" s="3">
        <v>0</v>
      </c>
      <c r="K972" s="3">
        <v>0</v>
      </c>
      <c r="L972" s="3">
        <v>0</v>
      </c>
      <c r="M972" s="3">
        <v>6090</v>
      </c>
    </row>
    <row r="973" spans="1:13" x14ac:dyDescent="0.25">
      <c r="A973" s="1" t="s">
        <v>375</v>
      </c>
      <c r="B973" s="1" t="s">
        <v>60</v>
      </c>
      <c r="C973" s="2">
        <v>1</v>
      </c>
      <c r="D973" s="2">
        <v>0</v>
      </c>
      <c r="E973" s="2">
        <v>0</v>
      </c>
      <c r="F973" s="2">
        <v>1</v>
      </c>
      <c r="G973" s="3">
        <v>59000</v>
      </c>
      <c r="H973" s="3">
        <v>59000</v>
      </c>
      <c r="I973" s="3">
        <v>59000</v>
      </c>
      <c r="J973" s="3">
        <v>15526.32</v>
      </c>
      <c r="K973" s="3">
        <v>15526.3158</v>
      </c>
      <c r="L973" s="3">
        <v>3.8</v>
      </c>
      <c r="M973" s="3">
        <v>855.5</v>
      </c>
    </row>
    <row r="974" spans="1:13" x14ac:dyDescent="0.25">
      <c r="A974" s="1" t="s">
        <v>375</v>
      </c>
      <c r="B974" s="1" t="s">
        <v>376</v>
      </c>
      <c r="C974" s="2">
        <v>12</v>
      </c>
      <c r="D974" s="2">
        <v>0</v>
      </c>
      <c r="E974" s="2">
        <v>7</v>
      </c>
      <c r="F974" s="2">
        <v>5</v>
      </c>
      <c r="G974" s="3">
        <v>2143535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56441.26</v>
      </c>
    </row>
    <row r="975" spans="1:13" x14ac:dyDescent="0.25">
      <c r="A975" s="1" t="s">
        <v>377</v>
      </c>
      <c r="B975" s="1" t="s">
        <v>14</v>
      </c>
      <c r="C975" s="2">
        <v>19</v>
      </c>
      <c r="D975" s="2">
        <v>0</v>
      </c>
      <c r="E975" s="2">
        <v>7</v>
      </c>
      <c r="F975" s="2">
        <v>12</v>
      </c>
      <c r="G975" s="3">
        <v>2085950</v>
      </c>
      <c r="H975" s="3">
        <v>173829.17</v>
      </c>
      <c r="I975" s="3">
        <v>167500</v>
      </c>
      <c r="J975" s="3">
        <v>0</v>
      </c>
      <c r="K975" s="3">
        <v>0</v>
      </c>
      <c r="L975" s="3">
        <v>0</v>
      </c>
      <c r="M975" s="3">
        <v>22423.79</v>
      </c>
    </row>
    <row r="976" spans="1:13" x14ac:dyDescent="0.25">
      <c r="A976" s="1" t="s">
        <v>377</v>
      </c>
      <c r="B976" s="1" t="s">
        <v>15</v>
      </c>
      <c r="C976" s="2">
        <v>7</v>
      </c>
      <c r="D976" s="2">
        <v>0</v>
      </c>
      <c r="E976" s="2">
        <v>2</v>
      </c>
      <c r="F976" s="2">
        <v>5</v>
      </c>
      <c r="G976" s="3">
        <v>1127346</v>
      </c>
      <c r="H976" s="3">
        <v>225469.2</v>
      </c>
      <c r="I976" s="3">
        <v>179900</v>
      </c>
      <c r="J976" s="3">
        <v>0</v>
      </c>
      <c r="K976" s="3">
        <v>0</v>
      </c>
      <c r="L976" s="3">
        <v>0</v>
      </c>
      <c r="M976" s="3">
        <v>14446.51</v>
      </c>
    </row>
    <row r="977" spans="1:13" x14ac:dyDescent="0.25">
      <c r="A977" s="1" t="s">
        <v>377</v>
      </c>
      <c r="B977" s="1" t="s">
        <v>20</v>
      </c>
      <c r="C977" s="2">
        <v>1</v>
      </c>
      <c r="D977" s="2">
        <v>0</v>
      </c>
      <c r="E977" s="2">
        <v>0</v>
      </c>
      <c r="F977" s="2">
        <v>1</v>
      </c>
      <c r="G977" s="3">
        <v>158500</v>
      </c>
      <c r="H977" s="3">
        <v>158500</v>
      </c>
      <c r="I977" s="3">
        <v>158500</v>
      </c>
      <c r="J977" s="3">
        <v>0</v>
      </c>
      <c r="K977" s="3">
        <v>0</v>
      </c>
      <c r="L977" s="3">
        <v>0</v>
      </c>
      <c r="M977" s="3">
        <v>2298.25</v>
      </c>
    </row>
    <row r="978" spans="1:13" x14ac:dyDescent="0.25">
      <c r="A978" s="1" t="s">
        <v>377</v>
      </c>
      <c r="B978" s="1" t="s">
        <v>17</v>
      </c>
      <c r="C978" s="2">
        <v>2</v>
      </c>
      <c r="D978" s="2">
        <v>0</v>
      </c>
      <c r="E978" s="2">
        <v>1</v>
      </c>
      <c r="F978" s="2">
        <v>1</v>
      </c>
      <c r="G978" s="3">
        <v>325000</v>
      </c>
      <c r="H978" s="3">
        <v>325000</v>
      </c>
      <c r="I978" s="3">
        <v>325000</v>
      </c>
      <c r="J978" s="3">
        <v>0</v>
      </c>
      <c r="K978" s="3">
        <v>0</v>
      </c>
      <c r="L978" s="3">
        <v>0</v>
      </c>
      <c r="M978" s="3">
        <v>4712.5</v>
      </c>
    </row>
    <row r="979" spans="1:13" x14ac:dyDescent="0.25">
      <c r="A979" s="1" t="s">
        <v>377</v>
      </c>
      <c r="B979" s="1" t="s">
        <v>19</v>
      </c>
      <c r="C979" s="2">
        <v>2</v>
      </c>
      <c r="D979" s="2">
        <v>0</v>
      </c>
      <c r="E979" s="2">
        <v>0</v>
      </c>
      <c r="F979" s="2">
        <v>2</v>
      </c>
      <c r="G979" s="3">
        <v>240000</v>
      </c>
      <c r="H979" s="3">
        <v>120000</v>
      </c>
      <c r="I979" s="3">
        <v>120000</v>
      </c>
      <c r="J979" s="3">
        <v>0</v>
      </c>
      <c r="K979" s="3">
        <v>0</v>
      </c>
      <c r="L979" s="3">
        <v>0</v>
      </c>
      <c r="M979" s="3">
        <v>2175</v>
      </c>
    </row>
    <row r="980" spans="1:13" x14ac:dyDescent="0.25">
      <c r="A980" s="1" t="s">
        <v>377</v>
      </c>
      <c r="B980" s="1" t="s">
        <v>60</v>
      </c>
      <c r="C980" s="2">
        <v>2</v>
      </c>
      <c r="D980" s="2">
        <v>0</v>
      </c>
      <c r="E980" s="2">
        <v>1</v>
      </c>
      <c r="F980" s="2">
        <v>1</v>
      </c>
      <c r="G980" s="3">
        <v>200000</v>
      </c>
      <c r="H980" s="3">
        <v>200000</v>
      </c>
      <c r="I980" s="3">
        <v>200000</v>
      </c>
      <c r="J980" s="3">
        <v>1655.63</v>
      </c>
      <c r="K980" s="3">
        <v>1655.6291000000001</v>
      </c>
      <c r="L980" s="3">
        <v>120.8</v>
      </c>
      <c r="M980" s="3">
        <v>2900</v>
      </c>
    </row>
    <row r="981" spans="1:13" x14ac:dyDescent="0.25">
      <c r="A981" s="1" t="s">
        <v>377</v>
      </c>
      <c r="B981" s="1" t="s">
        <v>378</v>
      </c>
      <c r="C981" s="2">
        <v>33</v>
      </c>
      <c r="D981" s="2">
        <v>0</v>
      </c>
      <c r="E981" s="2">
        <v>11</v>
      </c>
      <c r="F981" s="2">
        <v>22</v>
      </c>
      <c r="G981" s="3">
        <v>4136796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48956.05</v>
      </c>
    </row>
    <row r="982" spans="1:13" x14ac:dyDescent="0.25">
      <c r="A982" s="1" t="s">
        <v>379</v>
      </c>
      <c r="B982" s="1" t="s">
        <v>14</v>
      </c>
      <c r="C982" s="2">
        <v>3</v>
      </c>
      <c r="D982" s="2">
        <v>0</v>
      </c>
      <c r="E982" s="2">
        <v>1</v>
      </c>
      <c r="F982" s="2">
        <v>2</v>
      </c>
      <c r="G982" s="3">
        <v>175801</v>
      </c>
      <c r="H982" s="3">
        <v>87900.5</v>
      </c>
      <c r="I982" s="3">
        <v>87900.5</v>
      </c>
      <c r="J982" s="3">
        <v>0</v>
      </c>
      <c r="K982" s="3">
        <v>0</v>
      </c>
      <c r="L982" s="3">
        <v>0</v>
      </c>
      <c r="M982" s="3">
        <v>886.61</v>
      </c>
    </row>
    <row r="983" spans="1:13" x14ac:dyDescent="0.25">
      <c r="A983" s="1" t="s">
        <v>379</v>
      </c>
      <c r="B983" s="1" t="s">
        <v>15</v>
      </c>
      <c r="C983" s="2">
        <v>3</v>
      </c>
      <c r="D983" s="2">
        <v>0</v>
      </c>
      <c r="E983" s="2">
        <v>3</v>
      </c>
      <c r="F983" s="2">
        <v>0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</row>
    <row r="984" spans="1:13" x14ac:dyDescent="0.25">
      <c r="A984" s="1" t="s">
        <v>379</v>
      </c>
      <c r="B984" s="1" t="s">
        <v>16</v>
      </c>
      <c r="C984" s="2">
        <v>2</v>
      </c>
      <c r="D984" s="2">
        <v>0</v>
      </c>
      <c r="E984" s="2">
        <v>0</v>
      </c>
      <c r="F984" s="2">
        <v>2</v>
      </c>
      <c r="G984" s="3">
        <v>12700</v>
      </c>
      <c r="H984" s="3">
        <v>6350</v>
      </c>
      <c r="I984" s="3">
        <v>6350</v>
      </c>
      <c r="J984" s="3">
        <v>0</v>
      </c>
      <c r="K984" s="3">
        <v>0</v>
      </c>
      <c r="L984" s="3">
        <v>0</v>
      </c>
      <c r="M984" s="3">
        <v>184.15</v>
      </c>
    </row>
    <row r="985" spans="1:13" x14ac:dyDescent="0.25">
      <c r="A985" s="1" t="s">
        <v>379</v>
      </c>
      <c r="B985" s="1" t="s">
        <v>20</v>
      </c>
      <c r="C985" s="2">
        <v>1</v>
      </c>
      <c r="D985" s="2">
        <v>0</v>
      </c>
      <c r="E985" s="2">
        <v>0</v>
      </c>
      <c r="F985" s="2">
        <v>1</v>
      </c>
      <c r="G985" s="3">
        <v>131900</v>
      </c>
      <c r="H985" s="3">
        <v>131900</v>
      </c>
      <c r="I985" s="3">
        <v>131900</v>
      </c>
      <c r="J985" s="3">
        <v>0</v>
      </c>
      <c r="K985" s="3">
        <v>0</v>
      </c>
      <c r="L985" s="3">
        <v>0</v>
      </c>
      <c r="M985" s="3">
        <v>1912.55</v>
      </c>
    </row>
    <row r="986" spans="1:13" x14ac:dyDescent="0.25">
      <c r="A986" s="1" t="s">
        <v>379</v>
      </c>
      <c r="B986" s="1" t="s">
        <v>19</v>
      </c>
      <c r="C986" s="2">
        <v>1</v>
      </c>
      <c r="D986" s="2">
        <v>0</v>
      </c>
      <c r="E986" s="2">
        <v>1</v>
      </c>
      <c r="F986" s="2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</row>
    <row r="987" spans="1:13" x14ac:dyDescent="0.25">
      <c r="A987" s="1" t="s">
        <v>379</v>
      </c>
      <c r="B987" s="1" t="s">
        <v>59</v>
      </c>
      <c r="C987" s="2">
        <v>1</v>
      </c>
      <c r="D987" s="2">
        <v>0</v>
      </c>
      <c r="E987" s="2">
        <v>1</v>
      </c>
      <c r="F987" s="2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</row>
    <row r="988" spans="1:13" x14ac:dyDescent="0.25">
      <c r="A988" s="1" t="s">
        <v>379</v>
      </c>
      <c r="B988" s="1" t="s">
        <v>60</v>
      </c>
      <c r="C988" s="2">
        <v>1</v>
      </c>
      <c r="D988" s="2">
        <v>0</v>
      </c>
      <c r="E988" s="2">
        <v>1</v>
      </c>
      <c r="F988" s="2">
        <v>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</row>
    <row r="989" spans="1:13" x14ac:dyDescent="0.25">
      <c r="A989" s="1" t="s">
        <v>379</v>
      </c>
      <c r="B989" s="1" t="s">
        <v>380</v>
      </c>
      <c r="C989" s="2">
        <v>12</v>
      </c>
      <c r="D989" s="2">
        <v>0</v>
      </c>
      <c r="E989" s="2">
        <v>7</v>
      </c>
      <c r="F989" s="2">
        <v>5</v>
      </c>
      <c r="G989" s="3">
        <v>320401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2983.31</v>
      </c>
    </row>
    <row r="990" spans="1:13" x14ac:dyDescent="0.25">
      <c r="A990" s="1" t="s">
        <v>381</v>
      </c>
      <c r="B990" s="1" t="s">
        <v>14</v>
      </c>
      <c r="C990" s="2">
        <v>16</v>
      </c>
      <c r="D990" s="2">
        <v>0</v>
      </c>
      <c r="E990" s="2">
        <v>6</v>
      </c>
      <c r="F990" s="2">
        <v>10</v>
      </c>
      <c r="G990" s="3">
        <v>1141701</v>
      </c>
      <c r="H990" s="3">
        <v>114170.1</v>
      </c>
      <c r="I990" s="3">
        <v>104500</v>
      </c>
      <c r="J990" s="3">
        <v>0</v>
      </c>
      <c r="K990" s="3">
        <v>0</v>
      </c>
      <c r="L990" s="3">
        <v>0</v>
      </c>
      <c r="M990" s="3">
        <v>12224.16</v>
      </c>
    </row>
    <row r="991" spans="1:13" x14ac:dyDescent="0.25">
      <c r="A991" s="1" t="s">
        <v>381</v>
      </c>
      <c r="B991" s="1" t="s">
        <v>15</v>
      </c>
      <c r="C991" s="2">
        <v>1</v>
      </c>
      <c r="D991" s="2">
        <v>0</v>
      </c>
      <c r="E991" s="2">
        <v>0</v>
      </c>
      <c r="F991" s="2">
        <v>1</v>
      </c>
      <c r="G991" s="3">
        <v>45000</v>
      </c>
      <c r="H991" s="3">
        <v>45000</v>
      </c>
      <c r="I991" s="3">
        <v>45000</v>
      </c>
      <c r="J991" s="3">
        <v>0</v>
      </c>
      <c r="K991" s="3">
        <v>0</v>
      </c>
      <c r="L991" s="3">
        <v>0</v>
      </c>
      <c r="M991" s="3">
        <v>652.5</v>
      </c>
    </row>
    <row r="992" spans="1:13" x14ac:dyDescent="0.25">
      <c r="A992" s="1" t="s">
        <v>381</v>
      </c>
      <c r="B992" s="1" t="s">
        <v>382</v>
      </c>
      <c r="C992" s="2">
        <v>17</v>
      </c>
      <c r="D992" s="2">
        <v>0</v>
      </c>
      <c r="E992" s="2">
        <v>6</v>
      </c>
      <c r="F992" s="2">
        <v>11</v>
      </c>
      <c r="G992" s="3">
        <v>1186701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12876.66</v>
      </c>
    </row>
    <row r="993" spans="1:13" x14ac:dyDescent="0.25">
      <c r="A993" s="1" t="s">
        <v>383</v>
      </c>
      <c r="B993" s="1" t="s">
        <v>14</v>
      </c>
      <c r="C993" s="2">
        <v>12</v>
      </c>
      <c r="D993" s="2">
        <v>0</v>
      </c>
      <c r="E993" s="2">
        <v>6</v>
      </c>
      <c r="F993" s="2">
        <v>6</v>
      </c>
      <c r="G993" s="3">
        <v>1078600</v>
      </c>
      <c r="H993" s="3">
        <v>179766.67</v>
      </c>
      <c r="I993" s="3">
        <v>127900</v>
      </c>
      <c r="J993" s="3">
        <v>0</v>
      </c>
      <c r="K993" s="3">
        <v>0</v>
      </c>
      <c r="L993" s="3">
        <v>0</v>
      </c>
      <c r="M993" s="3">
        <v>14362.45</v>
      </c>
    </row>
    <row r="994" spans="1:13" x14ac:dyDescent="0.25">
      <c r="A994" s="1" t="s">
        <v>383</v>
      </c>
      <c r="B994" s="1" t="s">
        <v>15</v>
      </c>
      <c r="C994" s="2">
        <v>10</v>
      </c>
      <c r="D994" s="2">
        <v>0</v>
      </c>
      <c r="E994" s="2">
        <v>5</v>
      </c>
      <c r="F994" s="2">
        <v>5</v>
      </c>
      <c r="G994" s="3">
        <v>2719500</v>
      </c>
      <c r="H994" s="3">
        <v>543900</v>
      </c>
      <c r="I994" s="3">
        <v>505000</v>
      </c>
      <c r="J994" s="3">
        <v>0</v>
      </c>
      <c r="K994" s="3">
        <v>0</v>
      </c>
      <c r="L994" s="3">
        <v>0</v>
      </c>
      <c r="M994" s="3">
        <v>35634.199999999997</v>
      </c>
    </row>
    <row r="995" spans="1:13" x14ac:dyDescent="0.25">
      <c r="A995" s="1" t="s">
        <v>383</v>
      </c>
      <c r="B995" s="1" t="s">
        <v>58</v>
      </c>
      <c r="C995" s="2">
        <v>5</v>
      </c>
      <c r="D995" s="2">
        <v>0</v>
      </c>
      <c r="E995" s="2">
        <v>2</v>
      </c>
      <c r="F995" s="2">
        <v>3</v>
      </c>
      <c r="G995" s="3">
        <v>525118</v>
      </c>
      <c r="H995" s="3">
        <v>175039.33</v>
      </c>
      <c r="I995" s="3">
        <v>165118</v>
      </c>
      <c r="J995" s="3">
        <v>0</v>
      </c>
      <c r="K995" s="3">
        <v>0</v>
      </c>
      <c r="L995" s="3">
        <v>0</v>
      </c>
      <c r="M995" s="3">
        <v>6664.21</v>
      </c>
    </row>
    <row r="996" spans="1:13" x14ac:dyDescent="0.25">
      <c r="A996" s="1" t="s">
        <v>383</v>
      </c>
      <c r="B996" s="1" t="s">
        <v>384</v>
      </c>
      <c r="C996" s="2">
        <v>27</v>
      </c>
      <c r="D996" s="2">
        <v>0</v>
      </c>
      <c r="E996" s="2">
        <v>13</v>
      </c>
      <c r="F996" s="2">
        <v>14</v>
      </c>
      <c r="G996" s="3">
        <v>4323218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56660.86</v>
      </c>
    </row>
    <row r="997" spans="1:13" x14ac:dyDescent="0.25">
      <c r="A997" s="1" t="s">
        <v>385</v>
      </c>
      <c r="B997" s="1" t="s">
        <v>14</v>
      </c>
      <c r="C997" s="2">
        <v>14</v>
      </c>
      <c r="D997" s="2">
        <v>0</v>
      </c>
      <c r="E997" s="2">
        <v>5</v>
      </c>
      <c r="F997" s="2">
        <v>9</v>
      </c>
      <c r="G997" s="3">
        <v>1850500</v>
      </c>
      <c r="H997" s="3">
        <v>205611.11</v>
      </c>
      <c r="I997" s="3">
        <v>200000</v>
      </c>
      <c r="J997" s="3">
        <v>0</v>
      </c>
      <c r="K997" s="3">
        <v>0</v>
      </c>
      <c r="L997" s="3">
        <v>0</v>
      </c>
      <c r="M997" s="3">
        <v>19994.25</v>
      </c>
    </row>
    <row r="998" spans="1:13" x14ac:dyDescent="0.25">
      <c r="A998" s="1" t="s">
        <v>385</v>
      </c>
      <c r="B998" s="1" t="s">
        <v>15</v>
      </c>
      <c r="C998" s="2">
        <v>7</v>
      </c>
      <c r="D998" s="2">
        <v>0</v>
      </c>
      <c r="E998" s="2">
        <v>3</v>
      </c>
      <c r="F998" s="2">
        <v>4</v>
      </c>
      <c r="G998" s="3">
        <v>1839500</v>
      </c>
      <c r="H998" s="3">
        <v>459875</v>
      </c>
      <c r="I998" s="3">
        <v>508250</v>
      </c>
      <c r="J998" s="3">
        <v>0</v>
      </c>
      <c r="K998" s="3">
        <v>0</v>
      </c>
      <c r="L998" s="3">
        <v>0</v>
      </c>
      <c r="M998" s="3">
        <v>24772.75</v>
      </c>
    </row>
    <row r="999" spans="1:13" x14ac:dyDescent="0.25">
      <c r="A999" s="1" t="s">
        <v>385</v>
      </c>
      <c r="B999" s="1" t="s">
        <v>16</v>
      </c>
      <c r="C999" s="2">
        <v>2</v>
      </c>
      <c r="D999" s="2">
        <v>0</v>
      </c>
      <c r="E999" s="2">
        <v>1</v>
      </c>
      <c r="F999" s="2">
        <v>1</v>
      </c>
      <c r="G999" s="3">
        <v>42000</v>
      </c>
      <c r="H999" s="3">
        <v>42000</v>
      </c>
      <c r="I999" s="3">
        <v>42000</v>
      </c>
      <c r="J999" s="3">
        <v>0</v>
      </c>
      <c r="K999" s="3">
        <v>0</v>
      </c>
      <c r="L999" s="3">
        <v>0</v>
      </c>
      <c r="M999" s="3">
        <v>210</v>
      </c>
    </row>
    <row r="1000" spans="1:13" x14ac:dyDescent="0.25">
      <c r="A1000" s="1" t="s">
        <v>385</v>
      </c>
      <c r="B1000" s="1" t="s">
        <v>20</v>
      </c>
      <c r="C1000" s="2">
        <v>2</v>
      </c>
      <c r="D1000" s="2">
        <v>0</v>
      </c>
      <c r="E1000" s="2">
        <v>0</v>
      </c>
      <c r="F1000" s="2">
        <v>2</v>
      </c>
      <c r="G1000" s="3">
        <v>111500</v>
      </c>
      <c r="H1000" s="3">
        <v>55750</v>
      </c>
      <c r="I1000" s="3">
        <v>55750</v>
      </c>
      <c r="J1000" s="3">
        <v>0</v>
      </c>
      <c r="K1000" s="3">
        <v>0</v>
      </c>
      <c r="L1000" s="3">
        <v>0</v>
      </c>
      <c r="M1000" s="3">
        <v>495</v>
      </c>
    </row>
    <row r="1001" spans="1:13" x14ac:dyDescent="0.25">
      <c r="A1001" s="1" t="s">
        <v>385</v>
      </c>
      <c r="B1001" s="1" t="s">
        <v>19</v>
      </c>
      <c r="C1001" s="2">
        <v>4</v>
      </c>
      <c r="D1001" s="2">
        <v>0</v>
      </c>
      <c r="E1001" s="2">
        <v>0</v>
      </c>
      <c r="F1001" s="2">
        <v>4</v>
      </c>
      <c r="G1001" s="3">
        <v>1990000</v>
      </c>
      <c r="H1001" s="3">
        <v>497500</v>
      </c>
      <c r="I1001" s="3">
        <v>520000</v>
      </c>
      <c r="J1001" s="3">
        <v>0</v>
      </c>
      <c r="K1001" s="3">
        <v>0</v>
      </c>
      <c r="L1001" s="3">
        <v>0</v>
      </c>
      <c r="M1001" s="3">
        <v>28855</v>
      </c>
    </row>
    <row r="1002" spans="1:13" x14ac:dyDescent="0.25">
      <c r="A1002" s="1" t="s">
        <v>385</v>
      </c>
      <c r="B1002" s="1" t="s">
        <v>60</v>
      </c>
      <c r="C1002" s="2">
        <v>5</v>
      </c>
      <c r="D1002" s="2">
        <v>0</v>
      </c>
      <c r="E1002" s="2">
        <v>2</v>
      </c>
      <c r="F1002" s="2">
        <v>3</v>
      </c>
      <c r="G1002" s="3">
        <v>184000</v>
      </c>
      <c r="H1002" s="3">
        <v>61333.33</v>
      </c>
      <c r="I1002" s="3">
        <v>60000</v>
      </c>
      <c r="J1002" s="3">
        <v>5358.18</v>
      </c>
      <c r="K1002" s="3">
        <v>5683.4531999999999</v>
      </c>
      <c r="L1002" s="3">
        <v>10.24</v>
      </c>
      <c r="M1002" s="3">
        <v>2668</v>
      </c>
    </row>
    <row r="1003" spans="1:13" x14ac:dyDescent="0.25">
      <c r="A1003" s="1" t="s">
        <v>385</v>
      </c>
      <c r="B1003" s="1" t="s">
        <v>386</v>
      </c>
      <c r="C1003" s="2">
        <v>34</v>
      </c>
      <c r="D1003" s="2">
        <v>0</v>
      </c>
      <c r="E1003" s="2">
        <v>11</v>
      </c>
      <c r="F1003" s="2">
        <v>23</v>
      </c>
      <c r="G1003" s="3">
        <v>6017500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76995</v>
      </c>
    </row>
    <row r="1004" spans="1:13" x14ac:dyDescent="0.25">
      <c r="A1004" s="1" t="s">
        <v>387</v>
      </c>
      <c r="B1004" s="1" t="s">
        <v>14</v>
      </c>
      <c r="C1004" s="2">
        <v>1</v>
      </c>
      <c r="D1004" s="2">
        <v>0</v>
      </c>
      <c r="E1004" s="2">
        <v>1</v>
      </c>
      <c r="F1004" s="2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</row>
    <row r="1005" spans="1:13" x14ac:dyDescent="0.25">
      <c r="A1005" s="1" t="s">
        <v>387</v>
      </c>
      <c r="B1005" s="1" t="s">
        <v>15</v>
      </c>
      <c r="C1005" s="2">
        <v>2</v>
      </c>
      <c r="D1005" s="2">
        <v>0</v>
      </c>
      <c r="E1005" s="2">
        <v>0</v>
      </c>
      <c r="F1005" s="2">
        <v>2</v>
      </c>
      <c r="G1005" s="3">
        <v>890000</v>
      </c>
      <c r="H1005" s="3">
        <v>445000</v>
      </c>
      <c r="I1005" s="3">
        <v>445000</v>
      </c>
      <c r="J1005" s="3">
        <v>0</v>
      </c>
      <c r="K1005" s="3">
        <v>0</v>
      </c>
      <c r="L1005" s="3">
        <v>0</v>
      </c>
      <c r="M1005" s="3">
        <v>12905</v>
      </c>
    </row>
    <row r="1006" spans="1:13" x14ac:dyDescent="0.25">
      <c r="A1006" s="1" t="s">
        <v>387</v>
      </c>
      <c r="B1006" s="1" t="s">
        <v>20</v>
      </c>
      <c r="C1006" s="2">
        <v>1</v>
      </c>
      <c r="D1006" s="2">
        <v>0</v>
      </c>
      <c r="E1006" s="2">
        <v>1</v>
      </c>
      <c r="F1006" s="2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</row>
    <row r="1007" spans="1:13" x14ac:dyDescent="0.25">
      <c r="A1007" s="1" t="s">
        <v>387</v>
      </c>
      <c r="B1007" s="1" t="s">
        <v>60</v>
      </c>
      <c r="C1007" s="2">
        <v>5</v>
      </c>
      <c r="D1007" s="2">
        <v>0</v>
      </c>
      <c r="E1007" s="2">
        <v>2</v>
      </c>
      <c r="F1007" s="2">
        <v>3</v>
      </c>
      <c r="G1007" s="3">
        <v>1140500</v>
      </c>
      <c r="H1007" s="3">
        <v>380166.67</v>
      </c>
      <c r="I1007" s="3">
        <v>227500</v>
      </c>
      <c r="J1007" s="3">
        <v>16381.79</v>
      </c>
      <c r="K1007" s="3">
        <v>17177.071100000001</v>
      </c>
      <c r="L1007" s="3">
        <v>10.54</v>
      </c>
      <c r="M1007" s="3">
        <v>16537.25</v>
      </c>
    </row>
    <row r="1008" spans="1:13" x14ac:dyDescent="0.25">
      <c r="A1008" s="1" t="s">
        <v>387</v>
      </c>
      <c r="B1008" s="1" t="s">
        <v>388</v>
      </c>
      <c r="C1008" s="2">
        <v>9</v>
      </c>
      <c r="D1008" s="2">
        <v>0</v>
      </c>
      <c r="E1008" s="2">
        <v>4</v>
      </c>
      <c r="F1008" s="2">
        <v>5</v>
      </c>
      <c r="G1008" s="3">
        <v>2030500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29442.25</v>
      </c>
    </row>
    <row r="1009" spans="1:13" x14ac:dyDescent="0.25">
      <c r="A1009" s="1" t="s">
        <v>389</v>
      </c>
      <c r="B1009" s="1" t="s">
        <v>14</v>
      </c>
      <c r="C1009" s="2">
        <v>6</v>
      </c>
      <c r="D1009" s="2">
        <v>0</v>
      </c>
      <c r="E1009" s="2">
        <v>1</v>
      </c>
      <c r="F1009" s="2">
        <v>5</v>
      </c>
      <c r="G1009" s="3">
        <v>471560.08</v>
      </c>
      <c r="H1009" s="3">
        <v>94312.02</v>
      </c>
      <c r="I1009" s="3">
        <v>94760.08</v>
      </c>
      <c r="J1009" s="3">
        <v>0</v>
      </c>
      <c r="K1009" s="3">
        <v>0</v>
      </c>
      <c r="L1009" s="3">
        <v>0</v>
      </c>
      <c r="M1009" s="3">
        <v>3886.6</v>
      </c>
    </row>
    <row r="1010" spans="1:13" x14ac:dyDescent="0.25">
      <c r="A1010" s="1" t="s">
        <v>389</v>
      </c>
      <c r="B1010" s="1" t="s">
        <v>15</v>
      </c>
      <c r="C1010" s="2">
        <v>5</v>
      </c>
      <c r="D1010" s="2">
        <v>0</v>
      </c>
      <c r="E1010" s="2">
        <v>2</v>
      </c>
      <c r="F1010" s="2">
        <v>3</v>
      </c>
      <c r="G1010" s="3">
        <v>278760.09000000003</v>
      </c>
      <c r="H1010" s="3">
        <v>92920.03</v>
      </c>
      <c r="I1010" s="3">
        <v>88210.09</v>
      </c>
      <c r="J1010" s="3">
        <v>0</v>
      </c>
      <c r="K1010" s="3">
        <v>0</v>
      </c>
      <c r="L1010" s="3">
        <v>0</v>
      </c>
      <c r="M1010" s="3">
        <v>1812.98</v>
      </c>
    </row>
    <row r="1011" spans="1:13" x14ac:dyDescent="0.25">
      <c r="A1011" s="1" t="s">
        <v>389</v>
      </c>
      <c r="B1011" s="1" t="s">
        <v>59</v>
      </c>
      <c r="C1011" s="2">
        <v>2</v>
      </c>
      <c r="D1011" s="2">
        <v>0</v>
      </c>
      <c r="E1011" s="2">
        <v>0</v>
      </c>
      <c r="F1011" s="2">
        <v>2</v>
      </c>
      <c r="G1011" s="3">
        <v>64500</v>
      </c>
      <c r="H1011" s="3">
        <v>32250</v>
      </c>
      <c r="I1011" s="3">
        <v>32250</v>
      </c>
      <c r="J1011" s="3">
        <v>757.93</v>
      </c>
      <c r="K1011" s="3">
        <v>2143.5300000000002</v>
      </c>
      <c r="L1011" s="3">
        <v>42.55</v>
      </c>
      <c r="M1011" s="3">
        <v>935.25</v>
      </c>
    </row>
    <row r="1012" spans="1:13" x14ac:dyDescent="0.25">
      <c r="A1012" s="1" t="s">
        <v>389</v>
      </c>
      <c r="B1012" s="1" t="s">
        <v>60</v>
      </c>
      <c r="C1012" s="2">
        <v>5</v>
      </c>
      <c r="D1012" s="2">
        <v>0</v>
      </c>
      <c r="E1012" s="2">
        <v>2</v>
      </c>
      <c r="F1012" s="2">
        <v>3</v>
      </c>
      <c r="G1012" s="3">
        <v>48200</v>
      </c>
      <c r="H1012" s="3">
        <v>16066.67</v>
      </c>
      <c r="I1012" s="3">
        <v>15700</v>
      </c>
      <c r="J1012" s="3">
        <v>9450.98</v>
      </c>
      <c r="K1012" s="3">
        <v>11363.636399999999</v>
      </c>
      <c r="L1012" s="3">
        <v>1.1000000000000001</v>
      </c>
      <c r="M1012" s="3">
        <v>698.91</v>
      </c>
    </row>
    <row r="1013" spans="1:13" x14ac:dyDescent="0.25">
      <c r="A1013" s="1" t="s">
        <v>389</v>
      </c>
      <c r="B1013" s="1" t="s">
        <v>390</v>
      </c>
      <c r="C1013" s="2">
        <v>18</v>
      </c>
      <c r="D1013" s="2">
        <v>0</v>
      </c>
      <c r="E1013" s="2">
        <v>5</v>
      </c>
      <c r="F1013" s="2">
        <v>13</v>
      </c>
      <c r="G1013" s="3">
        <v>863020.17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7333.74</v>
      </c>
    </row>
    <row r="1014" spans="1:13" x14ac:dyDescent="0.25">
      <c r="A1014" s="1" t="s">
        <v>391</v>
      </c>
      <c r="B1014" s="1" t="s">
        <v>14</v>
      </c>
      <c r="C1014" s="2">
        <v>10</v>
      </c>
      <c r="D1014" s="2">
        <v>0</v>
      </c>
      <c r="E1014" s="2">
        <v>5</v>
      </c>
      <c r="F1014" s="2">
        <v>5</v>
      </c>
      <c r="G1014" s="3">
        <v>850000</v>
      </c>
      <c r="H1014" s="3">
        <v>170000</v>
      </c>
      <c r="I1014" s="3">
        <v>240000</v>
      </c>
      <c r="J1014" s="3">
        <v>0</v>
      </c>
      <c r="K1014" s="3">
        <v>0</v>
      </c>
      <c r="L1014" s="3">
        <v>0</v>
      </c>
      <c r="M1014" s="3">
        <v>9987.5</v>
      </c>
    </row>
    <row r="1015" spans="1:13" x14ac:dyDescent="0.25">
      <c r="A1015" s="1" t="s">
        <v>391</v>
      </c>
      <c r="B1015" s="1" t="s">
        <v>15</v>
      </c>
      <c r="C1015" s="2">
        <v>3</v>
      </c>
      <c r="D1015" s="2">
        <v>0</v>
      </c>
      <c r="E1015" s="2">
        <v>2</v>
      </c>
      <c r="F1015" s="2">
        <v>1</v>
      </c>
      <c r="G1015" s="3">
        <v>139000</v>
      </c>
      <c r="H1015" s="3">
        <v>139000</v>
      </c>
      <c r="I1015" s="3">
        <v>139000</v>
      </c>
      <c r="J1015" s="3">
        <v>0</v>
      </c>
      <c r="K1015" s="3">
        <v>0</v>
      </c>
      <c r="L1015" s="3">
        <v>0</v>
      </c>
      <c r="M1015" s="3">
        <v>1065.5</v>
      </c>
    </row>
    <row r="1016" spans="1:13" x14ac:dyDescent="0.25">
      <c r="A1016" s="1" t="s">
        <v>391</v>
      </c>
      <c r="B1016" s="1" t="s">
        <v>20</v>
      </c>
      <c r="C1016" s="2">
        <v>3</v>
      </c>
      <c r="D1016" s="2">
        <v>0</v>
      </c>
      <c r="E1016" s="2">
        <v>2</v>
      </c>
      <c r="F1016" s="2">
        <v>1</v>
      </c>
      <c r="G1016" s="3">
        <v>429400</v>
      </c>
      <c r="H1016" s="3">
        <v>429400</v>
      </c>
      <c r="I1016" s="3">
        <v>429400</v>
      </c>
      <c r="J1016" s="3">
        <v>0</v>
      </c>
      <c r="K1016" s="3">
        <v>0</v>
      </c>
      <c r="L1016" s="3">
        <v>0</v>
      </c>
      <c r="M1016" s="3">
        <v>6226.3</v>
      </c>
    </row>
    <row r="1017" spans="1:13" x14ac:dyDescent="0.25">
      <c r="A1017" s="1" t="s">
        <v>391</v>
      </c>
      <c r="B1017" s="1" t="s">
        <v>18</v>
      </c>
      <c r="C1017" s="2">
        <v>3</v>
      </c>
      <c r="D1017" s="2">
        <v>0</v>
      </c>
      <c r="E1017" s="2">
        <v>3</v>
      </c>
      <c r="F1017" s="2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</row>
    <row r="1018" spans="1:13" x14ac:dyDescent="0.25">
      <c r="A1018" s="1" t="s">
        <v>391</v>
      </c>
      <c r="B1018" s="1" t="s">
        <v>60</v>
      </c>
      <c r="C1018" s="2">
        <v>4</v>
      </c>
      <c r="D1018" s="2">
        <v>0</v>
      </c>
      <c r="E1018" s="2">
        <v>0</v>
      </c>
      <c r="F1018" s="2">
        <v>4</v>
      </c>
      <c r="G1018" s="3">
        <v>213522.5</v>
      </c>
      <c r="H1018" s="3">
        <v>53380.62</v>
      </c>
      <c r="I1018" s="3">
        <v>58500</v>
      </c>
      <c r="J1018" s="3">
        <v>8337.4699999999993</v>
      </c>
      <c r="K1018" s="3">
        <v>10129.459999999999</v>
      </c>
      <c r="L1018" s="3">
        <v>7.36</v>
      </c>
      <c r="M1018" s="3">
        <v>2478.58</v>
      </c>
    </row>
    <row r="1019" spans="1:13" x14ac:dyDescent="0.25">
      <c r="A1019" s="1" t="s">
        <v>391</v>
      </c>
      <c r="B1019" s="1" t="s">
        <v>392</v>
      </c>
      <c r="C1019" s="2">
        <v>23</v>
      </c>
      <c r="D1019" s="2">
        <v>0</v>
      </c>
      <c r="E1019" s="2">
        <v>12</v>
      </c>
      <c r="F1019" s="2">
        <v>11</v>
      </c>
      <c r="G1019" s="3">
        <v>1631922.5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19757.88</v>
      </c>
    </row>
    <row r="1020" spans="1:13" x14ac:dyDescent="0.25">
      <c r="A1020" s="1" t="s">
        <v>393</v>
      </c>
      <c r="B1020" s="1" t="s">
        <v>14</v>
      </c>
      <c r="C1020" s="2">
        <v>14</v>
      </c>
      <c r="D1020" s="2">
        <v>0</v>
      </c>
      <c r="E1020" s="2">
        <v>8</v>
      </c>
      <c r="F1020" s="2">
        <v>6</v>
      </c>
      <c r="G1020" s="3">
        <v>2615000</v>
      </c>
      <c r="H1020" s="3">
        <v>435833.33</v>
      </c>
      <c r="I1020" s="3">
        <v>435000</v>
      </c>
      <c r="J1020" s="3">
        <v>0</v>
      </c>
      <c r="K1020" s="3">
        <v>0</v>
      </c>
      <c r="L1020" s="3">
        <v>0</v>
      </c>
      <c r="M1020" s="3">
        <v>34117.5</v>
      </c>
    </row>
    <row r="1021" spans="1:13" x14ac:dyDescent="0.25">
      <c r="A1021" s="1" t="s">
        <v>393</v>
      </c>
      <c r="B1021" s="1" t="s">
        <v>15</v>
      </c>
      <c r="C1021" s="2">
        <v>8</v>
      </c>
      <c r="D1021" s="2">
        <v>0</v>
      </c>
      <c r="E1021" s="2">
        <v>4</v>
      </c>
      <c r="F1021" s="2">
        <v>4</v>
      </c>
      <c r="G1021" s="3">
        <v>728005</v>
      </c>
      <c r="H1021" s="3">
        <v>182001.25</v>
      </c>
      <c r="I1021" s="3">
        <v>114012.5</v>
      </c>
      <c r="J1021" s="3">
        <v>0</v>
      </c>
      <c r="K1021" s="3">
        <v>0</v>
      </c>
      <c r="L1021" s="3">
        <v>0</v>
      </c>
      <c r="M1021" s="3">
        <v>8566.73</v>
      </c>
    </row>
    <row r="1022" spans="1:13" x14ac:dyDescent="0.25">
      <c r="A1022" s="1" t="s">
        <v>393</v>
      </c>
      <c r="B1022" s="1" t="s">
        <v>16</v>
      </c>
      <c r="C1022" s="2">
        <v>2</v>
      </c>
      <c r="D1022" s="2">
        <v>0</v>
      </c>
      <c r="E1022" s="2">
        <v>0</v>
      </c>
      <c r="F1022" s="2">
        <v>2</v>
      </c>
      <c r="G1022" s="3">
        <v>121900</v>
      </c>
      <c r="H1022" s="3">
        <v>60950</v>
      </c>
      <c r="I1022" s="3">
        <v>60950</v>
      </c>
      <c r="J1022" s="3">
        <v>0</v>
      </c>
      <c r="K1022" s="3">
        <v>0</v>
      </c>
      <c r="L1022" s="3">
        <v>0</v>
      </c>
      <c r="M1022" s="3">
        <v>359.5</v>
      </c>
    </row>
    <row r="1023" spans="1:13" x14ac:dyDescent="0.25">
      <c r="A1023" s="1" t="s">
        <v>393</v>
      </c>
      <c r="B1023" s="1" t="s">
        <v>20</v>
      </c>
      <c r="C1023" s="2">
        <v>1</v>
      </c>
      <c r="D1023" s="2">
        <v>0</v>
      </c>
      <c r="E1023" s="2">
        <v>0</v>
      </c>
      <c r="F1023" s="2">
        <v>1</v>
      </c>
      <c r="G1023" s="3">
        <v>340000</v>
      </c>
      <c r="H1023" s="3">
        <v>340000</v>
      </c>
      <c r="I1023" s="3">
        <v>340000</v>
      </c>
      <c r="J1023" s="3">
        <v>0</v>
      </c>
      <c r="K1023" s="3">
        <v>0</v>
      </c>
      <c r="L1023" s="3">
        <v>0</v>
      </c>
      <c r="M1023" s="3">
        <v>3980</v>
      </c>
    </row>
    <row r="1024" spans="1:13" x14ac:dyDescent="0.25">
      <c r="A1024" s="1" t="s">
        <v>393</v>
      </c>
      <c r="B1024" s="1" t="s">
        <v>19</v>
      </c>
      <c r="C1024" s="2">
        <v>5</v>
      </c>
      <c r="D1024" s="2">
        <v>0</v>
      </c>
      <c r="E1024" s="2">
        <v>0</v>
      </c>
      <c r="F1024" s="2">
        <v>5</v>
      </c>
      <c r="G1024" s="3">
        <v>1878000</v>
      </c>
      <c r="H1024" s="3">
        <v>375600</v>
      </c>
      <c r="I1024" s="3">
        <v>374000</v>
      </c>
      <c r="J1024" s="3">
        <v>0</v>
      </c>
      <c r="K1024" s="3">
        <v>0</v>
      </c>
      <c r="L1024" s="3">
        <v>0</v>
      </c>
      <c r="M1024" s="3">
        <v>22551.5</v>
      </c>
    </row>
    <row r="1025" spans="1:13" x14ac:dyDescent="0.25">
      <c r="A1025" s="1" t="s">
        <v>393</v>
      </c>
      <c r="B1025" s="1" t="s">
        <v>60</v>
      </c>
      <c r="C1025" s="2">
        <v>1</v>
      </c>
      <c r="D1025" s="2">
        <v>0</v>
      </c>
      <c r="E1025" s="2">
        <v>0</v>
      </c>
      <c r="F1025" s="2">
        <v>1</v>
      </c>
      <c r="G1025" s="3">
        <v>190000</v>
      </c>
      <c r="H1025" s="3">
        <v>190000</v>
      </c>
      <c r="I1025" s="3">
        <v>190000</v>
      </c>
      <c r="J1025" s="3">
        <v>96446.7</v>
      </c>
      <c r="K1025" s="3">
        <v>96446.700500000006</v>
      </c>
      <c r="L1025" s="3">
        <v>1.97</v>
      </c>
      <c r="M1025" s="3">
        <v>2755</v>
      </c>
    </row>
    <row r="1026" spans="1:13" x14ac:dyDescent="0.25">
      <c r="A1026" s="1" t="s">
        <v>393</v>
      </c>
      <c r="B1026" s="1" t="s">
        <v>394</v>
      </c>
      <c r="C1026" s="2">
        <v>31</v>
      </c>
      <c r="D1026" s="2">
        <v>0</v>
      </c>
      <c r="E1026" s="2">
        <v>12</v>
      </c>
      <c r="F1026" s="2">
        <v>19</v>
      </c>
      <c r="G1026" s="3">
        <v>5872905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72330.23</v>
      </c>
    </row>
    <row r="1027" spans="1:13" x14ac:dyDescent="0.25">
      <c r="A1027" s="1" t="s">
        <v>395</v>
      </c>
      <c r="B1027" s="1" t="s">
        <v>14</v>
      </c>
      <c r="C1027" s="2">
        <v>3</v>
      </c>
      <c r="D1027" s="2">
        <v>0</v>
      </c>
      <c r="E1027" s="2">
        <v>2</v>
      </c>
      <c r="F1027" s="2">
        <v>1</v>
      </c>
      <c r="G1027" s="3">
        <v>67500</v>
      </c>
      <c r="H1027" s="3">
        <v>67500</v>
      </c>
      <c r="I1027" s="3">
        <v>67500</v>
      </c>
      <c r="J1027" s="3">
        <v>0</v>
      </c>
      <c r="K1027" s="3">
        <v>0</v>
      </c>
      <c r="L1027" s="3">
        <v>0</v>
      </c>
      <c r="M1027" s="3">
        <v>337.5</v>
      </c>
    </row>
    <row r="1028" spans="1:13" x14ac:dyDescent="0.25">
      <c r="A1028" s="1" t="s">
        <v>395</v>
      </c>
      <c r="B1028" s="1" t="s">
        <v>396</v>
      </c>
      <c r="C1028" s="2">
        <v>3</v>
      </c>
      <c r="D1028" s="2">
        <v>0</v>
      </c>
      <c r="E1028" s="2">
        <v>2</v>
      </c>
      <c r="F1028" s="2">
        <v>1</v>
      </c>
      <c r="G1028" s="3">
        <v>67500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337.5</v>
      </c>
    </row>
    <row r="1029" spans="1:13" x14ac:dyDescent="0.25">
      <c r="A1029" s="1" t="s">
        <v>397</v>
      </c>
      <c r="B1029" s="1" t="s">
        <v>14</v>
      </c>
      <c r="C1029" s="2">
        <v>4</v>
      </c>
      <c r="D1029" s="2">
        <v>0</v>
      </c>
      <c r="E1029" s="2">
        <v>1</v>
      </c>
      <c r="F1029" s="2">
        <v>3</v>
      </c>
      <c r="G1029" s="3">
        <v>755000</v>
      </c>
      <c r="H1029" s="3">
        <v>251666.67</v>
      </c>
      <c r="I1029" s="3">
        <v>350000</v>
      </c>
      <c r="J1029" s="3">
        <v>0</v>
      </c>
      <c r="K1029" s="3">
        <v>0</v>
      </c>
      <c r="L1029" s="3">
        <v>0</v>
      </c>
      <c r="M1029" s="3">
        <v>10947.5</v>
      </c>
    </row>
    <row r="1030" spans="1:13" x14ac:dyDescent="0.25">
      <c r="A1030" s="1" t="s">
        <v>397</v>
      </c>
      <c r="B1030" s="1" t="s">
        <v>15</v>
      </c>
      <c r="C1030" s="2">
        <v>4</v>
      </c>
      <c r="D1030" s="2">
        <v>0</v>
      </c>
      <c r="E1030" s="2">
        <v>3</v>
      </c>
      <c r="F1030" s="2">
        <v>1</v>
      </c>
      <c r="G1030" s="3">
        <v>115000</v>
      </c>
      <c r="H1030" s="3">
        <v>115000</v>
      </c>
      <c r="I1030" s="3">
        <v>115000</v>
      </c>
      <c r="J1030" s="3">
        <v>0</v>
      </c>
      <c r="K1030" s="3">
        <v>0</v>
      </c>
      <c r="L1030" s="3">
        <v>0</v>
      </c>
      <c r="M1030" s="3">
        <v>2657.85</v>
      </c>
    </row>
    <row r="1031" spans="1:13" x14ac:dyDescent="0.25">
      <c r="A1031" s="1" t="s">
        <v>397</v>
      </c>
      <c r="B1031" s="1" t="s">
        <v>19</v>
      </c>
      <c r="C1031" s="2">
        <v>2</v>
      </c>
      <c r="D1031" s="2">
        <v>0</v>
      </c>
      <c r="E1031" s="2">
        <v>1</v>
      </c>
      <c r="F1031" s="2">
        <v>1</v>
      </c>
      <c r="G1031" s="3">
        <v>829000</v>
      </c>
      <c r="H1031" s="3">
        <v>829000</v>
      </c>
      <c r="I1031" s="3">
        <v>829000</v>
      </c>
      <c r="J1031" s="3">
        <v>0</v>
      </c>
      <c r="K1031" s="3">
        <v>0</v>
      </c>
      <c r="L1031" s="3">
        <v>0</v>
      </c>
      <c r="M1031" s="3">
        <v>12020.5</v>
      </c>
    </row>
    <row r="1032" spans="1:13" x14ac:dyDescent="0.25">
      <c r="A1032" s="1" t="s">
        <v>397</v>
      </c>
      <c r="B1032" s="1" t="s">
        <v>22</v>
      </c>
      <c r="C1032" s="2">
        <v>1</v>
      </c>
      <c r="D1032" s="2">
        <v>0</v>
      </c>
      <c r="E1032" s="2">
        <v>0</v>
      </c>
      <c r="F1032" s="2">
        <v>1</v>
      </c>
      <c r="G1032" s="3">
        <v>595000</v>
      </c>
      <c r="H1032" s="3">
        <v>595000</v>
      </c>
      <c r="I1032" s="3">
        <v>595000</v>
      </c>
      <c r="J1032" s="3">
        <v>0</v>
      </c>
      <c r="K1032" s="3">
        <v>0</v>
      </c>
      <c r="L1032" s="3">
        <v>0</v>
      </c>
      <c r="M1032" s="3">
        <v>8627.5</v>
      </c>
    </row>
    <row r="1033" spans="1:13" x14ac:dyDescent="0.25">
      <c r="A1033" s="1" t="s">
        <v>397</v>
      </c>
      <c r="B1033" s="1" t="s">
        <v>59</v>
      </c>
      <c r="C1033" s="2">
        <v>3</v>
      </c>
      <c r="D1033" s="2">
        <v>0</v>
      </c>
      <c r="E1033" s="2">
        <v>2</v>
      </c>
      <c r="F1033" s="2">
        <v>1</v>
      </c>
      <c r="G1033" s="3">
        <v>193000</v>
      </c>
      <c r="H1033" s="3">
        <v>193000</v>
      </c>
      <c r="I1033" s="3">
        <v>193000</v>
      </c>
      <c r="J1033" s="3">
        <v>1418.07</v>
      </c>
      <c r="K1033" s="3">
        <v>1418.0749000000001</v>
      </c>
      <c r="L1033" s="3">
        <v>136.1</v>
      </c>
      <c r="M1033" s="3">
        <v>2798.5</v>
      </c>
    </row>
    <row r="1034" spans="1:13" x14ac:dyDescent="0.25">
      <c r="A1034" s="1" t="s">
        <v>397</v>
      </c>
      <c r="B1034" s="1" t="s">
        <v>60</v>
      </c>
      <c r="C1034" s="2">
        <v>1</v>
      </c>
      <c r="D1034" s="2">
        <v>0</v>
      </c>
      <c r="E1034" s="2">
        <v>0</v>
      </c>
      <c r="F1034" s="2">
        <v>1</v>
      </c>
      <c r="G1034" s="3">
        <v>13000</v>
      </c>
      <c r="H1034" s="3">
        <v>13000</v>
      </c>
      <c r="I1034" s="3">
        <v>13000</v>
      </c>
      <c r="J1034" s="3">
        <v>13000</v>
      </c>
      <c r="K1034" s="3">
        <v>13000</v>
      </c>
      <c r="L1034" s="3">
        <v>1</v>
      </c>
      <c r="M1034" s="3">
        <v>188.5</v>
      </c>
    </row>
    <row r="1035" spans="1:13" x14ac:dyDescent="0.25">
      <c r="A1035" s="1" t="s">
        <v>397</v>
      </c>
      <c r="B1035" s="1" t="s">
        <v>398</v>
      </c>
      <c r="C1035" s="2">
        <v>15</v>
      </c>
      <c r="D1035" s="2">
        <v>0</v>
      </c>
      <c r="E1035" s="2">
        <v>7</v>
      </c>
      <c r="F1035" s="2">
        <v>8</v>
      </c>
      <c r="G1035" s="3">
        <v>2500000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37240.35</v>
      </c>
    </row>
    <row r="1036" spans="1:13" x14ac:dyDescent="0.25">
      <c r="A1036" s="1" t="s">
        <v>399</v>
      </c>
      <c r="B1036" s="1" t="s">
        <v>14</v>
      </c>
      <c r="C1036" s="2">
        <v>34</v>
      </c>
      <c r="D1036" s="2">
        <v>0</v>
      </c>
      <c r="E1036" s="2">
        <v>16</v>
      </c>
      <c r="F1036" s="2">
        <v>18</v>
      </c>
      <c r="G1036" s="3">
        <v>2891000</v>
      </c>
      <c r="H1036" s="3">
        <v>160611.10999999999</v>
      </c>
      <c r="I1036" s="3">
        <v>127000</v>
      </c>
      <c r="J1036" s="3">
        <v>0</v>
      </c>
      <c r="K1036" s="3">
        <v>0</v>
      </c>
      <c r="L1036" s="3">
        <v>0</v>
      </c>
      <c r="M1036" s="3">
        <v>31174.75</v>
      </c>
    </row>
    <row r="1037" spans="1:13" x14ac:dyDescent="0.25">
      <c r="A1037" s="1" t="s">
        <v>399</v>
      </c>
      <c r="B1037" s="1" t="s">
        <v>15</v>
      </c>
      <c r="C1037" s="2">
        <v>6</v>
      </c>
      <c r="D1037" s="2">
        <v>0</v>
      </c>
      <c r="E1037" s="2">
        <v>3</v>
      </c>
      <c r="F1037" s="2">
        <v>3</v>
      </c>
      <c r="G1037" s="3">
        <v>1070000</v>
      </c>
      <c r="H1037" s="3">
        <v>356666.67</v>
      </c>
      <c r="I1037" s="3">
        <v>340000</v>
      </c>
      <c r="J1037" s="3">
        <v>0</v>
      </c>
      <c r="K1037" s="3">
        <v>0</v>
      </c>
      <c r="L1037" s="3">
        <v>0</v>
      </c>
      <c r="M1037" s="3">
        <v>12665</v>
      </c>
    </row>
    <row r="1038" spans="1:13" x14ac:dyDescent="0.25">
      <c r="A1038" s="1" t="s">
        <v>399</v>
      </c>
      <c r="B1038" s="1" t="s">
        <v>20</v>
      </c>
      <c r="C1038" s="2">
        <v>1</v>
      </c>
      <c r="D1038" s="2">
        <v>0</v>
      </c>
      <c r="E1038" s="2">
        <v>1</v>
      </c>
      <c r="F1038" s="2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</row>
    <row r="1039" spans="1:13" x14ac:dyDescent="0.25">
      <c r="A1039" s="1" t="s">
        <v>399</v>
      </c>
      <c r="B1039" s="1" t="s">
        <v>58</v>
      </c>
      <c r="C1039" s="2">
        <v>2</v>
      </c>
      <c r="D1039" s="2">
        <v>0</v>
      </c>
      <c r="E1039" s="2">
        <v>1</v>
      </c>
      <c r="F1039" s="2">
        <v>1</v>
      </c>
      <c r="G1039" s="3">
        <v>90000</v>
      </c>
      <c r="H1039" s="3">
        <v>90000</v>
      </c>
      <c r="I1039" s="3">
        <v>90000</v>
      </c>
      <c r="J1039" s="3">
        <v>0</v>
      </c>
      <c r="K1039" s="3">
        <v>0</v>
      </c>
      <c r="L1039" s="3">
        <v>0</v>
      </c>
      <c r="M1039" s="3">
        <v>1305</v>
      </c>
    </row>
    <row r="1040" spans="1:13" x14ac:dyDescent="0.25">
      <c r="A1040" s="1" t="s">
        <v>399</v>
      </c>
      <c r="B1040" s="1" t="s">
        <v>60</v>
      </c>
      <c r="C1040" s="2">
        <v>1</v>
      </c>
      <c r="D1040" s="2">
        <v>0</v>
      </c>
      <c r="E1040" s="2">
        <v>0</v>
      </c>
      <c r="F1040" s="2">
        <v>1</v>
      </c>
      <c r="G1040" s="3">
        <v>55000</v>
      </c>
      <c r="H1040" s="3">
        <v>55000</v>
      </c>
      <c r="I1040" s="3">
        <v>55000</v>
      </c>
      <c r="J1040" s="3">
        <v>18900.34</v>
      </c>
      <c r="K1040" s="3">
        <v>18900.3436</v>
      </c>
      <c r="L1040" s="3">
        <v>2.91</v>
      </c>
      <c r="M1040" s="3">
        <v>797.5</v>
      </c>
    </row>
    <row r="1041" spans="1:13" x14ac:dyDescent="0.25">
      <c r="A1041" s="1" t="s">
        <v>399</v>
      </c>
      <c r="B1041" s="1" t="s">
        <v>400</v>
      </c>
      <c r="C1041" s="2">
        <v>44</v>
      </c>
      <c r="D1041" s="2">
        <v>0</v>
      </c>
      <c r="E1041" s="2">
        <v>21</v>
      </c>
      <c r="F1041" s="2">
        <v>23</v>
      </c>
      <c r="G1041" s="3">
        <v>4106000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45942.25</v>
      </c>
    </row>
    <row r="1042" spans="1:13" x14ac:dyDescent="0.25">
      <c r="A1042" s="1" t="s">
        <v>401</v>
      </c>
      <c r="B1042" s="1" t="s">
        <v>14</v>
      </c>
      <c r="C1042" s="2">
        <v>2</v>
      </c>
      <c r="D1042" s="2">
        <v>0</v>
      </c>
      <c r="E1042" s="2">
        <v>1</v>
      </c>
      <c r="F1042" s="2">
        <v>1</v>
      </c>
      <c r="G1042" s="3">
        <v>190000</v>
      </c>
      <c r="H1042" s="3">
        <v>190000</v>
      </c>
      <c r="I1042" s="3">
        <v>190000</v>
      </c>
      <c r="J1042" s="3">
        <v>0</v>
      </c>
      <c r="K1042" s="3">
        <v>0</v>
      </c>
      <c r="L1042" s="3">
        <v>0</v>
      </c>
      <c r="M1042" s="3">
        <v>1805</v>
      </c>
    </row>
    <row r="1043" spans="1:13" x14ac:dyDescent="0.25">
      <c r="A1043" s="1" t="s">
        <v>401</v>
      </c>
      <c r="B1043" s="1" t="s">
        <v>15</v>
      </c>
      <c r="C1043" s="2">
        <v>3</v>
      </c>
      <c r="D1043" s="2">
        <v>0</v>
      </c>
      <c r="E1043" s="2">
        <v>1</v>
      </c>
      <c r="F1043" s="2">
        <v>2</v>
      </c>
      <c r="G1043" s="3">
        <v>469761.22</v>
      </c>
      <c r="H1043" s="3">
        <v>234880.61</v>
      </c>
      <c r="I1043" s="3">
        <v>234880.61</v>
      </c>
      <c r="J1043" s="3">
        <v>0</v>
      </c>
      <c r="K1043" s="3">
        <v>0</v>
      </c>
      <c r="L1043" s="3">
        <v>0</v>
      </c>
      <c r="M1043" s="3">
        <v>5645.31</v>
      </c>
    </row>
    <row r="1044" spans="1:13" x14ac:dyDescent="0.25">
      <c r="A1044" s="1" t="s">
        <v>401</v>
      </c>
      <c r="B1044" s="1" t="s">
        <v>16</v>
      </c>
      <c r="C1044" s="2">
        <v>1</v>
      </c>
      <c r="D1044" s="2">
        <v>0</v>
      </c>
      <c r="E1044" s="2">
        <v>1</v>
      </c>
      <c r="F1044" s="2">
        <v>0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</row>
    <row r="1045" spans="1:13" x14ac:dyDescent="0.25">
      <c r="A1045" s="1" t="s">
        <v>401</v>
      </c>
      <c r="B1045" s="1" t="s">
        <v>20</v>
      </c>
      <c r="C1045" s="2">
        <v>1</v>
      </c>
      <c r="D1045" s="2">
        <v>0</v>
      </c>
      <c r="E1045" s="2">
        <v>0</v>
      </c>
      <c r="F1045" s="2">
        <v>1</v>
      </c>
      <c r="G1045" s="3">
        <v>25000</v>
      </c>
      <c r="H1045" s="3">
        <v>25000</v>
      </c>
      <c r="I1045" s="3">
        <v>25000</v>
      </c>
      <c r="J1045" s="3">
        <v>0</v>
      </c>
      <c r="K1045" s="3">
        <v>0</v>
      </c>
      <c r="L1045" s="3">
        <v>0</v>
      </c>
      <c r="M1045" s="3">
        <v>362.5</v>
      </c>
    </row>
    <row r="1046" spans="1:13" x14ac:dyDescent="0.25">
      <c r="A1046" s="1" t="s">
        <v>401</v>
      </c>
      <c r="B1046" s="1" t="s">
        <v>18</v>
      </c>
      <c r="C1046" s="2">
        <v>2</v>
      </c>
      <c r="D1046" s="2">
        <v>0</v>
      </c>
      <c r="E1046" s="2">
        <v>2</v>
      </c>
      <c r="F1046" s="2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2175</v>
      </c>
    </row>
    <row r="1047" spans="1:13" x14ac:dyDescent="0.25">
      <c r="A1047" s="1" t="s">
        <v>401</v>
      </c>
      <c r="B1047" s="1" t="s">
        <v>58</v>
      </c>
      <c r="C1047" s="2">
        <v>1</v>
      </c>
      <c r="D1047" s="2">
        <v>0</v>
      </c>
      <c r="E1047" s="2">
        <v>0</v>
      </c>
      <c r="F1047" s="2">
        <v>1</v>
      </c>
      <c r="G1047" s="3">
        <v>27000</v>
      </c>
      <c r="H1047" s="3">
        <v>27000</v>
      </c>
      <c r="I1047" s="3">
        <v>27000</v>
      </c>
      <c r="J1047" s="3">
        <v>0</v>
      </c>
      <c r="K1047" s="3">
        <v>0</v>
      </c>
      <c r="L1047" s="3">
        <v>0</v>
      </c>
      <c r="M1047" s="3">
        <v>391.5</v>
      </c>
    </row>
    <row r="1048" spans="1:13" x14ac:dyDescent="0.25">
      <c r="A1048" s="1" t="s">
        <v>401</v>
      </c>
      <c r="B1048" s="1" t="s">
        <v>60</v>
      </c>
      <c r="C1048" s="2">
        <v>2</v>
      </c>
      <c r="D1048" s="2">
        <v>0</v>
      </c>
      <c r="E1048" s="2">
        <v>2</v>
      </c>
      <c r="F1048" s="2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</row>
    <row r="1049" spans="1:13" x14ac:dyDescent="0.25">
      <c r="A1049" s="1" t="s">
        <v>401</v>
      </c>
      <c r="B1049" s="1" t="s">
        <v>402</v>
      </c>
      <c r="C1049" s="2">
        <v>12</v>
      </c>
      <c r="D1049" s="2">
        <v>0</v>
      </c>
      <c r="E1049" s="2">
        <v>7</v>
      </c>
      <c r="F1049" s="2">
        <v>5</v>
      </c>
      <c r="G1049" s="3">
        <v>711761.22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10379.31</v>
      </c>
    </row>
    <row r="1050" spans="1:13" x14ac:dyDescent="0.25">
      <c r="A1050" s="1" t="s">
        <v>403</v>
      </c>
      <c r="B1050" s="1" t="s">
        <v>14</v>
      </c>
      <c r="C1050" s="2">
        <v>7</v>
      </c>
      <c r="D1050" s="2">
        <v>0</v>
      </c>
      <c r="E1050" s="2">
        <v>3</v>
      </c>
      <c r="F1050" s="2">
        <v>4</v>
      </c>
      <c r="G1050" s="3">
        <v>806800</v>
      </c>
      <c r="H1050" s="3">
        <v>201700</v>
      </c>
      <c r="I1050" s="3">
        <v>186900</v>
      </c>
      <c r="J1050" s="3">
        <v>0</v>
      </c>
      <c r="K1050" s="3">
        <v>0</v>
      </c>
      <c r="L1050" s="3">
        <v>0</v>
      </c>
      <c r="M1050" s="3">
        <v>10819.85</v>
      </c>
    </row>
    <row r="1051" spans="1:13" x14ac:dyDescent="0.25">
      <c r="A1051" s="1" t="s">
        <v>403</v>
      </c>
      <c r="B1051" s="1" t="s">
        <v>15</v>
      </c>
      <c r="C1051" s="2">
        <v>6</v>
      </c>
      <c r="D1051" s="2">
        <v>0</v>
      </c>
      <c r="E1051" s="2">
        <v>5</v>
      </c>
      <c r="F1051" s="2">
        <v>1</v>
      </c>
      <c r="G1051" s="3">
        <v>12000</v>
      </c>
      <c r="H1051" s="3">
        <v>12000</v>
      </c>
      <c r="I1051" s="3">
        <v>12000</v>
      </c>
      <c r="J1051" s="3">
        <v>0</v>
      </c>
      <c r="K1051" s="3">
        <v>0</v>
      </c>
      <c r="L1051" s="3">
        <v>0</v>
      </c>
      <c r="M1051" s="3">
        <v>60</v>
      </c>
    </row>
    <row r="1052" spans="1:13" x14ac:dyDescent="0.25">
      <c r="A1052" s="1" t="s">
        <v>403</v>
      </c>
      <c r="B1052" s="1" t="s">
        <v>20</v>
      </c>
      <c r="C1052" s="2">
        <v>1</v>
      </c>
      <c r="D1052" s="2">
        <v>0</v>
      </c>
      <c r="E1052" s="2">
        <v>0</v>
      </c>
      <c r="F1052" s="2">
        <v>1</v>
      </c>
      <c r="G1052" s="3">
        <v>157800</v>
      </c>
      <c r="H1052" s="3">
        <v>157800</v>
      </c>
      <c r="I1052" s="3">
        <v>157800</v>
      </c>
      <c r="J1052" s="3">
        <v>0</v>
      </c>
      <c r="K1052" s="3">
        <v>0</v>
      </c>
      <c r="L1052" s="3">
        <v>0</v>
      </c>
      <c r="M1052" s="3">
        <v>1338.1</v>
      </c>
    </row>
    <row r="1053" spans="1:13" x14ac:dyDescent="0.25">
      <c r="A1053" s="1" t="s">
        <v>403</v>
      </c>
      <c r="B1053" s="1" t="s">
        <v>18</v>
      </c>
      <c r="C1053" s="2">
        <v>1</v>
      </c>
      <c r="D1053" s="2">
        <v>0</v>
      </c>
      <c r="E1053" s="2">
        <v>0</v>
      </c>
      <c r="F1053" s="2">
        <v>1</v>
      </c>
      <c r="G1053" s="3">
        <v>87800</v>
      </c>
      <c r="H1053" s="3">
        <v>87800</v>
      </c>
      <c r="I1053" s="3">
        <v>87800</v>
      </c>
      <c r="J1053" s="3">
        <v>0</v>
      </c>
      <c r="K1053" s="3">
        <v>0</v>
      </c>
      <c r="L1053" s="3">
        <v>0</v>
      </c>
      <c r="M1053" s="3">
        <v>1273.0999999999999</v>
      </c>
    </row>
    <row r="1054" spans="1:13" x14ac:dyDescent="0.25">
      <c r="A1054" s="1" t="s">
        <v>403</v>
      </c>
      <c r="B1054" s="1" t="s">
        <v>19</v>
      </c>
      <c r="C1054" s="2">
        <v>3</v>
      </c>
      <c r="D1054" s="2">
        <v>0</v>
      </c>
      <c r="E1054" s="2">
        <v>0</v>
      </c>
      <c r="F1054" s="2">
        <v>3</v>
      </c>
      <c r="G1054" s="3">
        <v>1175000</v>
      </c>
      <c r="H1054" s="3">
        <v>391666.67</v>
      </c>
      <c r="I1054" s="3">
        <v>325000</v>
      </c>
      <c r="J1054" s="3">
        <v>0</v>
      </c>
      <c r="K1054" s="3">
        <v>0</v>
      </c>
      <c r="L1054" s="3">
        <v>0</v>
      </c>
      <c r="M1054" s="3">
        <v>17037.5</v>
      </c>
    </row>
    <row r="1055" spans="1:13" x14ac:dyDescent="0.25">
      <c r="A1055" s="1" t="s">
        <v>403</v>
      </c>
      <c r="B1055" s="1" t="s">
        <v>55</v>
      </c>
      <c r="C1055" s="2">
        <v>5</v>
      </c>
      <c r="D1055" s="2">
        <v>0</v>
      </c>
      <c r="E1055" s="2">
        <v>3</v>
      </c>
      <c r="F1055" s="2">
        <v>2</v>
      </c>
      <c r="G1055" s="3">
        <v>520000</v>
      </c>
      <c r="H1055" s="3">
        <v>260000</v>
      </c>
      <c r="I1055" s="3">
        <v>260000</v>
      </c>
      <c r="J1055" s="3">
        <v>0</v>
      </c>
      <c r="K1055" s="3">
        <v>0</v>
      </c>
      <c r="L1055" s="3">
        <v>0</v>
      </c>
      <c r="M1055" s="3">
        <v>5640</v>
      </c>
    </row>
    <row r="1056" spans="1:13" x14ac:dyDescent="0.25">
      <c r="A1056" s="1" t="s">
        <v>403</v>
      </c>
      <c r="B1056" s="1" t="s">
        <v>57</v>
      </c>
      <c r="C1056" s="2">
        <v>1</v>
      </c>
      <c r="D1056" s="2">
        <v>0</v>
      </c>
      <c r="E1056" s="2">
        <v>0</v>
      </c>
      <c r="F1056" s="2">
        <v>1</v>
      </c>
      <c r="G1056" s="3">
        <v>125000</v>
      </c>
      <c r="H1056" s="3">
        <v>125000</v>
      </c>
      <c r="I1056" s="3">
        <v>125000</v>
      </c>
      <c r="J1056" s="3">
        <v>0</v>
      </c>
      <c r="K1056" s="3">
        <v>0</v>
      </c>
      <c r="L1056" s="3">
        <v>0</v>
      </c>
      <c r="M1056" s="3">
        <v>1812.5</v>
      </c>
    </row>
    <row r="1057" spans="1:13" x14ac:dyDescent="0.25">
      <c r="A1057" s="1" t="s">
        <v>403</v>
      </c>
      <c r="B1057" s="1" t="s">
        <v>58</v>
      </c>
      <c r="C1057" s="2">
        <v>9</v>
      </c>
      <c r="D1057" s="2">
        <v>0</v>
      </c>
      <c r="E1057" s="2">
        <v>7</v>
      </c>
      <c r="F1057" s="2">
        <v>2</v>
      </c>
      <c r="G1057" s="3">
        <v>218000</v>
      </c>
      <c r="H1057" s="3">
        <v>109000</v>
      </c>
      <c r="I1057" s="3">
        <v>109000</v>
      </c>
      <c r="J1057" s="3">
        <v>0</v>
      </c>
      <c r="K1057" s="3">
        <v>0</v>
      </c>
      <c r="L1057" s="3">
        <v>0</v>
      </c>
      <c r="M1057" s="3">
        <v>290</v>
      </c>
    </row>
    <row r="1058" spans="1:13" x14ac:dyDescent="0.25">
      <c r="A1058" s="1" t="s">
        <v>403</v>
      </c>
      <c r="B1058" s="1" t="s">
        <v>59</v>
      </c>
      <c r="C1058" s="2">
        <v>2</v>
      </c>
      <c r="D1058" s="2">
        <v>0</v>
      </c>
      <c r="E1058" s="2">
        <v>0</v>
      </c>
      <c r="F1058" s="2">
        <v>2</v>
      </c>
      <c r="G1058" s="3">
        <v>16300</v>
      </c>
      <c r="H1058" s="3">
        <v>8150</v>
      </c>
      <c r="I1058" s="3">
        <v>8150</v>
      </c>
      <c r="J1058" s="3">
        <v>2263.89</v>
      </c>
      <c r="K1058" s="3">
        <v>1531.75</v>
      </c>
      <c r="L1058" s="3">
        <v>3.6</v>
      </c>
      <c r="M1058" s="3">
        <v>7.25</v>
      </c>
    </row>
    <row r="1059" spans="1:13" x14ac:dyDescent="0.25">
      <c r="A1059" s="1" t="s">
        <v>403</v>
      </c>
      <c r="B1059" s="1" t="s">
        <v>404</v>
      </c>
      <c r="C1059" s="2">
        <v>35</v>
      </c>
      <c r="D1059" s="2">
        <v>0</v>
      </c>
      <c r="E1059" s="2">
        <v>18</v>
      </c>
      <c r="F1059" s="2">
        <v>17</v>
      </c>
      <c r="G1059" s="3">
        <v>3118700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3">
        <v>38278.300000000003</v>
      </c>
    </row>
    <row r="1060" spans="1:13" x14ac:dyDescent="0.25">
      <c r="A1060" s="1" t="s">
        <v>405</v>
      </c>
      <c r="B1060" s="1" t="s">
        <v>14</v>
      </c>
      <c r="C1060" s="2">
        <v>5</v>
      </c>
      <c r="D1060" s="2">
        <v>0</v>
      </c>
      <c r="E1060" s="2">
        <v>4</v>
      </c>
      <c r="F1060" s="2">
        <v>1</v>
      </c>
      <c r="G1060" s="3">
        <v>99500</v>
      </c>
      <c r="H1060" s="3">
        <v>99500</v>
      </c>
      <c r="I1060" s="3">
        <v>99500</v>
      </c>
      <c r="J1060" s="3">
        <v>0</v>
      </c>
      <c r="K1060" s="3">
        <v>0</v>
      </c>
      <c r="L1060" s="3">
        <v>0</v>
      </c>
      <c r="M1060" s="3">
        <v>1442.75</v>
      </c>
    </row>
    <row r="1061" spans="1:13" x14ac:dyDescent="0.25">
      <c r="A1061" s="1" t="s">
        <v>405</v>
      </c>
      <c r="B1061" s="1" t="s">
        <v>15</v>
      </c>
      <c r="C1061" s="2">
        <v>2</v>
      </c>
      <c r="D1061" s="2">
        <v>0</v>
      </c>
      <c r="E1061" s="2">
        <v>1</v>
      </c>
      <c r="F1061" s="2">
        <v>1</v>
      </c>
      <c r="G1061" s="3">
        <v>675000</v>
      </c>
      <c r="H1061" s="3">
        <v>675000</v>
      </c>
      <c r="I1061" s="3">
        <v>675000</v>
      </c>
      <c r="J1061" s="3">
        <v>0</v>
      </c>
      <c r="K1061" s="3">
        <v>0</v>
      </c>
      <c r="L1061" s="3">
        <v>0</v>
      </c>
      <c r="M1061" s="3">
        <v>9787.5</v>
      </c>
    </row>
    <row r="1062" spans="1:13" x14ac:dyDescent="0.25">
      <c r="A1062" s="1" t="s">
        <v>405</v>
      </c>
      <c r="B1062" s="1" t="s">
        <v>20</v>
      </c>
      <c r="C1062" s="2">
        <v>2</v>
      </c>
      <c r="D1062" s="2">
        <v>0</v>
      </c>
      <c r="E1062" s="2">
        <v>1</v>
      </c>
      <c r="F1062" s="2">
        <v>1</v>
      </c>
      <c r="G1062" s="3">
        <v>121900</v>
      </c>
      <c r="H1062" s="3">
        <v>121900</v>
      </c>
      <c r="I1062" s="3">
        <v>121900</v>
      </c>
      <c r="J1062" s="3">
        <v>0</v>
      </c>
      <c r="K1062" s="3">
        <v>0</v>
      </c>
      <c r="L1062" s="3">
        <v>0</v>
      </c>
      <c r="M1062" s="3">
        <v>817.55</v>
      </c>
    </row>
    <row r="1063" spans="1:13" x14ac:dyDescent="0.25">
      <c r="A1063" s="1" t="s">
        <v>405</v>
      </c>
      <c r="B1063" s="1" t="s">
        <v>18</v>
      </c>
      <c r="C1063" s="2">
        <v>1</v>
      </c>
      <c r="D1063" s="2">
        <v>0</v>
      </c>
      <c r="E1063" s="2">
        <v>1</v>
      </c>
      <c r="F1063" s="2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</row>
    <row r="1064" spans="1:13" x14ac:dyDescent="0.25">
      <c r="A1064" s="1" t="s">
        <v>405</v>
      </c>
      <c r="B1064" s="1" t="s">
        <v>59</v>
      </c>
      <c r="C1064" s="2">
        <v>2</v>
      </c>
      <c r="D1064" s="2">
        <v>0</v>
      </c>
      <c r="E1064" s="2">
        <v>0</v>
      </c>
      <c r="F1064" s="2">
        <v>2</v>
      </c>
      <c r="G1064" s="3">
        <v>86400</v>
      </c>
      <c r="H1064" s="3">
        <v>43200</v>
      </c>
      <c r="I1064" s="3">
        <v>43200</v>
      </c>
      <c r="J1064" s="3">
        <v>5760</v>
      </c>
      <c r="K1064" s="3">
        <v>6332.54</v>
      </c>
      <c r="L1064" s="3">
        <v>7.5</v>
      </c>
      <c r="M1064" s="3">
        <v>1252.8</v>
      </c>
    </row>
    <row r="1065" spans="1:13" x14ac:dyDescent="0.25">
      <c r="A1065" s="1" t="s">
        <v>405</v>
      </c>
      <c r="B1065" s="1" t="s">
        <v>60</v>
      </c>
      <c r="C1065" s="2">
        <v>2</v>
      </c>
      <c r="D1065" s="2">
        <v>0</v>
      </c>
      <c r="E1065" s="2">
        <v>1</v>
      </c>
      <c r="F1065" s="2">
        <v>1</v>
      </c>
      <c r="G1065" s="3">
        <v>18000</v>
      </c>
      <c r="H1065" s="3">
        <v>18000</v>
      </c>
      <c r="I1065" s="3">
        <v>18000</v>
      </c>
      <c r="J1065" s="3">
        <v>13846.15</v>
      </c>
      <c r="K1065" s="3">
        <v>13846.1538</v>
      </c>
      <c r="L1065" s="3">
        <v>1.3</v>
      </c>
      <c r="M1065" s="3">
        <v>261</v>
      </c>
    </row>
    <row r="1066" spans="1:13" x14ac:dyDescent="0.25">
      <c r="A1066" s="1" t="s">
        <v>405</v>
      </c>
      <c r="B1066" s="1" t="s">
        <v>406</v>
      </c>
      <c r="C1066" s="2">
        <v>14</v>
      </c>
      <c r="D1066" s="2">
        <v>0</v>
      </c>
      <c r="E1066" s="2">
        <v>8</v>
      </c>
      <c r="F1066" s="2">
        <v>6</v>
      </c>
      <c r="G1066" s="3">
        <v>1000800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3">
        <v>13561.6</v>
      </c>
    </row>
    <row r="1067" spans="1:13" x14ac:dyDescent="0.25">
      <c r="A1067" s="1" t="s">
        <v>407</v>
      </c>
      <c r="B1067" s="1" t="s">
        <v>14</v>
      </c>
      <c r="C1067" s="2">
        <v>107</v>
      </c>
      <c r="D1067" s="2">
        <v>0</v>
      </c>
      <c r="E1067" s="2">
        <v>40</v>
      </c>
      <c r="F1067" s="2">
        <v>67</v>
      </c>
      <c r="G1067" s="3">
        <v>10520473.949999999</v>
      </c>
      <c r="H1067" s="3">
        <v>157022</v>
      </c>
      <c r="I1067" s="3">
        <v>145000</v>
      </c>
      <c r="J1067" s="3">
        <v>0</v>
      </c>
      <c r="K1067" s="3">
        <v>0</v>
      </c>
      <c r="L1067" s="3">
        <v>0</v>
      </c>
      <c r="M1067" s="3">
        <v>114455.46</v>
      </c>
    </row>
    <row r="1068" spans="1:13" x14ac:dyDescent="0.25">
      <c r="A1068" s="1" t="s">
        <v>407</v>
      </c>
      <c r="B1068" s="1" t="s">
        <v>16</v>
      </c>
      <c r="C1068" s="2">
        <v>3</v>
      </c>
      <c r="D1068" s="2">
        <v>0</v>
      </c>
      <c r="E1068" s="2">
        <v>0</v>
      </c>
      <c r="F1068" s="2">
        <v>3</v>
      </c>
      <c r="G1068" s="3">
        <v>84000</v>
      </c>
      <c r="H1068" s="3">
        <v>28000</v>
      </c>
      <c r="I1068" s="3">
        <v>35000</v>
      </c>
      <c r="J1068" s="3">
        <v>0</v>
      </c>
      <c r="K1068" s="3">
        <v>0</v>
      </c>
      <c r="L1068" s="3">
        <v>0</v>
      </c>
      <c r="M1068" s="3">
        <v>847.5</v>
      </c>
    </row>
    <row r="1069" spans="1:13" x14ac:dyDescent="0.25">
      <c r="A1069" s="1" t="s">
        <v>407</v>
      </c>
      <c r="B1069" s="1" t="s">
        <v>19</v>
      </c>
      <c r="C1069" s="2">
        <v>17</v>
      </c>
      <c r="D1069" s="2">
        <v>0</v>
      </c>
      <c r="E1069" s="2">
        <v>5</v>
      </c>
      <c r="F1069" s="2">
        <v>12</v>
      </c>
      <c r="G1069" s="3">
        <v>4924500</v>
      </c>
      <c r="H1069" s="3">
        <v>410375</v>
      </c>
      <c r="I1069" s="3">
        <v>258500</v>
      </c>
      <c r="J1069" s="3">
        <v>0</v>
      </c>
      <c r="K1069" s="3">
        <v>0</v>
      </c>
      <c r="L1069" s="3">
        <v>0</v>
      </c>
      <c r="M1069" s="3">
        <v>70455.25</v>
      </c>
    </row>
    <row r="1070" spans="1:13" x14ac:dyDescent="0.25">
      <c r="A1070" s="1" t="s">
        <v>407</v>
      </c>
      <c r="B1070" s="1" t="s">
        <v>22</v>
      </c>
      <c r="C1070" s="2">
        <v>10</v>
      </c>
      <c r="D1070" s="2">
        <v>0</v>
      </c>
      <c r="E1070" s="2">
        <v>1</v>
      </c>
      <c r="F1070" s="2">
        <v>9</v>
      </c>
      <c r="G1070" s="3">
        <v>9064700</v>
      </c>
      <c r="H1070" s="3">
        <v>1007188.89</v>
      </c>
      <c r="I1070" s="3">
        <v>235000</v>
      </c>
      <c r="J1070" s="3">
        <v>0</v>
      </c>
      <c r="K1070" s="3">
        <v>0</v>
      </c>
      <c r="L1070" s="3">
        <v>0</v>
      </c>
      <c r="M1070" s="3">
        <v>131438.15</v>
      </c>
    </row>
    <row r="1071" spans="1:13" x14ac:dyDescent="0.25">
      <c r="A1071" s="1" t="s">
        <v>407</v>
      </c>
      <c r="B1071" s="1" t="s">
        <v>21</v>
      </c>
      <c r="C1071" s="2">
        <v>2</v>
      </c>
      <c r="D1071" s="2">
        <v>0</v>
      </c>
      <c r="E1071" s="2">
        <v>1</v>
      </c>
      <c r="F1071" s="2">
        <v>1</v>
      </c>
      <c r="G1071" s="3">
        <v>345000</v>
      </c>
      <c r="H1071" s="3">
        <v>345000</v>
      </c>
      <c r="I1071" s="3">
        <v>345000</v>
      </c>
      <c r="J1071" s="3">
        <v>0</v>
      </c>
      <c r="K1071" s="3">
        <v>0</v>
      </c>
      <c r="L1071" s="3">
        <v>0</v>
      </c>
      <c r="M1071" s="3">
        <v>5038.75</v>
      </c>
    </row>
    <row r="1072" spans="1:13" x14ac:dyDescent="0.25">
      <c r="A1072" s="1" t="s">
        <v>407</v>
      </c>
      <c r="B1072" s="1" t="s">
        <v>58</v>
      </c>
      <c r="C1072" s="2">
        <v>8</v>
      </c>
      <c r="D1072" s="2">
        <v>0</v>
      </c>
      <c r="E1072" s="2">
        <v>4</v>
      </c>
      <c r="F1072" s="2">
        <v>4</v>
      </c>
      <c r="G1072" s="3">
        <v>803300</v>
      </c>
      <c r="H1072" s="3">
        <v>200825</v>
      </c>
      <c r="I1072" s="3">
        <v>140500</v>
      </c>
      <c r="J1072" s="3">
        <v>0</v>
      </c>
      <c r="K1072" s="3">
        <v>0</v>
      </c>
      <c r="L1072" s="3">
        <v>0</v>
      </c>
      <c r="M1072" s="3">
        <v>9747.85</v>
      </c>
    </row>
    <row r="1073" spans="1:13" x14ac:dyDescent="0.25">
      <c r="A1073" s="1" t="s">
        <v>407</v>
      </c>
      <c r="B1073" s="1" t="s">
        <v>60</v>
      </c>
      <c r="C1073" s="2">
        <v>10</v>
      </c>
      <c r="D1073" s="2">
        <v>0</v>
      </c>
      <c r="E1073" s="2">
        <v>4</v>
      </c>
      <c r="F1073" s="2">
        <v>6</v>
      </c>
      <c r="G1073" s="3">
        <v>281000</v>
      </c>
      <c r="H1073" s="3">
        <v>46833.33</v>
      </c>
      <c r="I1073" s="3">
        <v>54250</v>
      </c>
      <c r="J1073" s="3">
        <v>133809.51999999999</v>
      </c>
      <c r="K1073" s="3">
        <v>117927.17</v>
      </c>
      <c r="L1073" s="3">
        <v>0.34</v>
      </c>
      <c r="M1073" s="3">
        <v>4074.5</v>
      </c>
    </row>
    <row r="1074" spans="1:13" x14ac:dyDescent="0.25">
      <c r="A1074" s="1" t="s">
        <v>407</v>
      </c>
      <c r="B1074" s="1" t="s">
        <v>408</v>
      </c>
      <c r="C1074" s="2">
        <v>157</v>
      </c>
      <c r="D1074" s="2">
        <v>0</v>
      </c>
      <c r="E1074" s="2">
        <v>55</v>
      </c>
      <c r="F1074" s="2">
        <v>102</v>
      </c>
      <c r="G1074" s="3">
        <v>26022973.949999999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336057.46</v>
      </c>
    </row>
    <row r="1075" spans="1:13" x14ac:dyDescent="0.25">
      <c r="A1075" s="1" t="s">
        <v>409</v>
      </c>
      <c r="B1075" s="1" t="s">
        <v>14</v>
      </c>
      <c r="C1075" s="2">
        <v>28</v>
      </c>
      <c r="D1075" s="2">
        <v>0</v>
      </c>
      <c r="E1075" s="2">
        <v>12</v>
      </c>
      <c r="F1075" s="2">
        <v>16</v>
      </c>
      <c r="G1075" s="3">
        <v>4392000</v>
      </c>
      <c r="H1075" s="3">
        <v>274500</v>
      </c>
      <c r="I1075" s="3">
        <v>233500</v>
      </c>
      <c r="J1075" s="3">
        <v>0</v>
      </c>
      <c r="K1075" s="3">
        <v>0</v>
      </c>
      <c r="L1075" s="3">
        <v>0</v>
      </c>
      <c r="M1075" s="3">
        <v>49433.65</v>
      </c>
    </row>
    <row r="1076" spans="1:13" x14ac:dyDescent="0.25">
      <c r="A1076" s="1" t="s">
        <v>409</v>
      </c>
      <c r="B1076" s="1" t="s">
        <v>15</v>
      </c>
      <c r="C1076" s="2">
        <v>3</v>
      </c>
      <c r="D1076" s="2">
        <v>0</v>
      </c>
      <c r="E1076" s="2">
        <v>0</v>
      </c>
      <c r="F1076" s="2">
        <v>3</v>
      </c>
      <c r="G1076" s="3">
        <v>3575000</v>
      </c>
      <c r="H1076" s="3">
        <v>1191666.67</v>
      </c>
      <c r="I1076" s="3">
        <v>1400000</v>
      </c>
      <c r="J1076" s="3">
        <v>0</v>
      </c>
      <c r="K1076" s="3">
        <v>0</v>
      </c>
      <c r="L1076" s="3">
        <v>0</v>
      </c>
      <c r="M1076" s="3">
        <v>51837.5</v>
      </c>
    </row>
    <row r="1077" spans="1:13" x14ac:dyDescent="0.25">
      <c r="A1077" s="1" t="s">
        <v>409</v>
      </c>
      <c r="B1077" s="1" t="s">
        <v>20</v>
      </c>
      <c r="C1077" s="2">
        <v>1</v>
      </c>
      <c r="D1077" s="2">
        <v>0</v>
      </c>
      <c r="E1077" s="2">
        <v>0</v>
      </c>
      <c r="F1077" s="2">
        <v>1</v>
      </c>
      <c r="G1077" s="3">
        <v>102747.69</v>
      </c>
      <c r="H1077" s="3">
        <v>102747.69</v>
      </c>
      <c r="I1077" s="3">
        <v>102747.69</v>
      </c>
      <c r="J1077" s="3">
        <v>0</v>
      </c>
      <c r="K1077" s="3">
        <v>0</v>
      </c>
      <c r="L1077" s="3">
        <v>0</v>
      </c>
      <c r="M1077" s="3">
        <v>1489.84</v>
      </c>
    </row>
    <row r="1078" spans="1:13" x14ac:dyDescent="0.25">
      <c r="A1078" s="1" t="s">
        <v>409</v>
      </c>
      <c r="B1078" s="1" t="s">
        <v>18</v>
      </c>
      <c r="C1078" s="2">
        <v>1</v>
      </c>
      <c r="D1078" s="2">
        <v>0</v>
      </c>
      <c r="E1078" s="2">
        <v>1</v>
      </c>
      <c r="F1078" s="2">
        <v>0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0</v>
      </c>
    </row>
    <row r="1079" spans="1:13" x14ac:dyDescent="0.25">
      <c r="A1079" s="1" t="s">
        <v>409</v>
      </c>
      <c r="B1079" s="1" t="s">
        <v>19</v>
      </c>
      <c r="C1079" s="2">
        <v>8</v>
      </c>
      <c r="D1079" s="2">
        <v>0</v>
      </c>
      <c r="E1079" s="2">
        <v>0</v>
      </c>
      <c r="F1079" s="2">
        <v>8</v>
      </c>
      <c r="G1079" s="3">
        <v>9740117</v>
      </c>
      <c r="H1079" s="3">
        <v>1217514.6200000001</v>
      </c>
      <c r="I1079" s="3">
        <v>70000</v>
      </c>
      <c r="J1079" s="3">
        <v>0</v>
      </c>
      <c r="K1079" s="3">
        <v>0</v>
      </c>
      <c r="L1079" s="3">
        <v>0</v>
      </c>
      <c r="M1079" s="3">
        <v>141231.70000000001</v>
      </c>
    </row>
    <row r="1080" spans="1:13" x14ac:dyDescent="0.25">
      <c r="A1080" s="1" t="s">
        <v>409</v>
      </c>
      <c r="B1080" s="1" t="s">
        <v>22</v>
      </c>
      <c r="C1080" s="2">
        <v>5</v>
      </c>
      <c r="D1080" s="2">
        <v>0</v>
      </c>
      <c r="E1080" s="2">
        <v>4</v>
      </c>
      <c r="F1080" s="2">
        <v>1</v>
      </c>
      <c r="G1080" s="3">
        <v>195000</v>
      </c>
      <c r="H1080" s="3">
        <v>195000</v>
      </c>
      <c r="I1080" s="3">
        <v>195000</v>
      </c>
      <c r="J1080" s="3">
        <v>0</v>
      </c>
      <c r="K1080" s="3">
        <v>0</v>
      </c>
      <c r="L1080" s="3">
        <v>0</v>
      </c>
      <c r="M1080" s="3">
        <v>1877.5</v>
      </c>
    </row>
    <row r="1081" spans="1:13" x14ac:dyDescent="0.25">
      <c r="A1081" s="1" t="s">
        <v>409</v>
      </c>
      <c r="B1081" s="1" t="s">
        <v>58</v>
      </c>
      <c r="C1081" s="2">
        <v>2</v>
      </c>
      <c r="D1081" s="2">
        <v>0</v>
      </c>
      <c r="E1081" s="2">
        <v>2</v>
      </c>
      <c r="F1081" s="2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</row>
    <row r="1082" spans="1:13" x14ac:dyDescent="0.25">
      <c r="A1082" s="1" t="s">
        <v>409</v>
      </c>
      <c r="B1082" s="1" t="s">
        <v>60</v>
      </c>
      <c r="C1082" s="2">
        <v>4</v>
      </c>
      <c r="D1082" s="2">
        <v>0</v>
      </c>
      <c r="E1082" s="2">
        <v>0</v>
      </c>
      <c r="F1082" s="2">
        <v>4</v>
      </c>
      <c r="G1082" s="3">
        <v>533000</v>
      </c>
      <c r="H1082" s="3">
        <v>133250</v>
      </c>
      <c r="I1082" s="3">
        <v>122000</v>
      </c>
      <c r="J1082" s="3">
        <v>6070.62</v>
      </c>
      <c r="K1082" s="3">
        <v>14715.25</v>
      </c>
      <c r="L1082" s="3">
        <v>17.43</v>
      </c>
      <c r="M1082" s="3">
        <v>7073</v>
      </c>
    </row>
    <row r="1083" spans="1:13" x14ac:dyDescent="0.25">
      <c r="A1083" s="1" t="s">
        <v>409</v>
      </c>
      <c r="B1083" s="1" t="s">
        <v>410</v>
      </c>
      <c r="C1083" s="2">
        <v>52</v>
      </c>
      <c r="D1083" s="2">
        <v>0</v>
      </c>
      <c r="E1083" s="2">
        <v>19</v>
      </c>
      <c r="F1083" s="2">
        <v>33</v>
      </c>
      <c r="G1083" s="3">
        <v>18537864.690000001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252943.19</v>
      </c>
    </row>
    <row r="1084" spans="1:13" x14ac:dyDescent="0.25">
      <c r="A1084" s="1" t="s">
        <v>411</v>
      </c>
      <c r="B1084" s="1" t="s">
        <v>14</v>
      </c>
      <c r="C1084" s="2">
        <v>3</v>
      </c>
      <c r="D1084" s="2">
        <v>0</v>
      </c>
      <c r="E1084" s="2">
        <v>1</v>
      </c>
      <c r="F1084" s="2">
        <v>2</v>
      </c>
      <c r="G1084" s="3">
        <v>276000</v>
      </c>
      <c r="H1084" s="3">
        <v>138000</v>
      </c>
      <c r="I1084" s="3">
        <v>138000</v>
      </c>
      <c r="J1084" s="3">
        <v>0</v>
      </c>
      <c r="K1084" s="3">
        <v>0</v>
      </c>
      <c r="L1084" s="3">
        <v>0</v>
      </c>
      <c r="M1084" s="3">
        <v>3052</v>
      </c>
    </row>
    <row r="1085" spans="1:13" x14ac:dyDescent="0.25">
      <c r="A1085" s="1" t="s">
        <v>411</v>
      </c>
      <c r="B1085" s="1" t="s">
        <v>15</v>
      </c>
      <c r="C1085" s="2">
        <v>2</v>
      </c>
      <c r="D1085" s="2">
        <v>0</v>
      </c>
      <c r="E1085" s="2">
        <v>2</v>
      </c>
      <c r="F1085" s="2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</row>
    <row r="1086" spans="1:13" x14ac:dyDescent="0.25">
      <c r="A1086" s="1" t="s">
        <v>411</v>
      </c>
      <c r="B1086" s="1" t="s">
        <v>20</v>
      </c>
      <c r="C1086" s="2">
        <v>1</v>
      </c>
      <c r="D1086" s="2">
        <v>0</v>
      </c>
      <c r="E1086" s="2">
        <v>1</v>
      </c>
      <c r="F1086" s="2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</row>
    <row r="1087" spans="1:13" x14ac:dyDescent="0.25">
      <c r="A1087" s="1" t="s">
        <v>411</v>
      </c>
      <c r="B1087" s="1" t="s">
        <v>412</v>
      </c>
      <c r="C1087" s="2">
        <v>6</v>
      </c>
      <c r="D1087" s="2">
        <v>0</v>
      </c>
      <c r="E1087" s="2">
        <v>4</v>
      </c>
      <c r="F1087" s="2">
        <v>2</v>
      </c>
      <c r="G1087" s="3">
        <v>276000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3052</v>
      </c>
    </row>
    <row r="1088" spans="1:13" x14ac:dyDescent="0.25">
      <c r="A1088" s="1" t="s">
        <v>413</v>
      </c>
      <c r="B1088" s="1" t="s">
        <v>14</v>
      </c>
      <c r="C1088" s="2">
        <v>7</v>
      </c>
      <c r="D1088" s="2">
        <v>0</v>
      </c>
      <c r="E1088" s="2">
        <v>2</v>
      </c>
      <c r="F1088" s="2">
        <v>5</v>
      </c>
      <c r="G1088" s="3">
        <v>1476000</v>
      </c>
      <c r="H1088" s="3">
        <v>295200</v>
      </c>
      <c r="I1088" s="3">
        <v>279000</v>
      </c>
      <c r="J1088" s="3">
        <v>0</v>
      </c>
      <c r="K1088" s="3">
        <v>0</v>
      </c>
      <c r="L1088" s="3">
        <v>0</v>
      </c>
      <c r="M1088" s="3">
        <v>18552</v>
      </c>
    </row>
    <row r="1089" spans="1:13" x14ac:dyDescent="0.25">
      <c r="A1089" s="1" t="s">
        <v>413</v>
      </c>
      <c r="B1089" s="1" t="s">
        <v>15</v>
      </c>
      <c r="C1089" s="2">
        <v>4</v>
      </c>
      <c r="D1089" s="2">
        <v>0</v>
      </c>
      <c r="E1089" s="2">
        <v>2</v>
      </c>
      <c r="F1089" s="2">
        <v>2</v>
      </c>
      <c r="G1089" s="3">
        <v>675000</v>
      </c>
      <c r="H1089" s="3">
        <v>337500</v>
      </c>
      <c r="I1089" s="3">
        <v>337500</v>
      </c>
      <c r="J1089" s="3">
        <v>0</v>
      </c>
      <c r="K1089" s="3">
        <v>0</v>
      </c>
      <c r="L1089" s="3">
        <v>0</v>
      </c>
      <c r="M1089" s="3">
        <v>7887.5</v>
      </c>
    </row>
    <row r="1090" spans="1:13" x14ac:dyDescent="0.25">
      <c r="A1090" s="1" t="s">
        <v>413</v>
      </c>
      <c r="B1090" s="1" t="s">
        <v>17</v>
      </c>
      <c r="C1090" s="2">
        <v>2</v>
      </c>
      <c r="D1090" s="2">
        <v>0</v>
      </c>
      <c r="E1090" s="2">
        <v>2</v>
      </c>
      <c r="F1090" s="2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</row>
    <row r="1091" spans="1:13" x14ac:dyDescent="0.25">
      <c r="A1091" s="1" t="s">
        <v>413</v>
      </c>
      <c r="B1091" s="1" t="s">
        <v>414</v>
      </c>
      <c r="C1091" s="2">
        <v>13</v>
      </c>
      <c r="D1091" s="2">
        <v>0</v>
      </c>
      <c r="E1091" s="2">
        <v>6</v>
      </c>
      <c r="F1091" s="2">
        <v>7</v>
      </c>
      <c r="G1091" s="3">
        <v>2151000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26439.5</v>
      </c>
    </row>
    <row r="1092" spans="1:13" x14ac:dyDescent="0.25">
      <c r="A1092" s="1" t="s">
        <v>415</v>
      </c>
      <c r="B1092" s="1" t="s">
        <v>15</v>
      </c>
      <c r="C1092" s="2">
        <v>4</v>
      </c>
      <c r="D1092" s="2">
        <v>0</v>
      </c>
      <c r="E1092" s="2">
        <v>1</v>
      </c>
      <c r="F1092" s="2">
        <v>3</v>
      </c>
      <c r="G1092" s="3">
        <v>2411000</v>
      </c>
      <c r="H1092" s="3">
        <v>803666.67</v>
      </c>
      <c r="I1092" s="3">
        <v>565000</v>
      </c>
      <c r="J1092" s="3">
        <v>0</v>
      </c>
      <c r="K1092" s="3">
        <v>0</v>
      </c>
      <c r="L1092" s="3">
        <v>0</v>
      </c>
      <c r="M1092" s="3">
        <v>34959.5</v>
      </c>
    </row>
    <row r="1093" spans="1:13" x14ac:dyDescent="0.25">
      <c r="A1093" s="1" t="s">
        <v>415</v>
      </c>
      <c r="B1093" s="1" t="s">
        <v>59</v>
      </c>
      <c r="C1093" s="2">
        <v>1</v>
      </c>
      <c r="D1093" s="2">
        <v>0</v>
      </c>
      <c r="E1093" s="2">
        <v>0</v>
      </c>
      <c r="F1093" s="2">
        <v>1</v>
      </c>
      <c r="G1093" s="3">
        <v>38000</v>
      </c>
      <c r="H1093" s="3">
        <v>38000</v>
      </c>
      <c r="I1093" s="3">
        <v>38000</v>
      </c>
      <c r="J1093" s="3">
        <v>2111.11</v>
      </c>
      <c r="K1093" s="3">
        <v>2111.1111000000001</v>
      </c>
      <c r="L1093" s="3">
        <v>18</v>
      </c>
      <c r="M1093" s="3">
        <v>551</v>
      </c>
    </row>
    <row r="1094" spans="1:13" x14ac:dyDescent="0.25">
      <c r="A1094" s="1" t="s">
        <v>415</v>
      </c>
      <c r="B1094" s="1" t="s">
        <v>416</v>
      </c>
      <c r="C1094" s="2">
        <v>5</v>
      </c>
      <c r="D1094" s="2">
        <v>0</v>
      </c>
      <c r="E1094" s="2">
        <v>1</v>
      </c>
      <c r="F1094" s="2">
        <v>4</v>
      </c>
      <c r="G1094" s="3">
        <v>2449000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35510.5</v>
      </c>
    </row>
    <row r="1095" spans="1:13" x14ac:dyDescent="0.25">
      <c r="A1095" s="1" t="s">
        <v>417</v>
      </c>
      <c r="B1095" s="1" t="s">
        <v>14</v>
      </c>
      <c r="C1095" s="2">
        <v>1</v>
      </c>
      <c r="D1095" s="2">
        <v>0</v>
      </c>
      <c r="E1095" s="2">
        <v>1</v>
      </c>
      <c r="F1095" s="2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</row>
    <row r="1096" spans="1:13" x14ac:dyDescent="0.25">
      <c r="A1096" s="1" t="s">
        <v>417</v>
      </c>
      <c r="B1096" s="1" t="s">
        <v>15</v>
      </c>
      <c r="C1096" s="2">
        <v>1</v>
      </c>
      <c r="D1096" s="2">
        <v>0</v>
      </c>
      <c r="E1096" s="2">
        <v>1</v>
      </c>
      <c r="F1096" s="2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</row>
    <row r="1097" spans="1:13" x14ac:dyDescent="0.25">
      <c r="A1097" s="1" t="s">
        <v>417</v>
      </c>
      <c r="B1097" s="1" t="s">
        <v>418</v>
      </c>
      <c r="C1097" s="2">
        <v>2</v>
      </c>
      <c r="D1097" s="2">
        <v>0</v>
      </c>
      <c r="E1097" s="2">
        <v>2</v>
      </c>
      <c r="F1097" s="2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</row>
    <row r="1098" spans="1:13" x14ac:dyDescent="0.25">
      <c r="A1098" s="1" t="s">
        <v>419</v>
      </c>
      <c r="B1098" s="1" t="s">
        <v>14</v>
      </c>
      <c r="C1098" s="2">
        <v>16</v>
      </c>
      <c r="D1098" s="2">
        <v>0</v>
      </c>
      <c r="E1098" s="2">
        <v>5</v>
      </c>
      <c r="F1098" s="2">
        <v>11</v>
      </c>
      <c r="G1098" s="3">
        <v>2350472.5</v>
      </c>
      <c r="H1098" s="3">
        <v>213679.32</v>
      </c>
      <c r="I1098" s="3">
        <v>189900</v>
      </c>
      <c r="J1098" s="3">
        <v>0</v>
      </c>
      <c r="K1098" s="3">
        <v>0</v>
      </c>
      <c r="L1098" s="3">
        <v>0</v>
      </c>
      <c r="M1098" s="3">
        <v>26953.31</v>
      </c>
    </row>
    <row r="1099" spans="1:13" x14ac:dyDescent="0.25">
      <c r="A1099" s="1" t="s">
        <v>419</v>
      </c>
      <c r="B1099" s="1" t="s">
        <v>15</v>
      </c>
      <c r="C1099" s="2">
        <v>12</v>
      </c>
      <c r="D1099" s="2">
        <v>0</v>
      </c>
      <c r="E1099" s="2">
        <v>8</v>
      </c>
      <c r="F1099" s="2">
        <v>4</v>
      </c>
      <c r="G1099" s="3">
        <v>2618000</v>
      </c>
      <c r="H1099" s="3">
        <v>654500</v>
      </c>
      <c r="I1099" s="3">
        <v>689500</v>
      </c>
      <c r="J1099" s="3">
        <v>0</v>
      </c>
      <c r="K1099" s="3">
        <v>0</v>
      </c>
      <c r="L1099" s="3">
        <v>0</v>
      </c>
      <c r="M1099" s="3">
        <v>36912.879999999997</v>
      </c>
    </row>
    <row r="1100" spans="1:13" x14ac:dyDescent="0.25">
      <c r="A1100" s="1" t="s">
        <v>419</v>
      </c>
      <c r="B1100" s="1" t="s">
        <v>16</v>
      </c>
      <c r="C1100" s="2">
        <v>4</v>
      </c>
      <c r="D1100" s="2">
        <v>0</v>
      </c>
      <c r="E1100" s="2">
        <v>1</v>
      </c>
      <c r="F1100" s="2">
        <v>3</v>
      </c>
      <c r="G1100" s="3">
        <v>50000</v>
      </c>
      <c r="H1100" s="3">
        <v>16666.669999999998</v>
      </c>
      <c r="I1100" s="3">
        <v>12500</v>
      </c>
      <c r="J1100" s="3">
        <v>0</v>
      </c>
      <c r="K1100" s="3">
        <v>0</v>
      </c>
      <c r="L1100" s="3">
        <v>0</v>
      </c>
      <c r="M1100" s="3">
        <v>725</v>
      </c>
    </row>
    <row r="1101" spans="1:13" x14ac:dyDescent="0.25">
      <c r="A1101" s="1" t="s">
        <v>419</v>
      </c>
      <c r="B1101" s="1" t="s">
        <v>20</v>
      </c>
      <c r="C1101" s="2">
        <v>1</v>
      </c>
      <c r="D1101" s="2">
        <v>0</v>
      </c>
      <c r="E1101" s="2">
        <v>1</v>
      </c>
      <c r="F1101" s="2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</row>
    <row r="1102" spans="1:13" x14ac:dyDescent="0.25">
      <c r="A1102" s="1" t="s">
        <v>419</v>
      </c>
      <c r="B1102" s="1" t="s">
        <v>59</v>
      </c>
      <c r="C1102" s="2">
        <v>1</v>
      </c>
      <c r="D1102" s="2">
        <v>0</v>
      </c>
      <c r="E1102" s="2">
        <v>0</v>
      </c>
      <c r="F1102" s="2">
        <v>1</v>
      </c>
      <c r="G1102" s="3">
        <v>151100</v>
      </c>
      <c r="H1102" s="3">
        <v>151100</v>
      </c>
      <c r="I1102" s="3">
        <v>151100</v>
      </c>
      <c r="J1102" s="3">
        <v>3835.03</v>
      </c>
      <c r="K1102" s="3">
        <v>3835.0254</v>
      </c>
      <c r="L1102" s="3">
        <v>39.4</v>
      </c>
      <c r="M1102" s="3">
        <v>2190.9499999999998</v>
      </c>
    </row>
    <row r="1103" spans="1:13" x14ac:dyDescent="0.25">
      <c r="A1103" s="1" t="s">
        <v>419</v>
      </c>
      <c r="B1103" s="1" t="s">
        <v>60</v>
      </c>
      <c r="C1103" s="2">
        <v>4</v>
      </c>
      <c r="D1103" s="2">
        <v>0</v>
      </c>
      <c r="E1103" s="2">
        <v>2</v>
      </c>
      <c r="F1103" s="2">
        <v>2</v>
      </c>
      <c r="G1103" s="3">
        <v>65000</v>
      </c>
      <c r="H1103" s="3">
        <v>32500</v>
      </c>
      <c r="I1103" s="3">
        <v>32500</v>
      </c>
      <c r="J1103" s="3">
        <v>14444.44</v>
      </c>
      <c r="K1103" s="3">
        <v>14583.33</v>
      </c>
      <c r="L1103" s="3">
        <v>2.25</v>
      </c>
      <c r="M1103" s="3">
        <v>657.5</v>
      </c>
    </row>
    <row r="1104" spans="1:13" x14ac:dyDescent="0.25">
      <c r="A1104" s="1" t="s">
        <v>419</v>
      </c>
      <c r="B1104" s="1" t="s">
        <v>420</v>
      </c>
      <c r="C1104" s="2">
        <v>38</v>
      </c>
      <c r="D1104" s="2">
        <v>0</v>
      </c>
      <c r="E1104" s="2">
        <v>17</v>
      </c>
      <c r="F1104" s="2">
        <v>21</v>
      </c>
      <c r="G1104" s="3">
        <v>5234572.5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67439.64</v>
      </c>
    </row>
    <row r="1105" spans="1:13" x14ac:dyDescent="0.25">
      <c r="A1105" s="1" t="s">
        <v>421</v>
      </c>
      <c r="B1105" s="1" t="s">
        <v>14</v>
      </c>
      <c r="C1105" s="2">
        <v>1</v>
      </c>
      <c r="D1105" s="2">
        <v>0</v>
      </c>
      <c r="E1105" s="2">
        <v>1</v>
      </c>
      <c r="F1105" s="2">
        <v>0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</row>
    <row r="1106" spans="1:13" x14ac:dyDescent="0.25">
      <c r="A1106" s="1" t="s">
        <v>421</v>
      </c>
      <c r="B1106" s="1" t="s">
        <v>422</v>
      </c>
      <c r="C1106" s="2">
        <v>1</v>
      </c>
      <c r="D1106" s="2">
        <v>0</v>
      </c>
      <c r="E1106" s="2">
        <v>1</v>
      </c>
      <c r="F1106" s="2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</row>
    <row r="1107" spans="1:13" x14ac:dyDescent="0.25">
      <c r="A1107" s="1" t="s">
        <v>423</v>
      </c>
      <c r="B1107" s="1" t="s">
        <v>14</v>
      </c>
      <c r="C1107" s="2">
        <v>5</v>
      </c>
      <c r="D1107" s="2">
        <v>0</v>
      </c>
      <c r="E1107" s="2">
        <v>3</v>
      </c>
      <c r="F1107" s="2">
        <v>2</v>
      </c>
      <c r="G1107" s="3">
        <v>250000</v>
      </c>
      <c r="H1107" s="3">
        <v>125000</v>
      </c>
      <c r="I1107" s="3">
        <v>125000</v>
      </c>
      <c r="J1107" s="3">
        <v>0</v>
      </c>
      <c r="K1107" s="3">
        <v>0</v>
      </c>
      <c r="L1107" s="3">
        <v>0</v>
      </c>
      <c r="M1107" s="3">
        <v>2390</v>
      </c>
    </row>
    <row r="1108" spans="1:13" x14ac:dyDescent="0.25">
      <c r="A1108" s="1" t="s">
        <v>423</v>
      </c>
      <c r="B1108" s="1" t="s">
        <v>15</v>
      </c>
      <c r="C1108" s="2">
        <v>6</v>
      </c>
      <c r="D1108" s="2">
        <v>0</v>
      </c>
      <c r="E1108" s="2">
        <v>6</v>
      </c>
      <c r="F1108" s="2">
        <v>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</row>
    <row r="1109" spans="1:13" x14ac:dyDescent="0.25">
      <c r="A1109" s="1" t="s">
        <v>423</v>
      </c>
      <c r="B1109" s="1" t="s">
        <v>20</v>
      </c>
      <c r="C1109" s="2">
        <v>1</v>
      </c>
      <c r="D1109" s="2">
        <v>0</v>
      </c>
      <c r="E1109" s="2">
        <v>0</v>
      </c>
      <c r="F1109" s="2">
        <v>1</v>
      </c>
      <c r="G1109" s="3">
        <v>129288</v>
      </c>
      <c r="H1109" s="3">
        <v>129288</v>
      </c>
      <c r="I1109" s="3">
        <v>129288</v>
      </c>
      <c r="J1109" s="3">
        <v>0</v>
      </c>
      <c r="K1109" s="3">
        <v>0</v>
      </c>
      <c r="L1109" s="3">
        <v>0</v>
      </c>
      <c r="M1109" s="3">
        <v>0</v>
      </c>
    </row>
    <row r="1110" spans="1:13" x14ac:dyDescent="0.25">
      <c r="A1110" s="1" t="s">
        <v>423</v>
      </c>
      <c r="B1110" s="1" t="s">
        <v>18</v>
      </c>
      <c r="C1110" s="2">
        <v>2</v>
      </c>
      <c r="D1110" s="2">
        <v>0</v>
      </c>
      <c r="E1110" s="2">
        <v>1</v>
      </c>
      <c r="F1110" s="2">
        <v>1</v>
      </c>
      <c r="G1110" s="3">
        <v>180000</v>
      </c>
      <c r="H1110" s="3">
        <v>180000</v>
      </c>
      <c r="I1110" s="3">
        <v>180000</v>
      </c>
      <c r="J1110" s="3">
        <v>0</v>
      </c>
      <c r="K1110" s="3">
        <v>0</v>
      </c>
      <c r="L1110" s="3">
        <v>0</v>
      </c>
      <c r="M1110" s="3">
        <v>2610</v>
      </c>
    </row>
    <row r="1111" spans="1:13" x14ac:dyDescent="0.25">
      <c r="A1111" s="1" t="s">
        <v>423</v>
      </c>
      <c r="B1111" s="1" t="s">
        <v>59</v>
      </c>
      <c r="C1111" s="2">
        <v>8</v>
      </c>
      <c r="D1111" s="2">
        <v>0</v>
      </c>
      <c r="E1111" s="2">
        <v>5</v>
      </c>
      <c r="F1111" s="2">
        <v>3</v>
      </c>
      <c r="G1111" s="3">
        <v>508500</v>
      </c>
      <c r="H1111" s="3">
        <v>169500</v>
      </c>
      <c r="I1111" s="3">
        <v>171000</v>
      </c>
      <c r="J1111" s="3">
        <v>1451.2</v>
      </c>
      <c r="K1111" s="3">
        <v>1252.5050000000001</v>
      </c>
      <c r="L1111" s="3">
        <v>149.69999999999999</v>
      </c>
      <c r="M1111" s="3">
        <v>2479.5</v>
      </c>
    </row>
    <row r="1112" spans="1:13" x14ac:dyDescent="0.25">
      <c r="A1112" s="1" t="s">
        <v>423</v>
      </c>
      <c r="B1112" s="1" t="s">
        <v>60</v>
      </c>
      <c r="C1112" s="2">
        <v>2</v>
      </c>
      <c r="D1112" s="2">
        <v>0</v>
      </c>
      <c r="E1112" s="2">
        <v>1</v>
      </c>
      <c r="F1112" s="2">
        <v>1</v>
      </c>
      <c r="G1112" s="3">
        <v>86000</v>
      </c>
      <c r="H1112" s="3">
        <v>86000</v>
      </c>
      <c r="I1112" s="3">
        <v>86000</v>
      </c>
      <c r="J1112" s="3">
        <v>5695.36</v>
      </c>
      <c r="K1112" s="3">
        <v>5695.3642</v>
      </c>
      <c r="L1112" s="3">
        <v>15.1</v>
      </c>
      <c r="M1112" s="3">
        <v>430</v>
      </c>
    </row>
    <row r="1113" spans="1:13" x14ac:dyDescent="0.25">
      <c r="A1113" s="1" t="s">
        <v>423</v>
      </c>
      <c r="B1113" s="1" t="s">
        <v>424</v>
      </c>
      <c r="C1113" s="2">
        <v>24</v>
      </c>
      <c r="D1113" s="2">
        <v>0</v>
      </c>
      <c r="E1113" s="2">
        <v>16</v>
      </c>
      <c r="F1113" s="2">
        <v>8</v>
      </c>
      <c r="G1113" s="3">
        <v>1153788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7909.5</v>
      </c>
    </row>
    <row r="1114" spans="1:13" x14ac:dyDescent="0.25">
      <c r="A1114" s="1" t="s">
        <v>425</v>
      </c>
      <c r="B1114" s="1" t="s">
        <v>14</v>
      </c>
      <c r="C1114" s="2">
        <v>5</v>
      </c>
      <c r="D1114" s="2">
        <v>0</v>
      </c>
      <c r="E1114" s="2">
        <v>2</v>
      </c>
      <c r="F1114" s="2">
        <v>3</v>
      </c>
      <c r="G1114" s="3">
        <v>364000</v>
      </c>
      <c r="H1114" s="3">
        <v>121333.33</v>
      </c>
      <c r="I1114" s="3">
        <v>115000</v>
      </c>
      <c r="J1114" s="3">
        <v>0</v>
      </c>
      <c r="K1114" s="3">
        <v>0</v>
      </c>
      <c r="L1114" s="3">
        <v>0</v>
      </c>
      <c r="M1114" s="3">
        <v>2428</v>
      </c>
    </row>
    <row r="1115" spans="1:13" x14ac:dyDescent="0.25">
      <c r="A1115" s="1" t="s">
        <v>425</v>
      </c>
      <c r="B1115" s="1" t="s">
        <v>15</v>
      </c>
      <c r="C1115" s="2">
        <v>1</v>
      </c>
      <c r="D1115" s="2">
        <v>0</v>
      </c>
      <c r="E1115" s="2">
        <v>0</v>
      </c>
      <c r="F1115" s="2">
        <v>1</v>
      </c>
      <c r="G1115" s="3">
        <v>105000</v>
      </c>
      <c r="H1115" s="3">
        <v>105000</v>
      </c>
      <c r="I1115" s="3">
        <v>105000</v>
      </c>
      <c r="J1115" s="3">
        <v>0</v>
      </c>
      <c r="K1115" s="3">
        <v>0</v>
      </c>
      <c r="L1115" s="3">
        <v>0</v>
      </c>
      <c r="M1115" s="3">
        <v>572.5</v>
      </c>
    </row>
    <row r="1116" spans="1:13" x14ac:dyDescent="0.25">
      <c r="A1116" s="1" t="s">
        <v>425</v>
      </c>
      <c r="B1116" s="1" t="s">
        <v>16</v>
      </c>
      <c r="C1116" s="2">
        <v>1</v>
      </c>
      <c r="D1116" s="2">
        <v>0</v>
      </c>
      <c r="E1116" s="2">
        <v>0</v>
      </c>
      <c r="F1116" s="2">
        <v>1</v>
      </c>
      <c r="G1116" s="3">
        <v>14000</v>
      </c>
      <c r="H1116" s="3">
        <v>14000</v>
      </c>
      <c r="I1116" s="3">
        <v>14000</v>
      </c>
      <c r="J1116" s="3">
        <v>0</v>
      </c>
      <c r="K1116" s="3">
        <v>0</v>
      </c>
      <c r="L1116" s="3">
        <v>0</v>
      </c>
      <c r="M1116" s="3">
        <v>203</v>
      </c>
    </row>
    <row r="1117" spans="1:13" x14ac:dyDescent="0.25">
      <c r="A1117" s="1" t="s">
        <v>425</v>
      </c>
      <c r="B1117" s="1" t="s">
        <v>426</v>
      </c>
      <c r="C1117" s="2">
        <v>7</v>
      </c>
      <c r="D1117" s="2">
        <v>0</v>
      </c>
      <c r="E1117" s="2">
        <v>2</v>
      </c>
      <c r="F1117" s="2">
        <v>5</v>
      </c>
      <c r="G1117" s="3">
        <v>483000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3203.5</v>
      </c>
    </row>
    <row r="1118" spans="1:13" x14ac:dyDescent="0.25">
      <c r="A1118" s="1" t="s">
        <v>427</v>
      </c>
      <c r="B1118" s="1" t="s">
        <v>14</v>
      </c>
      <c r="C1118" s="2">
        <v>28</v>
      </c>
      <c r="D1118" s="2">
        <v>0</v>
      </c>
      <c r="E1118" s="2">
        <v>14</v>
      </c>
      <c r="F1118" s="2">
        <v>14</v>
      </c>
      <c r="G1118" s="3">
        <v>12475500</v>
      </c>
      <c r="H1118" s="3">
        <v>891107.14</v>
      </c>
      <c r="I1118" s="3">
        <v>635000</v>
      </c>
      <c r="J1118" s="3">
        <v>0</v>
      </c>
      <c r="K1118" s="3">
        <v>0</v>
      </c>
      <c r="L1118" s="3">
        <v>0</v>
      </c>
      <c r="M1118" s="3">
        <v>169619.75</v>
      </c>
    </row>
    <row r="1119" spans="1:13" x14ac:dyDescent="0.25">
      <c r="A1119" s="1" t="s">
        <v>427</v>
      </c>
      <c r="B1119" s="1" t="s">
        <v>15</v>
      </c>
      <c r="C1119" s="2">
        <v>7</v>
      </c>
      <c r="D1119" s="2">
        <v>0</v>
      </c>
      <c r="E1119" s="2">
        <v>4</v>
      </c>
      <c r="F1119" s="2">
        <v>3</v>
      </c>
      <c r="G1119" s="3">
        <v>5165000</v>
      </c>
      <c r="H1119" s="3">
        <v>1721666.67</v>
      </c>
      <c r="I1119" s="3">
        <v>1200000</v>
      </c>
      <c r="J1119" s="3">
        <v>0</v>
      </c>
      <c r="K1119" s="3">
        <v>0</v>
      </c>
      <c r="L1119" s="3">
        <v>0</v>
      </c>
      <c r="M1119" s="3">
        <v>66330</v>
      </c>
    </row>
    <row r="1120" spans="1:13" x14ac:dyDescent="0.25">
      <c r="A1120" s="1" t="s">
        <v>427</v>
      </c>
      <c r="B1120" s="1" t="s">
        <v>16</v>
      </c>
      <c r="C1120" s="2">
        <v>1</v>
      </c>
      <c r="D1120" s="2">
        <v>0</v>
      </c>
      <c r="E1120" s="2">
        <v>0</v>
      </c>
      <c r="F1120" s="2">
        <v>1</v>
      </c>
      <c r="G1120" s="3">
        <v>77000</v>
      </c>
      <c r="H1120" s="3">
        <v>77000</v>
      </c>
      <c r="I1120" s="3">
        <v>77000</v>
      </c>
      <c r="J1120" s="3">
        <v>0</v>
      </c>
      <c r="K1120" s="3">
        <v>0</v>
      </c>
      <c r="L1120" s="3">
        <v>0</v>
      </c>
      <c r="M1120" s="3">
        <v>1116.5</v>
      </c>
    </row>
    <row r="1121" spans="1:13" x14ac:dyDescent="0.25">
      <c r="A1121" s="1" t="s">
        <v>427</v>
      </c>
      <c r="B1121" s="1" t="s">
        <v>19</v>
      </c>
      <c r="C1121" s="2">
        <v>7</v>
      </c>
      <c r="D1121" s="2">
        <v>1</v>
      </c>
      <c r="E1121" s="2">
        <v>3</v>
      </c>
      <c r="F1121" s="2">
        <v>3</v>
      </c>
      <c r="G1121" s="3">
        <v>9892000</v>
      </c>
      <c r="H1121" s="3">
        <v>3297333.33</v>
      </c>
      <c r="I1121" s="3">
        <v>950000</v>
      </c>
      <c r="J1121" s="3">
        <v>0</v>
      </c>
      <c r="K1121" s="3">
        <v>0</v>
      </c>
      <c r="L1121" s="3">
        <v>0</v>
      </c>
      <c r="M1121" s="3">
        <v>143434.29999999999</v>
      </c>
    </row>
    <row r="1122" spans="1:13" x14ac:dyDescent="0.25">
      <c r="A1122" s="1" t="s">
        <v>427</v>
      </c>
      <c r="B1122" s="1" t="s">
        <v>58</v>
      </c>
      <c r="C1122" s="2">
        <v>17</v>
      </c>
      <c r="D1122" s="2">
        <v>0</v>
      </c>
      <c r="E1122" s="2">
        <v>9</v>
      </c>
      <c r="F1122" s="2">
        <v>8</v>
      </c>
      <c r="G1122" s="3">
        <v>2893000</v>
      </c>
      <c r="H1122" s="3">
        <v>361625</v>
      </c>
      <c r="I1122" s="3">
        <v>345000</v>
      </c>
      <c r="J1122" s="3">
        <v>0</v>
      </c>
      <c r="K1122" s="3">
        <v>0</v>
      </c>
      <c r="L1122" s="3">
        <v>0</v>
      </c>
      <c r="M1122" s="3">
        <v>36248.5</v>
      </c>
    </row>
    <row r="1123" spans="1:13" x14ac:dyDescent="0.25">
      <c r="A1123" s="1" t="s">
        <v>427</v>
      </c>
      <c r="B1123" s="1" t="s">
        <v>60</v>
      </c>
      <c r="C1123" s="2">
        <v>21</v>
      </c>
      <c r="D1123" s="2">
        <v>0</v>
      </c>
      <c r="E1123" s="2">
        <v>2</v>
      </c>
      <c r="F1123" s="2">
        <v>19</v>
      </c>
      <c r="G1123" s="3">
        <v>11858198.800000001</v>
      </c>
      <c r="H1123" s="3">
        <v>624115.73</v>
      </c>
      <c r="I1123" s="3">
        <v>769296</v>
      </c>
      <c r="J1123" s="3">
        <v>108750.91</v>
      </c>
      <c r="K1123" s="3">
        <v>3192220</v>
      </c>
      <c r="L1123" s="3">
        <v>0.25</v>
      </c>
      <c r="M1123" s="3">
        <v>143710.38</v>
      </c>
    </row>
    <row r="1124" spans="1:13" x14ac:dyDescent="0.25">
      <c r="A1124" s="1" t="s">
        <v>427</v>
      </c>
      <c r="B1124" s="1" t="s">
        <v>428</v>
      </c>
      <c r="C1124" s="2">
        <v>81</v>
      </c>
      <c r="D1124" s="2">
        <v>1</v>
      </c>
      <c r="E1124" s="2">
        <v>32</v>
      </c>
      <c r="F1124" s="2">
        <v>48</v>
      </c>
      <c r="G1124" s="3">
        <v>42360698.799999997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560459.43000000005</v>
      </c>
    </row>
    <row r="1125" spans="1:13" x14ac:dyDescent="0.25">
      <c r="A1125" s="1" t="s">
        <v>429</v>
      </c>
      <c r="B1125" s="1" t="s">
        <v>14</v>
      </c>
      <c r="C1125" s="2">
        <v>8</v>
      </c>
      <c r="D1125" s="2">
        <v>0</v>
      </c>
      <c r="E1125" s="2">
        <v>6</v>
      </c>
      <c r="F1125" s="2">
        <v>2</v>
      </c>
      <c r="G1125" s="3">
        <v>384900</v>
      </c>
      <c r="H1125" s="3">
        <v>192450</v>
      </c>
      <c r="I1125" s="3">
        <v>192450</v>
      </c>
      <c r="J1125" s="3">
        <v>0</v>
      </c>
      <c r="K1125" s="3">
        <v>0</v>
      </c>
      <c r="L1125" s="3">
        <v>0</v>
      </c>
      <c r="M1125" s="3">
        <v>4251.05</v>
      </c>
    </row>
    <row r="1126" spans="1:13" x14ac:dyDescent="0.25">
      <c r="A1126" s="1" t="s">
        <v>429</v>
      </c>
      <c r="B1126" s="1" t="s">
        <v>15</v>
      </c>
      <c r="C1126" s="2">
        <v>4</v>
      </c>
      <c r="D1126" s="2">
        <v>0</v>
      </c>
      <c r="E1126" s="2">
        <v>1</v>
      </c>
      <c r="F1126" s="2">
        <v>3</v>
      </c>
      <c r="G1126" s="3">
        <v>703500</v>
      </c>
      <c r="H1126" s="3">
        <v>234500</v>
      </c>
      <c r="I1126" s="3">
        <v>122500</v>
      </c>
      <c r="J1126" s="3">
        <v>0</v>
      </c>
      <c r="K1126" s="3">
        <v>0</v>
      </c>
      <c r="L1126" s="3">
        <v>0</v>
      </c>
      <c r="M1126" s="3">
        <v>8300.75</v>
      </c>
    </row>
    <row r="1127" spans="1:13" x14ac:dyDescent="0.25">
      <c r="A1127" s="1" t="s">
        <v>429</v>
      </c>
      <c r="B1127" s="1" t="s">
        <v>57</v>
      </c>
      <c r="C1127" s="2">
        <v>2</v>
      </c>
      <c r="D1127" s="2">
        <v>0</v>
      </c>
      <c r="E1127" s="2">
        <v>2</v>
      </c>
      <c r="F1127" s="2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</row>
    <row r="1128" spans="1:13" x14ac:dyDescent="0.25">
      <c r="A1128" s="1" t="s">
        <v>429</v>
      </c>
      <c r="B1128" s="1" t="s">
        <v>58</v>
      </c>
      <c r="C1128" s="2">
        <v>1</v>
      </c>
      <c r="D1128" s="2">
        <v>0</v>
      </c>
      <c r="E1128" s="2">
        <v>0</v>
      </c>
      <c r="F1128" s="2">
        <v>1</v>
      </c>
      <c r="G1128" s="3">
        <v>650000</v>
      </c>
      <c r="H1128" s="3">
        <v>650000</v>
      </c>
      <c r="I1128" s="3">
        <v>650000</v>
      </c>
      <c r="J1128" s="3">
        <v>0</v>
      </c>
      <c r="K1128" s="3">
        <v>0</v>
      </c>
      <c r="L1128" s="3">
        <v>0</v>
      </c>
      <c r="M1128" s="3">
        <v>9425</v>
      </c>
    </row>
    <row r="1129" spans="1:13" x14ac:dyDescent="0.25">
      <c r="A1129" s="1" t="s">
        <v>429</v>
      </c>
      <c r="B1129" s="1" t="s">
        <v>430</v>
      </c>
      <c r="C1129" s="2">
        <v>15</v>
      </c>
      <c r="D1129" s="2">
        <v>0</v>
      </c>
      <c r="E1129" s="2">
        <v>9</v>
      </c>
      <c r="F1129" s="2">
        <v>6</v>
      </c>
      <c r="G1129" s="3">
        <v>1738400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21976.799999999999</v>
      </c>
    </row>
    <row r="1130" spans="1:13" x14ac:dyDescent="0.25">
      <c r="A1130" s="1" t="s">
        <v>431</v>
      </c>
      <c r="B1130" s="1" t="s">
        <v>14</v>
      </c>
      <c r="C1130" s="2">
        <v>3</v>
      </c>
      <c r="D1130" s="2">
        <v>0</v>
      </c>
      <c r="E1130" s="2">
        <v>1</v>
      </c>
      <c r="F1130" s="2">
        <v>2</v>
      </c>
      <c r="G1130" s="3">
        <v>570000</v>
      </c>
      <c r="H1130" s="3">
        <v>285000</v>
      </c>
      <c r="I1130" s="3">
        <v>285000</v>
      </c>
      <c r="J1130" s="3">
        <v>0</v>
      </c>
      <c r="K1130" s="3">
        <v>0</v>
      </c>
      <c r="L1130" s="3">
        <v>0</v>
      </c>
      <c r="M1130" s="3">
        <v>8265</v>
      </c>
    </row>
    <row r="1131" spans="1:13" x14ac:dyDescent="0.25">
      <c r="A1131" s="1" t="s">
        <v>431</v>
      </c>
      <c r="B1131" s="1" t="s">
        <v>15</v>
      </c>
      <c r="C1131" s="2">
        <v>6</v>
      </c>
      <c r="D1131" s="2">
        <v>0</v>
      </c>
      <c r="E1131" s="2">
        <v>5</v>
      </c>
      <c r="F1131" s="2">
        <v>1</v>
      </c>
      <c r="G1131" s="3">
        <v>138755.18</v>
      </c>
      <c r="H1131" s="3">
        <v>138755.18</v>
      </c>
      <c r="I1131" s="3">
        <v>138755.18</v>
      </c>
      <c r="J1131" s="3">
        <v>0</v>
      </c>
      <c r="K1131" s="3">
        <v>0</v>
      </c>
      <c r="L1131" s="3">
        <v>0</v>
      </c>
      <c r="M1131" s="3">
        <v>2011.95</v>
      </c>
    </row>
    <row r="1132" spans="1:13" x14ac:dyDescent="0.25">
      <c r="A1132" s="1" t="s">
        <v>431</v>
      </c>
      <c r="B1132" s="1" t="s">
        <v>20</v>
      </c>
      <c r="C1132" s="2">
        <v>2</v>
      </c>
      <c r="D1132" s="2">
        <v>0</v>
      </c>
      <c r="E1132" s="2">
        <v>2</v>
      </c>
      <c r="F1132" s="2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</row>
    <row r="1133" spans="1:13" x14ac:dyDescent="0.25">
      <c r="A1133" s="1" t="s">
        <v>431</v>
      </c>
      <c r="B1133" s="1" t="s">
        <v>57</v>
      </c>
      <c r="C1133" s="2">
        <v>1</v>
      </c>
      <c r="D1133" s="2">
        <v>0</v>
      </c>
      <c r="E1133" s="2">
        <v>0</v>
      </c>
      <c r="F1133" s="2">
        <v>1</v>
      </c>
      <c r="G1133" s="3">
        <v>95000</v>
      </c>
      <c r="H1133" s="3">
        <v>95000</v>
      </c>
      <c r="I1133" s="3">
        <v>95000</v>
      </c>
      <c r="J1133" s="3">
        <v>0</v>
      </c>
      <c r="K1133" s="3">
        <v>0</v>
      </c>
      <c r="L1133" s="3">
        <v>0</v>
      </c>
      <c r="M1133" s="3">
        <v>1377.5</v>
      </c>
    </row>
    <row r="1134" spans="1:13" x14ac:dyDescent="0.25">
      <c r="A1134" s="1" t="s">
        <v>431</v>
      </c>
      <c r="B1134" s="1" t="s">
        <v>58</v>
      </c>
      <c r="C1134" s="2">
        <v>3</v>
      </c>
      <c r="D1134" s="2">
        <v>0</v>
      </c>
      <c r="E1134" s="2">
        <v>1</v>
      </c>
      <c r="F1134" s="2">
        <v>2</v>
      </c>
      <c r="G1134" s="3">
        <v>68050</v>
      </c>
      <c r="H1134" s="3">
        <v>34025</v>
      </c>
      <c r="I1134" s="3">
        <v>34025</v>
      </c>
      <c r="J1134" s="3">
        <v>0</v>
      </c>
      <c r="K1134" s="3">
        <v>0</v>
      </c>
      <c r="L1134" s="3">
        <v>0</v>
      </c>
      <c r="M1134" s="3">
        <v>416.73</v>
      </c>
    </row>
    <row r="1135" spans="1:13" x14ac:dyDescent="0.25">
      <c r="A1135" s="1" t="s">
        <v>431</v>
      </c>
      <c r="B1135" s="1" t="s">
        <v>432</v>
      </c>
      <c r="C1135" s="2">
        <v>15</v>
      </c>
      <c r="D1135" s="2">
        <v>0</v>
      </c>
      <c r="E1135" s="2">
        <v>9</v>
      </c>
      <c r="F1135" s="2">
        <v>6</v>
      </c>
      <c r="G1135" s="3">
        <v>871805.18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12071.18</v>
      </c>
    </row>
    <row r="1136" spans="1:13" x14ac:dyDescent="0.25">
      <c r="A1136" s="1" t="s">
        <v>433</v>
      </c>
      <c r="B1136" s="1" t="s">
        <v>14</v>
      </c>
      <c r="C1136" s="2">
        <v>3</v>
      </c>
      <c r="D1136" s="2">
        <v>0</v>
      </c>
      <c r="E1136" s="2">
        <v>1</v>
      </c>
      <c r="F1136" s="2">
        <v>2</v>
      </c>
      <c r="G1136" s="3">
        <v>415000</v>
      </c>
      <c r="H1136" s="3">
        <v>207500</v>
      </c>
      <c r="I1136" s="3">
        <v>207500</v>
      </c>
      <c r="J1136" s="3">
        <v>0</v>
      </c>
      <c r="K1136" s="3">
        <v>0</v>
      </c>
      <c r="L1136" s="3">
        <v>0</v>
      </c>
      <c r="M1136" s="3">
        <v>4117.5</v>
      </c>
    </row>
    <row r="1137" spans="1:13" x14ac:dyDescent="0.25">
      <c r="A1137" s="1" t="s">
        <v>433</v>
      </c>
      <c r="B1137" s="1" t="s">
        <v>15</v>
      </c>
      <c r="C1137" s="2">
        <v>3</v>
      </c>
      <c r="D1137" s="2">
        <v>0</v>
      </c>
      <c r="E1137" s="2">
        <v>2</v>
      </c>
      <c r="F1137" s="2">
        <v>1</v>
      </c>
      <c r="G1137" s="3">
        <v>238700</v>
      </c>
      <c r="H1137" s="3">
        <v>238700</v>
      </c>
      <c r="I1137" s="3">
        <v>238700</v>
      </c>
      <c r="J1137" s="3">
        <v>0</v>
      </c>
      <c r="K1137" s="3">
        <v>0</v>
      </c>
      <c r="L1137" s="3">
        <v>0</v>
      </c>
      <c r="M1137" s="3">
        <v>3461.15</v>
      </c>
    </row>
    <row r="1138" spans="1:13" x14ac:dyDescent="0.25">
      <c r="A1138" s="1" t="s">
        <v>433</v>
      </c>
      <c r="B1138" s="1" t="s">
        <v>20</v>
      </c>
      <c r="C1138" s="2">
        <v>1</v>
      </c>
      <c r="D1138" s="2">
        <v>0</v>
      </c>
      <c r="E1138" s="2">
        <v>0</v>
      </c>
      <c r="F1138" s="2">
        <v>1</v>
      </c>
      <c r="G1138" s="3">
        <v>215000</v>
      </c>
      <c r="H1138" s="3">
        <v>215000</v>
      </c>
      <c r="I1138" s="3">
        <v>215000</v>
      </c>
      <c r="J1138" s="3">
        <v>0</v>
      </c>
      <c r="K1138" s="3">
        <v>0</v>
      </c>
      <c r="L1138" s="3">
        <v>0</v>
      </c>
      <c r="M1138" s="3">
        <v>2167.5</v>
      </c>
    </row>
    <row r="1139" spans="1:13" x14ac:dyDescent="0.25">
      <c r="A1139" s="1" t="s">
        <v>433</v>
      </c>
      <c r="B1139" s="1" t="s">
        <v>59</v>
      </c>
      <c r="C1139" s="2">
        <v>2</v>
      </c>
      <c r="D1139" s="2">
        <v>0</v>
      </c>
      <c r="E1139" s="2">
        <v>0</v>
      </c>
      <c r="F1139" s="2">
        <v>2</v>
      </c>
      <c r="G1139" s="3">
        <v>252000</v>
      </c>
      <c r="H1139" s="3">
        <v>126000</v>
      </c>
      <c r="I1139" s="3">
        <v>126000</v>
      </c>
      <c r="J1139" s="3">
        <v>1680</v>
      </c>
      <c r="K1139" s="3">
        <v>2819.3</v>
      </c>
      <c r="L1139" s="3">
        <v>75</v>
      </c>
      <c r="M1139" s="3">
        <v>3654</v>
      </c>
    </row>
    <row r="1140" spans="1:13" x14ac:dyDescent="0.25">
      <c r="A1140" s="1" t="s">
        <v>433</v>
      </c>
      <c r="B1140" s="1" t="s">
        <v>60</v>
      </c>
      <c r="C1140" s="2">
        <v>1</v>
      </c>
      <c r="D1140" s="2">
        <v>0</v>
      </c>
      <c r="E1140" s="2">
        <v>0</v>
      </c>
      <c r="F1140" s="2">
        <v>1</v>
      </c>
      <c r="G1140" s="3">
        <v>4500</v>
      </c>
      <c r="H1140" s="3">
        <v>4500</v>
      </c>
      <c r="I1140" s="3">
        <v>4500</v>
      </c>
      <c r="J1140" s="3">
        <v>900</v>
      </c>
      <c r="K1140" s="3">
        <v>900</v>
      </c>
      <c r="L1140" s="3">
        <v>5</v>
      </c>
      <c r="M1140" s="3">
        <v>65.25</v>
      </c>
    </row>
    <row r="1141" spans="1:13" x14ac:dyDescent="0.25">
      <c r="A1141" s="1" t="s">
        <v>433</v>
      </c>
      <c r="B1141" s="1" t="s">
        <v>434</v>
      </c>
      <c r="C1141" s="2">
        <v>10</v>
      </c>
      <c r="D1141" s="2">
        <v>0</v>
      </c>
      <c r="E1141" s="2">
        <v>3</v>
      </c>
      <c r="F1141" s="2">
        <v>7</v>
      </c>
      <c r="G1141" s="3">
        <v>1125200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13465.4</v>
      </c>
    </row>
    <row r="1142" spans="1:13" x14ac:dyDescent="0.25">
      <c r="A1142" s="1" t="s">
        <v>435</v>
      </c>
      <c r="B1142" s="1" t="s">
        <v>14</v>
      </c>
      <c r="C1142" s="2">
        <v>55</v>
      </c>
      <c r="D1142" s="2">
        <v>0</v>
      </c>
      <c r="E1142" s="2">
        <v>30</v>
      </c>
      <c r="F1142" s="2">
        <v>25</v>
      </c>
      <c r="G1142" s="3">
        <v>10957636</v>
      </c>
      <c r="H1142" s="3">
        <v>438305.44</v>
      </c>
      <c r="I1142" s="3">
        <v>367500</v>
      </c>
      <c r="J1142" s="3">
        <v>0</v>
      </c>
      <c r="K1142" s="3">
        <v>0</v>
      </c>
      <c r="L1142" s="3">
        <v>0</v>
      </c>
      <c r="M1142" s="3">
        <v>141785.72</v>
      </c>
    </row>
    <row r="1143" spans="1:13" x14ac:dyDescent="0.25">
      <c r="A1143" s="1" t="s">
        <v>435</v>
      </c>
      <c r="B1143" s="1" t="s">
        <v>15</v>
      </c>
      <c r="C1143" s="2">
        <v>2</v>
      </c>
      <c r="D1143" s="2">
        <v>0</v>
      </c>
      <c r="E1143" s="2">
        <v>0</v>
      </c>
      <c r="F1143" s="2">
        <v>2</v>
      </c>
      <c r="G1143" s="3">
        <v>1349584</v>
      </c>
      <c r="H1143" s="3">
        <v>674792</v>
      </c>
      <c r="I1143" s="3">
        <v>674792</v>
      </c>
      <c r="J1143" s="3">
        <v>0</v>
      </c>
      <c r="K1143" s="3">
        <v>0</v>
      </c>
      <c r="L1143" s="3">
        <v>0</v>
      </c>
      <c r="M1143" s="3">
        <v>17400</v>
      </c>
    </row>
    <row r="1144" spans="1:13" x14ac:dyDescent="0.25">
      <c r="A1144" s="1" t="s">
        <v>435</v>
      </c>
      <c r="B1144" s="1" t="s">
        <v>19</v>
      </c>
      <c r="C1144" s="2">
        <v>24</v>
      </c>
      <c r="D1144" s="2">
        <v>0</v>
      </c>
      <c r="E1144" s="2">
        <v>12</v>
      </c>
      <c r="F1144" s="2">
        <v>12</v>
      </c>
      <c r="G1144" s="3">
        <v>73505811</v>
      </c>
      <c r="H1144" s="3">
        <v>6125484.25</v>
      </c>
      <c r="I1144" s="3">
        <v>581033.5</v>
      </c>
      <c r="J1144" s="3">
        <v>0</v>
      </c>
      <c r="K1144" s="3">
        <v>0</v>
      </c>
      <c r="L1144" s="3">
        <v>0</v>
      </c>
      <c r="M1144" s="3">
        <v>1063564.27</v>
      </c>
    </row>
    <row r="1145" spans="1:13" x14ac:dyDescent="0.25">
      <c r="A1145" s="1" t="s">
        <v>435</v>
      </c>
      <c r="B1145" s="1" t="s">
        <v>58</v>
      </c>
      <c r="C1145" s="2">
        <v>60</v>
      </c>
      <c r="D1145" s="2">
        <v>0</v>
      </c>
      <c r="E1145" s="2">
        <v>19</v>
      </c>
      <c r="F1145" s="2">
        <v>41</v>
      </c>
      <c r="G1145" s="3">
        <v>14515566.51</v>
      </c>
      <c r="H1145" s="3">
        <v>354038.21</v>
      </c>
      <c r="I1145" s="3">
        <v>295000</v>
      </c>
      <c r="J1145" s="3">
        <v>0</v>
      </c>
      <c r="K1145" s="3">
        <v>0</v>
      </c>
      <c r="L1145" s="3">
        <v>0</v>
      </c>
      <c r="M1145" s="3">
        <v>181236.7</v>
      </c>
    </row>
    <row r="1146" spans="1:13" x14ac:dyDescent="0.25">
      <c r="A1146" s="1" t="s">
        <v>435</v>
      </c>
      <c r="B1146" s="1" t="s">
        <v>60</v>
      </c>
      <c r="C1146" s="2">
        <v>7</v>
      </c>
      <c r="D1146" s="2">
        <v>0</v>
      </c>
      <c r="E1146" s="2">
        <v>1</v>
      </c>
      <c r="F1146" s="2">
        <v>6</v>
      </c>
      <c r="G1146" s="3">
        <v>8681036.8300000001</v>
      </c>
      <c r="H1146" s="3">
        <v>1446839.47</v>
      </c>
      <c r="I1146" s="3">
        <v>610893.9</v>
      </c>
      <c r="J1146" s="3">
        <v>1429026.77</v>
      </c>
      <c r="K1146" s="3">
        <v>2590791.1738999998</v>
      </c>
      <c r="L1146" s="3">
        <v>0.42</v>
      </c>
      <c r="M1146" s="3">
        <v>123025.03</v>
      </c>
    </row>
    <row r="1147" spans="1:13" x14ac:dyDescent="0.25">
      <c r="A1147" s="1" t="s">
        <v>435</v>
      </c>
      <c r="B1147" s="1" t="s">
        <v>436</v>
      </c>
      <c r="C1147" s="2">
        <v>148</v>
      </c>
      <c r="D1147" s="2">
        <v>0</v>
      </c>
      <c r="E1147" s="2">
        <v>62</v>
      </c>
      <c r="F1147" s="2">
        <v>86</v>
      </c>
      <c r="G1147" s="3">
        <v>109009634.34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3">
        <v>1527011.72</v>
      </c>
    </row>
    <row r="1148" spans="1:13" x14ac:dyDescent="0.25">
      <c r="A1148" s="1" t="s">
        <v>437</v>
      </c>
      <c r="B1148" s="1" t="s">
        <v>14</v>
      </c>
      <c r="C1148" s="2">
        <v>6</v>
      </c>
      <c r="D1148" s="2">
        <v>0</v>
      </c>
      <c r="E1148" s="2">
        <v>5</v>
      </c>
      <c r="F1148" s="2">
        <v>1</v>
      </c>
      <c r="G1148" s="3">
        <v>700000</v>
      </c>
      <c r="H1148" s="3">
        <v>700000</v>
      </c>
      <c r="I1148" s="3">
        <v>700000</v>
      </c>
      <c r="J1148" s="3">
        <v>0</v>
      </c>
      <c r="K1148" s="3">
        <v>0</v>
      </c>
      <c r="L1148" s="3">
        <v>0</v>
      </c>
      <c r="M1148" s="3">
        <v>9200</v>
      </c>
    </row>
    <row r="1149" spans="1:13" x14ac:dyDescent="0.25">
      <c r="A1149" s="1" t="s">
        <v>437</v>
      </c>
      <c r="B1149" s="1" t="s">
        <v>15</v>
      </c>
      <c r="C1149" s="2">
        <v>1</v>
      </c>
      <c r="D1149" s="2">
        <v>0</v>
      </c>
      <c r="E1149" s="2">
        <v>1</v>
      </c>
      <c r="F1149" s="2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</row>
    <row r="1150" spans="1:13" x14ac:dyDescent="0.25">
      <c r="A1150" s="1" t="s">
        <v>437</v>
      </c>
      <c r="B1150" s="1" t="s">
        <v>16</v>
      </c>
      <c r="C1150" s="2">
        <v>3</v>
      </c>
      <c r="D1150" s="2">
        <v>0</v>
      </c>
      <c r="E1150" s="2">
        <v>3</v>
      </c>
      <c r="F1150" s="2">
        <v>0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0</v>
      </c>
      <c r="M1150" s="3">
        <v>0</v>
      </c>
    </row>
    <row r="1151" spans="1:13" x14ac:dyDescent="0.25">
      <c r="A1151" s="1" t="s">
        <v>437</v>
      </c>
      <c r="B1151" s="1" t="s">
        <v>20</v>
      </c>
      <c r="C1151" s="2">
        <v>1</v>
      </c>
      <c r="D1151" s="2">
        <v>0</v>
      </c>
      <c r="E1151" s="2">
        <v>0</v>
      </c>
      <c r="F1151" s="2">
        <v>1</v>
      </c>
      <c r="G1151" s="3">
        <v>500000</v>
      </c>
      <c r="H1151" s="3">
        <v>500000</v>
      </c>
      <c r="I1151" s="3">
        <v>500000</v>
      </c>
      <c r="J1151" s="3">
        <v>0</v>
      </c>
      <c r="K1151" s="3">
        <v>0</v>
      </c>
      <c r="L1151" s="3">
        <v>0</v>
      </c>
      <c r="M1151" s="3">
        <v>7250</v>
      </c>
    </row>
    <row r="1152" spans="1:13" x14ac:dyDescent="0.25">
      <c r="A1152" s="1" t="s">
        <v>437</v>
      </c>
      <c r="B1152" s="1" t="s">
        <v>17</v>
      </c>
      <c r="C1152" s="2">
        <v>3</v>
      </c>
      <c r="D1152" s="2">
        <v>0</v>
      </c>
      <c r="E1152" s="2">
        <v>1</v>
      </c>
      <c r="F1152" s="2">
        <v>2</v>
      </c>
      <c r="G1152" s="3">
        <v>200302</v>
      </c>
      <c r="H1152" s="3">
        <v>100151</v>
      </c>
      <c r="I1152" s="3">
        <v>100151</v>
      </c>
      <c r="J1152" s="3">
        <v>0</v>
      </c>
      <c r="K1152" s="3">
        <v>0</v>
      </c>
      <c r="L1152" s="3">
        <v>0</v>
      </c>
      <c r="M1152" s="3">
        <v>2904.38</v>
      </c>
    </row>
    <row r="1153" spans="1:13" x14ac:dyDescent="0.25">
      <c r="A1153" s="1" t="s">
        <v>437</v>
      </c>
      <c r="B1153" s="1" t="s">
        <v>19</v>
      </c>
      <c r="C1153" s="2">
        <v>2</v>
      </c>
      <c r="D1153" s="2">
        <v>0</v>
      </c>
      <c r="E1153" s="2">
        <v>0</v>
      </c>
      <c r="F1153" s="2">
        <v>2</v>
      </c>
      <c r="G1153" s="3">
        <v>850000</v>
      </c>
      <c r="H1153" s="3">
        <v>425000</v>
      </c>
      <c r="I1153" s="3">
        <v>425000</v>
      </c>
      <c r="J1153" s="3">
        <v>0</v>
      </c>
      <c r="K1153" s="3">
        <v>0</v>
      </c>
      <c r="L1153" s="3">
        <v>0</v>
      </c>
      <c r="M1153" s="3">
        <v>11375</v>
      </c>
    </row>
    <row r="1154" spans="1:13" x14ac:dyDescent="0.25">
      <c r="A1154" s="1" t="s">
        <v>437</v>
      </c>
      <c r="B1154" s="1" t="s">
        <v>57</v>
      </c>
      <c r="C1154" s="2">
        <v>3</v>
      </c>
      <c r="D1154" s="2">
        <v>0</v>
      </c>
      <c r="E1154" s="2">
        <v>3</v>
      </c>
      <c r="F1154" s="2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</row>
    <row r="1155" spans="1:13" x14ac:dyDescent="0.25">
      <c r="A1155" s="1" t="s">
        <v>437</v>
      </c>
      <c r="B1155" s="1" t="s">
        <v>60</v>
      </c>
      <c r="C1155" s="2">
        <v>1</v>
      </c>
      <c r="D1155" s="2">
        <v>0</v>
      </c>
      <c r="E1155" s="2">
        <v>0</v>
      </c>
      <c r="F1155" s="2">
        <v>1</v>
      </c>
      <c r="G1155" s="3">
        <v>29450</v>
      </c>
      <c r="H1155" s="3">
        <v>29450</v>
      </c>
      <c r="I1155" s="3">
        <v>29450</v>
      </c>
      <c r="J1155" s="3">
        <v>89242.42</v>
      </c>
      <c r="K1155" s="3">
        <v>89242.424199999994</v>
      </c>
      <c r="L1155" s="3">
        <v>0.33</v>
      </c>
      <c r="M1155" s="3">
        <v>427.03</v>
      </c>
    </row>
    <row r="1156" spans="1:13" x14ac:dyDescent="0.25">
      <c r="A1156" s="1" t="s">
        <v>437</v>
      </c>
      <c r="B1156" s="1" t="s">
        <v>438</v>
      </c>
      <c r="C1156" s="2">
        <v>20</v>
      </c>
      <c r="D1156" s="2">
        <v>0</v>
      </c>
      <c r="E1156" s="2">
        <v>13</v>
      </c>
      <c r="F1156" s="2">
        <v>7</v>
      </c>
      <c r="G1156" s="3">
        <v>2279752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31156.41</v>
      </c>
    </row>
    <row r="1157" spans="1:13" x14ac:dyDescent="0.25">
      <c r="A1157" s="1" t="s">
        <v>439</v>
      </c>
      <c r="B1157" s="1" t="s">
        <v>14</v>
      </c>
      <c r="C1157" s="2">
        <v>61</v>
      </c>
      <c r="D1157" s="2">
        <v>0</v>
      </c>
      <c r="E1157" s="2">
        <v>24</v>
      </c>
      <c r="F1157" s="2">
        <v>37</v>
      </c>
      <c r="G1157" s="3">
        <v>5442453</v>
      </c>
      <c r="H1157" s="3">
        <v>147093.32</v>
      </c>
      <c r="I1157" s="3">
        <v>145000</v>
      </c>
      <c r="J1157" s="3">
        <v>0</v>
      </c>
      <c r="K1157" s="3">
        <v>0</v>
      </c>
      <c r="L1157" s="3">
        <v>0</v>
      </c>
      <c r="M1157" s="3">
        <v>52927.71</v>
      </c>
    </row>
    <row r="1158" spans="1:13" x14ac:dyDescent="0.25">
      <c r="A1158" s="1" t="s">
        <v>439</v>
      </c>
      <c r="B1158" s="1" t="s">
        <v>15</v>
      </c>
      <c r="C1158" s="2">
        <v>9</v>
      </c>
      <c r="D1158" s="2">
        <v>0</v>
      </c>
      <c r="E1158" s="2">
        <v>4</v>
      </c>
      <c r="F1158" s="2">
        <v>5</v>
      </c>
      <c r="G1158" s="3">
        <v>1071600</v>
      </c>
      <c r="H1158" s="3">
        <v>214320</v>
      </c>
      <c r="I1158" s="3">
        <v>145900</v>
      </c>
      <c r="J1158" s="3">
        <v>0</v>
      </c>
      <c r="K1158" s="3">
        <v>0</v>
      </c>
      <c r="L1158" s="3">
        <v>0</v>
      </c>
      <c r="M1158" s="3">
        <v>12824.05</v>
      </c>
    </row>
    <row r="1159" spans="1:13" x14ac:dyDescent="0.25">
      <c r="A1159" s="1" t="s">
        <v>439</v>
      </c>
      <c r="B1159" s="1" t="s">
        <v>20</v>
      </c>
      <c r="C1159" s="2">
        <v>3</v>
      </c>
      <c r="D1159" s="2">
        <v>0</v>
      </c>
      <c r="E1159" s="2">
        <v>2</v>
      </c>
      <c r="F1159" s="2">
        <v>1</v>
      </c>
      <c r="G1159" s="3">
        <v>72500</v>
      </c>
      <c r="H1159" s="3">
        <v>72500</v>
      </c>
      <c r="I1159" s="3">
        <v>72500</v>
      </c>
      <c r="J1159" s="3">
        <v>0</v>
      </c>
      <c r="K1159" s="3">
        <v>0</v>
      </c>
      <c r="L1159" s="3">
        <v>0</v>
      </c>
      <c r="M1159" s="3">
        <v>1051.25</v>
      </c>
    </row>
    <row r="1160" spans="1:13" x14ac:dyDescent="0.25">
      <c r="A1160" s="1" t="s">
        <v>439</v>
      </c>
      <c r="B1160" s="1" t="s">
        <v>19</v>
      </c>
      <c r="C1160" s="2">
        <v>8</v>
      </c>
      <c r="D1160" s="2">
        <v>0</v>
      </c>
      <c r="E1160" s="2">
        <v>1</v>
      </c>
      <c r="F1160" s="2">
        <v>7</v>
      </c>
      <c r="G1160" s="3">
        <v>2912200</v>
      </c>
      <c r="H1160" s="3">
        <v>416028.57</v>
      </c>
      <c r="I1160" s="3">
        <v>175000</v>
      </c>
      <c r="J1160" s="3">
        <v>0</v>
      </c>
      <c r="K1160" s="3">
        <v>0</v>
      </c>
      <c r="L1160" s="3">
        <v>0</v>
      </c>
      <c r="M1160" s="3">
        <v>40269.4</v>
      </c>
    </row>
    <row r="1161" spans="1:13" x14ac:dyDescent="0.25">
      <c r="A1161" s="1" t="s">
        <v>439</v>
      </c>
      <c r="B1161" s="1" t="s">
        <v>55</v>
      </c>
      <c r="C1161" s="2">
        <v>1</v>
      </c>
      <c r="D1161" s="2">
        <v>0</v>
      </c>
      <c r="E1161" s="2">
        <v>1</v>
      </c>
      <c r="F1161" s="2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</row>
    <row r="1162" spans="1:13" x14ac:dyDescent="0.25">
      <c r="A1162" s="1" t="s">
        <v>439</v>
      </c>
      <c r="B1162" s="1" t="s">
        <v>58</v>
      </c>
      <c r="C1162" s="2">
        <v>1</v>
      </c>
      <c r="D1162" s="2">
        <v>0</v>
      </c>
      <c r="E1162" s="2">
        <v>0</v>
      </c>
      <c r="F1162" s="2">
        <v>1</v>
      </c>
      <c r="G1162" s="3">
        <v>115000</v>
      </c>
      <c r="H1162" s="3">
        <v>115000</v>
      </c>
      <c r="I1162" s="3">
        <v>115000</v>
      </c>
      <c r="J1162" s="3">
        <v>0</v>
      </c>
      <c r="K1162" s="3">
        <v>0</v>
      </c>
      <c r="L1162" s="3">
        <v>0</v>
      </c>
      <c r="M1162" s="3">
        <v>1667.5</v>
      </c>
    </row>
    <row r="1163" spans="1:13" x14ac:dyDescent="0.25">
      <c r="A1163" s="1" t="s">
        <v>439</v>
      </c>
      <c r="B1163" s="1" t="s">
        <v>60</v>
      </c>
      <c r="C1163" s="2">
        <v>6</v>
      </c>
      <c r="D1163" s="2">
        <v>0</v>
      </c>
      <c r="E1163" s="2">
        <v>1</v>
      </c>
      <c r="F1163" s="2">
        <v>5</v>
      </c>
      <c r="G1163" s="3">
        <v>152708.51</v>
      </c>
      <c r="H1163" s="3">
        <v>30541.7</v>
      </c>
      <c r="I1163" s="3">
        <v>18000</v>
      </c>
      <c r="J1163" s="3">
        <v>5076.75</v>
      </c>
      <c r="K1163" s="3">
        <v>6712.0622999999996</v>
      </c>
      <c r="L1163" s="3">
        <v>8.94</v>
      </c>
      <c r="M1163" s="3">
        <v>2043.27</v>
      </c>
    </row>
    <row r="1164" spans="1:13" x14ac:dyDescent="0.25">
      <c r="A1164" s="1" t="s">
        <v>439</v>
      </c>
      <c r="B1164" s="1" t="s">
        <v>440</v>
      </c>
      <c r="C1164" s="2">
        <v>89</v>
      </c>
      <c r="D1164" s="2">
        <v>0</v>
      </c>
      <c r="E1164" s="2">
        <v>33</v>
      </c>
      <c r="F1164" s="2">
        <v>56</v>
      </c>
      <c r="G1164" s="3">
        <v>9766461.5099999998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110783.18</v>
      </c>
    </row>
    <row r="1165" spans="1:13" x14ac:dyDescent="0.25">
      <c r="A1165" s="1" t="s">
        <v>441</v>
      </c>
      <c r="B1165" s="1" t="s">
        <v>14</v>
      </c>
      <c r="C1165" s="2">
        <v>65</v>
      </c>
      <c r="D1165" s="2">
        <v>0</v>
      </c>
      <c r="E1165" s="2">
        <v>18</v>
      </c>
      <c r="F1165" s="2">
        <v>47</v>
      </c>
      <c r="G1165" s="3">
        <v>12472676</v>
      </c>
      <c r="H1165" s="3">
        <v>265376.09000000003</v>
      </c>
      <c r="I1165" s="3">
        <v>270000</v>
      </c>
      <c r="J1165" s="3">
        <v>0</v>
      </c>
      <c r="K1165" s="3">
        <v>0</v>
      </c>
      <c r="L1165" s="3">
        <v>0</v>
      </c>
      <c r="M1165" s="3">
        <v>148137.81</v>
      </c>
    </row>
    <row r="1166" spans="1:13" x14ac:dyDescent="0.25">
      <c r="A1166" s="1" t="s">
        <v>441</v>
      </c>
      <c r="B1166" s="1" t="s">
        <v>20</v>
      </c>
      <c r="C1166" s="2">
        <v>1</v>
      </c>
      <c r="D1166" s="2">
        <v>0</v>
      </c>
      <c r="E1166" s="2">
        <v>0</v>
      </c>
      <c r="F1166" s="2">
        <v>1</v>
      </c>
      <c r="G1166" s="3">
        <v>40000</v>
      </c>
      <c r="H1166" s="3">
        <v>40000</v>
      </c>
      <c r="I1166" s="3">
        <v>40000</v>
      </c>
      <c r="J1166" s="3">
        <v>0</v>
      </c>
      <c r="K1166" s="3">
        <v>0</v>
      </c>
      <c r="L1166" s="3">
        <v>0</v>
      </c>
      <c r="M1166" s="3">
        <v>580</v>
      </c>
    </row>
    <row r="1167" spans="1:13" x14ac:dyDescent="0.25">
      <c r="A1167" s="1" t="s">
        <v>441</v>
      </c>
      <c r="B1167" s="1" t="s">
        <v>19</v>
      </c>
      <c r="C1167" s="2">
        <v>2</v>
      </c>
      <c r="D1167" s="2">
        <v>0</v>
      </c>
      <c r="E1167" s="2">
        <v>0</v>
      </c>
      <c r="F1167" s="2">
        <v>2</v>
      </c>
      <c r="G1167" s="3">
        <v>455000</v>
      </c>
      <c r="H1167" s="3">
        <v>227500</v>
      </c>
      <c r="I1167" s="3">
        <v>227500</v>
      </c>
      <c r="J1167" s="3">
        <v>0</v>
      </c>
      <c r="K1167" s="3">
        <v>0</v>
      </c>
      <c r="L1167" s="3">
        <v>0</v>
      </c>
      <c r="M1167" s="3">
        <v>6597.5</v>
      </c>
    </row>
    <row r="1168" spans="1:13" x14ac:dyDescent="0.25">
      <c r="A1168" s="1" t="s">
        <v>441</v>
      </c>
      <c r="B1168" s="1" t="s">
        <v>22</v>
      </c>
      <c r="C1168" s="2">
        <v>1</v>
      </c>
      <c r="D1168" s="2">
        <v>0</v>
      </c>
      <c r="E1168" s="2">
        <v>0</v>
      </c>
      <c r="F1168" s="2">
        <v>1</v>
      </c>
      <c r="G1168" s="3">
        <v>400000</v>
      </c>
      <c r="H1168" s="3">
        <v>400000</v>
      </c>
      <c r="I1168" s="3">
        <v>400000</v>
      </c>
      <c r="J1168" s="3">
        <v>0</v>
      </c>
      <c r="K1168" s="3">
        <v>0</v>
      </c>
      <c r="L1168" s="3">
        <v>0</v>
      </c>
      <c r="M1168" s="3">
        <v>5800</v>
      </c>
    </row>
    <row r="1169" spans="1:13" x14ac:dyDescent="0.25">
      <c r="A1169" s="1" t="s">
        <v>441</v>
      </c>
      <c r="B1169" s="1" t="s">
        <v>442</v>
      </c>
      <c r="C1169" s="2">
        <v>69</v>
      </c>
      <c r="D1169" s="2">
        <v>0</v>
      </c>
      <c r="E1169" s="2">
        <v>18</v>
      </c>
      <c r="F1169" s="2">
        <v>51</v>
      </c>
      <c r="G1169" s="3">
        <v>13367676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161115.31</v>
      </c>
    </row>
    <row r="1170" spans="1:13" x14ac:dyDescent="0.25">
      <c r="A1170" s="1" t="s">
        <v>443</v>
      </c>
      <c r="B1170" s="1" t="s">
        <v>14</v>
      </c>
      <c r="C1170" s="2">
        <v>28</v>
      </c>
      <c r="D1170" s="2">
        <v>0</v>
      </c>
      <c r="E1170" s="2">
        <v>15</v>
      </c>
      <c r="F1170" s="2">
        <v>13</v>
      </c>
      <c r="G1170" s="3">
        <v>3498446.23</v>
      </c>
      <c r="H1170" s="3">
        <v>269111.25</v>
      </c>
      <c r="I1170" s="3">
        <v>265000</v>
      </c>
      <c r="J1170" s="3">
        <v>0</v>
      </c>
      <c r="K1170" s="3">
        <v>0</v>
      </c>
      <c r="L1170" s="3">
        <v>0</v>
      </c>
      <c r="M1170" s="3">
        <v>45799.47</v>
      </c>
    </row>
    <row r="1171" spans="1:13" x14ac:dyDescent="0.25">
      <c r="A1171" s="1" t="s">
        <v>443</v>
      </c>
      <c r="B1171" s="1" t="s">
        <v>15</v>
      </c>
      <c r="C1171" s="2">
        <v>2</v>
      </c>
      <c r="D1171" s="2">
        <v>0</v>
      </c>
      <c r="E1171" s="2">
        <v>1</v>
      </c>
      <c r="F1171" s="2">
        <v>1</v>
      </c>
      <c r="G1171" s="3">
        <v>800000</v>
      </c>
      <c r="H1171" s="3">
        <v>800000</v>
      </c>
      <c r="I1171" s="3">
        <v>800000</v>
      </c>
      <c r="J1171" s="3">
        <v>0</v>
      </c>
      <c r="K1171" s="3">
        <v>0</v>
      </c>
      <c r="L1171" s="3">
        <v>0</v>
      </c>
      <c r="M1171" s="3">
        <v>11150</v>
      </c>
    </row>
    <row r="1172" spans="1:13" x14ac:dyDescent="0.25">
      <c r="A1172" s="1" t="s">
        <v>443</v>
      </c>
      <c r="B1172" s="1" t="s">
        <v>16</v>
      </c>
      <c r="C1172" s="2">
        <v>2</v>
      </c>
      <c r="D1172" s="2">
        <v>0</v>
      </c>
      <c r="E1172" s="2">
        <v>0</v>
      </c>
      <c r="F1172" s="2">
        <v>2</v>
      </c>
      <c r="G1172" s="3">
        <v>43500</v>
      </c>
      <c r="H1172" s="3">
        <v>21750</v>
      </c>
      <c r="I1172" s="3">
        <v>21750</v>
      </c>
      <c r="J1172" s="3">
        <v>0</v>
      </c>
      <c r="K1172" s="3">
        <v>0</v>
      </c>
      <c r="L1172" s="3">
        <v>0</v>
      </c>
      <c r="M1172" s="3">
        <v>250.75</v>
      </c>
    </row>
    <row r="1173" spans="1:13" x14ac:dyDescent="0.25">
      <c r="A1173" s="1" t="s">
        <v>443</v>
      </c>
      <c r="B1173" s="1" t="s">
        <v>20</v>
      </c>
      <c r="C1173" s="2">
        <v>3</v>
      </c>
      <c r="D1173" s="2">
        <v>0</v>
      </c>
      <c r="E1173" s="2">
        <v>0</v>
      </c>
      <c r="F1173" s="2">
        <v>3</v>
      </c>
      <c r="G1173" s="3">
        <v>208000</v>
      </c>
      <c r="H1173" s="3">
        <v>69333.33</v>
      </c>
      <c r="I1173" s="3">
        <v>24000</v>
      </c>
      <c r="J1173" s="3">
        <v>0</v>
      </c>
      <c r="K1173" s="3">
        <v>0</v>
      </c>
      <c r="L1173" s="3">
        <v>0</v>
      </c>
      <c r="M1173" s="3">
        <v>2066</v>
      </c>
    </row>
    <row r="1174" spans="1:13" x14ac:dyDescent="0.25">
      <c r="A1174" s="1" t="s">
        <v>443</v>
      </c>
      <c r="B1174" s="1" t="s">
        <v>17</v>
      </c>
      <c r="C1174" s="2">
        <v>2</v>
      </c>
      <c r="D1174" s="2">
        <v>0</v>
      </c>
      <c r="E1174" s="2">
        <v>2</v>
      </c>
      <c r="F1174" s="2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</row>
    <row r="1175" spans="1:13" x14ac:dyDescent="0.25">
      <c r="A1175" s="1" t="s">
        <v>443</v>
      </c>
      <c r="B1175" s="1" t="s">
        <v>19</v>
      </c>
      <c r="C1175" s="2">
        <v>4</v>
      </c>
      <c r="D1175" s="2">
        <v>0</v>
      </c>
      <c r="E1175" s="2">
        <v>1</v>
      </c>
      <c r="F1175" s="2">
        <v>3</v>
      </c>
      <c r="G1175" s="3">
        <v>4964000</v>
      </c>
      <c r="H1175" s="3">
        <v>1654666.67</v>
      </c>
      <c r="I1175" s="3">
        <v>1075000</v>
      </c>
      <c r="J1175" s="3">
        <v>0</v>
      </c>
      <c r="K1175" s="3">
        <v>0</v>
      </c>
      <c r="L1175" s="3">
        <v>0</v>
      </c>
      <c r="M1175" s="3">
        <v>71978</v>
      </c>
    </row>
    <row r="1176" spans="1:13" x14ac:dyDescent="0.25">
      <c r="A1176" s="1" t="s">
        <v>443</v>
      </c>
      <c r="B1176" s="1" t="s">
        <v>21</v>
      </c>
      <c r="C1176" s="2">
        <v>1</v>
      </c>
      <c r="D1176" s="2">
        <v>0</v>
      </c>
      <c r="E1176" s="2">
        <v>1</v>
      </c>
      <c r="F1176" s="2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</row>
    <row r="1177" spans="1:13" x14ac:dyDescent="0.25">
      <c r="A1177" s="1" t="s">
        <v>443</v>
      </c>
      <c r="B1177" s="1" t="s">
        <v>58</v>
      </c>
      <c r="C1177" s="2">
        <v>17</v>
      </c>
      <c r="D1177" s="2">
        <v>0</v>
      </c>
      <c r="E1177" s="2">
        <v>6</v>
      </c>
      <c r="F1177" s="2">
        <v>11</v>
      </c>
      <c r="G1177" s="3">
        <v>3086000</v>
      </c>
      <c r="H1177" s="3">
        <v>280545.45</v>
      </c>
      <c r="I1177" s="3">
        <v>310000</v>
      </c>
      <c r="J1177" s="3">
        <v>0</v>
      </c>
      <c r="K1177" s="3">
        <v>0</v>
      </c>
      <c r="L1177" s="3">
        <v>0</v>
      </c>
      <c r="M1177" s="3">
        <v>39046.99</v>
      </c>
    </row>
    <row r="1178" spans="1:13" x14ac:dyDescent="0.25">
      <c r="A1178" s="1" t="s">
        <v>443</v>
      </c>
      <c r="B1178" s="1" t="s">
        <v>60</v>
      </c>
      <c r="C1178" s="2">
        <v>15</v>
      </c>
      <c r="D1178" s="2">
        <v>0</v>
      </c>
      <c r="E1178" s="2">
        <v>2</v>
      </c>
      <c r="F1178" s="2">
        <v>13</v>
      </c>
      <c r="G1178" s="3">
        <v>3569344</v>
      </c>
      <c r="H1178" s="3">
        <v>274564.92</v>
      </c>
      <c r="I1178" s="3">
        <v>300000</v>
      </c>
      <c r="J1178" s="3">
        <v>19191.060000000001</v>
      </c>
      <c r="K1178" s="3">
        <v>306439.43</v>
      </c>
      <c r="L1178" s="3">
        <v>1.1599999999999999</v>
      </c>
      <c r="M1178" s="3">
        <v>43392.38</v>
      </c>
    </row>
    <row r="1179" spans="1:13" x14ac:dyDescent="0.25">
      <c r="A1179" s="1" t="s">
        <v>443</v>
      </c>
      <c r="B1179" s="1" t="s">
        <v>444</v>
      </c>
      <c r="C1179" s="2">
        <v>74</v>
      </c>
      <c r="D1179" s="2">
        <v>0</v>
      </c>
      <c r="E1179" s="2">
        <v>28</v>
      </c>
      <c r="F1179" s="2">
        <v>46</v>
      </c>
      <c r="G1179" s="3">
        <v>16169290.23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213683.59</v>
      </c>
    </row>
    <row r="1180" spans="1:13" x14ac:dyDescent="0.25">
      <c r="A1180" s="1" t="s">
        <v>445</v>
      </c>
      <c r="B1180" s="1" t="s">
        <v>15</v>
      </c>
      <c r="C1180" s="2">
        <v>1</v>
      </c>
      <c r="D1180" s="2">
        <v>0</v>
      </c>
      <c r="E1180" s="2">
        <v>1</v>
      </c>
      <c r="F1180" s="2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</row>
    <row r="1181" spans="1:13" x14ac:dyDescent="0.25">
      <c r="A1181" s="1" t="s">
        <v>445</v>
      </c>
      <c r="B1181" s="1" t="s">
        <v>446</v>
      </c>
      <c r="C1181" s="2">
        <v>1</v>
      </c>
      <c r="D1181" s="2">
        <v>0</v>
      </c>
      <c r="E1181" s="2">
        <v>1</v>
      </c>
      <c r="F1181" s="2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</row>
    <row r="1182" spans="1:13" x14ac:dyDescent="0.25">
      <c r="A1182" s="1" t="s">
        <v>447</v>
      </c>
      <c r="B1182" s="1" t="s">
        <v>14</v>
      </c>
      <c r="C1182" s="2">
        <v>44</v>
      </c>
      <c r="D1182" s="2">
        <v>4</v>
      </c>
      <c r="E1182" s="2">
        <v>21</v>
      </c>
      <c r="F1182" s="2">
        <v>19</v>
      </c>
      <c r="G1182" s="3">
        <v>2223439.7799999998</v>
      </c>
      <c r="H1182" s="3">
        <v>117023.15</v>
      </c>
      <c r="I1182" s="3">
        <v>119000</v>
      </c>
      <c r="J1182" s="3">
        <v>0</v>
      </c>
      <c r="K1182" s="3">
        <v>0</v>
      </c>
      <c r="L1182" s="3">
        <v>0</v>
      </c>
      <c r="M1182" s="3">
        <v>24888.61</v>
      </c>
    </row>
    <row r="1183" spans="1:13" x14ac:dyDescent="0.25">
      <c r="A1183" s="1" t="s">
        <v>447</v>
      </c>
      <c r="B1183" s="1" t="s">
        <v>15</v>
      </c>
      <c r="C1183" s="2">
        <v>4</v>
      </c>
      <c r="D1183" s="2">
        <v>0</v>
      </c>
      <c r="E1183" s="2">
        <v>2</v>
      </c>
      <c r="F1183" s="2">
        <v>2</v>
      </c>
      <c r="G1183" s="3">
        <v>350000</v>
      </c>
      <c r="H1183" s="3">
        <v>175000</v>
      </c>
      <c r="I1183" s="3">
        <v>175000</v>
      </c>
      <c r="J1183" s="3">
        <v>0</v>
      </c>
      <c r="K1183" s="3">
        <v>0</v>
      </c>
      <c r="L1183" s="3">
        <v>0</v>
      </c>
      <c r="M1183" s="3">
        <v>3175</v>
      </c>
    </row>
    <row r="1184" spans="1:13" x14ac:dyDescent="0.25">
      <c r="A1184" s="1" t="s">
        <v>447</v>
      </c>
      <c r="B1184" s="1" t="s">
        <v>16</v>
      </c>
      <c r="C1184" s="2">
        <v>1</v>
      </c>
      <c r="D1184" s="2">
        <v>1</v>
      </c>
      <c r="E1184" s="2">
        <v>0</v>
      </c>
      <c r="F1184" s="2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</row>
    <row r="1185" spans="1:13" x14ac:dyDescent="0.25">
      <c r="A1185" s="1" t="s">
        <v>447</v>
      </c>
      <c r="B1185" s="1" t="s">
        <v>19</v>
      </c>
      <c r="C1185" s="2">
        <v>3</v>
      </c>
      <c r="D1185" s="2">
        <v>0</v>
      </c>
      <c r="E1185" s="2">
        <v>2</v>
      </c>
      <c r="F1185" s="2">
        <v>1</v>
      </c>
      <c r="G1185" s="3">
        <v>210000</v>
      </c>
      <c r="H1185" s="3">
        <v>210000</v>
      </c>
      <c r="I1185" s="3">
        <v>210000</v>
      </c>
      <c r="J1185" s="3">
        <v>0</v>
      </c>
      <c r="K1185" s="3">
        <v>0</v>
      </c>
      <c r="L1185" s="3">
        <v>0</v>
      </c>
      <c r="M1185" s="3">
        <v>3045</v>
      </c>
    </row>
    <row r="1186" spans="1:13" x14ac:dyDescent="0.25">
      <c r="A1186" s="1" t="s">
        <v>447</v>
      </c>
      <c r="B1186" s="1" t="s">
        <v>21</v>
      </c>
      <c r="C1186" s="2">
        <v>2</v>
      </c>
      <c r="D1186" s="2">
        <v>0</v>
      </c>
      <c r="E1186" s="2">
        <v>0</v>
      </c>
      <c r="F1186" s="2">
        <v>2</v>
      </c>
      <c r="G1186" s="3">
        <v>360000</v>
      </c>
      <c r="H1186" s="3">
        <v>180000</v>
      </c>
      <c r="I1186" s="3">
        <v>180000</v>
      </c>
      <c r="J1186" s="3">
        <v>0</v>
      </c>
      <c r="K1186" s="3">
        <v>0</v>
      </c>
      <c r="L1186" s="3">
        <v>0</v>
      </c>
      <c r="M1186" s="3">
        <v>5220</v>
      </c>
    </row>
    <row r="1187" spans="1:13" x14ac:dyDescent="0.25">
      <c r="A1187" s="1" t="s">
        <v>447</v>
      </c>
      <c r="B1187" s="1" t="s">
        <v>60</v>
      </c>
      <c r="C1187" s="2">
        <v>7</v>
      </c>
      <c r="D1187" s="2">
        <v>0</v>
      </c>
      <c r="E1187" s="2">
        <v>0</v>
      </c>
      <c r="F1187" s="2">
        <v>7</v>
      </c>
      <c r="G1187" s="3">
        <v>442100</v>
      </c>
      <c r="H1187" s="3">
        <v>63157.14</v>
      </c>
      <c r="I1187" s="3">
        <v>70000</v>
      </c>
      <c r="J1187" s="3">
        <v>1930.53</v>
      </c>
      <c r="K1187" s="3">
        <v>2656.66</v>
      </c>
      <c r="L1187" s="3">
        <v>9.68</v>
      </c>
      <c r="M1187" s="3">
        <v>5141.7</v>
      </c>
    </row>
    <row r="1188" spans="1:13" x14ac:dyDescent="0.25">
      <c r="A1188" s="1" t="s">
        <v>447</v>
      </c>
      <c r="B1188" s="1" t="s">
        <v>448</v>
      </c>
      <c r="C1188" s="2">
        <v>61</v>
      </c>
      <c r="D1188" s="2">
        <v>5</v>
      </c>
      <c r="E1188" s="2">
        <v>25</v>
      </c>
      <c r="F1188" s="2">
        <v>31</v>
      </c>
      <c r="G1188" s="3">
        <v>3585539.78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41470.31</v>
      </c>
    </row>
    <row r="1189" spans="1:13" x14ac:dyDescent="0.25">
      <c r="A1189" s="1" t="s">
        <v>449</v>
      </c>
      <c r="B1189" s="1" t="s">
        <v>14</v>
      </c>
      <c r="C1189" s="2">
        <v>6</v>
      </c>
      <c r="D1189" s="2">
        <v>0</v>
      </c>
      <c r="E1189" s="2">
        <v>0</v>
      </c>
      <c r="F1189" s="2">
        <v>6</v>
      </c>
      <c r="G1189" s="3">
        <v>1889900</v>
      </c>
      <c r="H1189" s="3">
        <v>314983.33</v>
      </c>
      <c r="I1189" s="3">
        <v>317500</v>
      </c>
      <c r="J1189" s="3">
        <v>0</v>
      </c>
      <c r="K1189" s="3">
        <v>0</v>
      </c>
      <c r="L1189" s="3">
        <v>0</v>
      </c>
      <c r="M1189" s="3">
        <v>25503.55</v>
      </c>
    </row>
    <row r="1190" spans="1:13" x14ac:dyDescent="0.25">
      <c r="A1190" s="1" t="s">
        <v>449</v>
      </c>
      <c r="B1190" s="1" t="s">
        <v>15</v>
      </c>
      <c r="C1190" s="2">
        <v>2</v>
      </c>
      <c r="D1190" s="2">
        <v>0</v>
      </c>
      <c r="E1190" s="2">
        <v>1</v>
      </c>
      <c r="F1190" s="2">
        <v>1</v>
      </c>
      <c r="G1190" s="3">
        <v>1100000</v>
      </c>
      <c r="H1190" s="3">
        <v>1100000</v>
      </c>
      <c r="I1190" s="3">
        <v>1100000</v>
      </c>
      <c r="J1190" s="3">
        <v>0</v>
      </c>
      <c r="K1190" s="3">
        <v>0</v>
      </c>
      <c r="L1190" s="3">
        <v>0</v>
      </c>
      <c r="M1190" s="3">
        <v>16586.55</v>
      </c>
    </row>
    <row r="1191" spans="1:13" x14ac:dyDescent="0.25">
      <c r="A1191" s="1" t="s">
        <v>449</v>
      </c>
      <c r="B1191" s="1" t="s">
        <v>16</v>
      </c>
      <c r="C1191" s="2">
        <v>1</v>
      </c>
      <c r="D1191" s="2">
        <v>0</v>
      </c>
      <c r="E1191" s="2">
        <v>0</v>
      </c>
      <c r="F1191" s="2">
        <v>1</v>
      </c>
      <c r="G1191" s="3">
        <v>1800</v>
      </c>
      <c r="H1191" s="3">
        <v>1800</v>
      </c>
      <c r="I1191" s="3">
        <v>1800</v>
      </c>
      <c r="J1191" s="3">
        <v>0</v>
      </c>
      <c r="K1191" s="3">
        <v>0</v>
      </c>
      <c r="L1191" s="3">
        <v>0</v>
      </c>
      <c r="M1191" s="3">
        <v>26.1</v>
      </c>
    </row>
    <row r="1192" spans="1:13" x14ac:dyDescent="0.25">
      <c r="A1192" s="1" t="s">
        <v>449</v>
      </c>
      <c r="B1192" s="1" t="s">
        <v>18</v>
      </c>
      <c r="C1192" s="2">
        <v>2</v>
      </c>
      <c r="D1192" s="2">
        <v>0</v>
      </c>
      <c r="E1192" s="2">
        <v>1</v>
      </c>
      <c r="F1192" s="2">
        <v>1</v>
      </c>
      <c r="G1192" s="3">
        <v>45000</v>
      </c>
      <c r="H1192" s="3">
        <v>45000</v>
      </c>
      <c r="I1192" s="3">
        <v>45000</v>
      </c>
      <c r="J1192" s="3">
        <v>0</v>
      </c>
      <c r="K1192" s="3">
        <v>0</v>
      </c>
      <c r="L1192" s="3">
        <v>0</v>
      </c>
      <c r="M1192" s="3">
        <v>652.5</v>
      </c>
    </row>
    <row r="1193" spans="1:13" x14ac:dyDescent="0.25">
      <c r="A1193" s="1" t="s">
        <v>449</v>
      </c>
      <c r="B1193" s="1" t="s">
        <v>60</v>
      </c>
      <c r="C1193" s="2">
        <v>8</v>
      </c>
      <c r="D1193" s="2">
        <v>0</v>
      </c>
      <c r="E1193" s="2">
        <v>0</v>
      </c>
      <c r="F1193" s="2">
        <v>8</v>
      </c>
      <c r="G1193" s="3">
        <v>119453</v>
      </c>
      <c r="H1193" s="3">
        <v>14931.62</v>
      </c>
      <c r="I1193" s="3">
        <v>1230</v>
      </c>
      <c r="J1193" s="3">
        <v>3290.72</v>
      </c>
      <c r="K1193" s="3">
        <v>1147.5</v>
      </c>
      <c r="L1193" s="3">
        <v>1.35</v>
      </c>
      <c r="M1193" s="3">
        <v>1732.08</v>
      </c>
    </row>
    <row r="1194" spans="1:13" x14ac:dyDescent="0.25">
      <c r="A1194" s="1" t="s">
        <v>449</v>
      </c>
      <c r="B1194" s="1" t="s">
        <v>450</v>
      </c>
      <c r="C1194" s="2">
        <v>19</v>
      </c>
      <c r="D1194" s="2">
        <v>0</v>
      </c>
      <c r="E1194" s="2">
        <v>2</v>
      </c>
      <c r="F1194" s="2">
        <v>17</v>
      </c>
      <c r="G1194" s="3">
        <v>3156153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44500.78</v>
      </c>
    </row>
    <row r="1195" spans="1:13" x14ac:dyDescent="0.25">
      <c r="A1195" s="1" t="s">
        <v>451</v>
      </c>
      <c r="B1195" s="1" t="s">
        <v>15</v>
      </c>
      <c r="C1195" s="2">
        <v>2</v>
      </c>
      <c r="D1195" s="2">
        <v>0</v>
      </c>
      <c r="E1195" s="2">
        <v>1</v>
      </c>
      <c r="F1195" s="2">
        <v>1</v>
      </c>
      <c r="G1195" s="3">
        <v>320000</v>
      </c>
      <c r="H1195" s="3">
        <v>320000</v>
      </c>
      <c r="I1195" s="3">
        <v>320000</v>
      </c>
      <c r="J1195" s="3">
        <v>0</v>
      </c>
      <c r="K1195" s="3">
        <v>0</v>
      </c>
      <c r="L1195" s="3">
        <v>0</v>
      </c>
      <c r="M1195" s="3">
        <v>3690</v>
      </c>
    </row>
    <row r="1196" spans="1:13" x14ac:dyDescent="0.25">
      <c r="A1196" s="1" t="s">
        <v>451</v>
      </c>
      <c r="B1196" s="1" t="s">
        <v>60</v>
      </c>
      <c r="C1196" s="2">
        <v>2</v>
      </c>
      <c r="D1196" s="2">
        <v>0</v>
      </c>
      <c r="E1196" s="2">
        <v>1</v>
      </c>
      <c r="F1196" s="2">
        <v>1</v>
      </c>
      <c r="G1196" s="3">
        <v>52000</v>
      </c>
      <c r="H1196" s="3">
        <v>52000</v>
      </c>
      <c r="I1196" s="3">
        <v>52000</v>
      </c>
      <c r="J1196" s="3">
        <v>2429.91</v>
      </c>
      <c r="K1196" s="3">
        <v>2429.9065000000001</v>
      </c>
      <c r="L1196" s="3">
        <v>21.4</v>
      </c>
      <c r="M1196" s="3">
        <v>754</v>
      </c>
    </row>
    <row r="1197" spans="1:13" x14ac:dyDescent="0.25">
      <c r="A1197" s="1" t="s">
        <v>451</v>
      </c>
      <c r="B1197" s="1" t="s">
        <v>452</v>
      </c>
      <c r="C1197" s="2">
        <v>4</v>
      </c>
      <c r="D1197" s="2">
        <v>0</v>
      </c>
      <c r="E1197" s="2">
        <v>2</v>
      </c>
      <c r="F1197" s="2">
        <v>2</v>
      </c>
      <c r="G1197" s="3">
        <v>372000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4444</v>
      </c>
    </row>
    <row r="1198" spans="1:13" x14ac:dyDescent="0.25">
      <c r="A1198" s="1" t="s">
        <v>453</v>
      </c>
      <c r="B1198" s="1" t="s">
        <v>14</v>
      </c>
      <c r="C1198" s="2">
        <v>15</v>
      </c>
      <c r="D1198" s="2">
        <v>0</v>
      </c>
      <c r="E1198" s="2">
        <v>9</v>
      </c>
      <c r="F1198" s="2">
        <v>6</v>
      </c>
      <c r="G1198" s="3">
        <v>1172115</v>
      </c>
      <c r="H1198" s="3">
        <v>195352.5</v>
      </c>
      <c r="I1198" s="3">
        <v>233557.5</v>
      </c>
      <c r="J1198" s="3">
        <v>0</v>
      </c>
      <c r="K1198" s="3">
        <v>0</v>
      </c>
      <c r="L1198" s="3">
        <v>0</v>
      </c>
      <c r="M1198" s="3">
        <v>13195.67</v>
      </c>
    </row>
    <row r="1199" spans="1:13" x14ac:dyDescent="0.25">
      <c r="A1199" s="1" t="s">
        <v>453</v>
      </c>
      <c r="B1199" s="1" t="s">
        <v>15</v>
      </c>
      <c r="C1199" s="2">
        <v>11</v>
      </c>
      <c r="D1199" s="2">
        <v>0</v>
      </c>
      <c r="E1199" s="2">
        <v>8</v>
      </c>
      <c r="F1199" s="2">
        <v>3</v>
      </c>
      <c r="G1199" s="3">
        <v>598000</v>
      </c>
      <c r="H1199" s="3">
        <v>199333.33</v>
      </c>
      <c r="I1199" s="3">
        <v>238000</v>
      </c>
      <c r="J1199" s="3">
        <v>0</v>
      </c>
      <c r="K1199" s="3">
        <v>0</v>
      </c>
      <c r="L1199" s="3">
        <v>0</v>
      </c>
      <c r="M1199" s="3">
        <v>7721</v>
      </c>
    </row>
    <row r="1200" spans="1:13" x14ac:dyDescent="0.25">
      <c r="A1200" s="1" t="s">
        <v>453</v>
      </c>
      <c r="B1200" s="1" t="s">
        <v>16</v>
      </c>
      <c r="C1200" s="2">
        <v>1</v>
      </c>
      <c r="D1200" s="2">
        <v>0</v>
      </c>
      <c r="E1200" s="2">
        <v>0</v>
      </c>
      <c r="F1200" s="2">
        <v>1</v>
      </c>
      <c r="G1200" s="3">
        <v>62000</v>
      </c>
      <c r="H1200" s="3">
        <v>62000</v>
      </c>
      <c r="I1200" s="3">
        <v>62000</v>
      </c>
      <c r="J1200" s="3">
        <v>0</v>
      </c>
      <c r="K1200" s="3">
        <v>0</v>
      </c>
      <c r="L1200" s="3">
        <v>0</v>
      </c>
      <c r="M1200" s="3">
        <v>310</v>
      </c>
    </row>
    <row r="1201" spans="1:13" x14ac:dyDescent="0.25">
      <c r="A1201" s="1" t="s">
        <v>453</v>
      </c>
      <c r="B1201" s="1" t="s">
        <v>20</v>
      </c>
      <c r="C1201" s="2">
        <v>1</v>
      </c>
      <c r="D1201" s="2">
        <v>0</v>
      </c>
      <c r="E1201" s="2">
        <v>1</v>
      </c>
      <c r="F1201" s="2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</row>
    <row r="1202" spans="1:13" x14ac:dyDescent="0.25">
      <c r="A1202" s="1" t="s">
        <v>453</v>
      </c>
      <c r="B1202" s="1" t="s">
        <v>19</v>
      </c>
      <c r="C1202" s="2">
        <v>1</v>
      </c>
      <c r="D1202" s="2">
        <v>0</v>
      </c>
      <c r="E1202" s="2">
        <v>1</v>
      </c>
      <c r="F1202" s="2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0</v>
      </c>
      <c r="M1202" s="3">
        <v>0</v>
      </c>
    </row>
    <row r="1203" spans="1:13" x14ac:dyDescent="0.25">
      <c r="A1203" s="1" t="s">
        <v>453</v>
      </c>
      <c r="B1203" s="1" t="s">
        <v>57</v>
      </c>
      <c r="C1203" s="2">
        <v>2</v>
      </c>
      <c r="D1203" s="2">
        <v>0</v>
      </c>
      <c r="E1203" s="2">
        <v>2</v>
      </c>
      <c r="F1203" s="2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</row>
    <row r="1204" spans="1:13" x14ac:dyDescent="0.25">
      <c r="A1204" s="1" t="s">
        <v>453</v>
      </c>
      <c r="B1204" s="1" t="s">
        <v>59</v>
      </c>
      <c r="C1204" s="2">
        <v>1</v>
      </c>
      <c r="D1204" s="2">
        <v>0</v>
      </c>
      <c r="E1204" s="2">
        <v>0</v>
      </c>
      <c r="F1204" s="2">
        <v>1</v>
      </c>
      <c r="G1204" s="3">
        <v>80000</v>
      </c>
      <c r="H1204" s="3">
        <v>80000</v>
      </c>
      <c r="I1204" s="3">
        <v>80000</v>
      </c>
      <c r="J1204" s="3">
        <v>16000</v>
      </c>
      <c r="K1204" s="3">
        <v>16000</v>
      </c>
      <c r="L1204" s="3">
        <v>5</v>
      </c>
      <c r="M1204" s="3">
        <v>400</v>
      </c>
    </row>
    <row r="1205" spans="1:13" x14ac:dyDescent="0.25">
      <c r="A1205" s="1" t="s">
        <v>453</v>
      </c>
      <c r="B1205" s="1" t="s">
        <v>454</v>
      </c>
      <c r="C1205" s="2">
        <v>32</v>
      </c>
      <c r="D1205" s="2">
        <v>0</v>
      </c>
      <c r="E1205" s="2">
        <v>21</v>
      </c>
      <c r="F1205" s="2">
        <v>11</v>
      </c>
      <c r="G1205" s="3">
        <v>1912115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21626.67</v>
      </c>
    </row>
    <row r="1206" spans="1:13" x14ac:dyDescent="0.25">
      <c r="A1206" s="1" t="s">
        <v>455</v>
      </c>
      <c r="B1206" s="1" t="s">
        <v>14</v>
      </c>
      <c r="C1206" s="2">
        <v>4</v>
      </c>
      <c r="D1206" s="2">
        <v>0</v>
      </c>
      <c r="E1206" s="2">
        <v>0</v>
      </c>
      <c r="F1206" s="2">
        <v>4</v>
      </c>
      <c r="G1206" s="3">
        <v>1348500</v>
      </c>
      <c r="H1206" s="3">
        <v>337125</v>
      </c>
      <c r="I1206" s="3">
        <v>334250</v>
      </c>
      <c r="J1206" s="3">
        <v>0</v>
      </c>
      <c r="K1206" s="3">
        <v>0</v>
      </c>
      <c r="L1206" s="3">
        <v>0</v>
      </c>
      <c r="M1206" s="3">
        <v>14985.5</v>
      </c>
    </row>
    <row r="1207" spans="1:13" x14ac:dyDescent="0.25">
      <c r="A1207" s="1" t="s">
        <v>455</v>
      </c>
      <c r="B1207" s="1" t="s">
        <v>15</v>
      </c>
      <c r="C1207" s="2">
        <v>2</v>
      </c>
      <c r="D1207" s="2">
        <v>0</v>
      </c>
      <c r="E1207" s="2">
        <v>0</v>
      </c>
      <c r="F1207" s="2">
        <v>2</v>
      </c>
      <c r="G1207" s="3">
        <v>555500</v>
      </c>
      <c r="H1207" s="3">
        <v>277750</v>
      </c>
      <c r="I1207" s="3">
        <v>277750</v>
      </c>
      <c r="J1207" s="3">
        <v>0</v>
      </c>
      <c r="K1207" s="3">
        <v>0</v>
      </c>
      <c r="L1207" s="3">
        <v>0</v>
      </c>
      <c r="M1207" s="3">
        <v>7104.75</v>
      </c>
    </row>
    <row r="1208" spans="1:13" x14ac:dyDescent="0.25">
      <c r="A1208" s="1" t="s">
        <v>455</v>
      </c>
      <c r="B1208" s="1" t="s">
        <v>19</v>
      </c>
      <c r="C1208" s="2">
        <v>2</v>
      </c>
      <c r="D1208" s="2">
        <v>0</v>
      </c>
      <c r="E1208" s="2">
        <v>2</v>
      </c>
      <c r="F1208" s="2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</row>
    <row r="1209" spans="1:13" x14ac:dyDescent="0.25">
      <c r="A1209" s="1" t="s">
        <v>455</v>
      </c>
      <c r="B1209" s="1" t="s">
        <v>59</v>
      </c>
      <c r="C1209" s="2">
        <v>1</v>
      </c>
      <c r="D1209" s="2">
        <v>0</v>
      </c>
      <c r="E1209" s="2">
        <v>0</v>
      </c>
      <c r="F1209" s="2">
        <v>1</v>
      </c>
      <c r="G1209" s="3">
        <v>35000</v>
      </c>
      <c r="H1209" s="3">
        <v>35000</v>
      </c>
      <c r="I1209" s="3">
        <v>35000</v>
      </c>
      <c r="J1209" s="3">
        <v>22151.9</v>
      </c>
      <c r="K1209" s="3">
        <v>22151.898700000002</v>
      </c>
      <c r="L1209" s="3">
        <v>1.58</v>
      </c>
      <c r="M1209" s="3">
        <v>507.5</v>
      </c>
    </row>
    <row r="1210" spans="1:13" x14ac:dyDescent="0.25">
      <c r="A1210" s="1" t="s">
        <v>455</v>
      </c>
      <c r="B1210" s="1" t="s">
        <v>60</v>
      </c>
      <c r="C1210" s="2">
        <v>1</v>
      </c>
      <c r="D1210" s="2">
        <v>0</v>
      </c>
      <c r="E1210" s="2">
        <v>1</v>
      </c>
      <c r="F1210" s="2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</row>
    <row r="1211" spans="1:13" x14ac:dyDescent="0.25">
      <c r="A1211" s="1" t="s">
        <v>455</v>
      </c>
      <c r="B1211" s="1" t="s">
        <v>456</v>
      </c>
      <c r="C1211" s="2">
        <v>10</v>
      </c>
      <c r="D1211" s="2">
        <v>0</v>
      </c>
      <c r="E1211" s="2">
        <v>3</v>
      </c>
      <c r="F1211" s="2">
        <v>7</v>
      </c>
      <c r="G1211" s="3">
        <v>1939000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22597.75</v>
      </c>
    </row>
    <row r="1212" spans="1:13" x14ac:dyDescent="0.25">
      <c r="A1212" s="1" t="s">
        <v>457</v>
      </c>
      <c r="B1212" s="1" t="s">
        <v>14</v>
      </c>
      <c r="C1212" s="2">
        <v>31</v>
      </c>
      <c r="D1212" s="2">
        <v>0</v>
      </c>
      <c r="E1212" s="2">
        <v>16</v>
      </c>
      <c r="F1212" s="2">
        <v>15</v>
      </c>
      <c r="G1212" s="3">
        <v>18995500</v>
      </c>
      <c r="H1212" s="3">
        <v>1266366.67</v>
      </c>
      <c r="I1212" s="3">
        <v>975000</v>
      </c>
      <c r="J1212" s="3">
        <v>0</v>
      </c>
      <c r="K1212" s="3">
        <v>0</v>
      </c>
      <c r="L1212" s="3">
        <v>0</v>
      </c>
      <c r="M1212" s="3">
        <v>276507.25</v>
      </c>
    </row>
    <row r="1213" spans="1:13" x14ac:dyDescent="0.25">
      <c r="A1213" s="1" t="s">
        <v>457</v>
      </c>
      <c r="B1213" s="1" t="s">
        <v>15</v>
      </c>
      <c r="C1213" s="2">
        <v>16</v>
      </c>
      <c r="D1213" s="2">
        <v>0</v>
      </c>
      <c r="E1213" s="2">
        <v>9</v>
      </c>
      <c r="F1213" s="2">
        <v>7</v>
      </c>
      <c r="G1213" s="3">
        <v>14310533</v>
      </c>
      <c r="H1213" s="3">
        <v>2044361.86</v>
      </c>
      <c r="I1213" s="3">
        <v>1850000</v>
      </c>
      <c r="J1213" s="3">
        <v>0</v>
      </c>
      <c r="K1213" s="3">
        <v>0</v>
      </c>
      <c r="L1213" s="3">
        <v>0</v>
      </c>
      <c r="M1213" s="3">
        <v>205602.73</v>
      </c>
    </row>
    <row r="1214" spans="1:13" x14ac:dyDescent="0.25">
      <c r="A1214" s="1" t="s">
        <v>457</v>
      </c>
      <c r="B1214" s="1" t="s">
        <v>20</v>
      </c>
      <c r="C1214" s="2">
        <v>1</v>
      </c>
      <c r="D1214" s="2">
        <v>0</v>
      </c>
      <c r="E1214" s="2">
        <v>0</v>
      </c>
      <c r="F1214" s="2">
        <v>1</v>
      </c>
      <c r="G1214" s="3">
        <v>180000</v>
      </c>
      <c r="H1214" s="3">
        <v>180000</v>
      </c>
      <c r="I1214" s="3">
        <v>180000</v>
      </c>
      <c r="J1214" s="3">
        <v>0</v>
      </c>
      <c r="K1214" s="3">
        <v>0</v>
      </c>
      <c r="L1214" s="3">
        <v>0</v>
      </c>
      <c r="M1214" s="3">
        <v>2610</v>
      </c>
    </row>
    <row r="1215" spans="1:13" x14ac:dyDescent="0.25">
      <c r="A1215" s="1" t="s">
        <v>457</v>
      </c>
      <c r="B1215" s="1" t="s">
        <v>17</v>
      </c>
      <c r="C1215" s="2">
        <v>1</v>
      </c>
      <c r="D1215" s="2">
        <v>0</v>
      </c>
      <c r="E1215" s="2">
        <v>1</v>
      </c>
      <c r="F1215" s="2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</row>
    <row r="1216" spans="1:13" x14ac:dyDescent="0.25">
      <c r="A1216" s="1" t="s">
        <v>457</v>
      </c>
      <c r="B1216" s="1" t="s">
        <v>19</v>
      </c>
      <c r="C1216" s="2">
        <v>23</v>
      </c>
      <c r="D1216" s="2">
        <v>0</v>
      </c>
      <c r="E1216" s="2">
        <v>4</v>
      </c>
      <c r="F1216" s="2">
        <v>19</v>
      </c>
      <c r="G1216" s="3">
        <v>41161900</v>
      </c>
      <c r="H1216" s="3">
        <v>2166415.79</v>
      </c>
      <c r="I1216" s="3">
        <v>2250000</v>
      </c>
      <c r="J1216" s="3">
        <v>0</v>
      </c>
      <c r="K1216" s="3">
        <v>0</v>
      </c>
      <c r="L1216" s="3">
        <v>0</v>
      </c>
      <c r="M1216" s="3">
        <v>595397.55000000005</v>
      </c>
    </row>
    <row r="1217" spans="1:13" x14ac:dyDescent="0.25">
      <c r="A1217" s="1" t="s">
        <v>457</v>
      </c>
      <c r="B1217" s="1" t="s">
        <v>22</v>
      </c>
      <c r="C1217" s="2">
        <v>2</v>
      </c>
      <c r="D1217" s="2">
        <v>0</v>
      </c>
      <c r="E1217" s="2">
        <v>1</v>
      </c>
      <c r="F1217" s="2">
        <v>1</v>
      </c>
      <c r="G1217" s="3">
        <v>3908500</v>
      </c>
      <c r="H1217" s="3">
        <v>3908500</v>
      </c>
      <c r="I1217" s="3">
        <v>3908500</v>
      </c>
      <c r="J1217" s="3">
        <v>0</v>
      </c>
      <c r="K1217" s="3">
        <v>0</v>
      </c>
      <c r="L1217" s="3">
        <v>0</v>
      </c>
      <c r="M1217" s="3">
        <v>0</v>
      </c>
    </row>
    <row r="1218" spans="1:13" x14ac:dyDescent="0.25">
      <c r="A1218" s="1" t="s">
        <v>457</v>
      </c>
      <c r="B1218" s="1" t="s">
        <v>57</v>
      </c>
      <c r="C1218" s="2">
        <v>2</v>
      </c>
      <c r="D1218" s="2">
        <v>0</v>
      </c>
      <c r="E1218" s="2">
        <v>1</v>
      </c>
      <c r="F1218" s="2">
        <v>1</v>
      </c>
      <c r="G1218" s="3">
        <v>886300</v>
      </c>
      <c r="H1218" s="3">
        <v>886300</v>
      </c>
      <c r="I1218" s="3">
        <v>886300</v>
      </c>
      <c r="J1218" s="3">
        <v>0</v>
      </c>
      <c r="K1218" s="3">
        <v>0</v>
      </c>
      <c r="L1218" s="3">
        <v>0</v>
      </c>
      <c r="M1218" s="3">
        <v>12851.35</v>
      </c>
    </row>
    <row r="1219" spans="1:13" x14ac:dyDescent="0.25">
      <c r="A1219" s="1" t="s">
        <v>457</v>
      </c>
      <c r="B1219" s="1" t="s">
        <v>58</v>
      </c>
      <c r="C1219" s="2">
        <v>37</v>
      </c>
      <c r="D1219" s="2">
        <v>0</v>
      </c>
      <c r="E1219" s="2">
        <v>12</v>
      </c>
      <c r="F1219" s="2">
        <v>25</v>
      </c>
      <c r="G1219" s="3">
        <v>31853784.539999999</v>
      </c>
      <c r="H1219" s="3">
        <v>1274151.3799999999</v>
      </c>
      <c r="I1219" s="3">
        <v>835000</v>
      </c>
      <c r="J1219" s="3">
        <v>0</v>
      </c>
      <c r="K1219" s="3">
        <v>0</v>
      </c>
      <c r="L1219" s="3">
        <v>0</v>
      </c>
      <c r="M1219" s="3">
        <v>460929.88</v>
      </c>
    </row>
    <row r="1220" spans="1:13" x14ac:dyDescent="0.25">
      <c r="A1220" s="1" t="s">
        <v>457</v>
      </c>
      <c r="B1220" s="1" t="s">
        <v>60</v>
      </c>
      <c r="C1220" s="2">
        <v>11</v>
      </c>
      <c r="D1220" s="2">
        <v>0</v>
      </c>
      <c r="E1220" s="2">
        <v>3</v>
      </c>
      <c r="F1220" s="2">
        <v>8</v>
      </c>
      <c r="G1220" s="3">
        <v>3764000</v>
      </c>
      <c r="H1220" s="3">
        <v>470500</v>
      </c>
      <c r="I1220" s="3">
        <v>372500</v>
      </c>
      <c r="J1220" s="3">
        <v>85004.52</v>
      </c>
      <c r="K1220" s="3">
        <v>84293.16</v>
      </c>
      <c r="L1220" s="3">
        <v>4.17</v>
      </c>
      <c r="M1220" s="3">
        <v>53628</v>
      </c>
    </row>
    <row r="1221" spans="1:13" x14ac:dyDescent="0.25">
      <c r="A1221" s="1" t="s">
        <v>457</v>
      </c>
      <c r="B1221" s="1" t="s">
        <v>61</v>
      </c>
      <c r="C1221" s="2">
        <v>133</v>
      </c>
      <c r="D1221" s="2">
        <v>0</v>
      </c>
      <c r="E1221" s="2">
        <v>133</v>
      </c>
      <c r="F1221" s="2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18306.25</v>
      </c>
    </row>
    <row r="1222" spans="1:13" x14ac:dyDescent="0.25">
      <c r="A1222" s="1" t="s">
        <v>457</v>
      </c>
      <c r="B1222" s="1" t="s">
        <v>458</v>
      </c>
      <c r="C1222" s="2">
        <v>257</v>
      </c>
      <c r="D1222" s="2">
        <v>0</v>
      </c>
      <c r="E1222" s="2">
        <v>180</v>
      </c>
      <c r="F1222" s="2">
        <v>77</v>
      </c>
      <c r="G1222" s="3">
        <v>115060517.54000001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1625833.01</v>
      </c>
    </row>
    <row r="1223" spans="1:13" x14ac:dyDescent="0.25">
      <c r="A1223" s="1" t="s">
        <v>459</v>
      </c>
      <c r="B1223" s="1" t="s">
        <v>14</v>
      </c>
      <c r="C1223" s="2">
        <v>5</v>
      </c>
      <c r="D1223" s="2">
        <v>0</v>
      </c>
      <c r="E1223" s="2">
        <v>3</v>
      </c>
      <c r="F1223" s="2">
        <v>2</v>
      </c>
      <c r="G1223" s="3">
        <v>482000</v>
      </c>
      <c r="H1223" s="3">
        <v>241000</v>
      </c>
      <c r="I1223" s="3">
        <v>241000</v>
      </c>
      <c r="J1223" s="3">
        <v>0</v>
      </c>
      <c r="K1223" s="3">
        <v>0</v>
      </c>
      <c r="L1223" s="3">
        <v>0</v>
      </c>
      <c r="M1223" s="3">
        <v>5089</v>
      </c>
    </row>
    <row r="1224" spans="1:13" x14ac:dyDescent="0.25">
      <c r="A1224" s="1" t="s">
        <v>459</v>
      </c>
      <c r="B1224" s="1" t="s">
        <v>15</v>
      </c>
      <c r="C1224" s="2">
        <v>4</v>
      </c>
      <c r="D1224" s="2">
        <v>0</v>
      </c>
      <c r="E1224" s="2">
        <v>3</v>
      </c>
      <c r="F1224" s="2">
        <v>1</v>
      </c>
      <c r="G1224" s="3">
        <v>50000</v>
      </c>
      <c r="H1224" s="3">
        <v>50000</v>
      </c>
      <c r="I1224" s="3">
        <v>50000</v>
      </c>
      <c r="J1224" s="3">
        <v>0</v>
      </c>
      <c r="K1224" s="3">
        <v>0</v>
      </c>
      <c r="L1224" s="3">
        <v>0</v>
      </c>
      <c r="M1224" s="3">
        <v>725</v>
      </c>
    </row>
    <row r="1225" spans="1:13" x14ac:dyDescent="0.25">
      <c r="A1225" s="1" t="s">
        <v>459</v>
      </c>
      <c r="B1225" s="1" t="s">
        <v>18</v>
      </c>
      <c r="C1225" s="2">
        <v>1</v>
      </c>
      <c r="D1225" s="2">
        <v>0</v>
      </c>
      <c r="E1225" s="2">
        <v>1</v>
      </c>
      <c r="F1225" s="2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</row>
    <row r="1226" spans="1:13" x14ac:dyDescent="0.25">
      <c r="A1226" s="1" t="s">
        <v>459</v>
      </c>
      <c r="B1226" s="1" t="s">
        <v>59</v>
      </c>
      <c r="C1226" s="2">
        <v>4</v>
      </c>
      <c r="D1226" s="2">
        <v>0</v>
      </c>
      <c r="E1226" s="2">
        <v>2</v>
      </c>
      <c r="F1226" s="2">
        <v>2</v>
      </c>
      <c r="G1226" s="3">
        <v>252500</v>
      </c>
      <c r="H1226" s="3">
        <v>126250</v>
      </c>
      <c r="I1226" s="3">
        <v>126250</v>
      </c>
      <c r="J1226" s="3">
        <v>2001.74</v>
      </c>
      <c r="K1226" s="3">
        <v>2550.44</v>
      </c>
      <c r="L1226" s="3">
        <v>63.07</v>
      </c>
      <c r="M1226" s="3">
        <v>942.5</v>
      </c>
    </row>
    <row r="1227" spans="1:13" x14ac:dyDescent="0.25">
      <c r="A1227" s="1" t="s">
        <v>459</v>
      </c>
      <c r="B1227" s="1" t="s">
        <v>60</v>
      </c>
      <c r="C1227" s="2">
        <v>1</v>
      </c>
      <c r="D1227" s="2">
        <v>0</v>
      </c>
      <c r="E1227" s="2">
        <v>1</v>
      </c>
      <c r="F1227" s="2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</row>
    <row r="1228" spans="1:13" x14ac:dyDescent="0.25">
      <c r="A1228" s="1" t="s">
        <v>459</v>
      </c>
      <c r="B1228" s="1" t="s">
        <v>460</v>
      </c>
      <c r="C1228" s="2">
        <v>15</v>
      </c>
      <c r="D1228" s="2">
        <v>0</v>
      </c>
      <c r="E1228" s="2">
        <v>10</v>
      </c>
      <c r="F1228" s="2">
        <v>5</v>
      </c>
      <c r="G1228" s="3">
        <v>784500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3">
        <v>6756.5</v>
      </c>
    </row>
    <row r="1229" spans="1:13" x14ac:dyDescent="0.25">
      <c r="A1229" s="1" t="s">
        <v>461</v>
      </c>
      <c r="B1229" s="1" t="s">
        <v>14</v>
      </c>
      <c r="C1229" s="2">
        <v>7</v>
      </c>
      <c r="D1229" s="2">
        <v>0</v>
      </c>
      <c r="E1229" s="2">
        <v>3</v>
      </c>
      <c r="F1229" s="2">
        <v>4</v>
      </c>
      <c r="G1229" s="3">
        <v>4400000</v>
      </c>
      <c r="H1229" s="3">
        <v>1100000</v>
      </c>
      <c r="I1229" s="3">
        <v>540000</v>
      </c>
      <c r="J1229" s="3">
        <v>0</v>
      </c>
      <c r="K1229" s="3">
        <v>0</v>
      </c>
      <c r="L1229" s="3">
        <v>0</v>
      </c>
      <c r="M1229" s="3">
        <v>108162.5</v>
      </c>
    </row>
    <row r="1230" spans="1:13" x14ac:dyDescent="0.25">
      <c r="A1230" s="1" t="s">
        <v>461</v>
      </c>
      <c r="B1230" s="1" t="s">
        <v>15</v>
      </c>
      <c r="C1230" s="2">
        <v>2</v>
      </c>
      <c r="D1230" s="2">
        <v>0</v>
      </c>
      <c r="E1230" s="2">
        <v>2</v>
      </c>
      <c r="F1230" s="2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</row>
    <row r="1231" spans="1:13" x14ac:dyDescent="0.25">
      <c r="A1231" s="1" t="s">
        <v>461</v>
      </c>
      <c r="B1231" s="1" t="s">
        <v>18</v>
      </c>
      <c r="C1231" s="2">
        <v>1</v>
      </c>
      <c r="D1231" s="2">
        <v>0</v>
      </c>
      <c r="E1231" s="2">
        <v>0</v>
      </c>
      <c r="F1231" s="2">
        <v>1</v>
      </c>
      <c r="G1231" s="3">
        <v>250000</v>
      </c>
      <c r="H1231" s="3">
        <v>250000</v>
      </c>
      <c r="I1231" s="3">
        <v>250000</v>
      </c>
      <c r="J1231" s="3">
        <v>0</v>
      </c>
      <c r="K1231" s="3">
        <v>0</v>
      </c>
      <c r="L1231" s="3">
        <v>0</v>
      </c>
      <c r="M1231" s="3">
        <v>3625</v>
      </c>
    </row>
    <row r="1232" spans="1:13" x14ac:dyDescent="0.25">
      <c r="A1232" s="1" t="s">
        <v>461</v>
      </c>
      <c r="B1232" s="1" t="s">
        <v>58</v>
      </c>
      <c r="C1232" s="2">
        <v>32</v>
      </c>
      <c r="D1232" s="2">
        <v>0</v>
      </c>
      <c r="E1232" s="2">
        <v>7</v>
      </c>
      <c r="F1232" s="2">
        <v>25</v>
      </c>
      <c r="G1232" s="3">
        <v>14704245</v>
      </c>
      <c r="H1232" s="3">
        <v>588169.80000000005</v>
      </c>
      <c r="I1232" s="3">
        <v>499950</v>
      </c>
      <c r="J1232" s="3">
        <v>0</v>
      </c>
      <c r="K1232" s="3">
        <v>0</v>
      </c>
      <c r="L1232" s="3">
        <v>0</v>
      </c>
      <c r="M1232" s="3">
        <v>209209.06</v>
      </c>
    </row>
    <row r="1233" spans="1:13" x14ac:dyDescent="0.25">
      <c r="A1233" s="1" t="s">
        <v>461</v>
      </c>
      <c r="B1233" s="1" t="s">
        <v>59</v>
      </c>
      <c r="C1233" s="2">
        <v>8</v>
      </c>
      <c r="D1233" s="2">
        <v>0</v>
      </c>
      <c r="E1233" s="2">
        <v>2</v>
      </c>
      <c r="F1233" s="2">
        <v>6</v>
      </c>
      <c r="G1233" s="3">
        <v>1097000</v>
      </c>
      <c r="H1233" s="3">
        <v>182833.33</v>
      </c>
      <c r="I1233" s="3">
        <v>177500</v>
      </c>
      <c r="J1233" s="3">
        <v>12551.49</v>
      </c>
      <c r="K1233" s="3">
        <v>22175</v>
      </c>
      <c r="L1233" s="3">
        <v>11</v>
      </c>
      <c r="M1233" s="3">
        <v>15906.5</v>
      </c>
    </row>
    <row r="1234" spans="1:13" x14ac:dyDescent="0.25">
      <c r="A1234" s="1" t="s">
        <v>461</v>
      </c>
      <c r="B1234" s="1" t="s">
        <v>60</v>
      </c>
      <c r="C1234" s="2">
        <v>1</v>
      </c>
      <c r="D1234" s="2">
        <v>0</v>
      </c>
      <c r="E1234" s="2">
        <v>1</v>
      </c>
      <c r="F1234" s="2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</row>
    <row r="1235" spans="1:13" x14ac:dyDescent="0.25">
      <c r="A1235" s="1" t="s">
        <v>461</v>
      </c>
      <c r="B1235" s="1" t="s">
        <v>462</v>
      </c>
      <c r="C1235" s="2">
        <v>51</v>
      </c>
      <c r="D1235" s="2">
        <v>0</v>
      </c>
      <c r="E1235" s="2">
        <v>15</v>
      </c>
      <c r="F1235" s="2">
        <v>36</v>
      </c>
      <c r="G1235" s="3">
        <v>20451245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336903.06</v>
      </c>
    </row>
    <row r="1236" spans="1:13" x14ac:dyDescent="0.25">
      <c r="A1236" s="1" t="s">
        <v>463</v>
      </c>
      <c r="B1236" s="1" t="s">
        <v>14</v>
      </c>
      <c r="C1236" s="2">
        <v>3</v>
      </c>
      <c r="D1236" s="2">
        <v>0</v>
      </c>
      <c r="E1236" s="2">
        <v>2</v>
      </c>
      <c r="F1236" s="2">
        <v>1</v>
      </c>
      <c r="G1236" s="3">
        <v>500000</v>
      </c>
      <c r="H1236" s="3">
        <v>500000</v>
      </c>
      <c r="I1236" s="3">
        <v>500000</v>
      </c>
      <c r="J1236" s="3">
        <v>0</v>
      </c>
      <c r="K1236" s="3">
        <v>0</v>
      </c>
      <c r="L1236" s="3">
        <v>0</v>
      </c>
      <c r="M1236" s="3">
        <v>6300</v>
      </c>
    </row>
    <row r="1237" spans="1:13" x14ac:dyDescent="0.25">
      <c r="A1237" s="1" t="s">
        <v>463</v>
      </c>
      <c r="B1237" s="1" t="s">
        <v>15</v>
      </c>
      <c r="C1237" s="2">
        <v>6</v>
      </c>
      <c r="D1237" s="2">
        <v>0</v>
      </c>
      <c r="E1237" s="2">
        <v>3</v>
      </c>
      <c r="F1237" s="2">
        <v>3</v>
      </c>
      <c r="G1237" s="3">
        <v>925000</v>
      </c>
      <c r="H1237" s="3">
        <v>308333.33</v>
      </c>
      <c r="I1237" s="3">
        <v>215000</v>
      </c>
      <c r="J1237" s="3">
        <v>0</v>
      </c>
      <c r="K1237" s="3">
        <v>0</v>
      </c>
      <c r="L1237" s="3">
        <v>0</v>
      </c>
      <c r="M1237" s="3">
        <v>12462.5</v>
      </c>
    </row>
    <row r="1238" spans="1:13" x14ac:dyDescent="0.25">
      <c r="A1238" s="1" t="s">
        <v>463</v>
      </c>
      <c r="B1238" s="1" t="s">
        <v>60</v>
      </c>
      <c r="C1238" s="2">
        <v>2</v>
      </c>
      <c r="D1238" s="2">
        <v>0</v>
      </c>
      <c r="E1238" s="2">
        <v>0</v>
      </c>
      <c r="F1238" s="2">
        <v>2</v>
      </c>
      <c r="G1238" s="3">
        <v>470000</v>
      </c>
      <c r="H1238" s="3">
        <v>235000</v>
      </c>
      <c r="I1238" s="3">
        <v>235000</v>
      </c>
      <c r="J1238" s="3">
        <v>2185.7399999999998</v>
      </c>
      <c r="K1238" s="3">
        <v>10364.790000000001</v>
      </c>
      <c r="L1238" s="3">
        <v>107.52</v>
      </c>
      <c r="M1238" s="3">
        <v>6815</v>
      </c>
    </row>
    <row r="1239" spans="1:13" x14ac:dyDescent="0.25">
      <c r="A1239" s="1" t="s">
        <v>463</v>
      </c>
      <c r="B1239" s="1" t="s">
        <v>464</v>
      </c>
      <c r="C1239" s="2">
        <v>11</v>
      </c>
      <c r="D1239" s="2">
        <v>0</v>
      </c>
      <c r="E1239" s="2">
        <v>5</v>
      </c>
      <c r="F1239" s="2">
        <v>6</v>
      </c>
      <c r="G1239" s="3">
        <v>1895000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25577.5</v>
      </c>
    </row>
    <row r="1240" spans="1:13" x14ac:dyDescent="0.25">
      <c r="A1240" s="1" t="s">
        <v>465</v>
      </c>
      <c r="B1240" s="1" t="s">
        <v>14</v>
      </c>
      <c r="C1240" s="2">
        <v>9</v>
      </c>
      <c r="D1240" s="2">
        <v>0</v>
      </c>
      <c r="E1240" s="2">
        <v>4</v>
      </c>
      <c r="F1240" s="2">
        <v>5</v>
      </c>
      <c r="G1240" s="3">
        <v>1087326</v>
      </c>
      <c r="H1240" s="3">
        <v>217465.2</v>
      </c>
      <c r="I1240" s="3">
        <v>230000</v>
      </c>
      <c r="J1240" s="3">
        <v>0</v>
      </c>
      <c r="K1240" s="3">
        <v>0</v>
      </c>
      <c r="L1240" s="3">
        <v>0</v>
      </c>
      <c r="M1240" s="3">
        <v>10845</v>
      </c>
    </row>
    <row r="1241" spans="1:13" x14ac:dyDescent="0.25">
      <c r="A1241" s="1" t="s">
        <v>465</v>
      </c>
      <c r="B1241" s="1" t="s">
        <v>15</v>
      </c>
      <c r="C1241" s="2">
        <v>7</v>
      </c>
      <c r="D1241" s="2">
        <v>0</v>
      </c>
      <c r="E1241" s="2">
        <v>5</v>
      </c>
      <c r="F1241" s="2">
        <v>2</v>
      </c>
      <c r="G1241" s="3">
        <v>895000</v>
      </c>
      <c r="H1241" s="3">
        <v>447500</v>
      </c>
      <c r="I1241" s="3">
        <v>447500</v>
      </c>
      <c r="J1241" s="3">
        <v>0</v>
      </c>
      <c r="K1241" s="3">
        <v>0</v>
      </c>
      <c r="L1241" s="3">
        <v>0</v>
      </c>
      <c r="M1241" s="3">
        <v>11077.5</v>
      </c>
    </row>
    <row r="1242" spans="1:13" x14ac:dyDescent="0.25">
      <c r="A1242" s="1" t="s">
        <v>465</v>
      </c>
      <c r="B1242" s="1" t="s">
        <v>20</v>
      </c>
      <c r="C1242" s="2">
        <v>1</v>
      </c>
      <c r="D1242" s="2">
        <v>0</v>
      </c>
      <c r="E1242" s="2">
        <v>1</v>
      </c>
      <c r="F1242" s="2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445</v>
      </c>
    </row>
    <row r="1243" spans="1:13" x14ac:dyDescent="0.25">
      <c r="A1243" s="1" t="s">
        <v>465</v>
      </c>
      <c r="B1243" s="1" t="s">
        <v>17</v>
      </c>
      <c r="C1243" s="2">
        <v>1</v>
      </c>
      <c r="D1243" s="2">
        <v>0</v>
      </c>
      <c r="E1243" s="2">
        <v>0</v>
      </c>
      <c r="F1243" s="2">
        <v>1</v>
      </c>
      <c r="G1243" s="3">
        <v>25000</v>
      </c>
      <c r="H1243" s="3">
        <v>25000</v>
      </c>
      <c r="I1243" s="3">
        <v>25000</v>
      </c>
      <c r="J1243" s="3">
        <v>0</v>
      </c>
      <c r="K1243" s="3">
        <v>0</v>
      </c>
      <c r="L1243" s="3">
        <v>0</v>
      </c>
      <c r="M1243" s="3">
        <v>362.5</v>
      </c>
    </row>
    <row r="1244" spans="1:13" x14ac:dyDescent="0.25">
      <c r="A1244" s="1" t="s">
        <v>465</v>
      </c>
      <c r="B1244" s="1" t="s">
        <v>19</v>
      </c>
      <c r="C1244" s="2">
        <v>2</v>
      </c>
      <c r="D1244" s="2">
        <v>0</v>
      </c>
      <c r="E1244" s="2">
        <v>0</v>
      </c>
      <c r="F1244" s="2">
        <v>2</v>
      </c>
      <c r="G1244" s="3">
        <v>290000</v>
      </c>
      <c r="H1244" s="3">
        <v>145000</v>
      </c>
      <c r="I1244" s="3">
        <v>145000</v>
      </c>
      <c r="J1244" s="3">
        <v>0</v>
      </c>
      <c r="K1244" s="3">
        <v>0</v>
      </c>
      <c r="L1244" s="3">
        <v>0</v>
      </c>
      <c r="M1244" s="3">
        <v>4205</v>
      </c>
    </row>
    <row r="1245" spans="1:13" x14ac:dyDescent="0.25">
      <c r="A1245" s="1" t="s">
        <v>465</v>
      </c>
      <c r="B1245" s="1" t="s">
        <v>59</v>
      </c>
      <c r="C1245" s="2">
        <v>1</v>
      </c>
      <c r="D1245" s="2">
        <v>0</v>
      </c>
      <c r="E1245" s="2">
        <v>0</v>
      </c>
      <c r="F1245" s="2">
        <v>1</v>
      </c>
      <c r="G1245" s="3">
        <v>27000</v>
      </c>
      <c r="H1245" s="3">
        <v>27000</v>
      </c>
      <c r="I1245" s="3">
        <v>27000</v>
      </c>
      <c r="J1245" s="3">
        <v>22500</v>
      </c>
      <c r="K1245" s="3">
        <v>22500</v>
      </c>
      <c r="L1245" s="3">
        <v>1.2</v>
      </c>
      <c r="M1245" s="3">
        <v>391.5</v>
      </c>
    </row>
    <row r="1246" spans="1:13" x14ac:dyDescent="0.25">
      <c r="A1246" s="1" t="s">
        <v>465</v>
      </c>
      <c r="B1246" s="1" t="s">
        <v>60</v>
      </c>
      <c r="C1246" s="2">
        <v>5</v>
      </c>
      <c r="D1246" s="2">
        <v>0</v>
      </c>
      <c r="E1246" s="2">
        <v>2</v>
      </c>
      <c r="F1246" s="2">
        <v>3</v>
      </c>
      <c r="G1246" s="3">
        <v>373000</v>
      </c>
      <c r="H1246" s="3">
        <v>124333.33</v>
      </c>
      <c r="I1246" s="3">
        <v>73000</v>
      </c>
      <c r="J1246" s="3">
        <v>2553.2199999999998</v>
      </c>
      <c r="K1246" s="3">
        <v>10000</v>
      </c>
      <c r="L1246" s="3">
        <v>6.1</v>
      </c>
      <c r="M1246" s="3">
        <v>5180.5</v>
      </c>
    </row>
    <row r="1247" spans="1:13" x14ac:dyDescent="0.25">
      <c r="A1247" s="1" t="s">
        <v>465</v>
      </c>
      <c r="B1247" s="1" t="s">
        <v>466</v>
      </c>
      <c r="C1247" s="2">
        <v>26</v>
      </c>
      <c r="D1247" s="2">
        <v>0</v>
      </c>
      <c r="E1247" s="2">
        <v>12</v>
      </c>
      <c r="F1247" s="2">
        <v>14</v>
      </c>
      <c r="G1247" s="3">
        <v>2697326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3">
        <v>32507</v>
      </c>
    </row>
    <row r="1248" spans="1:13" x14ac:dyDescent="0.25">
      <c r="A1248" s="1" t="s">
        <v>467</v>
      </c>
      <c r="B1248" s="1" t="s">
        <v>14</v>
      </c>
      <c r="C1248" s="2">
        <v>4</v>
      </c>
      <c r="D1248" s="2">
        <v>0</v>
      </c>
      <c r="E1248" s="2">
        <v>2</v>
      </c>
      <c r="F1248" s="2">
        <v>2</v>
      </c>
      <c r="G1248" s="3">
        <v>185000</v>
      </c>
      <c r="H1248" s="3">
        <v>92500</v>
      </c>
      <c r="I1248" s="3">
        <v>92500</v>
      </c>
      <c r="J1248" s="3">
        <v>0</v>
      </c>
      <c r="K1248" s="3">
        <v>0</v>
      </c>
      <c r="L1248" s="3">
        <v>0</v>
      </c>
      <c r="M1248" s="3">
        <v>2172.5</v>
      </c>
    </row>
    <row r="1249" spans="1:13" x14ac:dyDescent="0.25">
      <c r="A1249" s="1" t="s">
        <v>467</v>
      </c>
      <c r="B1249" s="1" t="s">
        <v>15</v>
      </c>
      <c r="C1249" s="2">
        <v>7</v>
      </c>
      <c r="D1249" s="2">
        <v>0</v>
      </c>
      <c r="E1249" s="2">
        <v>3</v>
      </c>
      <c r="F1249" s="2">
        <v>4</v>
      </c>
      <c r="G1249" s="3">
        <v>2447500</v>
      </c>
      <c r="H1249" s="3">
        <v>611875</v>
      </c>
      <c r="I1249" s="3">
        <v>617500</v>
      </c>
      <c r="J1249" s="3">
        <v>0</v>
      </c>
      <c r="K1249" s="3">
        <v>0</v>
      </c>
      <c r="L1249" s="3">
        <v>0</v>
      </c>
      <c r="M1249" s="3">
        <v>34538.75</v>
      </c>
    </row>
    <row r="1250" spans="1:13" x14ac:dyDescent="0.25">
      <c r="A1250" s="1" t="s">
        <v>467</v>
      </c>
      <c r="B1250" s="1" t="s">
        <v>20</v>
      </c>
      <c r="C1250" s="2">
        <v>2</v>
      </c>
      <c r="D1250" s="2">
        <v>0</v>
      </c>
      <c r="E1250" s="2">
        <v>1</v>
      </c>
      <c r="F1250" s="2">
        <v>1</v>
      </c>
      <c r="G1250" s="3">
        <v>35000</v>
      </c>
      <c r="H1250" s="3">
        <v>35000</v>
      </c>
      <c r="I1250" s="3">
        <v>35000</v>
      </c>
      <c r="J1250" s="3">
        <v>0</v>
      </c>
      <c r="K1250" s="3">
        <v>0</v>
      </c>
      <c r="L1250" s="3">
        <v>0</v>
      </c>
      <c r="M1250" s="3">
        <v>507.5</v>
      </c>
    </row>
    <row r="1251" spans="1:13" x14ac:dyDescent="0.25">
      <c r="A1251" s="1" t="s">
        <v>467</v>
      </c>
      <c r="B1251" s="1" t="s">
        <v>18</v>
      </c>
      <c r="C1251" s="2">
        <v>1</v>
      </c>
      <c r="D1251" s="2">
        <v>0</v>
      </c>
      <c r="E1251" s="2">
        <v>1</v>
      </c>
      <c r="F1251" s="2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0</v>
      </c>
    </row>
    <row r="1252" spans="1:13" x14ac:dyDescent="0.25">
      <c r="A1252" s="1" t="s">
        <v>467</v>
      </c>
      <c r="B1252" s="1" t="s">
        <v>58</v>
      </c>
      <c r="C1252" s="2">
        <v>6</v>
      </c>
      <c r="D1252" s="2">
        <v>0</v>
      </c>
      <c r="E1252" s="2">
        <v>5</v>
      </c>
      <c r="F1252" s="2">
        <v>1</v>
      </c>
      <c r="G1252" s="3">
        <v>17500</v>
      </c>
      <c r="H1252" s="3">
        <v>17500</v>
      </c>
      <c r="I1252" s="3">
        <v>17500</v>
      </c>
      <c r="J1252" s="3">
        <v>0</v>
      </c>
      <c r="K1252" s="3">
        <v>0</v>
      </c>
      <c r="L1252" s="3">
        <v>0</v>
      </c>
      <c r="M1252" s="3">
        <v>253.76</v>
      </c>
    </row>
    <row r="1253" spans="1:13" x14ac:dyDescent="0.25">
      <c r="A1253" s="1" t="s">
        <v>467</v>
      </c>
      <c r="B1253" s="1" t="s">
        <v>468</v>
      </c>
      <c r="C1253" s="2">
        <v>20</v>
      </c>
      <c r="D1253" s="2">
        <v>0</v>
      </c>
      <c r="E1253" s="2">
        <v>12</v>
      </c>
      <c r="F1253" s="2">
        <v>8</v>
      </c>
      <c r="G1253" s="3">
        <v>2685000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37472.51</v>
      </c>
    </row>
    <row r="1254" spans="1:13" x14ac:dyDescent="0.25">
      <c r="A1254" s="1" t="s">
        <v>469</v>
      </c>
      <c r="B1254" s="1" t="s">
        <v>14</v>
      </c>
      <c r="C1254" s="2">
        <v>31</v>
      </c>
      <c r="D1254" s="2">
        <v>0</v>
      </c>
      <c r="E1254" s="2">
        <v>15</v>
      </c>
      <c r="F1254" s="2">
        <v>16</v>
      </c>
      <c r="G1254" s="3">
        <v>5288086.88</v>
      </c>
      <c r="H1254" s="3">
        <v>330505.43</v>
      </c>
      <c r="I1254" s="3">
        <v>288500</v>
      </c>
      <c r="J1254" s="3">
        <v>0</v>
      </c>
      <c r="K1254" s="3">
        <v>0</v>
      </c>
      <c r="L1254" s="3">
        <v>0</v>
      </c>
      <c r="M1254" s="3">
        <v>59504.5</v>
      </c>
    </row>
    <row r="1255" spans="1:13" x14ac:dyDescent="0.25">
      <c r="A1255" s="1" t="s">
        <v>469</v>
      </c>
      <c r="B1255" s="1" t="s">
        <v>15</v>
      </c>
      <c r="C1255" s="2">
        <v>6</v>
      </c>
      <c r="D1255" s="2">
        <v>0</v>
      </c>
      <c r="E1255" s="2">
        <v>2</v>
      </c>
      <c r="F1255" s="2">
        <v>4</v>
      </c>
      <c r="G1255" s="3">
        <v>1522000</v>
      </c>
      <c r="H1255" s="3">
        <v>380500</v>
      </c>
      <c r="I1255" s="3">
        <v>330000</v>
      </c>
      <c r="J1255" s="3">
        <v>0</v>
      </c>
      <c r="K1255" s="3">
        <v>0</v>
      </c>
      <c r="L1255" s="3">
        <v>0</v>
      </c>
      <c r="M1255" s="3">
        <v>20169</v>
      </c>
    </row>
    <row r="1256" spans="1:13" x14ac:dyDescent="0.25">
      <c r="A1256" s="1" t="s">
        <v>469</v>
      </c>
      <c r="B1256" s="1" t="s">
        <v>16</v>
      </c>
      <c r="C1256" s="2">
        <v>1</v>
      </c>
      <c r="D1256" s="2">
        <v>0</v>
      </c>
      <c r="E1256" s="2">
        <v>1</v>
      </c>
      <c r="F1256" s="2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</row>
    <row r="1257" spans="1:13" x14ac:dyDescent="0.25">
      <c r="A1257" s="1" t="s">
        <v>469</v>
      </c>
      <c r="B1257" s="1" t="s">
        <v>20</v>
      </c>
      <c r="C1257" s="2">
        <v>8</v>
      </c>
      <c r="D1257" s="2">
        <v>0</v>
      </c>
      <c r="E1257" s="2">
        <v>4</v>
      </c>
      <c r="F1257" s="2">
        <v>4</v>
      </c>
      <c r="G1257" s="3">
        <v>884600</v>
      </c>
      <c r="H1257" s="3">
        <v>221150</v>
      </c>
      <c r="I1257" s="3">
        <v>239250</v>
      </c>
      <c r="J1257" s="3">
        <v>0</v>
      </c>
      <c r="K1257" s="3">
        <v>0</v>
      </c>
      <c r="L1257" s="3">
        <v>0</v>
      </c>
      <c r="M1257" s="3">
        <v>9026.7000000000007</v>
      </c>
    </row>
    <row r="1258" spans="1:13" x14ac:dyDescent="0.25">
      <c r="A1258" s="1" t="s">
        <v>469</v>
      </c>
      <c r="B1258" s="1" t="s">
        <v>17</v>
      </c>
      <c r="C1258" s="2">
        <v>1</v>
      </c>
      <c r="D1258" s="2">
        <v>0</v>
      </c>
      <c r="E1258" s="2">
        <v>0</v>
      </c>
      <c r="F1258" s="2">
        <v>1</v>
      </c>
      <c r="G1258" s="3">
        <v>221600</v>
      </c>
      <c r="H1258" s="3">
        <v>221600</v>
      </c>
      <c r="I1258" s="3">
        <v>221600</v>
      </c>
      <c r="J1258" s="3">
        <v>0</v>
      </c>
      <c r="K1258" s="3">
        <v>0</v>
      </c>
      <c r="L1258" s="3">
        <v>0</v>
      </c>
      <c r="M1258" s="3">
        <v>2263.1999999999998</v>
      </c>
    </row>
    <row r="1259" spans="1:13" x14ac:dyDescent="0.25">
      <c r="A1259" s="1" t="s">
        <v>469</v>
      </c>
      <c r="B1259" s="1" t="s">
        <v>19</v>
      </c>
      <c r="C1259" s="2">
        <v>5</v>
      </c>
      <c r="D1259" s="2">
        <v>0</v>
      </c>
      <c r="E1259" s="2">
        <v>0</v>
      </c>
      <c r="F1259" s="2">
        <v>5</v>
      </c>
      <c r="G1259" s="3">
        <v>1670000</v>
      </c>
      <c r="H1259" s="3">
        <v>334000</v>
      </c>
      <c r="I1259" s="3">
        <v>300000</v>
      </c>
      <c r="J1259" s="3">
        <v>0</v>
      </c>
      <c r="K1259" s="3">
        <v>0</v>
      </c>
      <c r="L1259" s="3">
        <v>0</v>
      </c>
      <c r="M1259" s="3">
        <v>22815.15</v>
      </c>
    </row>
    <row r="1260" spans="1:13" x14ac:dyDescent="0.25">
      <c r="A1260" s="1" t="s">
        <v>469</v>
      </c>
      <c r="B1260" s="1" t="s">
        <v>57</v>
      </c>
      <c r="C1260" s="2">
        <v>2</v>
      </c>
      <c r="D1260" s="2">
        <v>0</v>
      </c>
      <c r="E1260" s="2">
        <v>1</v>
      </c>
      <c r="F1260" s="2">
        <v>1</v>
      </c>
      <c r="G1260" s="3">
        <v>9000</v>
      </c>
      <c r="H1260" s="3">
        <v>9000</v>
      </c>
      <c r="I1260" s="3">
        <v>9000</v>
      </c>
      <c r="J1260" s="3">
        <v>0</v>
      </c>
      <c r="K1260" s="3">
        <v>0</v>
      </c>
      <c r="L1260" s="3">
        <v>0</v>
      </c>
      <c r="M1260" s="3">
        <v>130.5</v>
      </c>
    </row>
    <row r="1261" spans="1:13" x14ac:dyDescent="0.25">
      <c r="A1261" s="1" t="s">
        <v>469</v>
      </c>
      <c r="B1261" s="1" t="s">
        <v>58</v>
      </c>
      <c r="C1261" s="2">
        <v>1</v>
      </c>
      <c r="D1261" s="2">
        <v>0</v>
      </c>
      <c r="E1261" s="2">
        <v>1</v>
      </c>
      <c r="F1261" s="2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</row>
    <row r="1262" spans="1:13" x14ac:dyDescent="0.25">
      <c r="A1262" s="1" t="s">
        <v>469</v>
      </c>
      <c r="B1262" s="1" t="s">
        <v>60</v>
      </c>
      <c r="C1262" s="2">
        <v>7</v>
      </c>
      <c r="D1262" s="2">
        <v>0</v>
      </c>
      <c r="E1262" s="2">
        <v>5</v>
      </c>
      <c r="F1262" s="2">
        <v>2</v>
      </c>
      <c r="G1262" s="3">
        <v>219300</v>
      </c>
      <c r="H1262" s="3">
        <v>109650</v>
      </c>
      <c r="I1262" s="3">
        <v>109650</v>
      </c>
      <c r="J1262" s="3">
        <v>15754.31</v>
      </c>
      <c r="K1262" s="3">
        <v>36481.25</v>
      </c>
      <c r="L1262" s="3">
        <v>6.96</v>
      </c>
      <c r="M1262" s="3">
        <v>2229.85</v>
      </c>
    </row>
    <row r="1263" spans="1:13" x14ac:dyDescent="0.25">
      <c r="A1263" s="1" t="s">
        <v>469</v>
      </c>
      <c r="B1263" s="1" t="s">
        <v>470</v>
      </c>
      <c r="C1263" s="2">
        <v>62</v>
      </c>
      <c r="D1263" s="2">
        <v>0</v>
      </c>
      <c r="E1263" s="2">
        <v>29</v>
      </c>
      <c r="F1263" s="2">
        <v>33</v>
      </c>
      <c r="G1263" s="3">
        <v>9814586.8800000008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116138.9</v>
      </c>
    </row>
    <row r="1264" spans="1:13" x14ac:dyDescent="0.25">
      <c r="A1264" s="1" t="s">
        <v>471</v>
      </c>
      <c r="B1264" s="1" t="s">
        <v>14</v>
      </c>
      <c r="C1264" s="2">
        <v>13</v>
      </c>
      <c r="D1264" s="2">
        <v>0</v>
      </c>
      <c r="E1264" s="2">
        <v>6</v>
      </c>
      <c r="F1264" s="2">
        <v>7</v>
      </c>
      <c r="G1264" s="3">
        <v>1771500</v>
      </c>
      <c r="H1264" s="3">
        <v>253071.43</v>
      </c>
      <c r="I1264" s="3">
        <v>46500</v>
      </c>
      <c r="J1264" s="3">
        <v>0</v>
      </c>
      <c r="K1264" s="3">
        <v>0</v>
      </c>
      <c r="L1264" s="3">
        <v>0</v>
      </c>
      <c r="M1264" s="3">
        <v>24295</v>
      </c>
    </row>
    <row r="1265" spans="1:13" x14ac:dyDescent="0.25">
      <c r="A1265" s="1" t="s">
        <v>471</v>
      </c>
      <c r="B1265" s="1" t="s">
        <v>15</v>
      </c>
      <c r="C1265" s="2">
        <v>12</v>
      </c>
      <c r="D1265" s="2">
        <v>0</v>
      </c>
      <c r="E1265" s="2">
        <v>8</v>
      </c>
      <c r="F1265" s="2">
        <v>4</v>
      </c>
      <c r="G1265" s="3">
        <v>354300</v>
      </c>
      <c r="H1265" s="3">
        <v>88575</v>
      </c>
      <c r="I1265" s="3">
        <v>83985</v>
      </c>
      <c r="J1265" s="3">
        <v>0</v>
      </c>
      <c r="K1265" s="3">
        <v>0</v>
      </c>
      <c r="L1265" s="3">
        <v>0</v>
      </c>
      <c r="M1265" s="3">
        <v>5048.28</v>
      </c>
    </row>
    <row r="1266" spans="1:13" x14ac:dyDescent="0.25">
      <c r="A1266" s="1" t="s">
        <v>471</v>
      </c>
      <c r="B1266" s="1" t="s">
        <v>16</v>
      </c>
      <c r="C1266" s="2">
        <v>1</v>
      </c>
      <c r="D1266" s="2">
        <v>0</v>
      </c>
      <c r="E1266" s="2">
        <v>1</v>
      </c>
      <c r="F1266" s="2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</row>
    <row r="1267" spans="1:13" x14ac:dyDescent="0.25">
      <c r="A1267" s="1" t="s">
        <v>471</v>
      </c>
      <c r="B1267" s="1" t="s">
        <v>472</v>
      </c>
      <c r="C1267" s="2">
        <v>26</v>
      </c>
      <c r="D1267" s="2">
        <v>0</v>
      </c>
      <c r="E1267" s="2">
        <v>15</v>
      </c>
      <c r="F1267" s="2">
        <v>11</v>
      </c>
      <c r="G1267" s="3">
        <v>2125800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29343.279999999999</v>
      </c>
    </row>
    <row r="1268" spans="1:13" x14ac:dyDescent="0.25">
      <c r="A1268" s="1" t="s">
        <v>473</v>
      </c>
      <c r="B1268" s="1" t="s">
        <v>15</v>
      </c>
      <c r="C1268" s="2">
        <v>4</v>
      </c>
      <c r="D1268" s="2">
        <v>0</v>
      </c>
      <c r="E1268" s="2">
        <v>1</v>
      </c>
      <c r="F1268" s="2">
        <v>3</v>
      </c>
      <c r="G1268" s="3">
        <v>761600</v>
      </c>
      <c r="H1268" s="3">
        <v>253866.67</v>
      </c>
      <c r="I1268" s="3">
        <v>289000</v>
      </c>
      <c r="J1268" s="3">
        <v>0</v>
      </c>
      <c r="K1268" s="3">
        <v>0</v>
      </c>
      <c r="L1268" s="3">
        <v>0</v>
      </c>
      <c r="M1268" s="3">
        <v>10353.5</v>
      </c>
    </row>
    <row r="1269" spans="1:13" x14ac:dyDescent="0.25">
      <c r="A1269" s="1" t="s">
        <v>473</v>
      </c>
      <c r="B1269" s="1" t="s">
        <v>17</v>
      </c>
      <c r="C1269" s="2">
        <v>3</v>
      </c>
      <c r="D1269" s="2">
        <v>0</v>
      </c>
      <c r="E1269" s="2">
        <v>1</v>
      </c>
      <c r="F1269" s="2">
        <v>2</v>
      </c>
      <c r="G1269" s="3">
        <v>390000</v>
      </c>
      <c r="H1269" s="3">
        <v>195000</v>
      </c>
      <c r="I1269" s="3">
        <v>195000</v>
      </c>
      <c r="J1269" s="3">
        <v>0</v>
      </c>
      <c r="K1269" s="3">
        <v>0</v>
      </c>
      <c r="L1269" s="3">
        <v>0</v>
      </c>
      <c r="M1269" s="3">
        <v>5655</v>
      </c>
    </row>
    <row r="1270" spans="1:13" x14ac:dyDescent="0.25">
      <c r="A1270" s="1" t="s">
        <v>473</v>
      </c>
      <c r="B1270" s="1" t="s">
        <v>57</v>
      </c>
      <c r="C1270" s="2">
        <v>1</v>
      </c>
      <c r="D1270" s="2">
        <v>0</v>
      </c>
      <c r="E1270" s="2">
        <v>0</v>
      </c>
      <c r="F1270" s="2">
        <v>1</v>
      </c>
      <c r="G1270" s="3">
        <v>195000</v>
      </c>
      <c r="H1270" s="3">
        <v>195000</v>
      </c>
      <c r="I1270" s="3">
        <v>195000</v>
      </c>
      <c r="J1270" s="3">
        <v>0</v>
      </c>
      <c r="K1270" s="3">
        <v>0</v>
      </c>
      <c r="L1270" s="3">
        <v>0</v>
      </c>
      <c r="M1270" s="3">
        <v>2827.5</v>
      </c>
    </row>
    <row r="1271" spans="1:13" x14ac:dyDescent="0.25">
      <c r="A1271" s="1" t="s">
        <v>473</v>
      </c>
      <c r="B1271" s="1" t="s">
        <v>60</v>
      </c>
      <c r="C1271" s="2">
        <v>2</v>
      </c>
      <c r="D1271" s="2">
        <v>0</v>
      </c>
      <c r="E1271" s="2">
        <v>1</v>
      </c>
      <c r="F1271" s="2">
        <v>1</v>
      </c>
      <c r="G1271" s="3">
        <v>152500</v>
      </c>
      <c r="H1271" s="3">
        <v>152500</v>
      </c>
      <c r="I1271" s="3">
        <v>152500</v>
      </c>
      <c r="J1271" s="3">
        <v>2609.0700000000002</v>
      </c>
      <c r="K1271" s="3">
        <v>2609.0675999999999</v>
      </c>
      <c r="L1271" s="3">
        <v>58.45</v>
      </c>
      <c r="M1271" s="3">
        <v>1261.25</v>
      </c>
    </row>
    <row r="1272" spans="1:13" x14ac:dyDescent="0.25">
      <c r="A1272" s="1" t="s">
        <v>473</v>
      </c>
      <c r="B1272" s="1" t="s">
        <v>474</v>
      </c>
      <c r="C1272" s="2">
        <v>10</v>
      </c>
      <c r="D1272" s="2">
        <v>0</v>
      </c>
      <c r="E1272" s="2">
        <v>3</v>
      </c>
      <c r="F1272" s="2">
        <v>7</v>
      </c>
      <c r="G1272" s="3">
        <v>1499100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20097.25</v>
      </c>
    </row>
    <row r="1273" spans="1:13" x14ac:dyDescent="0.25">
      <c r="A1273" s="1" t="s">
        <v>475</v>
      </c>
      <c r="B1273" s="1" t="s">
        <v>14</v>
      </c>
      <c r="C1273" s="2">
        <v>2</v>
      </c>
      <c r="D1273" s="2">
        <v>0</v>
      </c>
      <c r="E1273" s="2">
        <v>0</v>
      </c>
      <c r="F1273" s="2">
        <v>2</v>
      </c>
      <c r="G1273" s="3">
        <v>471000</v>
      </c>
      <c r="H1273" s="3">
        <v>235500</v>
      </c>
      <c r="I1273" s="3">
        <v>235500</v>
      </c>
      <c r="J1273" s="3">
        <v>0</v>
      </c>
      <c r="K1273" s="3">
        <v>0</v>
      </c>
      <c r="L1273" s="3">
        <v>0</v>
      </c>
      <c r="M1273" s="3">
        <v>4929.5</v>
      </c>
    </row>
    <row r="1274" spans="1:13" x14ac:dyDescent="0.25">
      <c r="A1274" s="1" t="s">
        <v>475</v>
      </c>
      <c r="B1274" s="1" t="s">
        <v>15</v>
      </c>
      <c r="C1274" s="2">
        <v>11</v>
      </c>
      <c r="D1274" s="2">
        <v>0</v>
      </c>
      <c r="E1274" s="2">
        <v>8</v>
      </c>
      <c r="F1274" s="2">
        <v>3</v>
      </c>
      <c r="G1274" s="3">
        <v>475000</v>
      </c>
      <c r="H1274" s="3">
        <v>158333.32999999999</v>
      </c>
      <c r="I1274" s="3">
        <v>150000</v>
      </c>
      <c r="J1274" s="3">
        <v>0</v>
      </c>
      <c r="K1274" s="3">
        <v>0</v>
      </c>
      <c r="L1274" s="3">
        <v>0</v>
      </c>
      <c r="M1274" s="3">
        <v>4275</v>
      </c>
    </row>
    <row r="1275" spans="1:13" x14ac:dyDescent="0.25">
      <c r="A1275" s="1" t="s">
        <v>475</v>
      </c>
      <c r="B1275" s="1" t="s">
        <v>18</v>
      </c>
      <c r="C1275" s="2">
        <v>2</v>
      </c>
      <c r="D1275" s="2">
        <v>0</v>
      </c>
      <c r="E1275" s="2">
        <v>1</v>
      </c>
      <c r="F1275" s="2">
        <v>1</v>
      </c>
      <c r="G1275" s="3">
        <v>65000</v>
      </c>
      <c r="H1275" s="3">
        <v>65000</v>
      </c>
      <c r="I1275" s="3">
        <v>65000</v>
      </c>
      <c r="J1275" s="3">
        <v>0</v>
      </c>
      <c r="K1275" s="3">
        <v>0</v>
      </c>
      <c r="L1275" s="3">
        <v>0</v>
      </c>
      <c r="M1275" s="3">
        <v>560.6</v>
      </c>
    </row>
    <row r="1276" spans="1:13" x14ac:dyDescent="0.25">
      <c r="A1276" s="1" t="s">
        <v>475</v>
      </c>
      <c r="B1276" s="1" t="s">
        <v>60</v>
      </c>
      <c r="C1276" s="2">
        <v>5</v>
      </c>
      <c r="D1276" s="2">
        <v>0</v>
      </c>
      <c r="E1276" s="2">
        <v>2</v>
      </c>
      <c r="F1276" s="2">
        <v>3</v>
      </c>
      <c r="G1276" s="3">
        <v>98883.08</v>
      </c>
      <c r="H1276" s="3">
        <v>32961.03</v>
      </c>
      <c r="I1276" s="3">
        <v>30000</v>
      </c>
      <c r="J1276" s="3">
        <v>4052.59</v>
      </c>
      <c r="K1276" s="3">
        <v>4000</v>
      </c>
      <c r="L1276" s="3">
        <v>7.5</v>
      </c>
      <c r="M1276" s="3">
        <v>1015.8</v>
      </c>
    </row>
    <row r="1277" spans="1:13" x14ac:dyDescent="0.25">
      <c r="A1277" s="1" t="s">
        <v>475</v>
      </c>
      <c r="B1277" s="1" t="s">
        <v>476</v>
      </c>
      <c r="C1277" s="2">
        <v>20</v>
      </c>
      <c r="D1277" s="2">
        <v>0</v>
      </c>
      <c r="E1277" s="2">
        <v>11</v>
      </c>
      <c r="F1277" s="2">
        <v>9</v>
      </c>
      <c r="G1277" s="3">
        <v>1109883.08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10780.9</v>
      </c>
    </row>
    <row r="1278" spans="1:13" x14ac:dyDescent="0.25">
      <c r="A1278" s="1" t="s">
        <v>477</v>
      </c>
      <c r="B1278" s="1" t="s">
        <v>14</v>
      </c>
      <c r="C1278" s="2">
        <v>9</v>
      </c>
      <c r="D1278" s="2">
        <v>0</v>
      </c>
      <c r="E1278" s="2">
        <v>4</v>
      </c>
      <c r="F1278" s="2">
        <v>5</v>
      </c>
      <c r="G1278" s="3">
        <v>708019</v>
      </c>
      <c r="H1278" s="3">
        <v>141603.79999999999</v>
      </c>
      <c r="I1278" s="3">
        <v>145000</v>
      </c>
      <c r="J1278" s="3">
        <v>0</v>
      </c>
      <c r="K1278" s="3">
        <v>0</v>
      </c>
      <c r="L1278" s="3">
        <v>0</v>
      </c>
      <c r="M1278" s="3">
        <v>8366.2800000000007</v>
      </c>
    </row>
    <row r="1279" spans="1:13" x14ac:dyDescent="0.25">
      <c r="A1279" s="1" t="s">
        <v>477</v>
      </c>
      <c r="B1279" s="1" t="s">
        <v>15</v>
      </c>
      <c r="C1279" s="2">
        <v>6</v>
      </c>
      <c r="D1279" s="2">
        <v>0</v>
      </c>
      <c r="E1279" s="2">
        <v>4</v>
      </c>
      <c r="F1279" s="2">
        <v>2</v>
      </c>
      <c r="G1279" s="3">
        <v>412792.68</v>
      </c>
      <c r="H1279" s="3">
        <v>206396.34</v>
      </c>
      <c r="I1279" s="3">
        <v>206396.34</v>
      </c>
      <c r="J1279" s="3">
        <v>0</v>
      </c>
      <c r="K1279" s="3">
        <v>0</v>
      </c>
      <c r="L1279" s="3">
        <v>0</v>
      </c>
      <c r="M1279" s="3">
        <v>5035.49</v>
      </c>
    </row>
    <row r="1280" spans="1:13" x14ac:dyDescent="0.25">
      <c r="A1280" s="1" t="s">
        <v>477</v>
      </c>
      <c r="B1280" s="1" t="s">
        <v>19</v>
      </c>
      <c r="C1280" s="2">
        <v>1</v>
      </c>
      <c r="D1280" s="2">
        <v>0</v>
      </c>
      <c r="E1280" s="2">
        <v>0</v>
      </c>
      <c r="F1280" s="2">
        <v>1</v>
      </c>
      <c r="G1280" s="3">
        <v>385000</v>
      </c>
      <c r="H1280" s="3">
        <v>385000</v>
      </c>
      <c r="I1280" s="3">
        <v>385000</v>
      </c>
      <c r="J1280" s="3">
        <v>0</v>
      </c>
      <c r="K1280" s="3">
        <v>0</v>
      </c>
      <c r="L1280" s="3">
        <v>0</v>
      </c>
      <c r="M1280" s="3">
        <v>5582.5</v>
      </c>
    </row>
    <row r="1281" spans="1:13" x14ac:dyDescent="0.25">
      <c r="A1281" s="1" t="s">
        <v>477</v>
      </c>
      <c r="B1281" s="1" t="s">
        <v>59</v>
      </c>
      <c r="C1281" s="2">
        <v>2</v>
      </c>
      <c r="D1281" s="2">
        <v>0</v>
      </c>
      <c r="E1281" s="2">
        <v>0</v>
      </c>
      <c r="F1281" s="2">
        <v>2</v>
      </c>
      <c r="G1281" s="3">
        <v>81500</v>
      </c>
      <c r="H1281" s="3">
        <v>40750</v>
      </c>
      <c r="I1281" s="3">
        <v>40750</v>
      </c>
      <c r="J1281" s="3">
        <v>2133.5100000000002</v>
      </c>
      <c r="K1281" s="3">
        <v>5275.58</v>
      </c>
      <c r="L1281" s="3">
        <v>19.100000000000001</v>
      </c>
      <c r="M1281" s="3">
        <v>1181.75</v>
      </c>
    </row>
    <row r="1282" spans="1:13" x14ac:dyDescent="0.25">
      <c r="A1282" s="1" t="s">
        <v>477</v>
      </c>
      <c r="B1282" s="1" t="s">
        <v>60</v>
      </c>
      <c r="C1282" s="2">
        <v>1</v>
      </c>
      <c r="D1282" s="2">
        <v>0</v>
      </c>
      <c r="E1282" s="2">
        <v>0</v>
      </c>
      <c r="F1282" s="2">
        <v>1</v>
      </c>
      <c r="G1282" s="3">
        <v>5000</v>
      </c>
      <c r="H1282" s="3">
        <v>5000</v>
      </c>
      <c r="I1282" s="3">
        <v>5000</v>
      </c>
      <c r="J1282" s="3">
        <v>2272.73</v>
      </c>
      <c r="K1282" s="3">
        <v>2272.7273</v>
      </c>
      <c r="L1282" s="3">
        <v>2.2000000000000002</v>
      </c>
      <c r="M1282" s="3">
        <v>72.5</v>
      </c>
    </row>
    <row r="1283" spans="1:13" x14ac:dyDescent="0.25">
      <c r="A1283" s="1" t="s">
        <v>477</v>
      </c>
      <c r="B1283" s="1" t="s">
        <v>478</v>
      </c>
      <c r="C1283" s="2">
        <v>19</v>
      </c>
      <c r="D1283" s="2">
        <v>0</v>
      </c>
      <c r="E1283" s="2">
        <v>8</v>
      </c>
      <c r="F1283" s="2">
        <v>11</v>
      </c>
      <c r="G1283" s="3">
        <v>1592311.68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s="3">
        <v>20238.52</v>
      </c>
    </row>
    <row r="1284" spans="1:13" x14ac:dyDescent="0.25">
      <c r="A1284" s="1" t="s">
        <v>479</v>
      </c>
      <c r="B1284" s="1" t="s">
        <v>14</v>
      </c>
      <c r="C1284" s="2">
        <v>8</v>
      </c>
      <c r="D1284" s="2">
        <v>0</v>
      </c>
      <c r="E1284" s="2">
        <v>3</v>
      </c>
      <c r="F1284" s="2">
        <v>5</v>
      </c>
      <c r="G1284" s="3">
        <v>702000</v>
      </c>
      <c r="H1284" s="3">
        <v>140400</v>
      </c>
      <c r="I1284" s="3">
        <v>138000</v>
      </c>
      <c r="J1284" s="3">
        <v>0</v>
      </c>
      <c r="K1284" s="3">
        <v>0</v>
      </c>
      <c r="L1284" s="3">
        <v>0</v>
      </c>
      <c r="M1284" s="3">
        <v>6553.5</v>
      </c>
    </row>
    <row r="1285" spans="1:13" x14ac:dyDescent="0.25">
      <c r="A1285" s="1" t="s">
        <v>479</v>
      </c>
      <c r="B1285" s="1" t="s">
        <v>15</v>
      </c>
      <c r="C1285" s="2">
        <v>3</v>
      </c>
      <c r="D1285" s="2">
        <v>0</v>
      </c>
      <c r="E1285" s="2">
        <v>1</v>
      </c>
      <c r="F1285" s="2">
        <v>2</v>
      </c>
      <c r="G1285" s="3">
        <v>39900</v>
      </c>
      <c r="H1285" s="3">
        <v>19950</v>
      </c>
      <c r="I1285" s="3">
        <v>19950</v>
      </c>
      <c r="J1285" s="3">
        <v>0</v>
      </c>
      <c r="K1285" s="3">
        <v>0</v>
      </c>
      <c r="L1285" s="3">
        <v>0</v>
      </c>
      <c r="M1285" s="3">
        <v>578.54999999999995</v>
      </c>
    </row>
    <row r="1286" spans="1:13" x14ac:dyDescent="0.25">
      <c r="A1286" s="1" t="s">
        <v>479</v>
      </c>
      <c r="B1286" s="1" t="s">
        <v>17</v>
      </c>
      <c r="C1286" s="2">
        <v>2</v>
      </c>
      <c r="D1286" s="2">
        <v>0</v>
      </c>
      <c r="E1286" s="2">
        <v>0</v>
      </c>
      <c r="F1286" s="2">
        <v>2</v>
      </c>
      <c r="G1286" s="3">
        <v>405500</v>
      </c>
      <c r="H1286" s="3">
        <v>202750</v>
      </c>
      <c r="I1286" s="3">
        <v>202750</v>
      </c>
      <c r="J1286" s="3">
        <v>0</v>
      </c>
      <c r="K1286" s="3">
        <v>0</v>
      </c>
      <c r="L1286" s="3">
        <v>0</v>
      </c>
      <c r="M1286" s="3">
        <v>4929.75</v>
      </c>
    </row>
    <row r="1287" spans="1:13" x14ac:dyDescent="0.25">
      <c r="A1287" s="1" t="s">
        <v>479</v>
      </c>
      <c r="B1287" s="1" t="s">
        <v>19</v>
      </c>
      <c r="C1287" s="2">
        <v>2</v>
      </c>
      <c r="D1287" s="2">
        <v>0</v>
      </c>
      <c r="E1287" s="2">
        <v>0</v>
      </c>
      <c r="F1287" s="2">
        <v>2</v>
      </c>
      <c r="G1287" s="3">
        <v>102635.47</v>
      </c>
      <c r="H1287" s="3">
        <v>51317.74</v>
      </c>
      <c r="I1287" s="3">
        <v>51317.74</v>
      </c>
      <c r="J1287" s="3">
        <v>0</v>
      </c>
      <c r="K1287" s="3">
        <v>0</v>
      </c>
      <c r="L1287" s="3">
        <v>0</v>
      </c>
      <c r="M1287" s="3">
        <v>538.23</v>
      </c>
    </row>
    <row r="1288" spans="1:13" x14ac:dyDescent="0.25">
      <c r="A1288" s="1" t="s">
        <v>479</v>
      </c>
      <c r="B1288" s="1" t="s">
        <v>57</v>
      </c>
      <c r="C1288" s="2">
        <v>1</v>
      </c>
      <c r="D1288" s="2">
        <v>0</v>
      </c>
      <c r="E1288" s="2">
        <v>1</v>
      </c>
      <c r="F1288" s="2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</row>
    <row r="1289" spans="1:13" x14ac:dyDescent="0.25">
      <c r="A1289" s="1" t="s">
        <v>479</v>
      </c>
      <c r="B1289" s="1" t="s">
        <v>59</v>
      </c>
      <c r="C1289" s="2">
        <v>1</v>
      </c>
      <c r="D1289" s="2">
        <v>0</v>
      </c>
      <c r="E1289" s="2">
        <v>0</v>
      </c>
      <c r="F1289" s="2">
        <v>1</v>
      </c>
      <c r="G1289" s="3">
        <v>31067</v>
      </c>
      <c r="H1289" s="3">
        <v>31067</v>
      </c>
      <c r="I1289" s="3">
        <v>31067</v>
      </c>
      <c r="J1289" s="3">
        <v>1393.14</v>
      </c>
      <c r="K1289" s="3">
        <v>1393.1389999999999</v>
      </c>
      <c r="L1289" s="3">
        <v>22.3</v>
      </c>
      <c r="M1289" s="3">
        <v>450.47</v>
      </c>
    </row>
    <row r="1290" spans="1:13" x14ac:dyDescent="0.25">
      <c r="A1290" s="1" t="s">
        <v>479</v>
      </c>
      <c r="B1290" s="1" t="s">
        <v>60</v>
      </c>
      <c r="C1290" s="2">
        <v>6</v>
      </c>
      <c r="D1290" s="2">
        <v>0</v>
      </c>
      <c r="E1290" s="2">
        <v>2</v>
      </c>
      <c r="F1290" s="2">
        <v>4</v>
      </c>
      <c r="G1290" s="3">
        <v>166400</v>
      </c>
      <c r="H1290" s="3">
        <v>41600</v>
      </c>
      <c r="I1290" s="3">
        <v>39450</v>
      </c>
      <c r="J1290" s="3">
        <v>2439.52</v>
      </c>
      <c r="K1290" s="3">
        <v>17536.189999999999</v>
      </c>
      <c r="L1290" s="3">
        <v>2.38</v>
      </c>
      <c r="M1290" s="3">
        <v>2033.75</v>
      </c>
    </row>
    <row r="1291" spans="1:13" x14ac:dyDescent="0.25">
      <c r="A1291" s="1" t="s">
        <v>479</v>
      </c>
      <c r="B1291" s="1" t="s">
        <v>480</v>
      </c>
      <c r="C1291" s="2">
        <v>23</v>
      </c>
      <c r="D1291" s="2">
        <v>0</v>
      </c>
      <c r="E1291" s="2">
        <v>7</v>
      </c>
      <c r="F1291" s="2">
        <v>16</v>
      </c>
      <c r="G1291" s="3">
        <v>1447502.47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15084.25</v>
      </c>
    </row>
    <row r="1292" spans="1:13" x14ac:dyDescent="0.25">
      <c r="A1292" s="1" t="s">
        <v>481</v>
      </c>
      <c r="B1292" s="1" t="s">
        <v>14</v>
      </c>
      <c r="C1292" s="2">
        <v>3</v>
      </c>
      <c r="D1292" s="2">
        <v>0</v>
      </c>
      <c r="E1292" s="2">
        <v>1</v>
      </c>
      <c r="F1292" s="2">
        <v>2</v>
      </c>
      <c r="G1292" s="3">
        <v>127000</v>
      </c>
      <c r="H1292" s="3">
        <v>63500</v>
      </c>
      <c r="I1292" s="3">
        <v>63500</v>
      </c>
      <c r="J1292" s="3">
        <v>0</v>
      </c>
      <c r="K1292" s="3">
        <v>0</v>
      </c>
      <c r="L1292" s="3">
        <v>0</v>
      </c>
      <c r="M1292" s="3">
        <v>1509</v>
      </c>
    </row>
    <row r="1293" spans="1:13" x14ac:dyDescent="0.25">
      <c r="A1293" s="1" t="s">
        <v>481</v>
      </c>
      <c r="B1293" s="1" t="s">
        <v>15</v>
      </c>
      <c r="C1293" s="2">
        <v>6</v>
      </c>
      <c r="D1293" s="2">
        <v>0</v>
      </c>
      <c r="E1293" s="2">
        <v>3</v>
      </c>
      <c r="F1293" s="2">
        <v>3</v>
      </c>
      <c r="G1293" s="3">
        <v>680000</v>
      </c>
      <c r="H1293" s="3">
        <v>226666.67</v>
      </c>
      <c r="I1293" s="3">
        <v>230000</v>
      </c>
      <c r="J1293" s="3">
        <v>0</v>
      </c>
      <c r="K1293" s="3">
        <v>0</v>
      </c>
      <c r="L1293" s="3">
        <v>0</v>
      </c>
      <c r="M1293" s="3">
        <v>7960</v>
      </c>
    </row>
    <row r="1294" spans="1:13" x14ac:dyDescent="0.25">
      <c r="A1294" s="1" t="s">
        <v>481</v>
      </c>
      <c r="B1294" s="1" t="s">
        <v>18</v>
      </c>
      <c r="C1294" s="2">
        <v>1</v>
      </c>
      <c r="D1294" s="2">
        <v>0</v>
      </c>
      <c r="E1294" s="2">
        <v>1</v>
      </c>
      <c r="F1294" s="2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</row>
    <row r="1295" spans="1:13" x14ac:dyDescent="0.25">
      <c r="A1295" s="1" t="s">
        <v>481</v>
      </c>
      <c r="B1295" s="1" t="s">
        <v>19</v>
      </c>
      <c r="C1295" s="2">
        <v>1</v>
      </c>
      <c r="D1295" s="2">
        <v>0</v>
      </c>
      <c r="E1295" s="2">
        <v>0</v>
      </c>
      <c r="F1295" s="2">
        <v>1</v>
      </c>
      <c r="G1295" s="3">
        <v>295000</v>
      </c>
      <c r="H1295" s="3">
        <v>295000</v>
      </c>
      <c r="I1295" s="3">
        <v>295000</v>
      </c>
      <c r="J1295" s="3">
        <v>0</v>
      </c>
      <c r="K1295" s="3">
        <v>0</v>
      </c>
      <c r="L1295" s="3">
        <v>0</v>
      </c>
      <c r="M1295" s="3">
        <v>4277.5</v>
      </c>
    </row>
    <row r="1296" spans="1:13" x14ac:dyDescent="0.25">
      <c r="A1296" s="1" t="s">
        <v>481</v>
      </c>
      <c r="B1296" s="1" t="s">
        <v>482</v>
      </c>
      <c r="C1296" s="2">
        <v>11</v>
      </c>
      <c r="D1296" s="2">
        <v>0</v>
      </c>
      <c r="E1296" s="2">
        <v>5</v>
      </c>
      <c r="F1296" s="2">
        <v>6</v>
      </c>
      <c r="G1296" s="3">
        <v>1102000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13746.5</v>
      </c>
    </row>
    <row r="1297" spans="1:13" x14ac:dyDescent="0.25">
      <c r="A1297" s="1" t="s">
        <v>483</v>
      </c>
      <c r="B1297" s="1" t="s">
        <v>14</v>
      </c>
      <c r="C1297" s="2">
        <v>7</v>
      </c>
      <c r="D1297" s="2">
        <v>0</v>
      </c>
      <c r="E1297" s="2">
        <v>3</v>
      </c>
      <c r="F1297" s="2">
        <v>4</v>
      </c>
      <c r="G1297" s="3">
        <v>546550</v>
      </c>
      <c r="H1297" s="3">
        <v>136637.5</v>
      </c>
      <c r="I1297" s="3">
        <v>104298.08</v>
      </c>
      <c r="J1297" s="3">
        <v>0</v>
      </c>
      <c r="K1297" s="3">
        <v>0</v>
      </c>
      <c r="L1297" s="3">
        <v>0</v>
      </c>
      <c r="M1297" s="3">
        <v>6060.6</v>
      </c>
    </row>
    <row r="1298" spans="1:13" x14ac:dyDescent="0.25">
      <c r="A1298" s="1" t="s">
        <v>483</v>
      </c>
      <c r="B1298" s="1" t="s">
        <v>15</v>
      </c>
      <c r="C1298" s="2">
        <v>7</v>
      </c>
      <c r="D1298" s="2">
        <v>0</v>
      </c>
      <c r="E1298" s="2">
        <v>2</v>
      </c>
      <c r="F1298" s="2">
        <v>5</v>
      </c>
      <c r="G1298" s="3">
        <v>3204000</v>
      </c>
      <c r="H1298" s="3">
        <v>640800</v>
      </c>
      <c r="I1298" s="3">
        <v>605000</v>
      </c>
      <c r="J1298" s="3">
        <v>0</v>
      </c>
      <c r="K1298" s="3">
        <v>0</v>
      </c>
      <c r="L1298" s="3">
        <v>0</v>
      </c>
      <c r="M1298" s="3">
        <v>41708</v>
      </c>
    </row>
    <row r="1299" spans="1:13" x14ac:dyDescent="0.25">
      <c r="A1299" s="1" t="s">
        <v>483</v>
      </c>
      <c r="B1299" s="1" t="s">
        <v>17</v>
      </c>
      <c r="C1299" s="2">
        <v>1</v>
      </c>
      <c r="D1299" s="2">
        <v>0</v>
      </c>
      <c r="E1299" s="2">
        <v>0</v>
      </c>
      <c r="F1299" s="2">
        <v>1</v>
      </c>
      <c r="G1299" s="3">
        <v>80000</v>
      </c>
      <c r="H1299" s="3">
        <v>80000</v>
      </c>
      <c r="I1299" s="3">
        <v>80000</v>
      </c>
      <c r="J1299" s="3">
        <v>0</v>
      </c>
      <c r="K1299" s="3">
        <v>0</v>
      </c>
      <c r="L1299" s="3">
        <v>0</v>
      </c>
      <c r="M1299" s="3">
        <v>1160</v>
      </c>
    </row>
    <row r="1300" spans="1:13" x14ac:dyDescent="0.25">
      <c r="A1300" s="1" t="s">
        <v>483</v>
      </c>
      <c r="B1300" s="1" t="s">
        <v>60</v>
      </c>
      <c r="C1300" s="2">
        <v>2</v>
      </c>
      <c r="D1300" s="2">
        <v>0</v>
      </c>
      <c r="E1300" s="2">
        <v>1</v>
      </c>
      <c r="F1300" s="2">
        <v>1</v>
      </c>
      <c r="G1300" s="3">
        <v>42420</v>
      </c>
      <c r="H1300" s="3">
        <v>42420</v>
      </c>
      <c r="I1300" s="3">
        <v>42420</v>
      </c>
      <c r="J1300" s="3">
        <v>1000</v>
      </c>
      <c r="K1300" s="3">
        <v>1000</v>
      </c>
      <c r="L1300" s="3">
        <v>42.42</v>
      </c>
      <c r="M1300" s="3">
        <v>615.09</v>
      </c>
    </row>
    <row r="1301" spans="1:13" x14ac:dyDescent="0.25">
      <c r="A1301" s="1" t="s">
        <v>483</v>
      </c>
      <c r="B1301" s="1" t="s">
        <v>484</v>
      </c>
      <c r="C1301" s="2">
        <v>17</v>
      </c>
      <c r="D1301" s="2">
        <v>0</v>
      </c>
      <c r="E1301" s="2">
        <v>6</v>
      </c>
      <c r="F1301" s="2">
        <v>11</v>
      </c>
      <c r="G1301" s="3">
        <v>3872970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49543.69</v>
      </c>
    </row>
    <row r="1302" spans="1:13" x14ac:dyDescent="0.25">
      <c r="A1302" s="1" t="s">
        <v>485</v>
      </c>
      <c r="B1302" s="1" t="s">
        <v>14</v>
      </c>
      <c r="C1302" s="2">
        <v>1</v>
      </c>
      <c r="D1302" s="2">
        <v>0</v>
      </c>
      <c r="E1302" s="2">
        <v>0</v>
      </c>
      <c r="F1302" s="2">
        <v>1</v>
      </c>
      <c r="G1302" s="3">
        <v>150500</v>
      </c>
      <c r="H1302" s="3">
        <v>150500</v>
      </c>
      <c r="I1302" s="3">
        <v>150500</v>
      </c>
      <c r="J1302" s="3">
        <v>0</v>
      </c>
      <c r="K1302" s="3">
        <v>0</v>
      </c>
      <c r="L1302" s="3">
        <v>0</v>
      </c>
      <c r="M1302" s="3">
        <v>1232.25</v>
      </c>
    </row>
    <row r="1303" spans="1:13" x14ac:dyDescent="0.25">
      <c r="A1303" s="1" t="s">
        <v>485</v>
      </c>
      <c r="B1303" s="1" t="s">
        <v>19</v>
      </c>
      <c r="C1303" s="2">
        <v>1</v>
      </c>
      <c r="D1303" s="2">
        <v>0</v>
      </c>
      <c r="E1303" s="2">
        <v>0</v>
      </c>
      <c r="F1303" s="2">
        <v>1</v>
      </c>
      <c r="G1303" s="3">
        <v>190000</v>
      </c>
      <c r="H1303" s="3">
        <v>190000</v>
      </c>
      <c r="I1303" s="3">
        <v>190000</v>
      </c>
      <c r="J1303" s="3">
        <v>0</v>
      </c>
      <c r="K1303" s="3">
        <v>0</v>
      </c>
      <c r="L1303" s="3">
        <v>0</v>
      </c>
      <c r="M1303" s="3">
        <v>2755</v>
      </c>
    </row>
    <row r="1304" spans="1:13" x14ac:dyDescent="0.25">
      <c r="A1304" s="1" t="s">
        <v>485</v>
      </c>
      <c r="B1304" s="1" t="s">
        <v>486</v>
      </c>
      <c r="C1304" s="2">
        <v>2</v>
      </c>
      <c r="D1304" s="2">
        <v>0</v>
      </c>
      <c r="E1304" s="2">
        <v>0</v>
      </c>
      <c r="F1304" s="2">
        <v>2</v>
      </c>
      <c r="G1304" s="3">
        <v>340500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3987.25</v>
      </c>
    </row>
    <row r="1305" spans="1:13" x14ac:dyDescent="0.25">
      <c r="A1305" s="1" t="s">
        <v>487</v>
      </c>
      <c r="B1305" s="1" t="s">
        <v>14</v>
      </c>
      <c r="C1305" s="2">
        <v>12</v>
      </c>
      <c r="D1305" s="2">
        <v>0</v>
      </c>
      <c r="E1305" s="2">
        <v>5</v>
      </c>
      <c r="F1305" s="2">
        <v>7</v>
      </c>
      <c r="G1305" s="3">
        <v>2467000</v>
      </c>
      <c r="H1305" s="3">
        <v>352428.57</v>
      </c>
      <c r="I1305" s="3">
        <v>275000</v>
      </c>
      <c r="J1305" s="3">
        <v>0</v>
      </c>
      <c r="K1305" s="3">
        <v>0</v>
      </c>
      <c r="L1305" s="3">
        <v>0</v>
      </c>
      <c r="M1305" s="3">
        <v>31021.5</v>
      </c>
    </row>
    <row r="1306" spans="1:13" x14ac:dyDescent="0.25">
      <c r="A1306" s="1" t="s">
        <v>487</v>
      </c>
      <c r="B1306" s="1" t="s">
        <v>16</v>
      </c>
      <c r="C1306" s="2">
        <v>1</v>
      </c>
      <c r="D1306" s="2">
        <v>0</v>
      </c>
      <c r="E1306" s="2">
        <v>0</v>
      </c>
      <c r="F1306" s="2">
        <v>1</v>
      </c>
      <c r="G1306" s="3">
        <v>42000</v>
      </c>
      <c r="H1306" s="3">
        <v>42000</v>
      </c>
      <c r="I1306" s="3">
        <v>42000</v>
      </c>
      <c r="J1306" s="3">
        <v>0</v>
      </c>
      <c r="K1306" s="3">
        <v>0</v>
      </c>
      <c r="L1306" s="3">
        <v>0</v>
      </c>
      <c r="M1306" s="3">
        <v>210</v>
      </c>
    </row>
    <row r="1307" spans="1:13" x14ac:dyDescent="0.25">
      <c r="A1307" s="1" t="s">
        <v>487</v>
      </c>
      <c r="B1307" s="1" t="s">
        <v>19</v>
      </c>
      <c r="C1307" s="2">
        <v>1</v>
      </c>
      <c r="D1307" s="2">
        <v>0</v>
      </c>
      <c r="E1307" s="2">
        <v>1</v>
      </c>
      <c r="F1307" s="2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</row>
    <row r="1308" spans="1:13" x14ac:dyDescent="0.25">
      <c r="A1308" s="1" t="s">
        <v>487</v>
      </c>
      <c r="B1308" s="1" t="s">
        <v>488</v>
      </c>
      <c r="C1308" s="2">
        <v>14</v>
      </c>
      <c r="D1308" s="2">
        <v>0</v>
      </c>
      <c r="E1308" s="2">
        <v>6</v>
      </c>
      <c r="F1308" s="2">
        <v>8</v>
      </c>
      <c r="G1308" s="3">
        <v>2509000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31231.5</v>
      </c>
    </row>
    <row r="1309" spans="1:13" x14ac:dyDescent="0.25">
      <c r="A1309" s="1" t="s">
        <v>489</v>
      </c>
      <c r="B1309" s="1" t="s">
        <v>14</v>
      </c>
      <c r="C1309" s="2">
        <v>15</v>
      </c>
      <c r="D1309" s="2">
        <v>0</v>
      </c>
      <c r="E1309" s="2">
        <v>8</v>
      </c>
      <c r="F1309" s="2">
        <v>7</v>
      </c>
      <c r="G1309" s="3">
        <v>1471400</v>
      </c>
      <c r="H1309" s="3">
        <v>210200</v>
      </c>
      <c r="I1309" s="3">
        <v>250000</v>
      </c>
      <c r="J1309" s="3">
        <v>0</v>
      </c>
      <c r="K1309" s="3">
        <v>0</v>
      </c>
      <c r="L1309" s="3">
        <v>0</v>
      </c>
      <c r="M1309" s="3">
        <v>16585.3</v>
      </c>
    </row>
    <row r="1310" spans="1:13" x14ac:dyDescent="0.25">
      <c r="A1310" s="1" t="s">
        <v>489</v>
      </c>
      <c r="B1310" s="1" t="s">
        <v>15</v>
      </c>
      <c r="C1310" s="2">
        <v>3</v>
      </c>
      <c r="D1310" s="2">
        <v>0</v>
      </c>
      <c r="E1310" s="2">
        <v>2</v>
      </c>
      <c r="F1310" s="2">
        <v>1</v>
      </c>
      <c r="G1310" s="3">
        <v>395000</v>
      </c>
      <c r="H1310" s="3">
        <v>395000</v>
      </c>
      <c r="I1310" s="3">
        <v>395000</v>
      </c>
      <c r="J1310" s="3">
        <v>0</v>
      </c>
      <c r="K1310" s="3">
        <v>0</v>
      </c>
      <c r="L1310" s="3">
        <v>0</v>
      </c>
      <c r="M1310" s="3">
        <v>4777.5</v>
      </c>
    </row>
    <row r="1311" spans="1:13" x14ac:dyDescent="0.25">
      <c r="A1311" s="1" t="s">
        <v>489</v>
      </c>
      <c r="B1311" s="1" t="s">
        <v>59</v>
      </c>
      <c r="C1311" s="2">
        <v>1</v>
      </c>
      <c r="D1311" s="2">
        <v>0</v>
      </c>
      <c r="E1311" s="2">
        <v>0</v>
      </c>
      <c r="F1311" s="2">
        <v>1</v>
      </c>
      <c r="G1311" s="3">
        <v>75000</v>
      </c>
      <c r="H1311" s="3">
        <v>75000</v>
      </c>
      <c r="I1311" s="3">
        <v>75000</v>
      </c>
      <c r="J1311" s="3">
        <v>3676.47</v>
      </c>
      <c r="K1311" s="3">
        <v>3676.4706000000001</v>
      </c>
      <c r="L1311" s="3">
        <v>20.399999999999999</v>
      </c>
      <c r="M1311" s="3">
        <v>375</v>
      </c>
    </row>
    <row r="1312" spans="1:13" x14ac:dyDescent="0.25">
      <c r="A1312" s="1" t="s">
        <v>489</v>
      </c>
      <c r="B1312" s="1" t="s">
        <v>490</v>
      </c>
      <c r="C1312" s="2">
        <v>19</v>
      </c>
      <c r="D1312" s="2">
        <v>0</v>
      </c>
      <c r="E1312" s="2">
        <v>10</v>
      </c>
      <c r="F1312" s="2">
        <v>9</v>
      </c>
      <c r="G1312" s="3">
        <v>1941400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21737.8</v>
      </c>
    </row>
    <row r="1313" spans="1:13" x14ac:dyDescent="0.25">
      <c r="A1313" s="1" t="s">
        <v>491</v>
      </c>
      <c r="B1313" s="1" t="s">
        <v>14</v>
      </c>
      <c r="C1313" s="2">
        <v>1</v>
      </c>
      <c r="D1313" s="2">
        <v>0</v>
      </c>
      <c r="E1313" s="2">
        <v>1</v>
      </c>
      <c r="F1313" s="2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</row>
    <row r="1314" spans="1:13" x14ac:dyDescent="0.25">
      <c r="A1314" s="1" t="s">
        <v>491</v>
      </c>
      <c r="B1314" s="1" t="s">
        <v>15</v>
      </c>
      <c r="C1314" s="2">
        <v>5</v>
      </c>
      <c r="D1314" s="2">
        <v>0</v>
      </c>
      <c r="E1314" s="2">
        <v>3</v>
      </c>
      <c r="F1314" s="2">
        <v>2</v>
      </c>
      <c r="G1314" s="3">
        <v>200000</v>
      </c>
      <c r="H1314" s="3">
        <v>100000</v>
      </c>
      <c r="I1314" s="3">
        <v>100000</v>
      </c>
      <c r="J1314" s="3">
        <v>0</v>
      </c>
      <c r="K1314" s="3">
        <v>0</v>
      </c>
      <c r="L1314" s="3">
        <v>0</v>
      </c>
      <c r="M1314" s="3">
        <v>2247.5</v>
      </c>
    </row>
    <row r="1315" spans="1:13" x14ac:dyDescent="0.25">
      <c r="A1315" s="1" t="s">
        <v>491</v>
      </c>
      <c r="B1315" s="1" t="s">
        <v>18</v>
      </c>
      <c r="C1315" s="2">
        <v>2</v>
      </c>
      <c r="D1315" s="2">
        <v>0</v>
      </c>
      <c r="E1315" s="2">
        <v>2</v>
      </c>
      <c r="F1315" s="2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</row>
    <row r="1316" spans="1:13" x14ac:dyDescent="0.25">
      <c r="A1316" s="1" t="s">
        <v>491</v>
      </c>
      <c r="B1316" s="1" t="s">
        <v>59</v>
      </c>
      <c r="C1316" s="2">
        <v>2</v>
      </c>
      <c r="D1316" s="2">
        <v>0</v>
      </c>
      <c r="E1316" s="2">
        <v>0</v>
      </c>
      <c r="F1316" s="2">
        <v>2</v>
      </c>
      <c r="G1316" s="3">
        <v>133400</v>
      </c>
      <c r="H1316" s="3">
        <v>66700</v>
      </c>
      <c r="I1316" s="3">
        <v>66700</v>
      </c>
      <c r="J1316" s="3">
        <v>1567.57</v>
      </c>
      <c r="K1316" s="3">
        <v>2188.42</v>
      </c>
      <c r="L1316" s="3">
        <v>42.55</v>
      </c>
      <c r="M1316" s="3">
        <v>1934.3</v>
      </c>
    </row>
    <row r="1317" spans="1:13" x14ac:dyDescent="0.25">
      <c r="A1317" s="1" t="s">
        <v>491</v>
      </c>
      <c r="B1317" s="1" t="s">
        <v>60</v>
      </c>
      <c r="C1317" s="2">
        <v>1</v>
      </c>
      <c r="D1317" s="2">
        <v>0</v>
      </c>
      <c r="E1317" s="2">
        <v>1</v>
      </c>
      <c r="F1317" s="2">
        <v>0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</row>
    <row r="1318" spans="1:13" x14ac:dyDescent="0.25">
      <c r="A1318" s="1" t="s">
        <v>491</v>
      </c>
      <c r="B1318" s="1" t="s">
        <v>492</v>
      </c>
      <c r="C1318" s="2">
        <v>11</v>
      </c>
      <c r="D1318" s="2">
        <v>0</v>
      </c>
      <c r="E1318" s="2">
        <v>7</v>
      </c>
      <c r="F1318" s="2">
        <v>4</v>
      </c>
      <c r="G1318" s="3">
        <v>333400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4181.8</v>
      </c>
    </row>
    <row r="1319" spans="1:13" x14ac:dyDescent="0.25">
      <c r="A1319" s="1" t="s">
        <v>493</v>
      </c>
      <c r="B1319" s="1" t="s">
        <v>59</v>
      </c>
      <c r="C1319" s="2">
        <v>3</v>
      </c>
      <c r="D1319" s="2">
        <v>0</v>
      </c>
      <c r="E1319" s="2">
        <v>0</v>
      </c>
      <c r="F1319" s="2">
        <v>3</v>
      </c>
      <c r="G1319" s="3">
        <v>509221</v>
      </c>
      <c r="H1319" s="3">
        <v>169740.33</v>
      </c>
      <c r="I1319" s="3">
        <v>145000</v>
      </c>
      <c r="J1319" s="3">
        <v>1751.28</v>
      </c>
      <c r="K1319" s="3">
        <v>1300</v>
      </c>
      <c r="L1319" s="3">
        <v>76.5</v>
      </c>
      <c r="M1319" s="3">
        <v>6433.71</v>
      </c>
    </row>
    <row r="1320" spans="1:13" x14ac:dyDescent="0.25">
      <c r="A1320" s="1" t="s">
        <v>493</v>
      </c>
      <c r="B1320" s="1" t="s">
        <v>494</v>
      </c>
      <c r="C1320" s="2">
        <v>3</v>
      </c>
      <c r="D1320" s="2">
        <v>0</v>
      </c>
      <c r="E1320" s="2">
        <v>0</v>
      </c>
      <c r="F1320" s="2">
        <v>3</v>
      </c>
      <c r="G1320" s="3">
        <v>509221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6433.71</v>
      </c>
    </row>
    <row r="1321" spans="1:13" x14ac:dyDescent="0.25">
      <c r="A1321" s="1" t="s">
        <v>495</v>
      </c>
      <c r="B1321" s="1" t="s">
        <v>14</v>
      </c>
      <c r="C1321" s="2">
        <v>14</v>
      </c>
      <c r="D1321" s="2">
        <v>0</v>
      </c>
      <c r="E1321" s="2">
        <v>12</v>
      </c>
      <c r="F1321" s="2">
        <v>2</v>
      </c>
      <c r="G1321" s="3">
        <v>245000</v>
      </c>
      <c r="H1321" s="3">
        <v>122500</v>
      </c>
      <c r="I1321" s="3">
        <v>122500</v>
      </c>
      <c r="J1321" s="3">
        <v>0</v>
      </c>
      <c r="K1321" s="3">
        <v>0</v>
      </c>
      <c r="L1321" s="3">
        <v>0</v>
      </c>
      <c r="M1321" s="3">
        <v>1652.5</v>
      </c>
    </row>
    <row r="1322" spans="1:13" x14ac:dyDescent="0.25">
      <c r="A1322" s="1" t="s">
        <v>495</v>
      </c>
      <c r="B1322" s="1" t="s">
        <v>15</v>
      </c>
      <c r="C1322" s="2">
        <v>5</v>
      </c>
      <c r="D1322" s="2">
        <v>0</v>
      </c>
      <c r="E1322" s="2">
        <v>3</v>
      </c>
      <c r="F1322" s="2">
        <v>2</v>
      </c>
      <c r="G1322" s="3">
        <v>1429001</v>
      </c>
      <c r="H1322" s="3">
        <v>714500.5</v>
      </c>
      <c r="I1322" s="3">
        <v>714500.5</v>
      </c>
      <c r="J1322" s="3">
        <v>0</v>
      </c>
      <c r="K1322" s="3">
        <v>0</v>
      </c>
      <c r="L1322" s="3">
        <v>0</v>
      </c>
      <c r="M1322" s="3">
        <v>19770.509999999998</v>
      </c>
    </row>
    <row r="1323" spans="1:13" x14ac:dyDescent="0.25">
      <c r="A1323" s="1" t="s">
        <v>495</v>
      </c>
      <c r="B1323" s="1" t="s">
        <v>19</v>
      </c>
      <c r="C1323" s="2">
        <v>8</v>
      </c>
      <c r="D1323" s="2">
        <v>0</v>
      </c>
      <c r="E1323" s="2">
        <v>1</v>
      </c>
      <c r="F1323" s="2">
        <v>7</v>
      </c>
      <c r="G1323" s="3">
        <v>2728400</v>
      </c>
      <c r="H1323" s="3">
        <v>389771.43</v>
      </c>
      <c r="I1323" s="3">
        <v>250000</v>
      </c>
      <c r="J1323" s="3">
        <v>0</v>
      </c>
      <c r="K1323" s="3">
        <v>0</v>
      </c>
      <c r="L1323" s="3">
        <v>0</v>
      </c>
      <c r="M1323" s="3">
        <v>38611.800000000003</v>
      </c>
    </row>
    <row r="1324" spans="1:13" x14ac:dyDescent="0.25">
      <c r="A1324" s="1" t="s">
        <v>495</v>
      </c>
      <c r="B1324" s="1" t="s">
        <v>61</v>
      </c>
      <c r="C1324" s="2">
        <v>1</v>
      </c>
      <c r="D1324" s="2">
        <v>0</v>
      </c>
      <c r="E1324" s="2">
        <v>1</v>
      </c>
      <c r="F1324" s="2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</row>
    <row r="1325" spans="1:13" x14ac:dyDescent="0.25">
      <c r="A1325" s="1" t="s">
        <v>495</v>
      </c>
      <c r="B1325" s="1" t="s">
        <v>496</v>
      </c>
      <c r="C1325" s="2">
        <v>28</v>
      </c>
      <c r="D1325" s="2">
        <v>0</v>
      </c>
      <c r="E1325" s="2">
        <v>17</v>
      </c>
      <c r="F1325" s="2">
        <v>11</v>
      </c>
      <c r="G1325" s="3">
        <v>4402401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60034.81</v>
      </c>
    </row>
    <row r="1326" spans="1:13" x14ac:dyDescent="0.25">
      <c r="A1326" s="1" t="s">
        <v>497</v>
      </c>
      <c r="B1326" s="1" t="s">
        <v>14</v>
      </c>
      <c r="C1326" s="2">
        <v>3</v>
      </c>
      <c r="D1326" s="2">
        <v>0</v>
      </c>
      <c r="E1326" s="2">
        <v>1</v>
      </c>
      <c r="F1326" s="2">
        <v>2</v>
      </c>
      <c r="G1326" s="3">
        <v>499000</v>
      </c>
      <c r="H1326" s="3">
        <v>249500</v>
      </c>
      <c r="I1326" s="3">
        <v>249500</v>
      </c>
      <c r="J1326" s="3">
        <v>0</v>
      </c>
      <c r="K1326" s="3">
        <v>0</v>
      </c>
      <c r="L1326" s="3">
        <v>0</v>
      </c>
      <c r="M1326" s="3">
        <v>6285.5</v>
      </c>
    </row>
    <row r="1327" spans="1:13" x14ac:dyDescent="0.25">
      <c r="A1327" s="1" t="s">
        <v>497</v>
      </c>
      <c r="B1327" s="1" t="s">
        <v>15</v>
      </c>
      <c r="C1327" s="2">
        <v>1</v>
      </c>
      <c r="D1327" s="2">
        <v>0</v>
      </c>
      <c r="E1327" s="2">
        <v>1</v>
      </c>
      <c r="F1327" s="2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488.5</v>
      </c>
    </row>
    <row r="1328" spans="1:13" x14ac:dyDescent="0.25">
      <c r="A1328" s="1" t="s">
        <v>497</v>
      </c>
      <c r="B1328" s="1" t="s">
        <v>17</v>
      </c>
      <c r="C1328" s="2">
        <v>3</v>
      </c>
      <c r="D1328" s="2">
        <v>0</v>
      </c>
      <c r="E1328" s="2">
        <v>2</v>
      </c>
      <c r="F1328" s="2">
        <v>1</v>
      </c>
      <c r="G1328" s="3">
        <v>161300</v>
      </c>
      <c r="H1328" s="3">
        <v>161300</v>
      </c>
      <c r="I1328" s="3">
        <v>161300</v>
      </c>
      <c r="J1328" s="3">
        <v>0</v>
      </c>
      <c r="K1328" s="3">
        <v>0</v>
      </c>
      <c r="L1328" s="3">
        <v>0</v>
      </c>
      <c r="M1328" s="3">
        <v>2338.85</v>
      </c>
    </row>
    <row r="1329" spans="1:13" x14ac:dyDescent="0.25">
      <c r="A1329" s="1" t="s">
        <v>497</v>
      </c>
      <c r="B1329" s="1" t="s">
        <v>60</v>
      </c>
      <c r="C1329" s="2">
        <v>1</v>
      </c>
      <c r="D1329" s="2">
        <v>0</v>
      </c>
      <c r="E1329" s="2">
        <v>0</v>
      </c>
      <c r="F1329" s="2">
        <v>1</v>
      </c>
      <c r="G1329" s="3">
        <v>30000</v>
      </c>
      <c r="H1329" s="3">
        <v>30000</v>
      </c>
      <c r="I1329" s="3">
        <v>30000</v>
      </c>
      <c r="J1329" s="3">
        <v>967.74</v>
      </c>
      <c r="K1329" s="3">
        <v>967.74189999999999</v>
      </c>
      <c r="L1329" s="3">
        <v>31</v>
      </c>
      <c r="M1329" s="3">
        <v>435</v>
      </c>
    </row>
    <row r="1330" spans="1:13" x14ac:dyDescent="0.25">
      <c r="A1330" s="1" t="s">
        <v>497</v>
      </c>
      <c r="B1330" s="1" t="s">
        <v>498</v>
      </c>
      <c r="C1330" s="2">
        <v>8</v>
      </c>
      <c r="D1330" s="2">
        <v>0</v>
      </c>
      <c r="E1330" s="2">
        <v>4</v>
      </c>
      <c r="F1330" s="2">
        <v>4</v>
      </c>
      <c r="G1330" s="3">
        <v>690300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9547.85</v>
      </c>
    </row>
    <row r="1331" spans="1:13" x14ac:dyDescent="0.25">
      <c r="A1331" s="1" t="s">
        <v>499</v>
      </c>
      <c r="B1331" s="1" t="s">
        <v>14</v>
      </c>
      <c r="C1331" s="2">
        <v>7</v>
      </c>
      <c r="D1331" s="2">
        <v>0</v>
      </c>
      <c r="E1331" s="2">
        <v>4</v>
      </c>
      <c r="F1331" s="2">
        <v>3</v>
      </c>
      <c r="G1331" s="3">
        <v>916500</v>
      </c>
      <c r="H1331" s="3">
        <v>305500</v>
      </c>
      <c r="I1331" s="3">
        <v>166500</v>
      </c>
      <c r="J1331" s="3">
        <v>0</v>
      </c>
      <c r="K1331" s="3">
        <v>0</v>
      </c>
      <c r="L1331" s="3">
        <v>0</v>
      </c>
      <c r="M1331" s="3">
        <v>10439.25</v>
      </c>
    </row>
    <row r="1332" spans="1:13" x14ac:dyDescent="0.25">
      <c r="A1332" s="1" t="s">
        <v>499</v>
      </c>
      <c r="B1332" s="1" t="s">
        <v>15</v>
      </c>
      <c r="C1332" s="2">
        <v>8</v>
      </c>
      <c r="D1332" s="2">
        <v>0</v>
      </c>
      <c r="E1332" s="2">
        <v>4</v>
      </c>
      <c r="F1332" s="2">
        <v>4</v>
      </c>
      <c r="G1332" s="3">
        <v>3419000</v>
      </c>
      <c r="H1332" s="3">
        <v>854750</v>
      </c>
      <c r="I1332" s="3">
        <v>547500</v>
      </c>
      <c r="J1332" s="3">
        <v>0</v>
      </c>
      <c r="K1332" s="3">
        <v>0</v>
      </c>
      <c r="L1332" s="3">
        <v>0</v>
      </c>
      <c r="M1332" s="3">
        <v>45775.5</v>
      </c>
    </row>
    <row r="1333" spans="1:13" x14ac:dyDescent="0.25">
      <c r="A1333" s="1" t="s">
        <v>499</v>
      </c>
      <c r="B1333" s="1" t="s">
        <v>19</v>
      </c>
      <c r="C1333" s="2">
        <v>3</v>
      </c>
      <c r="D1333" s="2">
        <v>0</v>
      </c>
      <c r="E1333" s="2">
        <v>1</v>
      </c>
      <c r="F1333" s="2">
        <v>2</v>
      </c>
      <c r="G1333" s="3">
        <v>108600</v>
      </c>
      <c r="H1333" s="3">
        <v>54300</v>
      </c>
      <c r="I1333" s="3">
        <v>54300</v>
      </c>
      <c r="J1333" s="3">
        <v>0</v>
      </c>
      <c r="K1333" s="3">
        <v>0</v>
      </c>
      <c r="L1333" s="3">
        <v>0</v>
      </c>
      <c r="M1333" s="3">
        <v>1719.7</v>
      </c>
    </row>
    <row r="1334" spans="1:13" x14ac:dyDescent="0.25">
      <c r="A1334" s="1" t="s">
        <v>499</v>
      </c>
      <c r="B1334" s="1" t="s">
        <v>60</v>
      </c>
      <c r="C1334" s="2">
        <v>1</v>
      </c>
      <c r="D1334" s="2">
        <v>0</v>
      </c>
      <c r="E1334" s="2">
        <v>0</v>
      </c>
      <c r="F1334" s="2">
        <v>1</v>
      </c>
      <c r="G1334" s="3">
        <v>90000</v>
      </c>
      <c r="H1334" s="3">
        <v>90000</v>
      </c>
      <c r="I1334" s="3">
        <v>90000</v>
      </c>
      <c r="J1334" s="3">
        <v>10588.24</v>
      </c>
      <c r="K1334" s="3">
        <v>10588.2353</v>
      </c>
      <c r="L1334" s="3">
        <v>8.5</v>
      </c>
      <c r="M1334" s="3">
        <v>1305</v>
      </c>
    </row>
    <row r="1335" spans="1:13" x14ac:dyDescent="0.25">
      <c r="A1335" s="1" t="s">
        <v>499</v>
      </c>
      <c r="B1335" s="1" t="s">
        <v>500</v>
      </c>
      <c r="C1335" s="2">
        <v>19</v>
      </c>
      <c r="D1335" s="2">
        <v>0</v>
      </c>
      <c r="E1335" s="2">
        <v>9</v>
      </c>
      <c r="F1335" s="2">
        <v>10</v>
      </c>
      <c r="G1335" s="3">
        <v>4534100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59239.45</v>
      </c>
    </row>
    <row r="1336" spans="1:13" x14ac:dyDescent="0.25">
      <c r="A1336" s="1" t="s">
        <v>501</v>
      </c>
      <c r="B1336" s="1" t="s">
        <v>14</v>
      </c>
      <c r="C1336" s="2">
        <v>3</v>
      </c>
      <c r="D1336" s="2">
        <v>0</v>
      </c>
      <c r="E1336" s="2">
        <v>2</v>
      </c>
      <c r="F1336" s="2">
        <v>1</v>
      </c>
      <c r="G1336" s="3">
        <v>300000</v>
      </c>
      <c r="H1336" s="3">
        <v>300000</v>
      </c>
      <c r="I1336" s="3">
        <v>300000</v>
      </c>
      <c r="J1336" s="3">
        <v>0</v>
      </c>
      <c r="K1336" s="3">
        <v>0</v>
      </c>
      <c r="L1336" s="3">
        <v>0</v>
      </c>
      <c r="M1336" s="3">
        <v>3400</v>
      </c>
    </row>
    <row r="1337" spans="1:13" x14ac:dyDescent="0.25">
      <c r="A1337" s="1" t="s">
        <v>501</v>
      </c>
      <c r="B1337" s="1" t="s">
        <v>15</v>
      </c>
      <c r="C1337" s="2">
        <v>3</v>
      </c>
      <c r="D1337" s="2">
        <v>0</v>
      </c>
      <c r="E1337" s="2">
        <v>3</v>
      </c>
      <c r="F1337" s="2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</row>
    <row r="1338" spans="1:13" x14ac:dyDescent="0.25">
      <c r="A1338" s="1" t="s">
        <v>501</v>
      </c>
      <c r="B1338" s="1" t="s">
        <v>20</v>
      </c>
      <c r="C1338" s="2">
        <v>1</v>
      </c>
      <c r="D1338" s="2">
        <v>0</v>
      </c>
      <c r="E1338" s="2">
        <v>0</v>
      </c>
      <c r="F1338" s="2">
        <v>1</v>
      </c>
      <c r="G1338" s="3">
        <v>180000</v>
      </c>
      <c r="H1338" s="3">
        <v>180000</v>
      </c>
      <c r="I1338" s="3">
        <v>180000</v>
      </c>
      <c r="J1338" s="3">
        <v>0</v>
      </c>
      <c r="K1338" s="3">
        <v>0</v>
      </c>
      <c r="L1338" s="3">
        <v>0</v>
      </c>
      <c r="M1338" s="3">
        <v>1660</v>
      </c>
    </row>
    <row r="1339" spans="1:13" x14ac:dyDescent="0.25">
      <c r="A1339" s="1" t="s">
        <v>501</v>
      </c>
      <c r="B1339" s="1" t="s">
        <v>60</v>
      </c>
      <c r="C1339" s="2">
        <v>1</v>
      </c>
      <c r="D1339" s="2">
        <v>0</v>
      </c>
      <c r="E1339" s="2">
        <v>1</v>
      </c>
      <c r="F1339" s="2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</row>
    <row r="1340" spans="1:13" x14ac:dyDescent="0.25">
      <c r="A1340" s="1" t="s">
        <v>501</v>
      </c>
      <c r="B1340" s="1" t="s">
        <v>502</v>
      </c>
      <c r="C1340" s="2">
        <v>8</v>
      </c>
      <c r="D1340" s="2">
        <v>0</v>
      </c>
      <c r="E1340" s="2">
        <v>6</v>
      </c>
      <c r="F1340" s="2">
        <v>2</v>
      </c>
      <c r="G1340" s="3">
        <v>480000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5060</v>
      </c>
    </row>
    <row r="1341" spans="1:13" x14ac:dyDescent="0.25">
      <c r="A1341" s="1" t="s">
        <v>503</v>
      </c>
      <c r="B1341" s="1" t="s">
        <v>14</v>
      </c>
      <c r="C1341" s="2">
        <v>11</v>
      </c>
      <c r="D1341" s="2">
        <v>0</v>
      </c>
      <c r="E1341" s="2">
        <v>3</v>
      </c>
      <c r="F1341" s="2">
        <v>8</v>
      </c>
      <c r="G1341" s="3">
        <v>1682251</v>
      </c>
      <c r="H1341" s="3">
        <v>210281.38</v>
      </c>
      <c r="I1341" s="3">
        <v>184500</v>
      </c>
      <c r="J1341" s="3">
        <v>0</v>
      </c>
      <c r="K1341" s="3">
        <v>0</v>
      </c>
      <c r="L1341" s="3">
        <v>0</v>
      </c>
      <c r="M1341" s="3">
        <v>21068.06</v>
      </c>
    </row>
    <row r="1342" spans="1:13" x14ac:dyDescent="0.25">
      <c r="A1342" s="1" t="s">
        <v>503</v>
      </c>
      <c r="B1342" s="1" t="s">
        <v>15</v>
      </c>
      <c r="C1342" s="2">
        <v>3</v>
      </c>
      <c r="D1342" s="2">
        <v>0</v>
      </c>
      <c r="E1342" s="2">
        <v>2</v>
      </c>
      <c r="F1342" s="2">
        <v>1</v>
      </c>
      <c r="G1342" s="3">
        <v>485000</v>
      </c>
      <c r="H1342" s="3">
        <v>485000</v>
      </c>
      <c r="I1342" s="3">
        <v>485000</v>
      </c>
      <c r="J1342" s="3">
        <v>0</v>
      </c>
      <c r="K1342" s="3">
        <v>0</v>
      </c>
      <c r="L1342" s="3">
        <v>0</v>
      </c>
      <c r="M1342" s="3">
        <v>7032.5</v>
      </c>
    </row>
    <row r="1343" spans="1:13" x14ac:dyDescent="0.25">
      <c r="A1343" s="1" t="s">
        <v>503</v>
      </c>
      <c r="B1343" s="1" t="s">
        <v>20</v>
      </c>
      <c r="C1343" s="2">
        <v>2</v>
      </c>
      <c r="D1343" s="2">
        <v>0</v>
      </c>
      <c r="E1343" s="2">
        <v>1</v>
      </c>
      <c r="F1343" s="2">
        <v>1</v>
      </c>
      <c r="G1343" s="3">
        <v>45000</v>
      </c>
      <c r="H1343" s="3">
        <v>45000</v>
      </c>
      <c r="I1343" s="3">
        <v>45000</v>
      </c>
      <c r="J1343" s="3">
        <v>0</v>
      </c>
      <c r="K1343" s="3">
        <v>0</v>
      </c>
      <c r="L1343" s="3">
        <v>0</v>
      </c>
      <c r="M1343" s="3">
        <v>652.5</v>
      </c>
    </row>
    <row r="1344" spans="1:13" x14ac:dyDescent="0.25">
      <c r="A1344" s="1" t="s">
        <v>503</v>
      </c>
      <c r="B1344" s="1" t="s">
        <v>17</v>
      </c>
      <c r="C1344" s="2">
        <v>1</v>
      </c>
      <c r="D1344" s="2">
        <v>0</v>
      </c>
      <c r="E1344" s="2">
        <v>0</v>
      </c>
      <c r="F1344" s="2">
        <v>1</v>
      </c>
      <c r="G1344" s="3">
        <v>9042</v>
      </c>
      <c r="H1344" s="3">
        <v>9042</v>
      </c>
      <c r="I1344" s="3">
        <v>9042</v>
      </c>
      <c r="J1344" s="3">
        <v>0</v>
      </c>
      <c r="K1344" s="3">
        <v>0</v>
      </c>
      <c r="L1344" s="3">
        <v>0</v>
      </c>
      <c r="M1344" s="3">
        <v>131.11000000000001</v>
      </c>
    </row>
    <row r="1345" spans="1:13" x14ac:dyDescent="0.25">
      <c r="A1345" s="1" t="s">
        <v>503</v>
      </c>
      <c r="B1345" s="1" t="s">
        <v>19</v>
      </c>
      <c r="C1345" s="2">
        <v>1</v>
      </c>
      <c r="D1345" s="2">
        <v>0</v>
      </c>
      <c r="E1345" s="2">
        <v>0</v>
      </c>
      <c r="F1345" s="2">
        <v>1</v>
      </c>
      <c r="G1345" s="3">
        <v>220000</v>
      </c>
      <c r="H1345" s="3">
        <v>220000</v>
      </c>
      <c r="I1345" s="3">
        <v>220000</v>
      </c>
      <c r="J1345" s="3">
        <v>0</v>
      </c>
      <c r="K1345" s="3">
        <v>0</v>
      </c>
      <c r="L1345" s="3">
        <v>0</v>
      </c>
      <c r="M1345" s="3">
        <v>3190</v>
      </c>
    </row>
    <row r="1346" spans="1:13" x14ac:dyDescent="0.25">
      <c r="A1346" s="1" t="s">
        <v>503</v>
      </c>
      <c r="B1346" s="1" t="s">
        <v>22</v>
      </c>
      <c r="C1346" s="2">
        <v>1</v>
      </c>
      <c r="D1346" s="2">
        <v>0</v>
      </c>
      <c r="E1346" s="2">
        <v>0</v>
      </c>
      <c r="F1346" s="2">
        <v>1</v>
      </c>
      <c r="G1346" s="3">
        <v>97800</v>
      </c>
      <c r="H1346" s="3">
        <v>97800</v>
      </c>
      <c r="I1346" s="3">
        <v>97800</v>
      </c>
      <c r="J1346" s="3">
        <v>0</v>
      </c>
      <c r="K1346" s="3">
        <v>0</v>
      </c>
      <c r="L1346" s="3">
        <v>0</v>
      </c>
      <c r="M1346" s="3">
        <v>1418.1</v>
      </c>
    </row>
    <row r="1347" spans="1:13" x14ac:dyDescent="0.25">
      <c r="A1347" s="1" t="s">
        <v>503</v>
      </c>
      <c r="B1347" s="1" t="s">
        <v>59</v>
      </c>
      <c r="C1347" s="2">
        <v>3</v>
      </c>
      <c r="D1347" s="2">
        <v>0</v>
      </c>
      <c r="E1347" s="2">
        <v>0</v>
      </c>
      <c r="F1347" s="2">
        <v>3</v>
      </c>
      <c r="G1347" s="3">
        <v>428500</v>
      </c>
      <c r="H1347" s="3">
        <v>142833.32999999999</v>
      </c>
      <c r="I1347" s="3">
        <v>150000</v>
      </c>
      <c r="J1347" s="3">
        <v>2046.32</v>
      </c>
      <c r="K1347" s="3">
        <v>2194.7368000000001</v>
      </c>
      <c r="L1347" s="3">
        <v>95</v>
      </c>
      <c r="M1347" s="3">
        <v>6213.25</v>
      </c>
    </row>
    <row r="1348" spans="1:13" x14ac:dyDescent="0.25">
      <c r="A1348" s="1" t="s">
        <v>503</v>
      </c>
      <c r="B1348" s="1" t="s">
        <v>60</v>
      </c>
      <c r="C1348" s="2">
        <v>6</v>
      </c>
      <c r="D1348" s="2">
        <v>0</v>
      </c>
      <c r="E1348" s="2">
        <v>2</v>
      </c>
      <c r="F1348" s="2">
        <v>4</v>
      </c>
      <c r="G1348" s="3">
        <v>128000</v>
      </c>
      <c r="H1348" s="3">
        <v>32000</v>
      </c>
      <c r="I1348" s="3">
        <v>28500</v>
      </c>
      <c r="J1348" s="3">
        <v>11228.07</v>
      </c>
      <c r="K1348" s="3">
        <v>11500</v>
      </c>
      <c r="L1348" s="3">
        <v>1.7</v>
      </c>
      <c r="M1348" s="3">
        <v>1286</v>
      </c>
    </row>
    <row r="1349" spans="1:13" x14ac:dyDescent="0.25">
      <c r="A1349" s="1" t="s">
        <v>503</v>
      </c>
      <c r="B1349" s="1" t="s">
        <v>504</v>
      </c>
      <c r="C1349" s="2">
        <v>28</v>
      </c>
      <c r="D1349" s="2">
        <v>0</v>
      </c>
      <c r="E1349" s="2">
        <v>8</v>
      </c>
      <c r="F1349" s="2">
        <v>20</v>
      </c>
      <c r="G1349" s="3">
        <v>3095593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40991.519999999997</v>
      </c>
    </row>
    <row r="1350" spans="1:13" x14ac:dyDescent="0.25">
      <c r="A1350" t="s">
        <v>505</v>
      </c>
      <c r="B1350" t="s">
        <v>14</v>
      </c>
      <c r="C1350">
        <v>4</v>
      </c>
      <c r="D1350">
        <v>0</v>
      </c>
      <c r="E1350">
        <v>2</v>
      </c>
      <c r="F1350">
        <v>2</v>
      </c>
      <c r="G1350">
        <v>1405000</v>
      </c>
      <c r="H1350">
        <v>702500</v>
      </c>
      <c r="I1350">
        <v>702500</v>
      </c>
      <c r="J1350">
        <v>0</v>
      </c>
      <c r="K1350">
        <v>0</v>
      </c>
      <c r="L1350">
        <v>0</v>
      </c>
      <c r="M1350">
        <v>19422.5</v>
      </c>
    </row>
    <row r="1351" spans="1:13" x14ac:dyDescent="0.25">
      <c r="A1351" t="s">
        <v>505</v>
      </c>
      <c r="B1351" t="s">
        <v>15</v>
      </c>
      <c r="C1351">
        <v>3</v>
      </c>
      <c r="D1351">
        <v>0</v>
      </c>
      <c r="E1351">
        <v>3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</row>
    <row r="1352" spans="1:13" x14ac:dyDescent="0.25">
      <c r="A1352" t="s">
        <v>505</v>
      </c>
      <c r="B1352" t="s">
        <v>17</v>
      </c>
      <c r="C1352">
        <v>6</v>
      </c>
      <c r="D1352">
        <v>0</v>
      </c>
      <c r="E1352">
        <v>4</v>
      </c>
      <c r="F1352">
        <v>2</v>
      </c>
      <c r="G1352">
        <v>768400</v>
      </c>
      <c r="H1352">
        <v>384200</v>
      </c>
      <c r="I1352">
        <v>384200</v>
      </c>
      <c r="J1352">
        <v>0</v>
      </c>
      <c r="K1352">
        <v>0</v>
      </c>
      <c r="L1352">
        <v>0</v>
      </c>
      <c r="M1352">
        <v>11141.8</v>
      </c>
    </row>
    <row r="1353" spans="1:13" x14ac:dyDescent="0.25">
      <c r="A1353" t="s">
        <v>505</v>
      </c>
      <c r="B1353" t="s">
        <v>18</v>
      </c>
      <c r="C1353">
        <v>1</v>
      </c>
      <c r="D1353">
        <v>0</v>
      </c>
      <c r="E1353">
        <v>1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</row>
    <row r="1354" spans="1:13" x14ac:dyDescent="0.25">
      <c r="A1354" t="s">
        <v>505</v>
      </c>
      <c r="B1354" t="s">
        <v>19</v>
      </c>
      <c r="C1354">
        <v>1</v>
      </c>
      <c r="D1354">
        <v>0</v>
      </c>
      <c r="E1354">
        <v>0</v>
      </c>
      <c r="F1354">
        <v>1</v>
      </c>
      <c r="G1354">
        <v>625000</v>
      </c>
      <c r="H1354">
        <v>625000</v>
      </c>
      <c r="I1354">
        <v>625000</v>
      </c>
      <c r="J1354">
        <v>0</v>
      </c>
      <c r="K1354">
        <v>0</v>
      </c>
      <c r="L1354">
        <v>0</v>
      </c>
      <c r="M1354">
        <v>9062.5</v>
      </c>
    </row>
    <row r="1355" spans="1:13" x14ac:dyDescent="0.25">
      <c r="A1355" t="s">
        <v>505</v>
      </c>
      <c r="B1355" t="s">
        <v>58</v>
      </c>
      <c r="C1355">
        <v>17</v>
      </c>
      <c r="D1355">
        <v>0</v>
      </c>
      <c r="E1355">
        <v>3</v>
      </c>
      <c r="F1355">
        <v>14</v>
      </c>
      <c r="G1355">
        <v>3533000</v>
      </c>
      <c r="H1355">
        <v>252357.14</v>
      </c>
      <c r="I1355">
        <v>198750</v>
      </c>
      <c r="J1355">
        <v>0</v>
      </c>
      <c r="K1355">
        <v>0</v>
      </c>
      <c r="L1355">
        <v>0</v>
      </c>
      <c r="M1355">
        <v>50278.5</v>
      </c>
    </row>
    <row r="1356" spans="1:13" x14ac:dyDescent="0.25">
      <c r="A1356" t="s">
        <v>505</v>
      </c>
      <c r="B1356" t="s">
        <v>60</v>
      </c>
      <c r="C1356">
        <v>16</v>
      </c>
      <c r="D1356">
        <v>0</v>
      </c>
      <c r="E1356">
        <v>5</v>
      </c>
      <c r="F1356">
        <v>11</v>
      </c>
      <c r="G1356">
        <v>1867000</v>
      </c>
      <c r="H1356">
        <v>169727.27</v>
      </c>
      <c r="I1356">
        <v>142000</v>
      </c>
      <c r="J1356">
        <v>17311.080000000002</v>
      </c>
      <c r="K1356">
        <v>28409.090899999999</v>
      </c>
      <c r="L1356">
        <v>7.04</v>
      </c>
      <c r="M1356">
        <v>26121.51</v>
      </c>
    </row>
    <row r="1357" spans="1:13" x14ac:dyDescent="0.25">
      <c r="A1357" t="s">
        <v>505</v>
      </c>
      <c r="B1357" t="s">
        <v>506</v>
      </c>
      <c r="C1357">
        <v>48</v>
      </c>
      <c r="D1357">
        <v>0</v>
      </c>
      <c r="E1357">
        <v>18</v>
      </c>
      <c r="F1357">
        <v>30</v>
      </c>
      <c r="G1357">
        <v>8198400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116026.81</v>
      </c>
    </row>
    <row r="1358" spans="1:13" x14ac:dyDescent="0.25">
      <c r="A1358" t="s">
        <v>507</v>
      </c>
      <c r="B1358" t="s">
        <v>58</v>
      </c>
      <c r="C1358">
        <v>2</v>
      </c>
      <c r="D1358">
        <v>0</v>
      </c>
      <c r="E1358">
        <v>1</v>
      </c>
      <c r="F1358">
        <v>1</v>
      </c>
      <c r="G1358">
        <v>120000</v>
      </c>
      <c r="H1358">
        <v>120000</v>
      </c>
      <c r="I1358">
        <v>120000</v>
      </c>
      <c r="J1358">
        <v>0</v>
      </c>
      <c r="K1358">
        <v>0</v>
      </c>
      <c r="L1358">
        <v>0</v>
      </c>
      <c r="M1358">
        <v>1740</v>
      </c>
    </row>
    <row r="1359" spans="1:13" x14ac:dyDescent="0.25">
      <c r="A1359" t="s">
        <v>507</v>
      </c>
      <c r="B1359" t="s">
        <v>59</v>
      </c>
      <c r="C1359">
        <v>1</v>
      </c>
      <c r="D1359">
        <v>0</v>
      </c>
      <c r="E1359">
        <v>0</v>
      </c>
      <c r="F1359">
        <v>1</v>
      </c>
      <c r="G1359">
        <v>6175</v>
      </c>
      <c r="H1359">
        <v>6175</v>
      </c>
      <c r="I1359">
        <v>6175</v>
      </c>
      <c r="J1359">
        <v>176.43</v>
      </c>
      <c r="K1359">
        <v>176.42859999999999</v>
      </c>
      <c r="L1359">
        <v>35</v>
      </c>
      <c r="M1359">
        <v>89.54</v>
      </c>
    </row>
    <row r="1360" spans="1:13" x14ac:dyDescent="0.25">
      <c r="A1360" t="s">
        <v>507</v>
      </c>
      <c r="B1360" t="s">
        <v>508</v>
      </c>
      <c r="C1360">
        <v>3</v>
      </c>
      <c r="D1360">
        <v>0</v>
      </c>
      <c r="E1360">
        <v>1</v>
      </c>
      <c r="F1360">
        <v>2</v>
      </c>
      <c r="G1360">
        <v>126175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1829.54</v>
      </c>
    </row>
    <row r="1361" spans="1:13" x14ac:dyDescent="0.25">
      <c r="A1361" t="s">
        <v>509</v>
      </c>
      <c r="B1361" t="s">
        <v>14</v>
      </c>
      <c r="C1361">
        <v>18</v>
      </c>
      <c r="D1361">
        <v>0</v>
      </c>
      <c r="E1361">
        <v>11</v>
      </c>
      <c r="F1361">
        <v>7</v>
      </c>
      <c r="G1361">
        <v>2963050</v>
      </c>
      <c r="H1361">
        <v>423292.86</v>
      </c>
      <c r="I1361">
        <v>390000</v>
      </c>
      <c r="J1361">
        <v>0</v>
      </c>
      <c r="K1361">
        <v>0</v>
      </c>
      <c r="L1361">
        <v>0</v>
      </c>
      <c r="M1361">
        <v>33509.230000000003</v>
      </c>
    </row>
    <row r="1362" spans="1:13" x14ac:dyDescent="0.25">
      <c r="A1362" t="s">
        <v>509</v>
      </c>
      <c r="B1362" t="s">
        <v>15</v>
      </c>
      <c r="C1362">
        <v>10</v>
      </c>
      <c r="D1362">
        <v>0</v>
      </c>
      <c r="E1362">
        <v>9</v>
      </c>
      <c r="F1362">
        <v>1</v>
      </c>
      <c r="G1362">
        <v>330000</v>
      </c>
      <c r="H1362">
        <v>330000</v>
      </c>
      <c r="I1362">
        <v>330000</v>
      </c>
      <c r="J1362">
        <v>0</v>
      </c>
      <c r="K1362">
        <v>0</v>
      </c>
      <c r="L1362">
        <v>0</v>
      </c>
      <c r="M1362">
        <v>3835</v>
      </c>
    </row>
    <row r="1363" spans="1:13" x14ac:dyDescent="0.25">
      <c r="A1363" t="s">
        <v>509</v>
      </c>
      <c r="B1363" t="s">
        <v>18</v>
      </c>
      <c r="C1363">
        <v>1</v>
      </c>
      <c r="D1363">
        <v>0</v>
      </c>
      <c r="E1363">
        <v>0</v>
      </c>
      <c r="F1363">
        <v>1</v>
      </c>
      <c r="G1363">
        <v>325000</v>
      </c>
      <c r="H1363">
        <v>325000</v>
      </c>
      <c r="I1363">
        <v>325000</v>
      </c>
      <c r="J1363">
        <v>0</v>
      </c>
      <c r="K1363">
        <v>0</v>
      </c>
      <c r="L1363">
        <v>0</v>
      </c>
      <c r="M1363">
        <v>4712.5</v>
      </c>
    </row>
    <row r="1364" spans="1:13" x14ac:dyDescent="0.25">
      <c r="A1364" t="s">
        <v>509</v>
      </c>
      <c r="B1364" t="s">
        <v>19</v>
      </c>
      <c r="C1364">
        <v>1</v>
      </c>
      <c r="D1364">
        <v>0</v>
      </c>
      <c r="E1364">
        <v>0</v>
      </c>
      <c r="F1364">
        <v>1</v>
      </c>
      <c r="G1364">
        <v>342500</v>
      </c>
      <c r="H1364">
        <v>342500</v>
      </c>
      <c r="I1364">
        <v>342500</v>
      </c>
      <c r="J1364">
        <v>0</v>
      </c>
      <c r="K1364">
        <v>0</v>
      </c>
      <c r="L1364">
        <v>0</v>
      </c>
      <c r="M1364">
        <v>4966.25</v>
      </c>
    </row>
    <row r="1365" spans="1:13" x14ac:dyDescent="0.25">
      <c r="A1365" t="s">
        <v>509</v>
      </c>
      <c r="B1365" t="s">
        <v>58</v>
      </c>
      <c r="C1365">
        <v>2</v>
      </c>
      <c r="D1365">
        <v>0</v>
      </c>
      <c r="E1365">
        <v>2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</row>
    <row r="1366" spans="1:13" x14ac:dyDescent="0.25">
      <c r="A1366" t="s">
        <v>509</v>
      </c>
      <c r="B1366" t="s">
        <v>60</v>
      </c>
      <c r="C1366">
        <v>8</v>
      </c>
      <c r="D1366">
        <v>0</v>
      </c>
      <c r="E1366">
        <v>1</v>
      </c>
      <c r="F1366">
        <v>7</v>
      </c>
      <c r="G1366">
        <v>2383450</v>
      </c>
      <c r="H1366">
        <v>340492.86</v>
      </c>
      <c r="I1366">
        <v>350000</v>
      </c>
      <c r="J1366">
        <v>7224.33</v>
      </c>
      <c r="K1366">
        <v>43209.876499999998</v>
      </c>
      <c r="L1366">
        <v>6.66</v>
      </c>
      <c r="M1366">
        <v>33610.03</v>
      </c>
    </row>
    <row r="1367" spans="1:13" x14ac:dyDescent="0.25">
      <c r="A1367" t="s">
        <v>509</v>
      </c>
      <c r="B1367" t="s">
        <v>510</v>
      </c>
      <c r="C1367">
        <v>40</v>
      </c>
      <c r="D1367">
        <v>0</v>
      </c>
      <c r="E1367">
        <v>23</v>
      </c>
      <c r="F1367">
        <v>17</v>
      </c>
      <c r="G1367">
        <v>6344000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80633.009999999995</v>
      </c>
    </row>
    <row r="1368" spans="1:13" x14ac:dyDescent="0.25">
      <c r="A1368" t="s">
        <v>511</v>
      </c>
      <c r="B1368" t="s">
        <v>14</v>
      </c>
      <c r="C1368">
        <v>12</v>
      </c>
      <c r="D1368">
        <v>0</v>
      </c>
      <c r="E1368">
        <v>4</v>
      </c>
      <c r="F1368">
        <v>8</v>
      </c>
      <c r="G1368">
        <v>1784000</v>
      </c>
      <c r="H1368">
        <v>223000</v>
      </c>
      <c r="I1368">
        <v>212000</v>
      </c>
      <c r="J1368">
        <v>0</v>
      </c>
      <c r="K1368">
        <v>0</v>
      </c>
      <c r="L1368">
        <v>0</v>
      </c>
      <c r="M1368">
        <v>20168</v>
      </c>
    </row>
    <row r="1369" spans="1:13" x14ac:dyDescent="0.25">
      <c r="A1369" t="s">
        <v>511</v>
      </c>
      <c r="B1369" t="s">
        <v>15</v>
      </c>
      <c r="C1369">
        <v>20</v>
      </c>
      <c r="D1369">
        <v>0</v>
      </c>
      <c r="E1369">
        <v>9</v>
      </c>
      <c r="F1369">
        <v>11</v>
      </c>
      <c r="G1369">
        <v>1987287.56</v>
      </c>
      <c r="H1369">
        <v>180662.51</v>
      </c>
      <c r="I1369">
        <v>75000</v>
      </c>
      <c r="J1369">
        <v>0</v>
      </c>
      <c r="K1369">
        <v>0</v>
      </c>
      <c r="L1369">
        <v>0</v>
      </c>
      <c r="M1369">
        <v>24065.67</v>
      </c>
    </row>
    <row r="1370" spans="1:13" x14ac:dyDescent="0.25">
      <c r="A1370" t="s">
        <v>511</v>
      </c>
      <c r="B1370" t="s">
        <v>20</v>
      </c>
      <c r="C1370">
        <v>1</v>
      </c>
      <c r="D1370">
        <v>0</v>
      </c>
      <c r="E1370">
        <v>1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</row>
    <row r="1371" spans="1:13" x14ac:dyDescent="0.25">
      <c r="A1371" t="s">
        <v>511</v>
      </c>
      <c r="B1371" t="s">
        <v>17</v>
      </c>
      <c r="C1371">
        <v>1</v>
      </c>
      <c r="D1371">
        <v>0</v>
      </c>
      <c r="E1371">
        <v>0</v>
      </c>
      <c r="F1371">
        <v>1</v>
      </c>
      <c r="G1371">
        <v>10000</v>
      </c>
      <c r="H1371">
        <v>10000</v>
      </c>
      <c r="I1371">
        <v>10000</v>
      </c>
      <c r="J1371">
        <v>0</v>
      </c>
      <c r="K1371">
        <v>0</v>
      </c>
      <c r="L1371">
        <v>0</v>
      </c>
      <c r="M1371">
        <v>145</v>
      </c>
    </row>
    <row r="1372" spans="1:13" x14ac:dyDescent="0.25">
      <c r="A1372" t="s">
        <v>511</v>
      </c>
      <c r="B1372" t="s">
        <v>57</v>
      </c>
      <c r="C1372">
        <v>2</v>
      </c>
      <c r="D1372">
        <v>0</v>
      </c>
      <c r="E1372">
        <v>2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725</v>
      </c>
    </row>
    <row r="1373" spans="1:13" x14ac:dyDescent="0.25">
      <c r="A1373" t="s">
        <v>511</v>
      </c>
      <c r="B1373" t="s">
        <v>60</v>
      </c>
      <c r="C1373">
        <v>10</v>
      </c>
      <c r="D1373">
        <v>0</v>
      </c>
      <c r="E1373">
        <v>0</v>
      </c>
      <c r="F1373">
        <v>10</v>
      </c>
      <c r="G1373">
        <v>1145700</v>
      </c>
      <c r="H1373">
        <v>114570</v>
      </c>
      <c r="I1373">
        <v>50000</v>
      </c>
      <c r="J1373">
        <v>2041.23</v>
      </c>
      <c r="K1373">
        <v>4930.01</v>
      </c>
      <c r="L1373">
        <v>13.24</v>
      </c>
      <c r="M1373">
        <v>15662.65</v>
      </c>
    </row>
    <row r="1374" spans="1:13" x14ac:dyDescent="0.25">
      <c r="A1374" t="s">
        <v>511</v>
      </c>
      <c r="B1374" t="s">
        <v>512</v>
      </c>
      <c r="C1374">
        <v>46</v>
      </c>
      <c r="D1374">
        <v>0</v>
      </c>
      <c r="E1374">
        <v>16</v>
      </c>
      <c r="F1374">
        <v>30</v>
      </c>
      <c r="G1374">
        <v>4926987.5599999996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60766.32</v>
      </c>
    </row>
    <row r="1375" spans="1:13" x14ac:dyDescent="0.25">
      <c r="A1375" t="s">
        <v>513</v>
      </c>
      <c r="B1375" t="s">
        <v>14</v>
      </c>
      <c r="C1375">
        <v>5</v>
      </c>
      <c r="D1375">
        <v>0</v>
      </c>
      <c r="E1375">
        <v>1</v>
      </c>
      <c r="F1375">
        <v>4</v>
      </c>
      <c r="G1375">
        <v>737900</v>
      </c>
      <c r="H1375">
        <v>184475</v>
      </c>
      <c r="I1375">
        <v>167500</v>
      </c>
      <c r="J1375">
        <v>0</v>
      </c>
      <c r="K1375">
        <v>0</v>
      </c>
      <c r="L1375">
        <v>0</v>
      </c>
      <c r="M1375">
        <v>8799.5499999999993</v>
      </c>
    </row>
    <row r="1376" spans="1:13" x14ac:dyDescent="0.25">
      <c r="A1376" t="s">
        <v>513</v>
      </c>
      <c r="B1376" t="s">
        <v>60</v>
      </c>
      <c r="C1376">
        <v>1</v>
      </c>
      <c r="D1376">
        <v>0</v>
      </c>
      <c r="E1376">
        <v>0</v>
      </c>
      <c r="F1376">
        <v>1</v>
      </c>
      <c r="G1376">
        <v>64900</v>
      </c>
      <c r="H1376">
        <v>64900</v>
      </c>
      <c r="I1376">
        <v>64900</v>
      </c>
      <c r="J1376">
        <v>15093.02</v>
      </c>
      <c r="K1376">
        <v>15093.023300000001</v>
      </c>
      <c r="L1376">
        <v>4.3</v>
      </c>
      <c r="M1376">
        <v>941.05</v>
      </c>
    </row>
    <row r="1377" spans="1:13" x14ac:dyDescent="0.25">
      <c r="A1377" t="s">
        <v>513</v>
      </c>
      <c r="B1377" t="s">
        <v>514</v>
      </c>
      <c r="C1377">
        <v>6</v>
      </c>
      <c r="D1377">
        <v>0</v>
      </c>
      <c r="E1377">
        <v>1</v>
      </c>
      <c r="F1377">
        <v>5</v>
      </c>
      <c r="G1377">
        <v>802800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9740.6</v>
      </c>
    </row>
    <row r="1378" spans="1:13" x14ac:dyDescent="0.25">
      <c r="A1378" t="s">
        <v>515</v>
      </c>
      <c r="B1378" t="s">
        <v>14</v>
      </c>
      <c r="C1378">
        <v>6</v>
      </c>
      <c r="D1378">
        <v>0</v>
      </c>
      <c r="E1378">
        <v>3</v>
      </c>
      <c r="F1378">
        <v>3</v>
      </c>
      <c r="G1378">
        <v>919000</v>
      </c>
      <c r="H1378">
        <v>306333.33</v>
      </c>
      <c r="I1378">
        <v>337000</v>
      </c>
      <c r="J1378">
        <v>0</v>
      </c>
      <c r="K1378">
        <v>0</v>
      </c>
      <c r="L1378">
        <v>0</v>
      </c>
      <c r="M1378">
        <v>13325.5</v>
      </c>
    </row>
    <row r="1379" spans="1:13" x14ac:dyDescent="0.25">
      <c r="A1379" t="s">
        <v>515</v>
      </c>
      <c r="B1379" t="s">
        <v>15</v>
      </c>
      <c r="C1379">
        <v>6</v>
      </c>
      <c r="D1379">
        <v>0</v>
      </c>
      <c r="E1379">
        <v>2</v>
      </c>
      <c r="F1379">
        <v>4</v>
      </c>
      <c r="G1379">
        <v>1585070</v>
      </c>
      <c r="H1379">
        <v>396267.5</v>
      </c>
      <c r="I1379">
        <v>327500</v>
      </c>
      <c r="J1379">
        <v>0</v>
      </c>
      <c r="K1379">
        <v>0</v>
      </c>
      <c r="L1379">
        <v>0</v>
      </c>
      <c r="M1379">
        <v>21083.52</v>
      </c>
    </row>
    <row r="1380" spans="1:13" x14ac:dyDescent="0.25">
      <c r="A1380" t="s">
        <v>515</v>
      </c>
      <c r="B1380" t="s">
        <v>19</v>
      </c>
      <c r="C1380">
        <v>3</v>
      </c>
      <c r="D1380">
        <v>0</v>
      </c>
      <c r="E1380">
        <v>0</v>
      </c>
      <c r="F1380">
        <v>3</v>
      </c>
      <c r="G1380">
        <v>698400</v>
      </c>
      <c r="H1380">
        <v>232800</v>
      </c>
      <c r="I1380">
        <v>103400</v>
      </c>
      <c r="J1380">
        <v>0</v>
      </c>
      <c r="K1380">
        <v>0</v>
      </c>
      <c r="L1380">
        <v>0</v>
      </c>
      <c r="M1380">
        <v>10126.799999999999</v>
      </c>
    </row>
    <row r="1381" spans="1:13" x14ac:dyDescent="0.25">
      <c r="A1381" t="s">
        <v>515</v>
      </c>
      <c r="B1381" t="s">
        <v>60</v>
      </c>
      <c r="C1381">
        <v>6</v>
      </c>
      <c r="D1381">
        <v>0</v>
      </c>
      <c r="E1381">
        <v>1</v>
      </c>
      <c r="F1381">
        <v>5</v>
      </c>
      <c r="G1381">
        <v>190000</v>
      </c>
      <c r="H1381">
        <v>38000</v>
      </c>
      <c r="I1381">
        <v>17000</v>
      </c>
      <c r="J1381">
        <v>5177.1099999999997</v>
      </c>
      <c r="K1381">
        <v>4375</v>
      </c>
      <c r="L1381">
        <v>2.4</v>
      </c>
      <c r="M1381">
        <v>2755</v>
      </c>
    </row>
    <row r="1382" spans="1:13" x14ac:dyDescent="0.25">
      <c r="A1382" t="s">
        <v>515</v>
      </c>
      <c r="B1382" t="s">
        <v>516</v>
      </c>
      <c r="C1382">
        <v>21</v>
      </c>
      <c r="D1382">
        <v>0</v>
      </c>
      <c r="E1382">
        <v>6</v>
      </c>
      <c r="F1382">
        <v>15</v>
      </c>
      <c r="G1382">
        <v>3392470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47290.82</v>
      </c>
    </row>
    <row r="1383" spans="1:13" x14ac:dyDescent="0.25">
      <c r="A1383" t="s">
        <v>517</v>
      </c>
      <c r="B1383" t="s">
        <v>14</v>
      </c>
      <c r="C1383">
        <v>5</v>
      </c>
      <c r="D1383">
        <v>0</v>
      </c>
      <c r="E1383">
        <v>2</v>
      </c>
      <c r="F1383">
        <v>3</v>
      </c>
      <c r="G1383">
        <v>397424</v>
      </c>
      <c r="H1383">
        <v>132474.67000000001</v>
      </c>
      <c r="I1383">
        <v>90000</v>
      </c>
      <c r="J1383">
        <v>0</v>
      </c>
      <c r="K1383">
        <v>0</v>
      </c>
      <c r="L1383">
        <v>0</v>
      </c>
      <c r="M1383">
        <v>3052.5</v>
      </c>
    </row>
    <row r="1384" spans="1:13" x14ac:dyDescent="0.25">
      <c r="A1384" t="s">
        <v>517</v>
      </c>
      <c r="B1384" t="s">
        <v>15</v>
      </c>
      <c r="C1384">
        <v>4</v>
      </c>
      <c r="D1384">
        <v>0</v>
      </c>
      <c r="E1384">
        <v>3</v>
      </c>
      <c r="F1384">
        <v>1</v>
      </c>
      <c r="G1384">
        <v>695000</v>
      </c>
      <c r="H1384">
        <v>695000</v>
      </c>
      <c r="I1384">
        <v>695000</v>
      </c>
      <c r="J1384">
        <v>0</v>
      </c>
      <c r="K1384">
        <v>0</v>
      </c>
      <c r="L1384">
        <v>0</v>
      </c>
      <c r="M1384">
        <v>11157.5</v>
      </c>
    </row>
    <row r="1385" spans="1:13" x14ac:dyDescent="0.25">
      <c r="A1385" t="s">
        <v>517</v>
      </c>
      <c r="B1385" t="s">
        <v>20</v>
      </c>
      <c r="C1385">
        <v>1</v>
      </c>
      <c r="D1385">
        <v>0</v>
      </c>
      <c r="E1385">
        <v>1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</row>
    <row r="1386" spans="1:13" x14ac:dyDescent="0.25">
      <c r="A1386" t="s">
        <v>517</v>
      </c>
      <c r="B1386" t="s">
        <v>17</v>
      </c>
      <c r="C1386">
        <v>6</v>
      </c>
      <c r="D1386">
        <v>0</v>
      </c>
      <c r="E1386">
        <v>5</v>
      </c>
      <c r="F1386">
        <v>1</v>
      </c>
      <c r="G1386">
        <v>250000</v>
      </c>
      <c r="H1386">
        <v>250000</v>
      </c>
      <c r="I1386">
        <v>250000</v>
      </c>
      <c r="J1386">
        <v>0</v>
      </c>
      <c r="K1386">
        <v>0</v>
      </c>
      <c r="L1386">
        <v>0</v>
      </c>
      <c r="M1386">
        <v>5365</v>
      </c>
    </row>
    <row r="1387" spans="1:13" x14ac:dyDescent="0.25">
      <c r="A1387" t="s">
        <v>517</v>
      </c>
      <c r="B1387" t="s">
        <v>18</v>
      </c>
      <c r="C1387">
        <v>1</v>
      </c>
      <c r="D1387">
        <v>0</v>
      </c>
      <c r="E1387">
        <v>0</v>
      </c>
      <c r="F1387">
        <v>1</v>
      </c>
      <c r="G1387">
        <v>342000</v>
      </c>
      <c r="H1387">
        <v>342000</v>
      </c>
      <c r="I1387">
        <v>342000</v>
      </c>
      <c r="J1387">
        <v>0</v>
      </c>
      <c r="K1387">
        <v>0</v>
      </c>
      <c r="L1387">
        <v>0</v>
      </c>
      <c r="M1387">
        <v>4009</v>
      </c>
    </row>
    <row r="1388" spans="1:13" x14ac:dyDescent="0.25">
      <c r="A1388" t="s">
        <v>517</v>
      </c>
      <c r="B1388" t="s">
        <v>60</v>
      </c>
      <c r="C1388">
        <v>1</v>
      </c>
      <c r="D1388">
        <v>0</v>
      </c>
      <c r="E1388">
        <v>0</v>
      </c>
      <c r="F1388">
        <v>1</v>
      </c>
      <c r="G1388">
        <v>50000</v>
      </c>
      <c r="H1388">
        <v>50000</v>
      </c>
      <c r="I1388">
        <v>50000</v>
      </c>
      <c r="J1388">
        <v>1262.6300000000001</v>
      </c>
      <c r="K1388">
        <v>1262.6262999999999</v>
      </c>
      <c r="L1388">
        <v>39.6</v>
      </c>
      <c r="M1388">
        <v>725</v>
      </c>
    </row>
    <row r="1389" spans="1:13" x14ac:dyDescent="0.25">
      <c r="A1389" t="s">
        <v>517</v>
      </c>
      <c r="B1389" t="s">
        <v>518</v>
      </c>
      <c r="C1389">
        <v>18</v>
      </c>
      <c r="D1389">
        <v>0</v>
      </c>
      <c r="E1389">
        <v>11</v>
      </c>
      <c r="F1389">
        <v>7</v>
      </c>
      <c r="G1389">
        <v>1734424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24309</v>
      </c>
    </row>
    <row r="1390" spans="1:13" x14ac:dyDescent="0.25">
      <c r="A1390" t="s">
        <v>519</v>
      </c>
      <c r="B1390" t="s">
        <v>19</v>
      </c>
      <c r="C1390">
        <v>1</v>
      </c>
      <c r="D1390">
        <v>0</v>
      </c>
      <c r="E1390">
        <v>0</v>
      </c>
      <c r="F1390">
        <v>1</v>
      </c>
      <c r="G1390">
        <v>209500</v>
      </c>
      <c r="H1390">
        <v>209500</v>
      </c>
      <c r="I1390">
        <v>209500</v>
      </c>
      <c r="J1390">
        <v>0</v>
      </c>
      <c r="K1390">
        <v>0</v>
      </c>
      <c r="L1390">
        <v>0</v>
      </c>
      <c r="M1390">
        <v>3037.75</v>
      </c>
    </row>
    <row r="1391" spans="1:13" x14ac:dyDescent="0.25">
      <c r="A1391" t="s">
        <v>519</v>
      </c>
      <c r="B1391" t="s">
        <v>520</v>
      </c>
      <c r="C1391">
        <v>1</v>
      </c>
      <c r="D1391">
        <v>0</v>
      </c>
      <c r="E1391">
        <v>0</v>
      </c>
      <c r="F1391">
        <v>1</v>
      </c>
      <c r="G1391">
        <v>209500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3037.75</v>
      </c>
    </row>
    <row r="1392" spans="1:13" x14ac:dyDescent="0.25">
      <c r="A1392" t="s">
        <v>521</v>
      </c>
      <c r="B1392" t="s">
        <v>14</v>
      </c>
      <c r="C1392">
        <v>1</v>
      </c>
      <c r="D1392">
        <v>0</v>
      </c>
      <c r="E1392">
        <v>1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</row>
    <row r="1393" spans="1:13" x14ac:dyDescent="0.25">
      <c r="A1393" t="s">
        <v>521</v>
      </c>
      <c r="B1393" t="s">
        <v>15</v>
      </c>
      <c r="C1393">
        <v>2</v>
      </c>
      <c r="D1393">
        <v>0</v>
      </c>
      <c r="E1393">
        <v>1</v>
      </c>
      <c r="F1393">
        <v>1</v>
      </c>
      <c r="G1393">
        <v>595000</v>
      </c>
      <c r="H1393">
        <v>595000</v>
      </c>
      <c r="I1393">
        <v>595000</v>
      </c>
      <c r="J1393">
        <v>0</v>
      </c>
      <c r="K1393">
        <v>0</v>
      </c>
      <c r="L1393">
        <v>0</v>
      </c>
      <c r="M1393">
        <v>8627.5</v>
      </c>
    </row>
    <row r="1394" spans="1:13" x14ac:dyDescent="0.25">
      <c r="A1394" t="s">
        <v>521</v>
      </c>
      <c r="B1394" t="s">
        <v>18</v>
      </c>
      <c r="C1394">
        <v>2</v>
      </c>
      <c r="D1394">
        <v>0</v>
      </c>
      <c r="E1394">
        <v>1</v>
      </c>
      <c r="F1394">
        <v>1</v>
      </c>
      <c r="G1394">
        <v>225000</v>
      </c>
      <c r="H1394">
        <v>225000</v>
      </c>
      <c r="I1394">
        <v>225000</v>
      </c>
      <c r="J1394">
        <v>0</v>
      </c>
      <c r="K1394">
        <v>0</v>
      </c>
      <c r="L1394">
        <v>0</v>
      </c>
      <c r="M1394">
        <v>2312.5</v>
      </c>
    </row>
    <row r="1395" spans="1:13" x14ac:dyDescent="0.25">
      <c r="A1395" t="s">
        <v>521</v>
      </c>
      <c r="B1395" t="s">
        <v>58</v>
      </c>
      <c r="C1395">
        <v>1</v>
      </c>
      <c r="D1395">
        <v>0</v>
      </c>
      <c r="E1395">
        <v>1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</row>
    <row r="1396" spans="1:13" x14ac:dyDescent="0.25">
      <c r="A1396" t="s">
        <v>521</v>
      </c>
      <c r="B1396" t="s">
        <v>522</v>
      </c>
      <c r="C1396">
        <v>6</v>
      </c>
      <c r="D1396">
        <v>0</v>
      </c>
      <c r="E1396">
        <v>4</v>
      </c>
      <c r="F1396">
        <v>2</v>
      </c>
      <c r="G1396">
        <v>820000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10940</v>
      </c>
    </row>
    <row r="1397" spans="1:13" x14ac:dyDescent="0.25">
      <c r="A1397" t="s">
        <v>523</v>
      </c>
      <c r="B1397" t="s">
        <v>14</v>
      </c>
      <c r="C1397">
        <v>1</v>
      </c>
      <c r="D1397">
        <v>0</v>
      </c>
      <c r="E1397">
        <v>1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</row>
    <row r="1398" spans="1:13" x14ac:dyDescent="0.25">
      <c r="A1398" t="s">
        <v>523</v>
      </c>
      <c r="B1398" t="s">
        <v>57</v>
      </c>
      <c r="C1398">
        <v>2</v>
      </c>
      <c r="D1398">
        <v>0</v>
      </c>
      <c r="E1398">
        <v>1</v>
      </c>
      <c r="F1398">
        <v>1</v>
      </c>
      <c r="G1398">
        <v>160000</v>
      </c>
      <c r="H1398">
        <v>160000</v>
      </c>
      <c r="I1398">
        <v>160000</v>
      </c>
      <c r="J1398">
        <v>0</v>
      </c>
      <c r="K1398">
        <v>0</v>
      </c>
      <c r="L1398">
        <v>0</v>
      </c>
      <c r="M1398">
        <v>2320</v>
      </c>
    </row>
    <row r="1399" spans="1:13" x14ac:dyDescent="0.25">
      <c r="A1399" t="s">
        <v>523</v>
      </c>
      <c r="B1399" t="s">
        <v>524</v>
      </c>
      <c r="C1399">
        <v>3</v>
      </c>
      <c r="D1399">
        <v>0</v>
      </c>
      <c r="E1399">
        <v>2</v>
      </c>
      <c r="F1399">
        <v>1</v>
      </c>
      <c r="G1399">
        <v>160000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2320</v>
      </c>
    </row>
    <row r="1400" spans="1:13" x14ac:dyDescent="0.25">
      <c r="A1400" t="s">
        <v>525</v>
      </c>
      <c r="B1400" t="s">
        <v>14</v>
      </c>
      <c r="C1400">
        <v>19</v>
      </c>
      <c r="D1400">
        <v>0</v>
      </c>
      <c r="E1400">
        <v>6</v>
      </c>
      <c r="F1400">
        <v>13</v>
      </c>
      <c r="G1400">
        <v>2047800</v>
      </c>
      <c r="H1400">
        <v>157523.07999999999</v>
      </c>
      <c r="I1400">
        <v>176000</v>
      </c>
      <c r="J1400">
        <v>0</v>
      </c>
      <c r="K1400">
        <v>0</v>
      </c>
      <c r="L1400">
        <v>0</v>
      </c>
      <c r="M1400">
        <v>19920.599999999999</v>
      </c>
    </row>
    <row r="1401" spans="1:13" x14ac:dyDescent="0.25">
      <c r="A1401" t="s">
        <v>525</v>
      </c>
      <c r="B1401" t="s">
        <v>19</v>
      </c>
      <c r="C1401">
        <v>1</v>
      </c>
      <c r="D1401">
        <v>0</v>
      </c>
      <c r="E1401">
        <v>0</v>
      </c>
      <c r="F1401">
        <v>1</v>
      </c>
      <c r="G1401">
        <v>150000</v>
      </c>
      <c r="H1401">
        <v>150000</v>
      </c>
      <c r="I1401">
        <v>150000</v>
      </c>
      <c r="J1401">
        <v>0</v>
      </c>
      <c r="K1401">
        <v>0</v>
      </c>
      <c r="L1401">
        <v>0</v>
      </c>
      <c r="M1401">
        <v>2175</v>
      </c>
    </row>
    <row r="1402" spans="1:13" x14ac:dyDescent="0.25">
      <c r="A1402" t="s">
        <v>525</v>
      </c>
      <c r="B1402" t="s">
        <v>526</v>
      </c>
      <c r="C1402">
        <v>20</v>
      </c>
      <c r="D1402">
        <v>0</v>
      </c>
      <c r="E1402">
        <v>6</v>
      </c>
      <c r="F1402">
        <v>14</v>
      </c>
      <c r="G1402">
        <v>2197800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22095.599999999999</v>
      </c>
    </row>
    <row r="1403" spans="1:13" x14ac:dyDescent="0.25">
      <c r="A1403" t="s">
        <v>527</v>
      </c>
      <c r="B1403" t="s">
        <v>14</v>
      </c>
      <c r="C1403">
        <v>7</v>
      </c>
      <c r="D1403">
        <v>0</v>
      </c>
      <c r="E1403">
        <v>3</v>
      </c>
      <c r="F1403">
        <v>4</v>
      </c>
      <c r="G1403">
        <v>1268000</v>
      </c>
      <c r="H1403">
        <v>317000</v>
      </c>
      <c r="I1403">
        <v>385000</v>
      </c>
      <c r="J1403">
        <v>0</v>
      </c>
      <c r="K1403">
        <v>0</v>
      </c>
      <c r="L1403">
        <v>0</v>
      </c>
      <c r="M1403">
        <v>16486</v>
      </c>
    </row>
    <row r="1404" spans="1:13" x14ac:dyDescent="0.25">
      <c r="A1404" t="s">
        <v>527</v>
      </c>
      <c r="B1404" t="s">
        <v>15</v>
      </c>
      <c r="C1404">
        <v>6</v>
      </c>
      <c r="D1404">
        <v>0</v>
      </c>
      <c r="E1404">
        <v>2</v>
      </c>
      <c r="F1404">
        <v>4</v>
      </c>
      <c r="G1404">
        <v>2653800</v>
      </c>
      <c r="H1404">
        <v>663450</v>
      </c>
      <c r="I1404">
        <v>601900</v>
      </c>
      <c r="J1404">
        <v>0</v>
      </c>
      <c r="K1404">
        <v>0</v>
      </c>
      <c r="L1404">
        <v>0</v>
      </c>
      <c r="M1404">
        <v>35630.1</v>
      </c>
    </row>
    <row r="1405" spans="1:13" x14ac:dyDescent="0.25">
      <c r="A1405" t="s">
        <v>527</v>
      </c>
      <c r="B1405" t="s">
        <v>19</v>
      </c>
      <c r="C1405">
        <v>2</v>
      </c>
      <c r="D1405">
        <v>0</v>
      </c>
      <c r="E1405">
        <v>0</v>
      </c>
      <c r="F1405">
        <v>2</v>
      </c>
      <c r="G1405">
        <v>372000</v>
      </c>
      <c r="H1405">
        <v>186000</v>
      </c>
      <c r="I1405">
        <v>186000</v>
      </c>
      <c r="J1405">
        <v>0</v>
      </c>
      <c r="K1405">
        <v>0</v>
      </c>
      <c r="L1405">
        <v>0</v>
      </c>
      <c r="M1405">
        <v>5394</v>
      </c>
    </row>
    <row r="1406" spans="1:13" x14ac:dyDescent="0.25">
      <c r="A1406" t="s">
        <v>527</v>
      </c>
      <c r="B1406" t="s">
        <v>58</v>
      </c>
      <c r="C1406">
        <v>9</v>
      </c>
      <c r="D1406">
        <v>0</v>
      </c>
      <c r="E1406">
        <v>2</v>
      </c>
      <c r="F1406">
        <v>7</v>
      </c>
      <c r="G1406">
        <v>1211445</v>
      </c>
      <c r="H1406">
        <v>173063.57</v>
      </c>
      <c r="I1406">
        <v>223800</v>
      </c>
      <c r="J1406">
        <v>0</v>
      </c>
      <c r="K1406">
        <v>0</v>
      </c>
      <c r="L1406">
        <v>0</v>
      </c>
      <c r="M1406">
        <v>11965.7</v>
      </c>
    </row>
    <row r="1407" spans="1:13" x14ac:dyDescent="0.25">
      <c r="A1407" t="s">
        <v>527</v>
      </c>
      <c r="B1407" t="s">
        <v>60</v>
      </c>
      <c r="C1407">
        <v>1</v>
      </c>
      <c r="D1407">
        <v>0</v>
      </c>
      <c r="E1407">
        <v>0</v>
      </c>
      <c r="F1407">
        <v>1</v>
      </c>
      <c r="G1407">
        <v>25000</v>
      </c>
      <c r="H1407">
        <v>25000</v>
      </c>
      <c r="I1407">
        <v>25000</v>
      </c>
      <c r="J1407">
        <v>27777.78</v>
      </c>
      <c r="K1407">
        <v>27777.7778</v>
      </c>
      <c r="L1407">
        <v>0.9</v>
      </c>
      <c r="M1407">
        <v>362.5</v>
      </c>
    </row>
    <row r="1408" spans="1:13" x14ac:dyDescent="0.25">
      <c r="A1408" t="s">
        <v>527</v>
      </c>
      <c r="B1408" t="s">
        <v>61</v>
      </c>
      <c r="C1408">
        <v>84</v>
      </c>
      <c r="D1408">
        <v>0</v>
      </c>
      <c r="E1408">
        <v>84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0.01</v>
      </c>
    </row>
    <row r="1409" spans="1:13" x14ac:dyDescent="0.25">
      <c r="A1409" t="s">
        <v>527</v>
      </c>
      <c r="B1409" t="s">
        <v>528</v>
      </c>
      <c r="C1409">
        <v>109</v>
      </c>
      <c r="D1409">
        <v>0</v>
      </c>
      <c r="E1409">
        <v>91</v>
      </c>
      <c r="F1409">
        <v>18</v>
      </c>
      <c r="G1409">
        <v>5530245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69838.31</v>
      </c>
    </row>
    <row r="1410" spans="1:13" x14ac:dyDescent="0.25">
      <c r="A1410" t="s">
        <v>529</v>
      </c>
      <c r="B1410" t="s">
        <v>15</v>
      </c>
      <c r="C1410">
        <v>2</v>
      </c>
      <c r="D1410">
        <v>0</v>
      </c>
      <c r="E1410">
        <v>0</v>
      </c>
      <c r="F1410">
        <v>2</v>
      </c>
      <c r="G1410">
        <v>235000</v>
      </c>
      <c r="H1410">
        <v>117500</v>
      </c>
      <c r="I1410">
        <v>117500</v>
      </c>
      <c r="J1410">
        <v>0</v>
      </c>
      <c r="K1410">
        <v>0</v>
      </c>
      <c r="L1410">
        <v>0</v>
      </c>
      <c r="M1410">
        <v>2457.5</v>
      </c>
    </row>
    <row r="1411" spans="1:13" x14ac:dyDescent="0.25">
      <c r="A1411" t="s">
        <v>529</v>
      </c>
      <c r="B1411" t="s">
        <v>18</v>
      </c>
      <c r="C1411">
        <v>1</v>
      </c>
      <c r="D1411">
        <v>0</v>
      </c>
      <c r="E1411">
        <v>0</v>
      </c>
      <c r="F1411">
        <v>1</v>
      </c>
      <c r="G1411">
        <v>160000</v>
      </c>
      <c r="H1411">
        <v>160000</v>
      </c>
      <c r="I1411">
        <v>160000</v>
      </c>
      <c r="J1411">
        <v>0</v>
      </c>
      <c r="K1411">
        <v>0</v>
      </c>
      <c r="L1411">
        <v>0</v>
      </c>
      <c r="M1411">
        <v>2320</v>
      </c>
    </row>
    <row r="1412" spans="1:13" x14ac:dyDescent="0.25">
      <c r="A1412" t="s">
        <v>529</v>
      </c>
      <c r="B1412" t="s">
        <v>19</v>
      </c>
      <c r="C1412">
        <v>1</v>
      </c>
      <c r="D1412">
        <v>0</v>
      </c>
      <c r="E1412">
        <v>1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</row>
    <row r="1413" spans="1:13" x14ac:dyDescent="0.25">
      <c r="A1413" t="s">
        <v>529</v>
      </c>
      <c r="B1413" t="s">
        <v>59</v>
      </c>
      <c r="C1413">
        <v>3</v>
      </c>
      <c r="D1413">
        <v>0</v>
      </c>
      <c r="E1413">
        <v>1</v>
      </c>
      <c r="F1413">
        <v>2</v>
      </c>
      <c r="G1413">
        <v>171875</v>
      </c>
      <c r="H1413">
        <v>85937.5</v>
      </c>
      <c r="I1413">
        <v>85937.5</v>
      </c>
      <c r="J1413">
        <v>1501.75</v>
      </c>
      <c r="K1413">
        <v>1885.25</v>
      </c>
      <c r="L1413">
        <v>57.22</v>
      </c>
      <c r="M1413">
        <v>2492.19</v>
      </c>
    </row>
    <row r="1414" spans="1:13" x14ac:dyDescent="0.25">
      <c r="A1414" t="s">
        <v>529</v>
      </c>
      <c r="B1414" t="s">
        <v>530</v>
      </c>
      <c r="C1414">
        <v>7</v>
      </c>
      <c r="D1414">
        <v>0</v>
      </c>
      <c r="E1414">
        <v>2</v>
      </c>
      <c r="F1414">
        <v>5</v>
      </c>
      <c r="G1414">
        <v>566875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7269.69</v>
      </c>
    </row>
    <row r="1415" spans="1:13" x14ac:dyDescent="0.25">
      <c r="A1415" t="s">
        <v>531</v>
      </c>
      <c r="B1415" t="s">
        <v>14</v>
      </c>
      <c r="C1415">
        <v>4</v>
      </c>
      <c r="D1415">
        <v>0</v>
      </c>
      <c r="E1415">
        <v>2</v>
      </c>
      <c r="F1415">
        <v>2</v>
      </c>
      <c r="G1415">
        <v>842000</v>
      </c>
      <c r="H1415">
        <v>421000</v>
      </c>
      <c r="I1415">
        <v>421000</v>
      </c>
      <c r="J1415">
        <v>0</v>
      </c>
      <c r="K1415">
        <v>0</v>
      </c>
      <c r="L1415">
        <v>0</v>
      </c>
      <c r="M1415">
        <v>11259.01</v>
      </c>
    </row>
    <row r="1416" spans="1:13" x14ac:dyDescent="0.25">
      <c r="A1416" t="s">
        <v>531</v>
      </c>
      <c r="B1416" t="s">
        <v>15</v>
      </c>
      <c r="C1416">
        <v>4</v>
      </c>
      <c r="D1416">
        <v>0</v>
      </c>
      <c r="E1416">
        <v>3</v>
      </c>
      <c r="F1416">
        <v>1</v>
      </c>
      <c r="G1416">
        <v>400000</v>
      </c>
      <c r="H1416">
        <v>400000</v>
      </c>
      <c r="I1416">
        <v>400000</v>
      </c>
      <c r="J1416">
        <v>0</v>
      </c>
      <c r="K1416">
        <v>0</v>
      </c>
      <c r="L1416">
        <v>0</v>
      </c>
      <c r="M1416">
        <v>5800</v>
      </c>
    </row>
    <row r="1417" spans="1:13" x14ac:dyDescent="0.25">
      <c r="A1417" t="s">
        <v>531</v>
      </c>
      <c r="B1417" t="s">
        <v>60</v>
      </c>
      <c r="C1417">
        <v>4</v>
      </c>
      <c r="D1417">
        <v>0</v>
      </c>
      <c r="E1417">
        <v>3</v>
      </c>
      <c r="F1417">
        <v>1</v>
      </c>
      <c r="G1417">
        <v>440265</v>
      </c>
      <c r="H1417">
        <v>440265</v>
      </c>
      <c r="I1417">
        <v>440265</v>
      </c>
      <c r="J1417">
        <v>247339.89</v>
      </c>
      <c r="K1417">
        <v>247339.88759999999</v>
      </c>
      <c r="L1417">
        <v>1.78</v>
      </c>
      <c r="M1417">
        <v>5433.84</v>
      </c>
    </row>
    <row r="1418" spans="1:13" x14ac:dyDescent="0.25">
      <c r="A1418" t="s">
        <v>531</v>
      </c>
      <c r="B1418" t="s">
        <v>532</v>
      </c>
      <c r="C1418">
        <v>12</v>
      </c>
      <c r="D1418">
        <v>0</v>
      </c>
      <c r="E1418">
        <v>8</v>
      </c>
      <c r="F1418">
        <v>4</v>
      </c>
      <c r="G1418">
        <v>1682265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22492.85</v>
      </c>
    </row>
    <row r="1419" spans="1:13" x14ac:dyDescent="0.25">
      <c r="A1419" t="s">
        <v>533</v>
      </c>
      <c r="B1419" t="s">
        <v>14</v>
      </c>
      <c r="C1419">
        <v>17</v>
      </c>
      <c r="D1419">
        <v>0</v>
      </c>
      <c r="E1419">
        <v>4</v>
      </c>
      <c r="F1419">
        <v>13</v>
      </c>
      <c r="G1419">
        <v>2610350</v>
      </c>
      <c r="H1419">
        <v>200796.15</v>
      </c>
      <c r="I1419">
        <v>175000</v>
      </c>
      <c r="J1419">
        <v>0</v>
      </c>
      <c r="K1419">
        <v>0</v>
      </c>
      <c r="L1419">
        <v>0</v>
      </c>
      <c r="M1419">
        <v>32645.48</v>
      </c>
    </row>
    <row r="1420" spans="1:13" x14ac:dyDescent="0.25">
      <c r="A1420" t="s">
        <v>533</v>
      </c>
      <c r="B1420" t="s">
        <v>15</v>
      </c>
      <c r="C1420">
        <v>4</v>
      </c>
      <c r="D1420">
        <v>0</v>
      </c>
      <c r="E1420">
        <v>1</v>
      </c>
      <c r="F1420">
        <v>3</v>
      </c>
      <c r="G1420">
        <v>1212000</v>
      </c>
      <c r="H1420">
        <v>404000</v>
      </c>
      <c r="I1420">
        <v>376000</v>
      </c>
      <c r="J1420">
        <v>0</v>
      </c>
      <c r="K1420">
        <v>0</v>
      </c>
      <c r="L1420">
        <v>0</v>
      </c>
      <c r="M1420">
        <v>14724</v>
      </c>
    </row>
    <row r="1421" spans="1:13" x14ac:dyDescent="0.25">
      <c r="A1421" t="s">
        <v>533</v>
      </c>
      <c r="B1421" t="s">
        <v>20</v>
      </c>
      <c r="C1421">
        <v>2</v>
      </c>
      <c r="D1421">
        <v>0</v>
      </c>
      <c r="E1421">
        <v>2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</row>
    <row r="1422" spans="1:13" x14ac:dyDescent="0.25">
      <c r="A1422" t="s">
        <v>533</v>
      </c>
      <c r="B1422" t="s">
        <v>59</v>
      </c>
      <c r="C1422">
        <v>1</v>
      </c>
      <c r="D1422">
        <v>0</v>
      </c>
      <c r="E1422">
        <v>0</v>
      </c>
      <c r="F1422">
        <v>1</v>
      </c>
      <c r="G1422">
        <v>115000</v>
      </c>
      <c r="H1422">
        <v>115000</v>
      </c>
      <c r="I1422">
        <v>115000</v>
      </c>
      <c r="J1422">
        <v>786.06</v>
      </c>
      <c r="K1422">
        <v>786.05600000000004</v>
      </c>
      <c r="L1422">
        <v>146.30000000000001</v>
      </c>
      <c r="M1422">
        <v>1667.5</v>
      </c>
    </row>
    <row r="1423" spans="1:13" x14ac:dyDescent="0.25">
      <c r="A1423" t="s">
        <v>533</v>
      </c>
      <c r="B1423" t="s">
        <v>534</v>
      </c>
      <c r="C1423">
        <v>24</v>
      </c>
      <c r="D1423">
        <v>0</v>
      </c>
      <c r="E1423">
        <v>7</v>
      </c>
      <c r="F1423">
        <v>17</v>
      </c>
      <c r="G1423">
        <v>3937350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49036.98</v>
      </c>
    </row>
    <row r="1424" spans="1:13" x14ac:dyDescent="0.25">
      <c r="A1424" t="s">
        <v>535</v>
      </c>
      <c r="B1424" t="s">
        <v>14</v>
      </c>
      <c r="C1424">
        <v>1</v>
      </c>
      <c r="D1424">
        <v>0</v>
      </c>
      <c r="E1424">
        <v>0</v>
      </c>
      <c r="F1424">
        <v>1</v>
      </c>
      <c r="G1424">
        <v>187000</v>
      </c>
      <c r="H1424">
        <v>187000</v>
      </c>
      <c r="I1424">
        <v>187000</v>
      </c>
      <c r="J1424">
        <v>0</v>
      </c>
      <c r="K1424">
        <v>0</v>
      </c>
      <c r="L1424">
        <v>0</v>
      </c>
      <c r="M1424">
        <v>2711.5</v>
      </c>
    </row>
    <row r="1425" spans="1:13" x14ac:dyDescent="0.25">
      <c r="A1425" t="s">
        <v>535</v>
      </c>
      <c r="B1425" t="s">
        <v>58</v>
      </c>
      <c r="C1425">
        <v>2</v>
      </c>
      <c r="D1425">
        <v>0</v>
      </c>
      <c r="E1425">
        <v>2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5220</v>
      </c>
    </row>
    <row r="1426" spans="1:13" x14ac:dyDescent="0.25">
      <c r="A1426" t="s">
        <v>535</v>
      </c>
      <c r="B1426" t="s">
        <v>60</v>
      </c>
      <c r="C1426">
        <v>4</v>
      </c>
      <c r="D1426">
        <v>0</v>
      </c>
      <c r="E1426">
        <v>1</v>
      </c>
      <c r="F1426">
        <v>3</v>
      </c>
      <c r="G1426">
        <v>435000</v>
      </c>
      <c r="H1426">
        <v>145000</v>
      </c>
      <c r="I1426">
        <v>75000</v>
      </c>
      <c r="J1426">
        <v>14897.26</v>
      </c>
      <c r="K1426">
        <v>14634.1463</v>
      </c>
      <c r="L1426">
        <v>6</v>
      </c>
      <c r="M1426">
        <v>6307.5</v>
      </c>
    </row>
    <row r="1427" spans="1:13" x14ac:dyDescent="0.25">
      <c r="A1427" t="s">
        <v>535</v>
      </c>
      <c r="B1427" t="s">
        <v>536</v>
      </c>
      <c r="C1427">
        <v>7</v>
      </c>
      <c r="D1427">
        <v>0</v>
      </c>
      <c r="E1427">
        <v>3</v>
      </c>
      <c r="F1427">
        <v>4</v>
      </c>
      <c r="G1427">
        <v>622000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14239</v>
      </c>
    </row>
    <row r="1428" spans="1:13" x14ac:dyDescent="0.25">
      <c r="A1428" t="s">
        <v>537</v>
      </c>
      <c r="B1428" t="s">
        <v>14</v>
      </c>
      <c r="C1428">
        <v>3</v>
      </c>
      <c r="D1428">
        <v>0</v>
      </c>
      <c r="E1428">
        <v>0</v>
      </c>
      <c r="F1428">
        <v>3</v>
      </c>
      <c r="G1428">
        <v>736520</v>
      </c>
      <c r="H1428">
        <v>245506.67</v>
      </c>
      <c r="I1428">
        <v>222000</v>
      </c>
      <c r="J1428">
        <v>0</v>
      </c>
      <c r="K1428">
        <v>0</v>
      </c>
      <c r="L1428">
        <v>0</v>
      </c>
      <c r="M1428">
        <v>10204.540000000001</v>
      </c>
    </row>
    <row r="1429" spans="1:13" x14ac:dyDescent="0.25">
      <c r="A1429" t="s">
        <v>537</v>
      </c>
      <c r="B1429" t="s">
        <v>15</v>
      </c>
      <c r="C1429">
        <v>6</v>
      </c>
      <c r="D1429">
        <v>0</v>
      </c>
      <c r="E1429">
        <v>3</v>
      </c>
      <c r="F1429">
        <v>3</v>
      </c>
      <c r="G1429">
        <v>5340000</v>
      </c>
      <c r="H1429">
        <v>1780000</v>
      </c>
      <c r="I1429">
        <v>1280000</v>
      </c>
      <c r="J1429">
        <v>0</v>
      </c>
      <c r="K1429">
        <v>0</v>
      </c>
      <c r="L1429">
        <v>0</v>
      </c>
      <c r="M1429">
        <v>77430</v>
      </c>
    </row>
    <row r="1430" spans="1:13" x14ac:dyDescent="0.25">
      <c r="A1430" t="s">
        <v>537</v>
      </c>
      <c r="B1430" t="s">
        <v>18</v>
      </c>
      <c r="C1430">
        <v>1</v>
      </c>
      <c r="D1430">
        <v>0</v>
      </c>
      <c r="E1430">
        <v>0</v>
      </c>
      <c r="F1430">
        <v>1</v>
      </c>
      <c r="G1430">
        <v>4431.28</v>
      </c>
      <c r="H1430">
        <v>4431.28</v>
      </c>
      <c r="I1430">
        <v>4431.28</v>
      </c>
      <c r="J1430">
        <v>0</v>
      </c>
      <c r="K1430">
        <v>0</v>
      </c>
      <c r="L1430">
        <v>0</v>
      </c>
      <c r="M1430">
        <v>64.25</v>
      </c>
    </row>
    <row r="1431" spans="1:13" x14ac:dyDescent="0.25">
      <c r="A1431" t="s">
        <v>537</v>
      </c>
      <c r="B1431" t="s">
        <v>19</v>
      </c>
      <c r="C1431">
        <v>1</v>
      </c>
      <c r="D1431">
        <v>0</v>
      </c>
      <c r="E1431">
        <v>0</v>
      </c>
      <c r="F1431">
        <v>1</v>
      </c>
      <c r="G1431">
        <v>36250</v>
      </c>
      <c r="H1431">
        <v>36250</v>
      </c>
      <c r="I1431">
        <v>36250</v>
      </c>
      <c r="J1431">
        <v>0</v>
      </c>
      <c r="K1431">
        <v>0</v>
      </c>
      <c r="L1431">
        <v>0</v>
      </c>
      <c r="M1431">
        <v>525.63</v>
      </c>
    </row>
    <row r="1432" spans="1:13" x14ac:dyDescent="0.25">
      <c r="A1432" t="s">
        <v>537</v>
      </c>
      <c r="B1432" t="s">
        <v>57</v>
      </c>
      <c r="C1432">
        <v>1</v>
      </c>
      <c r="D1432">
        <v>0</v>
      </c>
      <c r="E1432">
        <v>0</v>
      </c>
      <c r="F1432">
        <v>1</v>
      </c>
      <c r="G1432">
        <v>378.84</v>
      </c>
      <c r="H1432">
        <v>378.84</v>
      </c>
      <c r="I1432">
        <v>378.84</v>
      </c>
      <c r="J1432">
        <v>0</v>
      </c>
      <c r="K1432">
        <v>0</v>
      </c>
      <c r="L1432">
        <v>0</v>
      </c>
      <c r="M1432">
        <v>5.49</v>
      </c>
    </row>
    <row r="1433" spans="1:13" x14ac:dyDescent="0.25">
      <c r="A1433" t="s">
        <v>537</v>
      </c>
      <c r="B1433" t="s">
        <v>59</v>
      </c>
      <c r="C1433">
        <v>2</v>
      </c>
      <c r="D1433">
        <v>0</v>
      </c>
      <c r="E1433">
        <v>1</v>
      </c>
      <c r="F1433">
        <v>1</v>
      </c>
      <c r="G1433">
        <v>11175</v>
      </c>
      <c r="H1433">
        <v>11175</v>
      </c>
      <c r="I1433">
        <v>11175</v>
      </c>
      <c r="J1433">
        <v>1643.38</v>
      </c>
      <c r="K1433">
        <v>1643.3824</v>
      </c>
      <c r="L1433">
        <v>6.8</v>
      </c>
      <c r="M1433">
        <v>0</v>
      </c>
    </row>
    <row r="1434" spans="1:13" x14ac:dyDescent="0.25">
      <c r="A1434" t="s">
        <v>537</v>
      </c>
      <c r="B1434" t="s">
        <v>60</v>
      </c>
      <c r="C1434">
        <v>2</v>
      </c>
      <c r="D1434">
        <v>0</v>
      </c>
      <c r="E1434">
        <v>2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</row>
    <row r="1435" spans="1:13" x14ac:dyDescent="0.25">
      <c r="A1435" t="s">
        <v>537</v>
      </c>
      <c r="B1435" t="s">
        <v>538</v>
      </c>
      <c r="C1435">
        <v>16</v>
      </c>
      <c r="D1435">
        <v>0</v>
      </c>
      <c r="E1435">
        <v>6</v>
      </c>
      <c r="F1435">
        <v>10</v>
      </c>
      <c r="G1435">
        <v>6128755.1200000001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88229.91</v>
      </c>
    </row>
    <row r="1436" spans="1:13" x14ac:dyDescent="0.25">
      <c r="A1436" t="s">
        <v>539</v>
      </c>
      <c r="B1436" t="s">
        <v>14</v>
      </c>
      <c r="C1436">
        <v>2</v>
      </c>
      <c r="D1436">
        <v>0</v>
      </c>
      <c r="E1436">
        <v>2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</row>
    <row r="1437" spans="1:13" x14ac:dyDescent="0.25">
      <c r="A1437" t="s">
        <v>539</v>
      </c>
      <c r="B1437" t="s">
        <v>15</v>
      </c>
      <c r="C1437">
        <v>5</v>
      </c>
      <c r="D1437">
        <v>0</v>
      </c>
      <c r="E1437">
        <v>1</v>
      </c>
      <c r="F1437">
        <v>4</v>
      </c>
      <c r="G1437">
        <v>1095500</v>
      </c>
      <c r="H1437">
        <v>273875</v>
      </c>
      <c r="I1437">
        <v>230500</v>
      </c>
      <c r="J1437">
        <v>0</v>
      </c>
      <c r="K1437">
        <v>0</v>
      </c>
      <c r="L1437">
        <v>0</v>
      </c>
      <c r="M1437">
        <v>16159.75</v>
      </c>
    </row>
    <row r="1438" spans="1:13" x14ac:dyDescent="0.25">
      <c r="A1438" t="s">
        <v>539</v>
      </c>
      <c r="B1438" t="s">
        <v>18</v>
      </c>
      <c r="C1438">
        <v>2</v>
      </c>
      <c r="D1438">
        <v>0</v>
      </c>
      <c r="E1438">
        <v>1</v>
      </c>
      <c r="F1438">
        <v>1</v>
      </c>
      <c r="G1438">
        <v>95000</v>
      </c>
      <c r="H1438">
        <v>95000</v>
      </c>
      <c r="I1438">
        <v>95000</v>
      </c>
      <c r="J1438">
        <v>0</v>
      </c>
      <c r="K1438">
        <v>0</v>
      </c>
      <c r="L1438">
        <v>0</v>
      </c>
      <c r="M1438">
        <v>1377.5</v>
      </c>
    </row>
    <row r="1439" spans="1:13" x14ac:dyDescent="0.25">
      <c r="A1439" t="s">
        <v>539</v>
      </c>
      <c r="B1439" t="s">
        <v>19</v>
      </c>
      <c r="C1439">
        <v>1</v>
      </c>
      <c r="D1439">
        <v>0</v>
      </c>
      <c r="E1439">
        <v>0</v>
      </c>
      <c r="F1439">
        <v>1</v>
      </c>
      <c r="G1439">
        <v>250000</v>
      </c>
      <c r="H1439">
        <v>250000</v>
      </c>
      <c r="I1439">
        <v>250000</v>
      </c>
      <c r="J1439">
        <v>0</v>
      </c>
      <c r="K1439">
        <v>0</v>
      </c>
      <c r="L1439">
        <v>0</v>
      </c>
      <c r="M1439">
        <v>3625</v>
      </c>
    </row>
    <row r="1440" spans="1:13" x14ac:dyDescent="0.25">
      <c r="A1440" t="s">
        <v>539</v>
      </c>
      <c r="B1440" t="s">
        <v>58</v>
      </c>
      <c r="C1440">
        <v>1</v>
      </c>
      <c r="D1440">
        <v>0</v>
      </c>
      <c r="E1440">
        <v>0</v>
      </c>
      <c r="F1440">
        <v>1</v>
      </c>
      <c r="G1440">
        <v>37750</v>
      </c>
      <c r="H1440">
        <v>37750</v>
      </c>
      <c r="I1440">
        <v>37750</v>
      </c>
      <c r="J1440">
        <v>0</v>
      </c>
      <c r="K1440">
        <v>0</v>
      </c>
      <c r="L1440">
        <v>0</v>
      </c>
      <c r="M1440">
        <v>547.38</v>
      </c>
    </row>
    <row r="1441" spans="1:13" x14ac:dyDescent="0.25">
      <c r="A1441" t="s">
        <v>539</v>
      </c>
      <c r="B1441" t="s">
        <v>59</v>
      </c>
      <c r="C1441">
        <v>2</v>
      </c>
      <c r="D1441">
        <v>0</v>
      </c>
      <c r="E1441">
        <v>0</v>
      </c>
      <c r="F1441">
        <v>2</v>
      </c>
      <c r="G1441">
        <v>111172.84</v>
      </c>
      <c r="H1441">
        <v>55586.42</v>
      </c>
      <c r="I1441">
        <v>55586.42</v>
      </c>
      <c r="J1441">
        <v>5715.83</v>
      </c>
      <c r="K1441">
        <v>5746.52</v>
      </c>
      <c r="L1441">
        <v>9.7200000000000006</v>
      </c>
      <c r="M1441">
        <v>1612.01</v>
      </c>
    </row>
    <row r="1442" spans="1:13" x14ac:dyDescent="0.25">
      <c r="A1442" t="s">
        <v>539</v>
      </c>
      <c r="B1442" t="s">
        <v>540</v>
      </c>
      <c r="C1442">
        <v>13</v>
      </c>
      <c r="D1442">
        <v>0</v>
      </c>
      <c r="E1442">
        <v>4</v>
      </c>
      <c r="F1442">
        <v>9</v>
      </c>
      <c r="G1442">
        <v>1589422.84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23321.64</v>
      </c>
    </row>
    <row r="1443" spans="1:13" x14ac:dyDescent="0.25">
      <c r="A1443" t="s">
        <v>541</v>
      </c>
      <c r="B1443" t="s">
        <v>14</v>
      </c>
      <c r="C1443">
        <v>1</v>
      </c>
      <c r="D1443">
        <v>0</v>
      </c>
      <c r="E1443">
        <v>0</v>
      </c>
      <c r="F1443">
        <v>1</v>
      </c>
      <c r="G1443">
        <v>206000</v>
      </c>
      <c r="H1443">
        <v>206000</v>
      </c>
      <c r="I1443">
        <v>206000</v>
      </c>
      <c r="J1443">
        <v>0</v>
      </c>
      <c r="K1443">
        <v>0</v>
      </c>
      <c r="L1443">
        <v>0</v>
      </c>
      <c r="M1443">
        <v>2037</v>
      </c>
    </row>
    <row r="1444" spans="1:13" x14ac:dyDescent="0.25">
      <c r="A1444" t="s">
        <v>541</v>
      </c>
      <c r="B1444" t="s">
        <v>15</v>
      </c>
      <c r="C1444">
        <v>1</v>
      </c>
      <c r="D1444">
        <v>0</v>
      </c>
      <c r="E1444">
        <v>0</v>
      </c>
      <c r="F1444">
        <v>1</v>
      </c>
      <c r="G1444">
        <v>70000</v>
      </c>
      <c r="H1444">
        <v>70000</v>
      </c>
      <c r="I1444">
        <v>70000</v>
      </c>
      <c r="J1444">
        <v>0</v>
      </c>
      <c r="K1444">
        <v>0</v>
      </c>
      <c r="L1444">
        <v>0</v>
      </c>
      <c r="M1444">
        <v>1015</v>
      </c>
    </row>
    <row r="1445" spans="1:13" x14ac:dyDescent="0.25">
      <c r="A1445" t="s">
        <v>541</v>
      </c>
      <c r="B1445" t="s">
        <v>20</v>
      </c>
      <c r="C1445">
        <v>3</v>
      </c>
      <c r="D1445">
        <v>0</v>
      </c>
      <c r="E1445">
        <v>2</v>
      </c>
      <c r="F1445">
        <v>1</v>
      </c>
      <c r="G1445">
        <v>20000</v>
      </c>
      <c r="H1445">
        <v>20000</v>
      </c>
      <c r="I1445">
        <v>20000</v>
      </c>
      <c r="J1445">
        <v>0</v>
      </c>
      <c r="K1445">
        <v>0</v>
      </c>
      <c r="L1445">
        <v>0</v>
      </c>
      <c r="M1445">
        <v>0</v>
      </c>
    </row>
    <row r="1446" spans="1:13" x14ac:dyDescent="0.25">
      <c r="A1446" t="s">
        <v>541</v>
      </c>
      <c r="B1446" t="s">
        <v>60</v>
      </c>
      <c r="C1446">
        <v>6</v>
      </c>
      <c r="D1446">
        <v>0</v>
      </c>
      <c r="E1446">
        <v>4</v>
      </c>
      <c r="F1446">
        <v>2</v>
      </c>
      <c r="G1446">
        <v>210000</v>
      </c>
      <c r="H1446">
        <v>105000</v>
      </c>
      <c r="I1446">
        <v>105000</v>
      </c>
      <c r="J1446">
        <v>2247.4299999999998</v>
      </c>
      <c r="K1446">
        <v>6059.43</v>
      </c>
      <c r="L1446">
        <v>46.72</v>
      </c>
      <c r="M1446">
        <v>3045</v>
      </c>
    </row>
    <row r="1447" spans="1:13" x14ac:dyDescent="0.25">
      <c r="A1447" t="s">
        <v>541</v>
      </c>
      <c r="B1447" t="s">
        <v>542</v>
      </c>
      <c r="C1447">
        <v>11</v>
      </c>
      <c r="D1447">
        <v>0</v>
      </c>
      <c r="E1447">
        <v>6</v>
      </c>
      <c r="F1447">
        <v>5</v>
      </c>
      <c r="G1447">
        <v>506000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6097</v>
      </c>
    </row>
    <row r="1448" spans="1:13" x14ac:dyDescent="0.25">
      <c r="A1448" t="s">
        <v>543</v>
      </c>
      <c r="B1448" t="s">
        <v>14</v>
      </c>
      <c r="C1448">
        <v>12</v>
      </c>
      <c r="D1448">
        <v>0</v>
      </c>
      <c r="E1448">
        <v>5</v>
      </c>
      <c r="F1448">
        <v>7</v>
      </c>
      <c r="G1448">
        <v>1171700</v>
      </c>
      <c r="H1448">
        <v>167385.71</v>
      </c>
      <c r="I1448">
        <v>168300</v>
      </c>
      <c r="J1448">
        <v>0</v>
      </c>
      <c r="K1448">
        <v>0</v>
      </c>
      <c r="L1448">
        <v>0</v>
      </c>
      <c r="M1448">
        <v>15089.65</v>
      </c>
    </row>
    <row r="1449" spans="1:13" x14ac:dyDescent="0.25">
      <c r="A1449" t="s">
        <v>543</v>
      </c>
      <c r="B1449" t="s">
        <v>15</v>
      </c>
      <c r="C1449">
        <v>12</v>
      </c>
      <c r="D1449">
        <v>0</v>
      </c>
      <c r="E1449">
        <v>6</v>
      </c>
      <c r="F1449">
        <v>6</v>
      </c>
      <c r="G1449">
        <v>1998000</v>
      </c>
      <c r="H1449">
        <v>333000</v>
      </c>
      <c r="I1449">
        <v>314000</v>
      </c>
      <c r="J1449">
        <v>0</v>
      </c>
      <c r="K1449">
        <v>0</v>
      </c>
      <c r="L1449">
        <v>0</v>
      </c>
      <c r="M1449">
        <v>27593.5</v>
      </c>
    </row>
    <row r="1450" spans="1:13" x14ac:dyDescent="0.25">
      <c r="A1450" t="s">
        <v>543</v>
      </c>
      <c r="B1450" t="s">
        <v>17</v>
      </c>
      <c r="C1450">
        <v>2</v>
      </c>
      <c r="D1450">
        <v>0</v>
      </c>
      <c r="E1450">
        <v>1</v>
      </c>
      <c r="F1450">
        <v>1</v>
      </c>
      <c r="G1450">
        <v>200000</v>
      </c>
      <c r="H1450">
        <v>200000</v>
      </c>
      <c r="I1450">
        <v>200000</v>
      </c>
      <c r="J1450">
        <v>0</v>
      </c>
      <c r="K1450">
        <v>0</v>
      </c>
      <c r="L1450">
        <v>0</v>
      </c>
      <c r="M1450">
        <v>2900</v>
      </c>
    </row>
    <row r="1451" spans="1:13" x14ac:dyDescent="0.25">
      <c r="A1451" t="s">
        <v>543</v>
      </c>
      <c r="B1451" t="s">
        <v>18</v>
      </c>
      <c r="C1451">
        <v>3</v>
      </c>
      <c r="D1451">
        <v>0</v>
      </c>
      <c r="E1451">
        <v>2</v>
      </c>
      <c r="F1451">
        <v>1</v>
      </c>
      <c r="G1451">
        <v>105000</v>
      </c>
      <c r="H1451">
        <v>105000</v>
      </c>
      <c r="I1451">
        <v>105000</v>
      </c>
      <c r="J1451">
        <v>0</v>
      </c>
      <c r="K1451">
        <v>0</v>
      </c>
      <c r="L1451">
        <v>0</v>
      </c>
      <c r="M1451">
        <v>1522.5</v>
      </c>
    </row>
    <row r="1452" spans="1:13" x14ac:dyDescent="0.25">
      <c r="A1452" t="s">
        <v>543</v>
      </c>
      <c r="B1452" t="s">
        <v>19</v>
      </c>
      <c r="C1452">
        <v>2</v>
      </c>
      <c r="D1452">
        <v>0</v>
      </c>
      <c r="E1452">
        <v>1</v>
      </c>
      <c r="F1452">
        <v>1</v>
      </c>
      <c r="G1452">
        <v>395000</v>
      </c>
      <c r="H1452">
        <v>395000</v>
      </c>
      <c r="I1452">
        <v>395000</v>
      </c>
      <c r="J1452">
        <v>0</v>
      </c>
      <c r="K1452">
        <v>0</v>
      </c>
      <c r="L1452">
        <v>0</v>
      </c>
      <c r="M1452">
        <v>5727.5</v>
      </c>
    </row>
    <row r="1453" spans="1:13" x14ac:dyDescent="0.25">
      <c r="A1453" t="s">
        <v>543</v>
      </c>
      <c r="B1453" t="s">
        <v>60</v>
      </c>
      <c r="C1453">
        <v>3</v>
      </c>
      <c r="D1453">
        <v>0</v>
      </c>
      <c r="E1453">
        <v>3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</row>
    <row r="1454" spans="1:13" x14ac:dyDescent="0.25">
      <c r="A1454" t="s">
        <v>543</v>
      </c>
      <c r="B1454" t="s">
        <v>544</v>
      </c>
      <c r="C1454">
        <v>34</v>
      </c>
      <c r="D1454">
        <v>0</v>
      </c>
      <c r="E1454">
        <v>18</v>
      </c>
      <c r="F1454">
        <v>16</v>
      </c>
      <c r="G1454">
        <v>3869700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52833.15</v>
      </c>
    </row>
    <row r="1455" spans="1:13" x14ac:dyDescent="0.25">
      <c r="A1455" t="s">
        <v>545</v>
      </c>
      <c r="B1455" t="s">
        <v>14</v>
      </c>
      <c r="C1455">
        <v>9</v>
      </c>
      <c r="D1455">
        <v>0</v>
      </c>
      <c r="E1455">
        <v>2</v>
      </c>
      <c r="F1455">
        <v>7</v>
      </c>
      <c r="G1455">
        <v>1395808</v>
      </c>
      <c r="H1455">
        <v>199401.14</v>
      </c>
      <c r="I1455">
        <v>300000</v>
      </c>
      <c r="J1455">
        <v>0</v>
      </c>
      <c r="K1455">
        <v>0</v>
      </c>
      <c r="L1455">
        <v>0</v>
      </c>
      <c r="M1455">
        <v>16439.22</v>
      </c>
    </row>
    <row r="1456" spans="1:13" x14ac:dyDescent="0.25">
      <c r="A1456" t="s">
        <v>545</v>
      </c>
      <c r="B1456" t="s">
        <v>15</v>
      </c>
      <c r="C1456">
        <v>10</v>
      </c>
      <c r="D1456">
        <v>0</v>
      </c>
      <c r="E1456">
        <v>5</v>
      </c>
      <c r="F1456">
        <v>5</v>
      </c>
      <c r="G1456">
        <v>1878500</v>
      </c>
      <c r="H1456">
        <v>375700</v>
      </c>
      <c r="I1456">
        <v>369000</v>
      </c>
      <c r="J1456">
        <v>0</v>
      </c>
      <c r="K1456">
        <v>0</v>
      </c>
      <c r="L1456">
        <v>0</v>
      </c>
      <c r="M1456">
        <v>22488.25</v>
      </c>
    </row>
    <row r="1457" spans="1:13" x14ac:dyDescent="0.25">
      <c r="A1457" t="s">
        <v>545</v>
      </c>
      <c r="B1457" t="s">
        <v>20</v>
      </c>
      <c r="C1457">
        <v>4</v>
      </c>
      <c r="D1457">
        <v>0</v>
      </c>
      <c r="E1457">
        <v>3</v>
      </c>
      <c r="F1457">
        <v>1</v>
      </c>
      <c r="G1457">
        <v>148000</v>
      </c>
      <c r="H1457">
        <v>148000</v>
      </c>
      <c r="I1457">
        <v>148000</v>
      </c>
      <c r="J1457">
        <v>0</v>
      </c>
      <c r="K1457">
        <v>0</v>
      </c>
      <c r="L1457">
        <v>0</v>
      </c>
      <c r="M1457">
        <v>1196</v>
      </c>
    </row>
    <row r="1458" spans="1:13" x14ac:dyDescent="0.25">
      <c r="A1458" t="s">
        <v>545</v>
      </c>
      <c r="B1458" t="s">
        <v>22</v>
      </c>
      <c r="C1458">
        <v>1</v>
      </c>
      <c r="D1458">
        <v>0</v>
      </c>
      <c r="E1458">
        <v>0</v>
      </c>
      <c r="F1458">
        <v>1</v>
      </c>
      <c r="G1458">
        <v>400000</v>
      </c>
      <c r="H1458">
        <v>400000</v>
      </c>
      <c r="I1458">
        <v>400000</v>
      </c>
      <c r="J1458">
        <v>0</v>
      </c>
      <c r="K1458">
        <v>0</v>
      </c>
      <c r="L1458">
        <v>0</v>
      </c>
      <c r="M1458">
        <v>5800</v>
      </c>
    </row>
    <row r="1459" spans="1:13" x14ac:dyDescent="0.25">
      <c r="A1459" t="s">
        <v>545</v>
      </c>
      <c r="B1459" t="s">
        <v>21</v>
      </c>
      <c r="C1459">
        <v>1</v>
      </c>
      <c r="D1459">
        <v>0</v>
      </c>
      <c r="E1459">
        <v>1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</row>
    <row r="1460" spans="1:13" x14ac:dyDescent="0.25">
      <c r="A1460" t="s">
        <v>545</v>
      </c>
      <c r="B1460" t="s">
        <v>60</v>
      </c>
      <c r="C1460">
        <v>3</v>
      </c>
      <c r="D1460">
        <v>0</v>
      </c>
      <c r="E1460">
        <v>1</v>
      </c>
      <c r="F1460">
        <v>2</v>
      </c>
      <c r="G1460">
        <v>169500</v>
      </c>
      <c r="H1460">
        <v>84750</v>
      </c>
      <c r="I1460">
        <v>84750</v>
      </c>
      <c r="J1460">
        <v>1837.6</v>
      </c>
      <c r="K1460">
        <v>2855.82</v>
      </c>
      <c r="L1460">
        <v>46.12</v>
      </c>
      <c r="M1460">
        <v>2457.75</v>
      </c>
    </row>
    <row r="1461" spans="1:13" x14ac:dyDescent="0.25">
      <c r="A1461" t="s">
        <v>545</v>
      </c>
      <c r="B1461" t="s">
        <v>546</v>
      </c>
      <c r="C1461">
        <v>28</v>
      </c>
      <c r="D1461">
        <v>0</v>
      </c>
      <c r="E1461">
        <v>12</v>
      </c>
      <c r="F1461">
        <v>16</v>
      </c>
      <c r="G1461">
        <v>3991808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48381.22</v>
      </c>
    </row>
    <row r="1462" spans="1:13" x14ac:dyDescent="0.25">
      <c r="A1462" t="s">
        <v>547</v>
      </c>
      <c r="B1462" t="s">
        <v>14</v>
      </c>
      <c r="C1462">
        <v>61</v>
      </c>
      <c r="D1462">
        <v>0</v>
      </c>
      <c r="E1462">
        <v>23</v>
      </c>
      <c r="F1462">
        <v>38</v>
      </c>
      <c r="G1462">
        <v>17146561.030000001</v>
      </c>
      <c r="H1462">
        <v>451225.29</v>
      </c>
      <c r="I1462">
        <v>441000</v>
      </c>
      <c r="J1462">
        <v>0</v>
      </c>
      <c r="K1462">
        <v>0</v>
      </c>
      <c r="L1462">
        <v>0</v>
      </c>
      <c r="M1462">
        <v>223003.31</v>
      </c>
    </row>
    <row r="1463" spans="1:13" x14ac:dyDescent="0.25">
      <c r="A1463" t="s">
        <v>547</v>
      </c>
      <c r="B1463" t="s">
        <v>15</v>
      </c>
      <c r="C1463">
        <v>4</v>
      </c>
      <c r="D1463">
        <v>0</v>
      </c>
      <c r="E1463">
        <v>3</v>
      </c>
      <c r="F1463">
        <v>1</v>
      </c>
      <c r="G1463">
        <v>524500</v>
      </c>
      <c r="H1463">
        <v>524500</v>
      </c>
      <c r="I1463">
        <v>524500</v>
      </c>
      <c r="J1463">
        <v>0</v>
      </c>
      <c r="K1463">
        <v>0</v>
      </c>
      <c r="L1463">
        <v>0</v>
      </c>
      <c r="M1463">
        <v>6655.25</v>
      </c>
    </row>
    <row r="1464" spans="1:13" x14ac:dyDescent="0.25">
      <c r="A1464" t="s">
        <v>547</v>
      </c>
      <c r="B1464" t="s">
        <v>16</v>
      </c>
      <c r="C1464">
        <v>2</v>
      </c>
      <c r="D1464">
        <v>0</v>
      </c>
      <c r="E1464">
        <v>2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</row>
    <row r="1465" spans="1:13" x14ac:dyDescent="0.25">
      <c r="A1465" t="s">
        <v>547</v>
      </c>
      <c r="B1465" t="s">
        <v>20</v>
      </c>
      <c r="C1465">
        <v>2</v>
      </c>
      <c r="D1465">
        <v>0</v>
      </c>
      <c r="E1465">
        <v>1</v>
      </c>
      <c r="F1465">
        <v>1</v>
      </c>
      <c r="G1465">
        <v>369000</v>
      </c>
      <c r="H1465">
        <v>369000</v>
      </c>
      <c r="I1465">
        <v>369000</v>
      </c>
      <c r="J1465">
        <v>0</v>
      </c>
      <c r="K1465">
        <v>0</v>
      </c>
      <c r="L1465">
        <v>0</v>
      </c>
      <c r="M1465">
        <v>4400.5</v>
      </c>
    </row>
    <row r="1466" spans="1:13" x14ac:dyDescent="0.25">
      <c r="A1466" t="s">
        <v>547</v>
      </c>
      <c r="B1466" t="s">
        <v>19</v>
      </c>
      <c r="C1466">
        <v>6</v>
      </c>
      <c r="D1466">
        <v>0</v>
      </c>
      <c r="E1466">
        <v>2</v>
      </c>
      <c r="F1466">
        <v>4</v>
      </c>
      <c r="G1466">
        <v>8882500</v>
      </c>
      <c r="H1466">
        <v>2220625</v>
      </c>
      <c r="I1466">
        <v>527500</v>
      </c>
      <c r="J1466">
        <v>0</v>
      </c>
      <c r="K1466">
        <v>0</v>
      </c>
      <c r="L1466">
        <v>0</v>
      </c>
      <c r="M1466">
        <v>17871.25</v>
      </c>
    </row>
    <row r="1467" spans="1:13" x14ac:dyDescent="0.25">
      <c r="A1467" t="s">
        <v>547</v>
      </c>
      <c r="B1467" t="s">
        <v>21</v>
      </c>
      <c r="C1467">
        <v>1</v>
      </c>
      <c r="D1467">
        <v>0</v>
      </c>
      <c r="E1467">
        <v>1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</row>
    <row r="1468" spans="1:13" x14ac:dyDescent="0.25">
      <c r="A1468" t="s">
        <v>547</v>
      </c>
      <c r="B1468" t="s">
        <v>60</v>
      </c>
      <c r="C1468">
        <v>4</v>
      </c>
      <c r="D1468">
        <v>0</v>
      </c>
      <c r="E1468">
        <v>1</v>
      </c>
      <c r="F1468">
        <v>3</v>
      </c>
      <c r="G1468">
        <v>1068973.21</v>
      </c>
      <c r="H1468">
        <v>356324.4</v>
      </c>
      <c r="I1468">
        <v>265000</v>
      </c>
      <c r="J1468">
        <v>46255.87</v>
      </c>
      <c r="K1468">
        <v>97069.597099999999</v>
      </c>
      <c r="L1468">
        <v>2.73</v>
      </c>
      <c r="M1468">
        <v>14550.11</v>
      </c>
    </row>
    <row r="1469" spans="1:13" x14ac:dyDescent="0.25">
      <c r="A1469" t="s">
        <v>547</v>
      </c>
      <c r="B1469" t="s">
        <v>548</v>
      </c>
      <c r="C1469">
        <v>80</v>
      </c>
      <c r="D1469">
        <v>0</v>
      </c>
      <c r="E1469">
        <v>33</v>
      </c>
      <c r="F1469">
        <v>47</v>
      </c>
      <c r="G1469">
        <v>27991534.239999998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266480.42</v>
      </c>
    </row>
    <row r="1470" spans="1:13" x14ac:dyDescent="0.25">
      <c r="A1470" t="s">
        <v>549</v>
      </c>
      <c r="B1470" t="s">
        <v>14</v>
      </c>
      <c r="C1470">
        <v>46</v>
      </c>
      <c r="D1470">
        <v>0</v>
      </c>
      <c r="E1470">
        <v>13</v>
      </c>
      <c r="F1470">
        <v>33</v>
      </c>
      <c r="G1470">
        <v>21299124</v>
      </c>
      <c r="H1470">
        <v>645428</v>
      </c>
      <c r="I1470">
        <v>369000</v>
      </c>
      <c r="J1470">
        <v>0</v>
      </c>
      <c r="K1470">
        <v>0</v>
      </c>
      <c r="L1470">
        <v>0</v>
      </c>
      <c r="M1470">
        <v>306675.12</v>
      </c>
    </row>
    <row r="1471" spans="1:13" x14ac:dyDescent="0.25">
      <c r="A1471" t="s">
        <v>549</v>
      </c>
      <c r="B1471" t="s">
        <v>15</v>
      </c>
      <c r="C1471">
        <v>7</v>
      </c>
      <c r="D1471">
        <v>0</v>
      </c>
      <c r="E1471">
        <v>2</v>
      </c>
      <c r="F1471">
        <v>5</v>
      </c>
      <c r="G1471">
        <v>1993600</v>
      </c>
      <c r="H1471">
        <v>398720</v>
      </c>
      <c r="I1471">
        <v>385000</v>
      </c>
      <c r="J1471">
        <v>0</v>
      </c>
      <c r="K1471">
        <v>0</v>
      </c>
      <c r="L1471">
        <v>0</v>
      </c>
      <c r="M1471">
        <v>27957.200000000001</v>
      </c>
    </row>
    <row r="1472" spans="1:13" x14ac:dyDescent="0.25">
      <c r="A1472" t="s">
        <v>549</v>
      </c>
      <c r="B1472" t="s">
        <v>18</v>
      </c>
      <c r="C1472">
        <v>1</v>
      </c>
      <c r="D1472">
        <v>0</v>
      </c>
      <c r="E1472">
        <v>0</v>
      </c>
      <c r="F1472">
        <v>1</v>
      </c>
      <c r="G1472">
        <v>110000</v>
      </c>
      <c r="H1472">
        <v>110000</v>
      </c>
      <c r="I1472">
        <v>110000</v>
      </c>
      <c r="J1472">
        <v>0</v>
      </c>
      <c r="K1472">
        <v>0</v>
      </c>
      <c r="L1472">
        <v>0</v>
      </c>
      <c r="M1472">
        <v>1595</v>
      </c>
    </row>
    <row r="1473" spans="1:13" x14ac:dyDescent="0.25">
      <c r="A1473" t="s">
        <v>549</v>
      </c>
      <c r="B1473" t="s">
        <v>19</v>
      </c>
      <c r="C1473">
        <v>7</v>
      </c>
      <c r="D1473">
        <v>0</v>
      </c>
      <c r="E1473">
        <v>4</v>
      </c>
      <c r="F1473">
        <v>3</v>
      </c>
      <c r="G1473">
        <v>3020000</v>
      </c>
      <c r="H1473">
        <v>1006666.67</v>
      </c>
      <c r="I1473">
        <v>960000</v>
      </c>
      <c r="J1473">
        <v>0</v>
      </c>
      <c r="K1473">
        <v>0</v>
      </c>
      <c r="L1473">
        <v>0</v>
      </c>
      <c r="M1473">
        <v>45015</v>
      </c>
    </row>
    <row r="1474" spans="1:13" x14ac:dyDescent="0.25">
      <c r="A1474" t="s">
        <v>549</v>
      </c>
      <c r="B1474" t="s">
        <v>58</v>
      </c>
      <c r="C1474">
        <v>6</v>
      </c>
      <c r="D1474">
        <v>0</v>
      </c>
      <c r="E1474">
        <v>1</v>
      </c>
      <c r="F1474">
        <v>5</v>
      </c>
      <c r="G1474">
        <v>3040000</v>
      </c>
      <c r="H1474">
        <v>608000</v>
      </c>
      <c r="I1474">
        <v>730000</v>
      </c>
      <c r="J1474">
        <v>0</v>
      </c>
      <c r="K1474">
        <v>0</v>
      </c>
      <c r="L1474">
        <v>0</v>
      </c>
      <c r="M1474">
        <v>41657.25</v>
      </c>
    </row>
    <row r="1475" spans="1:13" x14ac:dyDescent="0.25">
      <c r="A1475" t="s">
        <v>549</v>
      </c>
      <c r="B1475" t="s">
        <v>60</v>
      </c>
      <c r="C1475">
        <v>23</v>
      </c>
      <c r="D1475">
        <v>0</v>
      </c>
      <c r="E1475">
        <v>7</v>
      </c>
      <c r="F1475">
        <v>16</v>
      </c>
      <c r="G1475">
        <v>1203110</v>
      </c>
      <c r="H1475">
        <v>75194.38</v>
      </c>
      <c r="I1475">
        <v>35230</v>
      </c>
      <c r="J1475">
        <v>9622.57</v>
      </c>
      <c r="K1475">
        <v>16040.67</v>
      </c>
      <c r="L1475">
        <v>2.66</v>
      </c>
      <c r="M1475">
        <v>17160.099999999999</v>
      </c>
    </row>
    <row r="1476" spans="1:13" x14ac:dyDescent="0.25">
      <c r="A1476" t="s">
        <v>549</v>
      </c>
      <c r="B1476" t="s">
        <v>550</v>
      </c>
      <c r="C1476">
        <v>90</v>
      </c>
      <c r="D1476">
        <v>0</v>
      </c>
      <c r="E1476">
        <v>27</v>
      </c>
      <c r="F1476">
        <v>63</v>
      </c>
      <c r="G1476">
        <v>30665834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440059.67</v>
      </c>
    </row>
    <row r="1477" spans="1:13" x14ac:dyDescent="0.25">
      <c r="A1477" t="s">
        <v>551</v>
      </c>
      <c r="B1477" t="s">
        <v>14</v>
      </c>
      <c r="C1477">
        <v>5</v>
      </c>
      <c r="D1477">
        <v>0</v>
      </c>
      <c r="E1477">
        <v>2</v>
      </c>
      <c r="F1477">
        <v>3</v>
      </c>
      <c r="G1477">
        <v>717000</v>
      </c>
      <c r="H1477">
        <v>239000</v>
      </c>
      <c r="I1477">
        <v>175000</v>
      </c>
      <c r="J1477">
        <v>0</v>
      </c>
      <c r="K1477">
        <v>0</v>
      </c>
      <c r="L1477">
        <v>0</v>
      </c>
      <c r="M1477">
        <v>10396.5</v>
      </c>
    </row>
    <row r="1478" spans="1:13" x14ac:dyDescent="0.25">
      <c r="A1478" t="s">
        <v>551</v>
      </c>
      <c r="B1478" t="s">
        <v>59</v>
      </c>
      <c r="C1478">
        <v>1</v>
      </c>
      <c r="D1478">
        <v>0</v>
      </c>
      <c r="E1478">
        <v>0</v>
      </c>
      <c r="F1478">
        <v>1</v>
      </c>
      <c r="G1478">
        <v>16000</v>
      </c>
      <c r="H1478">
        <v>16000</v>
      </c>
      <c r="I1478">
        <v>16000</v>
      </c>
      <c r="J1478">
        <v>9411.76</v>
      </c>
      <c r="K1478">
        <v>9411.7646999999997</v>
      </c>
      <c r="L1478">
        <v>1.7</v>
      </c>
      <c r="M1478">
        <v>232</v>
      </c>
    </row>
    <row r="1479" spans="1:13" x14ac:dyDescent="0.25">
      <c r="A1479" t="s">
        <v>551</v>
      </c>
      <c r="B1479" t="s">
        <v>552</v>
      </c>
      <c r="C1479">
        <v>6</v>
      </c>
      <c r="D1479">
        <v>0</v>
      </c>
      <c r="E1479">
        <v>2</v>
      </c>
      <c r="F1479">
        <v>4</v>
      </c>
      <c r="G1479">
        <v>733000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10628.5</v>
      </c>
    </row>
    <row r="1480" spans="1:13" x14ac:dyDescent="0.25">
      <c r="A1480" t="s">
        <v>553</v>
      </c>
      <c r="B1480" t="s">
        <v>14</v>
      </c>
      <c r="C1480">
        <v>17</v>
      </c>
      <c r="D1480">
        <v>0</v>
      </c>
      <c r="E1480">
        <v>7</v>
      </c>
      <c r="F1480">
        <v>10</v>
      </c>
      <c r="G1480">
        <v>1864282</v>
      </c>
      <c r="H1480">
        <v>186428.2</v>
      </c>
      <c r="I1480">
        <v>201500</v>
      </c>
      <c r="J1480">
        <v>0</v>
      </c>
      <c r="K1480">
        <v>0</v>
      </c>
      <c r="L1480">
        <v>0</v>
      </c>
      <c r="M1480">
        <v>20382.09</v>
      </c>
    </row>
    <row r="1481" spans="1:13" x14ac:dyDescent="0.25">
      <c r="A1481" t="s">
        <v>553</v>
      </c>
      <c r="B1481" t="s">
        <v>15</v>
      </c>
      <c r="C1481">
        <v>2</v>
      </c>
      <c r="D1481">
        <v>0</v>
      </c>
      <c r="E1481">
        <v>1</v>
      </c>
      <c r="F1481">
        <v>1</v>
      </c>
      <c r="G1481">
        <v>121000</v>
      </c>
      <c r="H1481">
        <v>121000</v>
      </c>
      <c r="I1481">
        <v>121000</v>
      </c>
      <c r="J1481">
        <v>0</v>
      </c>
      <c r="K1481">
        <v>0</v>
      </c>
      <c r="L1481">
        <v>0</v>
      </c>
      <c r="M1481">
        <v>1754.5</v>
      </c>
    </row>
    <row r="1482" spans="1:13" x14ac:dyDescent="0.25">
      <c r="A1482" t="s">
        <v>553</v>
      </c>
      <c r="B1482" t="s">
        <v>19</v>
      </c>
      <c r="C1482">
        <v>2</v>
      </c>
      <c r="D1482">
        <v>0</v>
      </c>
      <c r="E1482">
        <v>1</v>
      </c>
      <c r="F1482">
        <v>1</v>
      </c>
      <c r="G1482">
        <v>350000</v>
      </c>
      <c r="H1482">
        <v>350000</v>
      </c>
      <c r="I1482">
        <v>350000</v>
      </c>
      <c r="J1482">
        <v>0</v>
      </c>
      <c r="K1482">
        <v>0</v>
      </c>
      <c r="L1482">
        <v>0</v>
      </c>
      <c r="M1482">
        <v>5075</v>
      </c>
    </row>
    <row r="1483" spans="1:13" x14ac:dyDescent="0.25">
      <c r="A1483" t="s">
        <v>553</v>
      </c>
      <c r="B1483" t="s">
        <v>22</v>
      </c>
      <c r="C1483">
        <v>2</v>
      </c>
      <c r="D1483">
        <v>0</v>
      </c>
      <c r="E1483">
        <v>0</v>
      </c>
      <c r="F1483">
        <v>2</v>
      </c>
      <c r="G1483">
        <v>475000</v>
      </c>
      <c r="H1483">
        <v>237500</v>
      </c>
      <c r="I1483">
        <v>237500</v>
      </c>
      <c r="J1483">
        <v>0</v>
      </c>
      <c r="K1483">
        <v>0</v>
      </c>
      <c r="L1483">
        <v>0</v>
      </c>
      <c r="M1483">
        <v>6887.5</v>
      </c>
    </row>
    <row r="1484" spans="1:13" x14ac:dyDescent="0.25">
      <c r="A1484" t="s">
        <v>553</v>
      </c>
      <c r="B1484" t="s">
        <v>60</v>
      </c>
      <c r="C1484">
        <v>3</v>
      </c>
      <c r="D1484">
        <v>0</v>
      </c>
      <c r="E1484">
        <v>0</v>
      </c>
      <c r="F1484">
        <v>3</v>
      </c>
      <c r="G1484">
        <v>146743</v>
      </c>
      <c r="H1484">
        <v>48914.33</v>
      </c>
      <c r="I1484">
        <v>52000</v>
      </c>
      <c r="J1484">
        <v>9941.94</v>
      </c>
      <c r="K1484">
        <v>152000</v>
      </c>
      <c r="L1484">
        <v>0.31</v>
      </c>
      <c r="M1484">
        <v>2127.77</v>
      </c>
    </row>
    <row r="1485" spans="1:13" x14ac:dyDescent="0.25">
      <c r="A1485" t="s">
        <v>553</v>
      </c>
      <c r="B1485" t="s">
        <v>554</v>
      </c>
      <c r="C1485">
        <v>26</v>
      </c>
      <c r="D1485">
        <v>0</v>
      </c>
      <c r="E1485">
        <v>9</v>
      </c>
      <c r="F1485">
        <v>17</v>
      </c>
      <c r="G1485">
        <v>2957025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36226.86</v>
      </c>
    </row>
    <row r="1486" spans="1:13" x14ac:dyDescent="0.25">
      <c r="A1486" t="s">
        <v>555</v>
      </c>
      <c r="B1486" t="s">
        <v>14</v>
      </c>
      <c r="C1486">
        <v>50</v>
      </c>
      <c r="D1486">
        <v>0</v>
      </c>
      <c r="E1486">
        <v>24</v>
      </c>
      <c r="F1486">
        <v>26</v>
      </c>
      <c r="G1486">
        <v>20204500</v>
      </c>
      <c r="H1486">
        <v>777096.15</v>
      </c>
      <c r="I1486">
        <v>623750</v>
      </c>
      <c r="J1486">
        <v>0</v>
      </c>
      <c r="K1486">
        <v>0</v>
      </c>
      <c r="L1486">
        <v>0</v>
      </c>
      <c r="M1486">
        <v>288824.25</v>
      </c>
    </row>
    <row r="1487" spans="1:13" x14ac:dyDescent="0.25">
      <c r="A1487" t="s">
        <v>555</v>
      </c>
      <c r="B1487" t="s">
        <v>15</v>
      </c>
      <c r="C1487">
        <v>5</v>
      </c>
      <c r="D1487">
        <v>0</v>
      </c>
      <c r="E1487">
        <v>2</v>
      </c>
      <c r="F1487">
        <v>3</v>
      </c>
      <c r="G1487">
        <v>410000</v>
      </c>
      <c r="H1487">
        <v>136666.67000000001</v>
      </c>
      <c r="I1487">
        <v>140000</v>
      </c>
      <c r="J1487">
        <v>0</v>
      </c>
      <c r="K1487">
        <v>0</v>
      </c>
      <c r="L1487">
        <v>0</v>
      </c>
      <c r="M1487">
        <v>4995</v>
      </c>
    </row>
    <row r="1488" spans="1:13" x14ac:dyDescent="0.25">
      <c r="A1488" t="s">
        <v>555</v>
      </c>
      <c r="B1488" t="s">
        <v>19</v>
      </c>
      <c r="C1488">
        <v>1</v>
      </c>
      <c r="D1488">
        <v>0</v>
      </c>
      <c r="E1488">
        <v>0</v>
      </c>
      <c r="F1488">
        <v>1</v>
      </c>
      <c r="G1488">
        <v>800000</v>
      </c>
      <c r="H1488">
        <v>800000</v>
      </c>
      <c r="I1488">
        <v>800000</v>
      </c>
      <c r="J1488">
        <v>0</v>
      </c>
      <c r="K1488">
        <v>0</v>
      </c>
      <c r="L1488">
        <v>0</v>
      </c>
      <c r="M1488">
        <v>11600</v>
      </c>
    </row>
    <row r="1489" spans="1:13" x14ac:dyDescent="0.25">
      <c r="A1489" t="s">
        <v>555</v>
      </c>
      <c r="B1489" t="s">
        <v>58</v>
      </c>
      <c r="C1489">
        <v>20</v>
      </c>
      <c r="D1489">
        <v>0</v>
      </c>
      <c r="E1489">
        <v>3</v>
      </c>
      <c r="F1489">
        <v>17</v>
      </c>
      <c r="G1489">
        <v>5779530</v>
      </c>
      <c r="H1489">
        <v>339972.35</v>
      </c>
      <c r="I1489">
        <v>350000</v>
      </c>
      <c r="J1489">
        <v>0</v>
      </c>
      <c r="K1489">
        <v>0</v>
      </c>
      <c r="L1489">
        <v>0</v>
      </c>
      <c r="M1489">
        <v>81903.19</v>
      </c>
    </row>
    <row r="1490" spans="1:13" x14ac:dyDescent="0.25">
      <c r="A1490" t="s">
        <v>555</v>
      </c>
      <c r="B1490" t="s">
        <v>59</v>
      </c>
      <c r="C1490">
        <v>6</v>
      </c>
      <c r="D1490">
        <v>0</v>
      </c>
      <c r="E1490">
        <v>5</v>
      </c>
      <c r="F1490">
        <v>1</v>
      </c>
      <c r="G1490">
        <v>150000</v>
      </c>
      <c r="H1490">
        <v>150000</v>
      </c>
      <c r="I1490">
        <v>150000</v>
      </c>
      <c r="J1490">
        <v>10714.29</v>
      </c>
      <c r="K1490">
        <v>10714.2857</v>
      </c>
      <c r="L1490">
        <v>14</v>
      </c>
      <c r="M1490">
        <v>2320</v>
      </c>
    </row>
    <row r="1491" spans="1:13" x14ac:dyDescent="0.25">
      <c r="A1491" t="s">
        <v>555</v>
      </c>
      <c r="B1491" t="s">
        <v>60</v>
      </c>
      <c r="C1491">
        <v>11</v>
      </c>
      <c r="D1491">
        <v>0</v>
      </c>
      <c r="E1491">
        <v>2</v>
      </c>
      <c r="F1491">
        <v>9</v>
      </c>
      <c r="G1491">
        <v>1691500</v>
      </c>
      <c r="H1491">
        <v>187944.44</v>
      </c>
      <c r="I1491">
        <v>145500</v>
      </c>
      <c r="J1491">
        <v>20074.77</v>
      </c>
      <c r="K1491">
        <v>34210.526299999998</v>
      </c>
      <c r="L1491">
        <v>1.9</v>
      </c>
      <c r="M1491">
        <v>24526.75</v>
      </c>
    </row>
    <row r="1492" spans="1:13" x14ac:dyDescent="0.25">
      <c r="A1492" t="s">
        <v>555</v>
      </c>
      <c r="B1492" t="s">
        <v>556</v>
      </c>
      <c r="C1492">
        <v>93</v>
      </c>
      <c r="D1492">
        <v>0</v>
      </c>
      <c r="E1492">
        <v>36</v>
      </c>
      <c r="F1492">
        <v>57</v>
      </c>
      <c r="G1492">
        <v>29035530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414169.19</v>
      </c>
    </row>
    <row r="1493" spans="1:13" x14ac:dyDescent="0.25">
      <c r="A1493" t="s">
        <v>557</v>
      </c>
      <c r="B1493" t="s">
        <v>14</v>
      </c>
      <c r="C1493">
        <v>34</v>
      </c>
      <c r="D1493">
        <v>0</v>
      </c>
      <c r="E1493">
        <v>17</v>
      </c>
      <c r="F1493">
        <v>17</v>
      </c>
      <c r="G1493">
        <v>5504000</v>
      </c>
      <c r="H1493">
        <v>323764.71000000002</v>
      </c>
      <c r="I1493">
        <v>360000</v>
      </c>
      <c r="J1493">
        <v>0</v>
      </c>
      <c r="K1493">
        <v>0</v>
      </c>
      <c r="L1493">
        <v>0</v>
      </c>
      <c r="M1493">
        <v>71258</v>
      </c>
    </row>
    <row r="1494" spans="1:13" x14ac:dyDescent="0.25">
      <c r="A1494" t="s">
        <v>557</v>
      </c>
      <c r="B1494" t="s">
        <v>22</v>
      </c>
      <c r="C1494">
        <v>1</v>
      </c>
      <c r="D1494">
        <v>0</v>
      </c>
      <c r="E1494">
        <v>1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</row>
    <row r="1495" spans="1:13" x14ac:dyDescent="0.25">
      <c r="A1495" t="s">
        <v>557</v>
      </c>
      <c r="B1495" t="s">
        <v>58</v>
      </c>
      <c r="C1495">
        <v>4</v>
      </c>
      <c r="D1495">
        <v>0</v>
      </c>
      <c r="E1495">
        <v>0</v>
      </c>
      <c r="F1495">
        <v>4</v>
      </c>
      <c r="G1495">
        <v>1223500</v>
      </c>
      <c r="H1495">
        <v>305875</v>
      </c>
      <c r="I1495">
        <v>302500</v>
      </c>
      <c r="J1495">
        <v>0</v>
      </c>
      <c r="K1495">
        <v>0</v>
      </c>
      <c r="L1495">
        <v>0</v>
      </c>
      <c r="M1495">
        <v>13940.75</v>
      </c>
    </row>
    <row r="1496" spans="1:13" x14ac:dyDescent="0.25">
      <c r="A1496" t="s">
        <v>557</v>
      </c>
      <c r="B1496" t="s">
        <v>60</v>
      </c>
      <c r="C1496">
        <v>1</v>
      </c>
      <c r="D1496">
        <v>0</v>
      </c>
      <c r="E1496">
        <v>0</v>
      </c>
      <c r="F1496">
        <v>1</v>
      </c>
      <c r="G1496">
        <v>125000</v>
      </c>
      <c r="H1496">
        <v>125000</v>
      </c>
      <c r="I1496">
        <v>125000</v>
      </c>
      <c r="J1496">
        <v>657894.74</v>
      </c>
      <c r="K1496">
        <v>657894.73679999996</v>
      </c>
      <c r="L1496">
        <v>0.19</v>
      </c>
      <c r="M1496">
        <v>1812.5</v>
      </c>
    </row>
    <row r="1497" spans="1:13" x14ac:dyDescent="0.25">
      <c r="A1497" t="s">
        <v>557</v>
      </c>
      <c r="B1497" t="s">
        <v>558</v>
      </c>
      <c r="C1497">
        <v>40</v>
      </c>
      <c r="D1497">
        <v>0</v>
      </c>
      <c r="E1497">
        <v>18</v>
      </c>
      <c r="F1497">
        <v>22</v>
      </c>
      <c r="G1497">
        <v>6852500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87011.25</v>
      </c>
    </row>
    <row r="1498" spans="1:13" x14ac:dyDescent="0.25">
      <c r="A1498" t="s">
        <v>559</v>
      </c>
      <c r="B1498" t="s">
        <v>14</v>
      </c>
      <c r="C1498">
        <v>6</v>
      </c>
      <c r="D1498">
        <v>0</v>
      </c>
      <c r="E1498">
        <v>4</v>
      </c>
      <c r="F1498">
        <v>2</v>
      </c>
      <c r="G1498">
        <v>685000</v>
      </c>
      <c r="H1498">
        <v>342500</v>
      </c>
      <c r="I1498">
        <v>342500</v>
      </c>
      <c r="J1498">
        <v>0</v>
      </c>
      <c r="K1498">
        <v>0</v>
      </c>
      <c r="L1498">
        <v>0</v>
      </c>
      <c r="M1498">
        <v>10301.5</v>
      </c>
    </row>
    <row r="1499" spans="1:13" x14ac:dyDescent="0.25">
      <c r="A1499" t="s">
        <v>559</v>
      </c>
      <c r="B1499" t="s">
        <v>15</v>
      </c>
      <c r="C1499">
        <v>6</v>
      </c>
      <c r="D1499">
        <v>0</v>
      </c>
      <c r="E1499">
        <v>5</v>
      </c>
      <c r="F1499">
        <v>1</v>
      </c>
      <c r="G1499">
        <v>43500</v>
      </c>
      <c r="H1499">
        <v>43500</v>
      </c>
      <c r="I1499">
        <v>43500</v>
      </c>
      <c r="J1499">
        <v>0</v>
      </c>
      <c r="K1499">
        <v>0</v>
      </c>
      <c r="L1499">
        <v>0</v>
      </c>
      <c r="M1499">
        <v>3144.08</v>
      </c>
    </row>
    <row r="1500" spans="1:13" x14ac:dyDescent="0.25">
      <c r="A1500" t="s">
        <v>559</v>
      </c>
      <c r="B1500" t="s">
        <v>20</v>
      </c>
      <c r="C1500">
        <v>2</v>
      </c>
      <c r="D1500">
        <v>0</v>
      </c>
      <c r="E1500">
        <v>1</v>
      </c>
      <c r="F1500">
        <v>1</v>
      </c>
      <c r="G1500">
        <v>119539.56</v>
      </c>
      <c r="H1500">
        <v>119539.56</v>
      </c>
      <c r="I1500">
        <v>119539.56</v>
      </c>
      <c r="J1500">
        <v>0</v>
      </c>
      <c r="K1500">
        <v>0</v>
      </c>
      <c r="L1500">
        <v>0</v>
      </c>
      <c r="M1500">
        <v>0</v>
      </c>
    </row>
    <row r="1501" spans="1:13" x14ac:dyDescent="0.25">
      <c r="A1501" t="s">
        <v>559</v>
      </c>
      <c r="B1501" t="s">
        <v>55</v>
      </c>
      <c r="C1501">
        <v>1</v>
      </c>
      <c r="D1501">
        <v>0</v>
      </c>
      <c r="E1501">
        <v>0</v>
      </c>
      <c r="F1501">
        <v>1</v>
      </c>
      <c r="G1501">
        <v>375000</v>
      </c>
      <c r="H1501">
        <v>375000</v>
      </c>
      <c r="I1501">
        <v>375000</v>
      </c>
      <c r="J1501">
        <v>0</v>
      </c>
      <c r="K1501">
        <v>0</v>
      </c>
      <c r="L1501">
        <v>0</v>
      </c>
      <c r="M1501">
        <v>4487.5</v>
      </c>
    </row>
    <row r="1502" spans="1:13" x14ac:dyDescent="0.25">
      <c r="A1502" t="s">
        <v>559</v>
      </c>
      <c r="B1502" t="s">
        <v>59</v>
      </c>
      <c r="C1502">
        <v>4</v>
      </c>
      <c r="D1502">
        <v>0</v>
      </c>
      <c r="E1502">
        <v>1</v>
      </c>
      <c r="F1502">
        <v>3</v>
      </c>
      <c r="G1502">
        <v>390000</v>
      </c>
      <c r="H1502">
        <v>130000</v>
      </c>
      <c r="I1502">
        <v>105000</v>
      </c>
      <c r="J1502">
        <v>2012.38</v>
      </c>
      <c r="K1502">
        <v>4449.1525000000001</v>
      </c>
      <c r="L1502">
        <v>23.6</v>
      </c>
      <c r="M1502">
        <v>5655</v>
      </c>
    </row>
    <row r="1503" spans="1:13" x14ac:dyDescent="0.25">
      <c r="A1503" t="s">
        <v>559</v>
      </c>
      <c r="B1503" t="s">
        <v>560</v>
      </c>
      <c r="C1503">
        <v>19</v>
      </c>
      <c r="D1503">
        <v>0</v>
      </c>
      <c r="E1503">
        <v>11</v>
      </c>
      <c r="F1503">
        <v>8</v>
      </c>
      <c r="G1503">
        <v>1613039.56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23588.080000000002</v>
      </c>
    </row>
    <row r="1504" spans="1:13" x14ac:dyDescent="0.25">
      <c r="A1504" t="s">
        <v>561</v>
      </c>
      <c r="B1504" t="s">
        <v>14</v>
      </c>
      <c r="C1504">
        <v>6</v>
      </c>
      <c r="D1504">
        <v>0</v>
      </c>
      <c r="E1504">
        <v>2</v>
      </c>
      <c r="F1504">
        <v>4</v>
      </c>
      <c r="G1504">
        <v>588849.81000000006</v>
      </c>
      <c r="H1504">
        <v>147212.45000000001</v>
      </c>
      <c r="I1504">
        <v>147000</v>
      </c>
      <c r="J1504">
        <v>0</v>
      </c>
      <c r="K1504">
        <v>0</v>
      </c>
      <c r="L1504">
        <v>0</v>
      </c>
      <c r="M1504">
        <v>2864.5</v>
      </c>
    </row>
    <row r="1505" spans="1:13" x14ac:dyDescent="0.25">
      <c r="A1505" t="s">
        <v>561</v>
      </c>
      <c r="B1505" t="s">
        <v>15</v>
      </c>
      <c r="C1505">
        <v>4</v>
      </c>
      <c r="D1505">
        <v>0</v>
      </c>
      <c r="E1505">
        <v>3</v>
      </c>
      <c r="F1505">
        <v>1</v>
      </c>
      <c r="G1505">
        <v>275000</v>
      </c>
      <c r="H1505">
        <v>275000</v>
      </c>
      <c r="I1505">
        <v>275000</v>
      </c>
      <c r="J1505">
        <v>0</v>
      </c>
      <c r="K1505">
        <v>0</v>
      </c>
      <c r="L1505">
        <v>0</v>
      </c>
      <c r="M1505">
        <v>3987.5</v>
      </c>
    </row>
    <row r="1506" spans="1:13" x14ac:dyDescent="0.25">
      <c r="A1506" t="s">
        <v>561</v>
      </c>
      <c r="B1506" t="s">
        <v>20</v>
      </c>
      <c r="C1506">
        <v>1</v>
      </c>
      <c r="D1506">
        <v>0</v>
      </c>
      <c r="E1506">
        <v>0</v>
      </c>
      <c r="F1506">
        <v>1</v>
      </c>
      <c r="G1506">
        <v>99000</v>
      </c>
      <c r="H1506">
        <v>99000</v>
      </c>
      <c r="I1506">
        <v>99000</v>
      </c>
      <c r="J1506">
        <v>0</v>
      </c>
      <c r="K1506">
        <v>0</v>
      </c>
      <c r="L1506">
        <v>0</v>
      </c>
      <c r="M1506">
        <v>1435.5</v>
      </c>
    </row>
    <row r="1507" spans="1:13" x14ac:dyDescent="0.25">
      <c r="A1507" t="s">
        <v>561</v>
      </c>
      <c r="B1507" t="s">
        <v>17</v>
      </c>
      <c r="C1507">
        <v>2</v>
      </c>
      <c r="D1507">
        <v>0</v>
      </c>
      <c r="E1507">
        <v>0</v>
      </c>
      <c r="F1507">
        <v>2</v>
      </c>
      <c r="G1507">
        <v>67750</v>
      </c>
      <c r="H1507">
        <v>33875</v>
      </c>
      <c r="I1507">
        <v>33875</v>
      </c>
      <c r="J1507">
        <v>0</v>
      </c>
      <c r="K1507">
        <v>0</v>
      </c>
      <c r="L1507">
        <v>0</v>
      </c>
      <c r="M1507">
        <v>982.38</v>
      </c>
    </row>
    <row r="1508" spans="1:13" x14ac:dyDescent="0.25">
      <c r="A1508" t="s">
        <v>561</v>
      </c>
      <c r="B1508" t="s">
        <v>59</v>
      </c>
      <c r="C1508">
        <v>1</v>
      </c>
      <c r="D1508">
        <v>0</v>
      </c>
      <c r="E1508">
        <v>0</v>
      </c>
      <c r="F1508">
        <v>1</v>
      </c>
      <c r="G1508">
        <v>683024</v>
      </c>
      <c r="H1508">
        <v>683024</v>
      </c>
      <c r="I1508">
        <v>683024</v>
      </c>
      <c r="J1508">
        <v>4107.18</v>
      </c>
      <c r="K1508">
        <v>4107.1797999999999</v>
      </c>
      <c r="L1508">
        <v>166.3</v>
      </c>
      <c r="M1508">
        <v>5604.02</v>
      </c>
    </row>
    <row r="1509" spans="1:13" x14ac:dyDescent="0.25">
      <c r="A1509" t="s">
        <v>561</v>
      </c>
      <c r="B1509" t="s">
        <v>60</v>
      </c>
      <c r="C1509">
        <v>1</v>
      </c>
      <c r="D1509">
        <v>0</v>
      </c>
      <c r="E1509">
        <v>0</v>
      </c>
      <c r="F1509">
        <v>1</v>
      </c>
      <c r="G1509">
        <v>72500</v>
      </c>
      <c r="H1509">
        <v>72500</v>
      </c>
      <c r="I1509">
        <v>72500</v>
      </c>
      <c r="J1509">
        <v>5386.33</v>
      </c>
      <c r="K1509">
        <v>5386.3298999999997</v>
      </c>
      <c r="L1509">
        <v>13.46</v>
      </c>
      <c r="M1509">
        <v>362.5</v>
      </c>
    </row>
    <row r="1510" spans="1:13" x14ac:dyDescent="0.25">
      <c r="A1510" t="s">
        <v>561</v>
      </c>
      <c r="B1510" t="s">
        <v>562</v>
      </c>
      <c r="C1510">
        <v>15</v>
      </c>
      <c r="D1510">
        <v>0</v>
      </c>
      <c r="E1510">
        <v>5</v>
      </c>
      <c r="F1510">
        <v>10</v>
      </c>
      <c r="G1510">
        <v>1786123.81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15236.4</v>
      </c>
    </row>
    <row r="1511" spans="1:13" x14ac:dyDescent="0.25">
      <c r="A1511" t="s">
        <v>563</v>
      </c>
      <c r="B1511" t="s">
        <v>14</v>
      </c>
      <c r="C1511">
        <v>1</v>
      </c>
      <c r="D1511">
        <v>0</v>
      </c>
      <c r="E1511">
        <v>0</v>
      </c>
      <c r="F1511">
        <v>1</v>
      </c>
      <c r="G1511">
        <v>170000</v>
      </c>
      <c r="H1511">
        <v>170000</v>
      </c>
      <c r="I1511">
        <v>170000</v>
      </c>
      <c r="J1511">
        <v>0</v>
      </c>
      <c r="K1511">
        <v>0</v>
      </c>
      <c r="L1511">
        <v>0</v>
      </c>
      <c r="M1511">
        <v>1515</v>
      </c>
    </row>
    <row r="1512" spans="1:13" x14ac:dyDescent="0.25">
      <c r="A1512" t="s">
        <v>563</v>
      </c>
      <c r="B1512" t="s">
        <v>17</v>
      </c>
      <c r="C1512">
        <v>1</v>
      </c>
      <c r="D1512">
        <v>0</v>
      </c>
      <c r="E1512">
        <v>0</v>
      </c>
      <c r="F1512">
        <v>1</v>
      </c>
      <c r="G1512">
        <v>105000</v>
      </c>
      <c r="H1512">
        <v>105000</v>
      </c>
      <c r="I1512">
        <v>105000</v>
      </c>
      <c r="J1512">
        <v>0</v>
      </c>
      <c r="K1512">
        <v>0</v>
      </c>
      <c r="L1512">
        <v>0</v>
      </c>
      <c r="M1512">
        <v>1522.5</v>
      </c>
    </row>
    <row r="1513" spans="1:13" x14ac:dyDescent="0.25">
      <c r="A1513" t="s">
        <v>563</v>
      </c>
      <c r="B1513" t="s">
        <v>18</v>
      </c>
      <c r="C1513">
        <v>1</v>
      </c>
      <c r="D1513">
        <v>0</v>
      </c>
      <c r="E1513">
        <v>0</v>
      </c>
      <c r="F1513">
        <v>1</v>
      </c>
      <c r="G1513">
        <v>135000</v>
      </c>
      <c r="H1513">
        <v>135000</v>
      </c>
      <c r="I1513">
        <v>135000</v>
      </c>
      <c r="J1513">
        <v>0</v>
      </c>
      <c r="K1513">
        <v>0</v>
      </c>
      <c r="L1513">
        <v>0</v>
      </c>
      <c r="M1513">
        <v>1957.5</v>
      </c>
    </row>
    <row r="1514" spans="1:13" x14ac:dyDescent="0.25">
      <c r="A1514" t="s">
        <v>563</v>
      </c>
      <c r="B1514" t="s">
        <v>564</v>
      </c>
      <c r="C1514">
        <v>3</v>
      </c>
      <c r="D1514">
        <v>0</v>
      </c>
      <c r="E1514">
        <v>0</v>
      </c>
      <c r="F1514">
        <v>3</v>
      </c>
      <c r="G1514">
        <v>410000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4995</v>
      </c>
    </row>
    <row r="1515" spans="1:13" x14ac:dyDescent="0.25">
      <c r="A1515" t="s">
        <v>565</v>
      </c>
      <c r="B1515" t="s">
        <v>14</v>
      </c>
      <c r="C1515">
        <v>14</v>
      </c>
      <c r="D1515">
        <v>0</v>
      </c>
      <c r="E1515">
        <v>4</v>
      </c>
      <c r="F1515">
        <v>10</v>
      </c>
      <c r="G1515">
        <v>6548460</v>
      </c>
      <c r="H1515">
        <v>654846</v>
      </c>
      <c r="I1515">
        <v>642500</v>
      </c>
      <c r="J1515">
        <v>0</v>
      </c>
      <c r="K1515">
        <v>0</v>
      </c>
      <c r="L1515">
        <v>0</v>
      </c>
      <c r="M1515">
        <v>89252.67</v>
      </c>
    </row>
    <row r="1516" spans="1:13" x14ac:dyDescent="0.25">
      <c r="A1516" t="s">
        <v>565</v>
      </c>
      <c r="B1516" t="s">
        <v>15</v>
      </c>
      <c r="C1516">
        <v>12</v>
      </c>
      <c r="D1516">
        <v>0</v>
      </c>
      <c r="E1516">
        <v>7</v>
      </c>
      <c r="F1516">
        <v>5</v>
      </c>
      <c r="G1516">
        <v>4496124</v>
      </c>
      <c r="H1516">
        <v>899224.8</v>
      </c>
      <c r="I1516">
        <v>644000</v>
      </c>
      <c r="J1516">
        <v>0</v>
      </c>
      <c r="K1516">
        <v>0</v>
      </c>
      <c r="L1516">
        <v>0</v>
      </c>
      <c r="M1516">
        <v>62343.8</v>
      </c>
    </row>
    <row r="1517" spans="1:13" x14ac:dyDescent="0.25">
      <c r="A1517" t="s">
        <v>565</v>
      </c>
      <c r="B1517" t="s">
        <v>16</v>
      </c>
      <c r="C1517">
        <v>1</v>
      </c>
      <c r="D1517">
        <v>0</v>
      </c>
      <c r="E1517">
        <v>1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</row>
    <row r="1518" spans="1:13" x14ac:dyDescent="0.25">
      <c r="A1518" t="s">
        <v>565</v>
      </c>
      <c r="B1518" t="s">
        <v>19</v>
      </c>
      <c r="C1518">
        <v>11</v>
      </c>
      <c r="D1518">
        <v>0</v>
      </c>
      <c r="E1518">
        <v>2</v>
      </c>
      <c r="F1518">
        <v>9</v>
      </c>
      <c r="G1518">
        <v>11120000</v>
      </c>
      <c r="H1518">
        <v>1235555.56</v>
      </c>
      <c r="I1518">
        <v>503000</v>
      </c>
      <c r="J1518">
        <v>0</v>
      </c>
      <c r="K1518">
        <v>0</v>
      </c>
      <c r="L1518">
        <v>0</v>
      </c>
      <c r="M1518">
        <v>153077.95000000001</v>
      </c>
    </row>
    <row r="1519" spans="1:13" x14ac:dyDescent="0.25">
      <c r="A1519" t="s">
        <v>565</v>
      </c>
      <c r="B1519" t="s">
        <v>58</v>
      </c>
      <c r="C1519">
        <v>2</v>
      </c>
      <c r="D1519">
        <v>0</v>
      </c>
      <c r="E1519">
        <v>0</v>
      </c>
      <c r="F1519">
        <v>2</v>
      </c>
      <c r="G1519">
        <v>831000</v>
      </c>
      <c r="H1519">
        <v>415500</v>
      </c>
      <c r="I1519">
        <v>415500</v>
      </c>
      <c r="J1519">
        <v>0</v>
      </c>
      <c r="K1519">
        <v>0</v>
      </c>
      <c r="L1519">
        <v>0</v>
      </c>
      <c r="M1519">
        <v>11099.5</v>
      </c>
    </row>
    <row r="1520" spans="1:13" x14ac:dyDescent="0.25">
      <c r="A1520" t="s">
        <v>565</v>
      </c>
      <c r="B1520" t="s">
        <v>60</v>
      </c>
      <c r="C1520">
        <v>7</v>
      </c>
      <c r="D1520">
        <v>0</v>
      </c>
      <c r="E1520">
        <v>2</v>
      </c>
      <c r="F1520">
        <v>5</v>
      </c>
      <c r="G1520">
        <v>1285100</v>
      </c>
      <c r="H1520">
        <v>257020</v>
      </c>
      <c r="I1520">
        <v>225000</v>
      </c>
      <c r="J1520">
        <v>20437.34</v>
      </c>
      <c r="K1520">
        <v>22277.227699999999</v>
      </c>
      <c r="L1520">
        <v>10.1</v>
      </c>
      <c r="M1520">
        <v>17683.95</v>
      </c>
    </row>
    <row r="1521" spans="1:13" x14ac:dyDescent="0.25">
      <c r="A1521" t="s">
        <v>565</v>
      </c>
      <c r="B1521" t="s">
        <v>566</v>
      </c>
      <c r="C1521">
        <v>47</v>
      </c>
      <c r="D1521">
        <v>0</v>
      </c>
      <c r="E1521">
        <v>16</v>
      </c>
      <c r="F1521">
        <v>31</v>
      </c>
      <c r="G1521">
        <v>24280684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333457.87</v>
      </c>
    </row>
    <row r="1522" spans="1:13" x14ac:dyDescent="0.25">
      <c r="A1522" t="s">
        <v>567</v>
      </c>
      <c r="B1522" t="s">
        <v>14</v>
      </c>
      <c r="C1522">
        <v>2</v>
      </c>
      <c r="D1522">
        <v>0</v>
      </c>
      <c r="E1522">
        <v>1</v>
      </c>
      <c r="F1522">
        <v>1</v>
      </c>
      <c r="G1522">
        <v>280000</v>
      </c>
      <c r="H1522">
        <v>280000</v>
      </c>
      <c r="I1522">
        <v>280000</v>
      </c>
      <c r="J1522">
        <v>0</v>
      </c>
      <c r="K1522">
        <v>0</v>
      </c>
      <c r="L1522">
        <v>0</v>
      </c>
      <c r="M1522">
        <v>4060</v>
      </c>
    </row>
    <row r="1523" spans="1:13" x14ac:dyDescent="0.25">
      <c r="A1523" t="s">
        <v>567</v>
      </c>
      <c r="B1523" t="s">
        <v>15</v>
      </c>
      <c r="C1523">
        <v>5</v>
      </c>
      <c r="D1523">
        <v>0</v>
      </c>
      <c r="E1523">
        <v>2</v>
      </c>
      <c r="F1523">
        <v>3</v>
      </c>
      <c r="G1523">
        <v>632500</v>
      </c>
      <c r="H1523">
        <v>210833.33</v>
      </c>
      <c r="I1523">
        <v>220000</v>
      </c>
      <c r="J1523">
        <v>0</v>
      </c>
      <c r="K1523">
        <v>0</v>
      </c>
      <c r="L1523">
        <v>0</v>
      </c>
      <c r="M1523">
        <v>6670</v>
      </c>
    </row>
    <row r="1524" spans="1:13" x14ac:dyDescent="0.25">
      <c r="A1524" t="s">
        <v>567</v>
      </c>
      <c r="B1524" t="s">
        <v>20</v>
      </c>
      <c r="C1524">
        <v>1</v>
      </c>
      <c r="D1524">
        <v>0</v>
      </c>
      <c r="E1524">
        <v>0</v>
      </c>
      <c r="F1524">
        <v>1</v>
      </c>
      <c r="G1524">
        <v>139500</v>
      </c>
      <c r="H1524">
        <v>139500</v>
      </c>
      <c r="I1524">
        <v>139500</v>
      </c>
      <c r="J1524">
        <v>0</v>
      </c>
      <c r="K1524">
        <v>0</v>
      </c>
      <c r="L1524">
        <v>0</v>
      </c>
      <c r="M1524">
        <v>0</v>
      </c>
    </row>
    <row r="1525" spans="1:13" x14ac:dyDescent="0.25">
      <c r="A1525" t="s">
        <v>567</v>
      </c>
      <c r="B1525" t="s">
        <v>59</v>
      </c>
      <c r="C1525">
        <v>2</v>
      </c>
      <c r="D1525">
        <v>0</v>
      </c>
      <c r="E1525">
        <v>1</v>
      </c>
      <c r="F1525">
        <v>1</v>
      </c>
      <c r="G1525">
        <v>1895000</v>
      </c>
      <c r="H1525">
        <v>1895000</v>
      </c>
      <c r="I1525">
        <v>1895000</v>
      </c>
      <c r="J1525">
        <v>909.05</v>
      </c>
      <c r="K1525">
        <v>909.04729999999995</v>
      </c>
      <c r="L1525">
        <v>2084.6</v>
      </c>
      <c r="M1525">
        <v>27477.5</v>
      </c>
    </row>
    <row r="1526" spans="1:13" x14ac:dyDescent="0.25">
      <c r="A1526" t="s">
        <v>567</v>
      </c>
      <c r="B1526" t="s">
        <v>568</v>
      </c>
      <c r="C1526">
        <v>10</v>
      </c>
      <c r="D1526">
        <v>0</v>
      </c>
      <c r="E1526">
        <v>4</v>
      </c>
      <c r="F1526">
        <v>6</v>
      </c>
      <c r="G1526">
        <v>2947000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38207.5</v>
      </c>
    </row>
    <row r="1527" spans="1:13" x14ac:dyDescent="0.25">
      <c r="A1527" t="s">
        <v>569</v>
      </c>
      <c r="B1527" t="s">
        <v>14</v>
      </c>
      <c r="C1527">
        <v>3156</v>
      </c>
      <c r="D1527">
        <v>5</v>
      </c>
      <c r="E1527">
        <v>1393</v>
      </c>
      <c r="F1527">
        <v>1758</v>
      </c>
      <c r="G1527">
        <v>567846494.88999999</v>
      </c>
      <c r="H1527">
        <v>323007.11</v>
      </c>
      <c r="I1527">
        <v>250000</v>
      </c>
      <c r="J1527">
        <v>0</v>
      </c>
      <c r="K1527">
        <v>0</v>
      </c>
      <c r="L1527">
        <v>0</v>
      </c>
      <c r="M1527">
        <v>7266264.6200000001</v>
      </c>
    </row>
    <row r="1528" spans="1:13" x14ac:dyDescent="0.25">
      <c r="A1528" t="s">
        <v>569</v>
      </c>
      <c r="B1528" t="s">
        <v>15</v>
      </c>
      <c r="C1528">
        <v>1195</v>
      </c>
      <c r="D1528">
        <v>0</v>
      </c>
      <c r="E1528">
        <v>656</v>
      </c>
      <c r="F1528">
        <v>539</v>
      </c>
      <c r="G1528">
        <v>221291639.22</v>
      </c>
      <c r="H1528">
        <v>410559.63</v>
      </c>
      <c r="I1528">
        <v>289000</v>
      </c>
      <c r="J1528">
        <v>0</v>
      </c>
      <c r="K1528">
        <v>0</v>
      </c>
      <c r="L1528">
        <v>0</v>
      </c>
      <c r="M1528">
        <v>2998802.98</v>
      </c>
    </row>
    <row r="1529" spans="1:13" x14ac:dyDescent="0.25">
      <c r="A1529" t="s">
        <v>569</v>
      </c>
      <c r="B1529" t="s">
        <v>16</v>
      </c>
      <c r="C1529">
        <v>113</v>
      </c>
      <c r="D1529">
        <v>3</v>
      </c>
      <c r="E1529">
        <v>40</v>
      </c>
      <c r="F1529">
        <v>70</v>
      </c>
      <c r="G1529">
        <v>2983542.76</v>
      </c>
      <c r="H1529">
        <v>42622.04</v>
      </c>
      <c r="I1529">
        <v>37000</v>
      </c>
      <c r="J1529">
        <v>0</v>
      </c>
      <c r="K1529">
        <v>0</v>
      </c>
      <c r="L1529">
        <v>0</v>
      </c>
      <c r="M1529">
        <v>15518.47</v>
      </c>
    </row>
    <row r="1530" spans="1:13" x14ac:dyDescent="0.25">
      <c r="A1530" t="s">
        <v>569</v>
      </c>
      <c r="B1530" t="s">
        <v>20</v>
      </c>
      <c r="C1530">
        <v>179</v>
      </c>
      <c r="D1530">
        <v>0</v>
      </c>
      <c r="E1530">
        <v>88</v>
      </c>
      <c r="F1530">
        <v>91</v>
      </c>
      <c r="G1530">
        <v>11344087.789999999</v>
      </c>
      <c r="H1530">
        <v>124660.31</v>
      </c>
      <c r="I1530">
        <v>105000</v>
      </c>
      <c r="J1530">
        <v>0</v>
      </c>
      <c r="K1530">
        <v>0</v>
      </c>
      <c r="L1530">
        <v>0</v>
      </c>
      <c r="M1530">
        <v>113557.89</v>
      </c>
    </row>
    <row r="1531" spans="1:13" x14ac:dyDescent="0.25">
      <c r="A1531" t="s">
        <v>569</v>
      </c>
      <c r="B1531" t="s">
        <v>17</v>
      </c>
      <c r="C1531">
        <v>189</v>
      </c>
      <c r="D1531">
        <v>0</v>
      </c>
      <c r="E1531">
        <v>108</v>
      </c>
      <c r="F1531">
        <v>81</v>
      </c>
      <c r="G1531">
        <v>15104176.5</v>
      </c>
      <c r="H1531">
        <v>186471.31</v>
      </c>
      <c r="I1531">
        <v>120000</v>
      </c>
      <c r="J1531">
        <v>0</v>
      </c>
      <c r="K1531">
        <v>0</v>
      </c>
      <c r="L1531">
        <v>0</v>
      </c>
      <c r="M1531">
        <v>212102.03</v>
      </c>
    </row>
    <row r="1532" spans="1:13" x14ac:dyDescent="0.25">
      <c r="A1532" t="s">
        <v>569</v>
      </c>
      <c r="B1532" t="s">
        <v>18</v>
      </c>
      <c r="C1532">
        <v>110</v>
      </c>
      <c r="D1532">
        <v>0</v>
      </c>
      <c r="E1532">
        <v>55</v>
      </c>
      <c r="F1532">
        <v>55</v>
      </c>
      <c r="G1532">
        <v>11989315.76</v>
      </c>
      <c r="H1532">
        <v>217987.56</v>
      </c>
      <c r="I1532">
        <v>135000</v>
      </c>
      <c r="J1532">
        <v>0</v>
      </c>
      <c r="K1532">
        <v>0</v>
      </c>
      <c r="L1532">
        <v>0</v>
      </c>
      <c r="M1532">
        <v>163416.91</v>
      </c>
    </row>
    <row r="1533" spans="1:13" x14ac:dyDescent="0.25">
      <c r="A1533" t="s">
        <v>569</v>
      </c>
      <c r="B1533" t="s">
        <v>19</v>
      </c>
      <c r="C1533">
        <v>349</v>
      </c>
      <c r="D1533">
        <v>2</v>
      </c>
      <c r="E1533">
        <v>100</v>
      </c>
      <c r="F1533">
        <v>247</v>
      </c>
      <c r="G1533">
        <v>273616759.47000003</v>
      </c>
      <c r="H1533">
        <v>1107760.1599999999</v>
      </c>
      <c r="I1533">
        <v>325000</v>
      </c>
      <c r="J1533">
        <v>0</v>
      </c>
      <c r="K1533">
        <v>0</v>
      </c>
      <c r="L1533">
        <v>0</v>
      </c>
      <c r="M1533">
        <v>3563543.21</v>
      </c>
    </row>
    <row r="1534" spans="1:13" x14ac:dyDescent="0.25">
      <c r="A1534" t="s">
        <v>569</v>
      </c>
      <c r="B1534" t="s">
        <v>22</v>
      </c>
      <c r="C1534">
        <v>67</v>
      </c>
      <c r="D1534">
        <v>0</v>
      </c>
      <c r="E1534">
        <v>18</v>
      </c>
      <c r="F1534">
        <v>49</v>
      </c>
      <c r="G1534">
        <v>29616020</v>
      </c>
      <c r="H1534">
        <v>604408.56999999995</v>
      </c>
      <c r="I1534">
        <v>193700</v>
      </c>
      <c r="J1534">
        <v>0</v>
      </c>
      <c r="K1534">
        <v>0</v>
      </c>
      <c r="L1534">
        <v>0</v>
      </c>
      <c r="M1534">
        <v>373328.79</v>
      </c>
    </row>
    <row r="1535" spans="1:13" x14ac:dyDescent="0.25">
      <c r="A1535" t="s">
        <v>569</v>
      </c>
      <c r="B1535" t="s">
        <v>21</v>
      </c>
      <c r="C1535">
        <v>13</v>
      </c>
      <c r="D1535">
        <v>1</v>
      </c>
      <c r="E1535">
        <v>4</v>
      </c>
      <c r="F1535">
        <v>8</v>
      </c>
      <c r="G1535">
        <v>9307500</v>
      </c>
      <c r="H1535">
        <v>1163437.5</v>
      </c>
      <c r="I1535">
        <v>277500</v>
      </c>
      <c r="J1535">
        <v>0</v>
      </c>
      <c r="K1535">
        <v>0</v>
      </c>
      <c r="L1535">
        <v>0</v>
      </c>
      <c r="M1535">
        <v>90951.25</v>
      </c>
    </row>
    <row r="1536" spans="1:13" x14ac:dyDescent="0.25">
      <c r="A1536" t="s">
        <v>569</v>
      </c>
      <c r="B1536" t="s">
        <v>55</v>
      </c>
      <c r="C1536">
        <v>8</v>
      </c>
      <c r="D1536">
        <v>0</v>
      </c>
      <c r="E1536">
        <v>5</v>
      </c>
      <c r="F1536">
        <v>3</v>
      </c>
      <c r="G1536">
        <v>895000</v>
      </c>
      <c r="H1536">
        <v>298333.33</v>
      </c>
      <c r="I1536">
        <v>260000</v>
      </c>
      <c r="J1536">
        <v>0</v>
      </c>
      <c r="K1536">
        <v>0</v>
      </c>
      <c r="L1536">
        <v>0</v>
      </c>
      <c r="M1536">
        <v>10185.5</v>
      </c>
    </row>
    <row r="1537" spans="1:13" x14ac:dyDescent="0.25">
      <c r="A1537" t="s">
        <v>569</v>
      </c>
      <c r="B1537" t="s">
        <v>56</v>
      </c>
      <c r="C1537">
        <v>1</v>
      </c>
      <c r="D1537">
        <v>0</v>
      </c>
      <c r="E1537">
        <v>1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</row>
    <row r="1538" spans="1:13" x14ac:dyDescent="0.25">
      <c r="A1538" t="s">
        <v>569</v>
      </c>
      <c r="B1538" t="s">
        <v>57</v>
      </c>
      <c r="C1538">
        <v>74</v>
      </c>
      <c r="D1538">
        <v>0</v>
      </c>
      <c r="E1538">
        <v>47</v>
      </c>
      <c r="F1538">
        <v>27</v>
      </c>
      <c r="G1538">
        <v>9647478.4700000007</v>
      </c>
      <c r="H1538">
        <v>357314.02</v>
      </c>
      <c r="I1538">
        <v>160000</v>
      </c>
      <c r="J1538">
        <v>0</v>
      </c>
      <c r="K1538">
        <v>0</v>
      </c>
      <c r="L1538">
        <v>0</v>
      </c>
      <c r="M1538">
        <v>141270</v>
      </c>
    </row>
    <row r="1539" spans="1:13" x14ac:dyDescent="0.25">
      <c r="A1539" t="s">
        <v>569</v>
      </c>
      <c r="B1539" t="s">
        <v>58</v>
      </c>
      <c r="C1539">
        <v>584</v>
      </c>
      <c r="D1539">
        <v>2</v>
      </c>
      <c r="E1539">
        <v>222</v>
      </c>
      <c r="F1539">
        <v>360</v>
      </c>
      <c r="G1539">
        <v>156622854.19</v>
      </c>
      <c r="H1539">
        <v>435063.48</v>
      </c>
      <c r="I1539">
        <v>278000</v>
      </c>
      <c r="J1539">
        <v>0</v>
      </c>
      <c r="K1539">
        <v>0</v>
      </c>
      <c r="L1539">
        <v>0</v>
      </c>
      <c r="M1539">
        <v>2160351.8199999998</v>
      </c>
    </row>
    <row r="1540" spans="1:13" x14ac:dyDescent="0.25">
      <c r="A1540" t="s">
        <v>569</v>
      </c>
      <c r="B1540" t="s">
        <v>59</v>
      </c>
      <c r="C1540">
        <v>202</v>
      </c>
      <c r="D1540">
        <v>0</v>
      </c>
      <c r="E1540">
        <v>75</v>
      </c>
      <c r="F1540">
        <v>127</v>
      </c>
      <c r="G1540">
        <v>18292171.09</v>
      </c>
      <c r="H1540">
        <v>144032.84</v>
      </c>
      <c r="I1540">
        <v>80000</v>
      </c>
      <c r="J1540">
        <v>1349.49</v>
      </c>
      <c r="K1540">
        <v>2655.0752000000002</v>
      </c>
      <c r="L1540">
        <v>23.35</v>
      </c>
      <c r="M1540">
        <v>224509.15</v>
      </c>
    </row>
    <row r="1541" spans="1:13" x14ac:dyDescent="0.25">
      <c r="A1541" t="s">
        <v>569</v>
      </c>
      <c r="B1541" t="s">
        <v>60</v>
      </c>
      <c r="C1541">
        <v>749</v>
      </c>
      <c r="D1541">
        <v>0</v>
      </c>
      <c r="E1541">
        <v>228</v>
      </c>
      <c r="F1541">
        <v>521</v>
      </c>
      <c r="G1541">
        <v>84383122.849999994</v>
      </c>
      <c r="H1541">
        <v>161963.76999999999</v>
      </c>
      <c r="I1541">
        <v>73000</v>
      </c>
      <c r="J1541">
        <v>9434.1200000000008</v>
      </c>
      <c r="K1541">
        <v>12962.963</v>
      </c>
      <c r="L1541">
        <v>3.93</v>
      </c>
      <c r="M1541">
        <v>1119464.98</v>
      </c>
    </row>
    <row r="1542" spans="1:13" x14ac:dyDescent="0.25">
      <c r="A1542" t="s">
        <v>569</v>
      </c>
      <c r="B1542" t="s">
        <v>61</v>
      </c>
      <c r="C1542">
        <v>278</v>
      </c>
      <c r="D1542">
        <v>0</v>
      </c>
      <c r="E1542">
        <v>278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34340.35</v>
      </c>
    </row>
    <row r="1543" spans="1:13" x14ac:dyDescent="0.25">
      <c r="A1543" t="s">
        <v>569</v>
      </c>
      <c r="B1543" t="s">
        <v>570</v>
      </c>
      <c r="C1543">
        <v>7267</v>
      </c>
      <c r="D1543">
        <v>13</v>
      </c>
      <c r="E1543">
        <v>3318</v>
      </c>
      <c r="F1543">
        <v>3936</v>
      </c>
      <c r="G1543">
        <v>1412940162.99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18487607.949999999</v>
      </c>
    </row>
  </sheetData>
  <sheetProtection algorithmName="SHA-512" hashValue="EL6pka91Wogy8RijvgGBjh4/PpX9cFhE4e+IZwAbyCtmr+i9i60GFbCsdj/+QOWgCZ7pw9nUht+1i6rA+me/4Q==" saltValue="Cw9a3SafEeu5VRI4gUbVfA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2022-04-05T18:12:43Z</dcterms:modified>
</cp:coreProperties>
</file>