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4128" activeTab="0"/>
  </bookViews>
  <sheets>
    <sheet name="StateNum" sheetId="1" r:id="rId1"/>
    <sheet name="StateDol" sheetId="2" r:id="rId2"/>
    <sheet name="65 and Over" sheetId="3" r:id="rId3"/>
    <sheet name="Under65" sheetId="4" r:id="rId4"/>
  </sheets>
  <definedNames>
    <definedName name="_xlnm.Print_Area" localSheetId="1">'StateDol'!$A$1:$K$44</definedName>
    <definedName name="_xlnm.Print_Area" localSheetId="0">'StateNum'!$A$1:$M$45</definedName>
  </definedNames>
  <calcPr fullCalcOnLoad="1"/>
</workbook>
</file>

<file path=xl/sharedStrings.xml><?xml version="1.0" encoding="utf-8"?>
<sst xmlns="http://schemas.openxmlformats.org/spreadsheetml/2006/main" count="179" uniqueCount="73">
  <si>
    <t>Negative</t>
  </si>
  <si>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</si>
  <si>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</si>
  <si>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</si>
  <si>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</si>
  <si>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</si>
  <si>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</si>
  <si>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</si>
  <si>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</si>
  <si>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</si>
  <si>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</si>
  <si>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</si>
  <si>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</si>
  <si>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100000 - 124999</t>
  </si>
  <si>
    <t>125000 - 149999</t>
  </si>
  <si>
    <t>150000 - 199999</t>
  </si>
  <si>
    <t>200000 - 299999</t>
  </si>
  <si>
    <t>300000 - 499999</t>
  </si>
  <si>
    <t>Returns</t>
  </si>
  <si>
    <t>Married Joint</t>
  </si>
  <si>
    <t>Single</t>
  </si>
  <si>
    <t>No Tax</t>
  </si>
  <si>
    <t>Exempt</t>
  </si>
  <si>
    <t>Vermont Tax</t>
  </si>
  <si>
    <t>Net Vermont Tax</t>
  </si>
  <si>
    <t>State Total</t>
  </si>
  <si>
    <t>Out of State</t>
  </si>
  <si>
    <t>All Returns</t>
  </si>
  <si>
    <t>500000 - 999999</t>
  </si>
  <si>
    <t>1,000,000 +</t>
  </si>
  <si>
    <t>Adjusted Vermont Tax</t>
  </si>
  <si>
    <t>Vermont Taxable Income</t>
  </si>
  <si>
    <t>AGI Income Bracket</t>
  </si>
  <si>
    <t>Married Separate</t>
  </si>
  <si>
    <t>Head of Household</t>
  </si>
  <si>
    <t>Withheld</t>
  </si>
  <si>
    <t>Estimated</t>
  </si>
  <si>
    <t>Adjusted Tax</t>
  </si>
  <si>
    <t>0 - 4999</t>
  </si>
  <si>
    <t>Adjusted Gross Income (AGI)</t>
  </si>
  <si>
    <t xml:space="preserve">Adjusted Vermont Tax: Tax due after adjusting for share of income apportionable to Vermont </t>
  </si>
  <si>
    <t>Vermont AGI</t>
  </si>
  <si>
    <t>Returns:  The number of returns filed in the income bracket</t>
  </si>
  <si>
    <t>Exempt:  The number of exemptions claimed on returns filed within the income bracket</t>
  </si>
  <si>
    <t>Returns with an income adjustment of zero (no VT income) have not been included</t>
  </si>
  <si>
    <t>ETR</t>
  </si>
  <si>
    <t>NA</t>
  </si>
  <si>
    <t>ETR: Is average effective tax rate for the bracket, calculated by dividing Net Vermont Tax by Vermont AGI</t>
  </si>
  <si>
    <t>1000000 +</t>
  </si>
  <si>
    <t>*</t>
  </si>
  <si>
    <t>*indicates count of taxpayers less than ten and data may not be disclosed</t>
  </si>
  <si>
    <t>AGI Income Bracket: The Adjusted Gross Income (AGI) income bracket</t>
  </si>
  <si>
    <t>Married Joint, Single, Married Separate, Head of Household: Counts of filing status on returns within the income bracket. (Filing status of Qualifying Widow(er) is included with Married Joint)</t>
  </si>
  <si>
    <t>Withheld:  The count of filers in the income bracket reporting Vermont income taxes already paid through withholding</t>
  </si>
  <si>
    <t>Estimated:  The count of filers in the income bracket reporting Vermont income taxes already paid through estimated tax payments or extension payments</t>
  </si>
  <si>
    <t>Adjusted Tax: The count of filers in the income bracket reducing their Vermont tax by using the adjustment schedule to exclude income not subject to Vermont tax</t>
  </si>
  <si>
    <t>Adjusted Gross Income (AGI): Total Federal Adjusted Gross Income for returns filed in the income bracket</t>
  </si>
  <si>
    <t>Vermont AGI: Total vermont AGI for returns filed in the income bracket. Constructed for this report, this is AGI multiplied by Vermont apportionment percentage</t>
  </si>
  <si>
    <t>Vermont Taxable Income: Total Vermont Taxable Income for returns in the income bracket, which is AGI after modifications, personal exemptions (dollar amounts), and standard deduction</t>
  </si>
  <si>
    <t>Vermont Tax: Total Tax due from the rate schedules less 5% credit for any charitable contributions, up to $20,000</t>
  </si>
  <si>
    <t>Net Vermont Tax: Total Tax due after credits and EITC. The Low Income Child and Dependent Care credit further reduces liability for a small number of filers</t>
  </si>
  <si>
    <t>2022 Vermont Personal Income Tax Returns - Counts</t>
  </si>
  <si>
    <t>State totals are only for filers who provided a valid school code. All invalid school codes are included in the "Out of State" totals</t>
  </si>
  <si>
    <t>2022 Vermont Personal Income Tax Returns - Dollars</t>
  </si>
  <si>
    <t>Ref Credits</t>
  </si>
  <si>
    <t>NonRef Credits</t>
  </si>
  <si>
    <t xml:space="preserve">NonRef Credits: Total amount of Nonrefundable Vermont credits and credits for taxes paid to other states </t>
  </si>
  <si>
    <t>NonRef Credits: The count of filers in the income bracketclaiming a credit for taxes paid to another state or Vermont non-refundable tax credits</t>
  </si>
  <si>
    <t>Ref Credits: The count of filers in the income bracket receiving one of the refundable tax credits (Earned Income Tax Credit, Child Tax Credit, or Child and Dependent Care Credit)</t>
  </si>
  <si>
    <t>Ref Credits: The total amount of Earned Income Tax Credit, Child Tax Credit, and Child and Dependent Care Credit distributed</t>
  </si>
  <si>
    <t>2022 Vermont Personal Income Tax Returns - Primary Filers Age 65 and Over</t>
  </si>
  <si>
    <t>2022 Vermont Personal Income Tax Returns - Primary Filers Under Age 65</t>
  </si>
  <si>
    <t>No Tax: The count of filers in the income bracket who had no income tax liability after reducing their Adjusted Tax by nonrefundable credits, credits from other states, and refundable credits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</si>
</sst>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4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61" applyNumberFormat="1" applyFont="1" applyBorder="1" applyAlignment="1">
      <alignment horizontal="right" vertical="center"/>
      <protection/>
    </xf>
    <xf numFmtId="3" fontId="5" fillId="0" borderId="0" xfId="58" applyNumberFormat="1" applyFont="1" applyBorder="1">
      <alignment/>
      <protection/>
    </xf>
    <xf numFmtId="0" fontId="7" fillId="0" borderId="0" xfId="0" applyFont="1" applyAlignment="1">
      <alignment/>
    </xf>
    <xf numFmtId="164" fontId="6" fillId="0" borderId="0" xfId="44" applyNumberFormat="1" applyFont="1" applyBorder="1" applyAlignment="1">
      <alignment horizontal="right" vertical="center"/>
    </xf>
    <xf numFmtId="3" fontId="5" fillId="0" borderId="0" xfId="44" applyNumberFormat="1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4" fontId="0" fillId="0" borderId="0" xfId="0" applyNumberFormat="1" applyAlignment="1">
      <alignment/>
    </xf>
    <xf numFmtId="164" fontId="6" fillId="0" borderId="0" xfId="44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0" fillId="0" borderId="12" xfId="44" applyNumberFormat="1" applyFont="1" applyBorder="1" applyAlignment="1">
      <alignment horizontal="center"/>
    </xf>
    <xf numFmtId="3" fontId="6" fillId="0" borderId="0" xfId="62" applyNumberFormat="1" applyFont="1" applyAlignment="1">
      <alignment horizontal="right" vertical="center"/>
      <protection/>
    </xf>
    <xf numFmtId="3" fontId="0" fillId="0" borderId="11" xfId="44" applyNumberFormat="1" applyFont="1" applyBorder="1" applyAlignment="1">
      <alignment horizontal="center"/>
    </xf>
    <xf numFmtId="3" fontId="0" fillId="0" borderId="11" xfId="44" applyNumberFormat="1" applyFont="1" applyBorder="1" applyAlignment="1">
      <alignment/>
    </xf>
    <xf numFmtId="3" fontId="5" fillId="0" borderId="0" xfId="60" applyNumberFormat="1" applyFo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0" xfId="65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Sheet1" xfId="61"/>
    <cellStyle name="Normal_Sheet3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SheetLayoutView="100" zoomScalePageLayoutView="90" workbookViewId="0" topLeftCell="A1">
      <pane ySplit="3" topLeftCell="A14" activePane="bottomLeft" state="frozen"/>
      <selection pane="topLeft" activeCell="A1" sqref="A1"/>
      <selection pane="bottomLeft" activeCell="A44" sqref="A44:A45"/>
    </sheetView>
  </sheetViews>
  <sheetFormatPr defaultColWidth="9.00390625" defaultRowHeight="12.75"/>
  <cols>
    <col min="1" max="1" width="15.00390625" style="0" bestFit="1" customWidth="1"/>
    <col min="2" max="2" width="8.75390625" style="0" customWidth="1"/>
    <col min="3" max="3" width="8.125" style="0" customWidth="1"/>
    <col min="4" max="4" width="9.125" style="0" customWidth="1"/>
    <col min="5" max="5" width="7.50390625" style="0" bestFit="1" customWidth="1"/>
    <col min="6" max="6" width="10.125" style="0" customWidth="1"/>
    <col min="7" max="7" width="10.625" style="0" customWidth="1"/>
    <col min="8" max="8" width="7.625" style="0" customWidth="1"/>
    <col min="9" max="9" width="10.00390625" style="0" customWidth="1"/>
    <col min="10" max="10" width="10.125" style="0" customWidth="1"/>
    <col min="11" max="11" width="9.125" style="0" customWidth="1"/>
    <col min="12" max="12" width="7.75390625" style="0" customWidth="1"/>
    <col min="13" max="13" width="8.75390625" style="0" customWidth="1"/>
  </cols>
  <sheetData>
    <row r="1" spans="1:13" ht="17.25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7" customFormat="1" ht="7.5" customHeight="1">
      <c r="A2" s="9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51.75" customHeight="1" thickBot="1">
      <c r="A3" s="2" t="s">
        <v>32</v>
      </c>
      <c r="B3" s="2" t="s">
        <v>18</v>
      </c>
      <c r="C3" s="2" t="s">
        <v>22</v>
      </c>
      <c r="D3" s="2" t="s">
        <v>19</v>
      </c>
      <c r="E3" s="2" t="s">
        <v>20</v>
      </c>
      <c r="F3" s="2" t="s">
        <v>33</v>
      </c>
      <c r="G3" s="2" t="s">
        <v>34</v>
      </c>
      <c r="H3" s="2" t="s">
        <v>65</v>
      </c>
      <c r="I3" s="2" t="s">
        <v>35</v>
      </c>
      <c r="J3" s="2" t="s">
        <v>36</v>
      </c>
      <c r="K3" s="2" t="s">
        <v>37</v>
      </c>
      <c r="L3" s="2" t="s">
        <v>64</v>
      </c>
      <c r="M3" s="2" t="s">
        <v>21</v>
      </c>
    </row>
    <row r="4" spans="1:13" ht="12">
      <c r="A4" s="11" t="s">
        <v>0</v>
      </c>
      <c r="B4" s="17">
        <v>2500</v>
      </c>
      <c r="C4" s="17">
        <v>3733</v>
      </c>
      <c r="D4" s="17">
        <v>888</v>
      </c>
      <c r="E4" s="17">
        <v>1464</v>
      </c>
      <c r="F4" s="34">
        <v>70</v>
      </c>
      <c r="G4" s="17">
        <v>78</v>
      </c>
      <c r="H4" s="17">
        <v>10</v>
      </c>
      <c r="I4" s="17">
        <v>597</v>
      </c>
      <c r="J4" s="17">
        <v>174</v>
      </c>
      <c r="K4" s="17">
        <v>0</v>
      </c>
      <c r="L4" s="17">
        <v>231</v>
      </c>
      <c r="M4" s="17">
        <v>2444</v>
      </c>
    </row>
    <row r="5" spans="1:15" ht="12">
      <c r="A5" s="12" t="s">
        <v>38</v>
      </c>
      <c r="B5" s="17">
        <v>21916</v>
      </c>
      <c r="C5" s="17">
        <v>21312</v>
      </c>
      <c r="D5" s="17">
        <v>2629</v>
      </c>
      <c r="E5" s="17">
        <v>18014</v>
      </c>
      <c r="F5" s="34">
        <v>262</v>
      </c>
      <c r="G5" s="17">
        <v>1011</v>
      </c>
      <c r="H5" s="17">
        <v>10</v>
      </c>
      <c r="I5" s="17">
        <v>9885</v>
      </c>
      <c r="J5" s="17">
        <v>260</v>
      </c>
      <c r="K5" s="17">
        <v>140</v>
      </c>
      <c r="L5" s="17">
        <v>4008</v>
      </c>
      <c r="M5" s="17">
        <v>21816</v>
      </c>
      <c r="O5" s="23"/>
    </row>
    <row r="6" spans="1:15" ht="12">
      <c r="A6" s="12" t="s">
        <v>1</v>
      </c>
      <c r="B6" s="17">
        <v>18857</v>
      </c>
      <c r="C6" s="17">
        <v>17449</v>
      </c>
      <c r="D6" s="17">
        <v>1983</v>
      </c>
      <c r="E6" s="17">
        <v>15624</v>
      </c>
      <c r="F6" s="34">
        <v>237</v>
      </c>
      <c r="G6" s="17">
        <v>1013</v>
      </c>
      <c r="H6" s="17">
        <v>248</v>
      </c>
      <c r="I6" s="17">
        <v>13075</v>
      </c>
      <c r="J6" s="17">
        <v>363</v>
      </c>
      <c r="K6" s="17">
        <v>316</v>
      </c>
      <c r="L6" s="17">
        <v>4779</v>
      </c>
      <c r="M6" s="17">
        <v>15153</v>
      </c>
      <c r="O6" s="23"/>
    </row>
    <row r="7" spans="1:15" ht="12">
      <c r="A7" s="12" t="s">
        <v>2</v>
      </c>
      <c r="B7" s="17">
        <v>17439</v>
      </c>
      <c r="C7" s="17">
        <v>19838</v>
      </c>
      <c r="D7" s="17">
        <v>2157</v>
      </c>
      <c r="E7" s="17">
        <v>13504</v>
      </c>
      <c r="F7" s="34">
        <v>291</v>
      </c>
      <c r="G7" s="17">
        <v>1487</v>
      </c>
      <c r="H7" s="17">
        <v>461</v>
      </c>
      <c r="I7" s="17">
        <v>12678</v>
      </c>
      <c r="J7" s="17">
        <v>523</v>
      </c>
      <c r="K7" s="17">
        <v>446</v>
      </c>
      <c r="L7" s="17">
        <v>5735</v>
      </c>
      <c r="M7" s="17">
        <v>9322</v>
      </c>
      <c r="O7" s="23"/>
    </row>
    <row r="8" spans="1:15" ht="12">
      <c r="A8" s="12" t="s">
        <v>3</v>
      </c>
      <c r="B8" s="17">
        <v>14781</v>
      </c>
      <c r="C8" s="17">
        <v>19409</v>
      </c>
      <c r="D8" s="17">
        <v>2106</v>
      </c>
      <c r="E8" s="17">
        <v>10742</v>
      </c>
      <c r="F8" s="34">
        <v>272</v>
      </c>
      <c r="G8" s="17">
        <v>1661</v>
      </c>
      <c r="H8" s="17">
        <v>490</v>
      </c>
      <c r="I8" s="17">
        <v>11354</v>
      </c>
      <c r="J8" s="17">
        <v>608</v>
      </c>
      <c r="K8" s="17">
        <v>512</v>
      </c>
      <c r="L8" s="17">
        <v>3497</v>
      </c>
      <c r="M8" s="17">
        <v>4517</v>
      </c>
      <c r="O8" s="23"/>
    </row>
    <row r="9" spans="1:15" ht="12">
      <c r="A9" s="12" t="s">
        <v>4</v>
      </c>
      <c r="B9" s="17">
        <v>13713</v>
      </c>
      <c r="C9" s="17">
        <v>18970</v>
      </c>
      <c r="D9" s="17">
        <v>2183</v>
      </c>
      <c r="E9" s="17">
        <v>9608</v>
      </c>
      <c r="F9" s="34">
        <v>292</v>
      </c>
      <c r="G9" s="17">
        <v>1630</v>
      </c>
      <c r="H9" s="17">
        <v>423</v>
      </c>
      <c r="I9" s="17">
        <v>11174</v>
      </c>
      <c r="J9" s="17">
        <v>632</v>
      </c>
      <c r="K9" s="17">
        <v>533</v>
      </c>
      <c r="L9" s="17">
        <v>2358</v>
      </c>
      <c r="M9" s="17">
        <v>3992</v>
      </c>
      <c r="O9" s="23"/>
    </row>
    <row r="10" spans="1:15" ht="12">
      <c r="A10" s="12" t="s">
        <v>5</v>
      </c>
      <c r="B10" s="17">
        <v>14195</v>
      </c>
      <c r="C10" s="17">
        <v>20394</v>
      </c>
      <c r="D10" s="17">
        <v>2358</v>
      </c>
      <c r="E10" s="17">
        <v>9717</v>
      </c>
      <c r="F10" s="34">
        <v>339</v>
      </c>
      <c r="G10" s="17">
        <v>1781</v>
      </c>
      <c r="H10" s="17">
        <v>465</v>
      </c>
      <c r="I10" s="17">
        <v>12107</v>
      </c>
      <c r="J10" s="17">
        <v>699</v>
      </c>
      <c r="K10" s="17">
        <v>568</v>
      </c>
      <c r="L10" s="17">
        <v>2401</v>
      </c>
      <c r="M10" s="17">
        <v>3639</v>
      </c>
      <c r="O10" s="23"/>
    </row>
    <row r="11" spans="1:15" ht="12">
      <c r="A11" s="12" t="s">
        <v>6</v>
      </c>
      <c r="B11" s="17">
        <v>15121</v>
      </c>
      <c r="C11" s="17">
        <v>22166</v>
      </c>
      <c r="D11" s="17">
        <v>2289</v>
      </c>
      <c r="E11" s="17">
        <v>10475</v>
      </c>
      <c r="F11" s="34">
        <v>401</v>
      </c>
      <c r="G11" s="17">
        <v>1956</v>
      </c>
      <c r="H11" s="17">
        <v>480</v>
      </c>
      <c r="I11" s="17">
        <v>13424</v>
      </c>
      <c r="J11" s="17">
        <v>796</v>
      </c>
      <c r="K11" s="17">
        <v>609</v>
      </c>
      <c r="L11" s="17">
        <v>2632</v>
      </c>
      <c r="M11" s="17">
        <v>3104</v>
      </c>
      <c r="O11" s="23"/>
    </row>
    <row r="12" spans="1:15" ht="12">
      <c r="A12" s="12" t="s">
        <v>7</v>
      </c>
      <c r="B12" s="17">
        <v>16214</v>
      </c>
      <c r="C12" s="17">
        <v>24053</v>
      </c>
      <c r="D12" s="17">
        <v>2503</v>
      </c>
      <c r="E12" s="17">
        <v>11056</v>
      </c>
      <c r="F12" s="34">
        <v>443</v>
      </c>
      <c r="G12" s="17">
        <v>2212</v>
      </c>
      <c r="H12" s="17">
        <v>498</v>
      </c>
      <c r="I12" s="17">
        <v>14716</v>
      </c>
      <c r="J12" s="17">
        <v>790</v>
      </c>
      <c r="K12" s="17">
        <v>549</v>
      </c>
      <c r="L12" s="17">
        <v>2932</v>
      </c>
      <c r="M12" s="17">
        <v>2386</v>
      </c>
      <c r="O12" s="23"/>
    </row>
    <row r="13" spans="1:15" ht="12">
      <c r="A13" s="12" t="s">
        <v>8</v>
      </c>
      <c r="B13" s="17">
        <v>15931</v>
      </c>
      <c r="C13" s="17">
        <v>23652</v>
      </c>
      <c r="D13" s="17">
        <v>2586</v>
      </c>
      <c r="E13" s="17">
        <v>10761</v>
      </c>
      <c r="F13" s="34">
        <v>518</v>
      </c>
      <c r="G13" s="17">
        <v>2066</v>
      </c>
      <c r="H13" s="17">
        <v>498</v>
      </c>
      <c r="I13" s="17">
        <v>14636</v>
      </c>
      <c r="J13" s="17">
        <v>858</v>
      </c>
      <c r="K13" s="17">
        <v>501</v>
      </c>
      <c r="L13" s="17">
        <v>2573</v>
      </c>
      <c r="M13" s="17">
        <v>1784</v>
      </c>
      <c r="O13" s="23"/>
    </row>
    <row r="14" spans="1:15" ht="12">
      <c r="A14" s="12" t="s">
        <v>9</v>
      </c>
      <c r="B14" s="17">
        <v>14435</v>
      </c>
      <c r="C14" s="17">
        <v>21406</v>
      </c>
      <c r="D14" s="17">
        <v>2590</v>
      </c>
      <c r="E14" s="17">
        <v>9675</v>
      </c>
      <c r="F14" s="34">
        <v>478</v>
      </c>
      <c r="G14" s="17">
        <v>1692</v>
      </c>
      <c r="H14" s="17">
        <v>485</v>
      </c>
      <c r="I14" s="17">
        <v>13328</v>
      </c>
      <c r="J14" s="17">
        <v>891</v>
      </c>
      <c r="K14" s="17">
        <v>477</v>
      </c>
      <c r="L14" s="17">
        <v>1630</v>
      </c>
      <c r="M14" s="17">
        <v>1186</v>
      </c>
      <c r="O14" s="23"/>
    </row>
    <row r="15" spans="1:15" ht="12">
      <c r="A15" s="12" t="s">
        <v>10</v>
      </c>
      <c r="B15" s="17">
        <v>25253</v>
      </c>
      <c r="C15" s="17">
        <v>39523</v>
      </c>
      <c r="D15" s="17">
        <v>5661</v>
      </c>
      <c r="E15" s="17">
        <v>15718</v>
      </c>
      <c r="F15" s="34">
        <v>899</v>
      </c>
      <c r="G15" s="17">
        <v>2975</v>
      </c>
      <c r="H15" s="17">
        <v>964</v>
      </c>
      <c r="I15" s="17">
        <v>23242</v>
      </c>
      <c r="J15" s="17">
        <v>1905</v>
      </c>
      <c r="K15" s="17">
        <v>755</v>
      </c>
      <c r="L15" s="17">
        <v>2181</v>
      </c>
      <c r="M15" s="17">
        <v>1556</v>
      </c>
      <c r="O15" s="23"/>
    </row>
    <row r="16" spans="1:15" ht="12">
      <c r="A16" s="12" t="s">
        <v>11</v>
      </c>
      <c r="B16" s="17">
        <v>28825</v>
      </c>
      <c r="C16" s="17">
        <v>49754</v>
      </c>
      <c r="D16" s="17">
        <v>9823</v>
      </c>
      <c r="E16" s="17">
        <v>15120</v>
      </c>
      <c r="F16" s="34">
        <v>919</v>
      </c>
      <c r="G16" s="17">
        <v>2963</v>
      </c>
      <c r="H16" s="17">
        <v>1430</v>
      </c>
      <c r="I16" s="17">
        <v>26565</v>
      </c>
      <c r="J16" s="17">
        <v>3159</v>
      </c>
      <c r="K16" s="17">
        <v>873</v>
      </c>
      <c r="L16" s="17">
        <v>2384</v>
      </c>
      <c r="M16" s="17">
        <v>1227</v>
      </c>
      <c r="O16" s="23"/>
    </row>
    <row r="17" spans="1:15" ht="12">
      <c r="A17" s="12" t="s">
        <v>12</v>
      </c>
      <c r="B17" s="17">
        <v>32932</v>
      </c>
      <c r="C17" s="17">
        <v>66873</v>
      </c>
      <c r="D17" s="17">
        <v>18191</v>
      </c>
      <c r="E17" s="17">
        <v>11633</v>
      </c>
      <c r="F17" s="34">
        <v>755</v>
      </c>
      <c r="G17" s="17">
        <v>2353</v>
      </c>
      <c r="H17" s="17">
        <v>2276</v>
      </c>
      <c r="I17" s="17">
        <v>30352</v>
      </c>
      <c r="J17" s="17">
        <v>5005</v>
      </c>
      <c r="K17" s="17">
        <v>1112</v>
      </c>
      <c r="L17" s="17">
        <v>3499</v>
      </c>
      <c r="M17" s="17">
        <v>1218</v>
      </c>
      <c r="O17" s="23"/>
    </row>
    <row r="18" spans="1:15" ht="12">
      <c r="A18" s="12" t="s">
        <v>13</v>
      </c>
      <c r="B18" s="17">
        <v>23460</v>
      </c>
      <c r="C18" s="17">
        <v>54676</v>
      </c>
      <c r="D18" s="17">
        <v>17454</v>
      </c>
      <c r="E18" s="17">
        <v>4722</v>
      </c>
      <c r="F18" s="34">
        <v>311</v>
      </c>
      <c r="G18" s="17">
        <v>973</v>
      </c>
      <c r="H18" s="17">
        <v>2178</v>
      </c>
      <c r="I18" s="17">
        <v>21813</v>
      </c>
      <c r="J18" s="17">
        <v>4389</v>
      </c>
      <c r="K18" s="17">
        <v>770</v>
      </c>
      <c r="L18" s="17">
        <v>3235</v>
      </c>
      <c r="M18" s="17">
        <v>393</v>
      </c>
      <c r="O18" s="23"/>
    </row>
    <row r="19" spans="1:15" ht="12">
      <c r="A19" s="12" t="s">
        <v>14</v>
      </c>
      <c r="B19" s="17">
        <v>15504</v>
      </c>
      <c r="C19" s="17">
        <v>38626</v>
      </c>
      <c r="D19" s="17">
        <v>12535</v>
      </c>
      <c r="E19" s="17">
        <v>2357</v>
      </c>
      <c r="F19" s="34">
        <v>161</v>
      </c>
      <c r="G19" s="17">
        <v>451</v>
      </c>
      <c r="H19" s="17">
        <v>1900</v>
      </c>
      <c r="I19" s="17">
        <v>14480</v>
      </c>
      <c r="J19" s="17">
        <v>3329</v>
      </c>
      <c r="K19" s="17">
        <v>513</v>
      </c>
      <c r="L19" s="17">
        <v>2385</v>
      </c>
      <c r="M19" s="17">
        <v>132</v>
      </c>
      <c r="O19" s="23"/>
    </row>
    <row r="20" spans="1:15" ht="12">
      <c r="A20" s="12" t="s">
        <v>15</v>
      </c>
      <c r="B20" s="17">
        <v>16508</v>
      </c>
      <c r="C20" s="17">
        <v>42205</v>
      </c>
      <c r="D20" s="17">
        <v>13685</v>
      </c>
      <c r="E20" s="17">
        <v>2213</v>
      </c>
      <c r="F20" s="34">
        <v>177</v>
      </c>
      <c r="G20" s="17">
        <v>433</v>
      </c>
      <c r="H20" s="17">
        <v>2740</v>
      </c>
      <c r="I20" s="17">
        <v>15252</v>
      </c>
      <c r="J20" s="17">
        <v>4414</v>
      </c>
      <c r="K20" s="17">
        <v>670</v>
      </c>
      <c r="L20" s="17">
        <v>2160</v>
      </c>
      <c r="M20" s="17">
        <v>87</v>
      </c>
      <c r="O20" s="23"/>
    </row>
    <row r="21" spans="1:15" ht="12">
      <c r="A21" s="12" t="s">
        <v>16</v>
      </c>
      <c r="B21" s="17">
        <v>11285</v>
      </c>
      <c r="C21" s="17">
        <v>29179</v>
      </c>
      <c r="D21" s="17">
        <v>9415</v>
      </c>
      <c r="E21" s="17">
        <v>1462</v>
      </c>
      <c r="F21" s="34">
        <v>105</v>
      </c>
      <c r="G21" s="17">
        <v>303</v>
      </c>
      <c r="H21" s="17">
        <v>2601</v>
      </c>
      <c r="I21" s="17">
        <v>10212</v>
      </c>
      <c r="J21" s="17">
        <v>4160</v>
      </c>
      <c r="K21" s="17">
        <v>611</v>
      </c>
      <c r="L21" s="17">
        <v>1154</v>
      </c>
      <c r="M21" s="17">
        <v>44</v>
      </c>
      <c r="O21" s="23"/>
    </row>
    <row r="22" spans="1:15" ht="12">
      <c r="A22" s="12" t="s">
        <v>17</v>
      </c>
      <c r="B22" s="17">
        <v>5672</v>
      </c>
      <c r="C22" s="17">
        <v>14835</v>
      </c>
      <c r="D22" s="17">
        <v>4741</v>
      </c>
      <c r="E22" s="17">
        <v>765</v>
      </c>
      <c r="F22" s="34">
        <v>64</v>
      </c>
      <c r="G22" s="17">
        <v>102</v>
      </c>
      <c r="H22" s="17">
        <v>1735</v>
      </c>
      <c r="I22" s="17">
        <v>4951</v>
      </c>
      <c r="J22" s="17">
        <v>2820</v>
      </c>
      <c r="K22" s="17">
        <v>337</v>
      </c>
      <c r="L22" s="17">
        <v>502</v>
      </c>
      <c r="M22" s="17">
        <v>25</v>
      </c>
      <c r="O22" s="23"/>
    </row>
    <row r="23" spans="1:15" ht="12">
      <c r="A23" s="12" t="s">
        <v>28</v>
      </c>
      <c r="B23" s="17">
        <v>2501</v>
      </c>
      <c r="C23" s="17">
        <v>6595</v>
      </c>
      <c r="D23" s="24">
        <v>2090</v>
      </c>
      <c r="E23" s="24">
        <v>321</v>
      </c>
      <c r="F23" s="34">
        <v>34</v>
      </c>
      <c r="G23" s="24">
        <v>56</v>
      </c>
      <c r="H23" s="17">
        <v>975</v>
      </c>
      <c r="I23" s="17">
        <v>2072</v>
      </c>
      <c r="J23" s="17">
        <v>1634</v>
      </c>
      <c r="K23" s="17">
        <v>162</v>
      </c>
      <c r="L23" s="17">
        <v>185</v>
      </c>
      <c r="M23" s="17">
        <v>15</v>
      </c>
      <c r="O23" s="23"/>
    </row>
    <row r="24" spans="1:15" ht="12">
      <c r="A24" s="12" t="s">
        <v>29</v>
      </c>
      <c r="B24" s="17">
        <v>1059</v>
      </c>
      <c r="C24" s="17">
        <v>2752</v>
      </c>
      <c r="D24" s="17">
        <v>843</v>
      </c>
      <c r="E24" s="17">
        <v>170</v>
      </c>
      <c r="F24" s="34">
        <v>23</v>
      </c>
      <c r="G24" s="17">
        <v>23</v>
      </c>
      <c r="H24" s="17">
        <v>554</v>
      </c>
      <c r="I24" s="17">
        <v>796</v>
      </c>
      <c r="J24" s="17">
        <v>865</v>
      </c>
      <c r="K24" s="17">
        <v>71</v>
      </c>
      <c r="L24" s="17">
        <v>42</v>
      </c>
      <c r="M24" s="17">
        <v>10</v>
      </c>
      <c r="O24" s="23"/>
    </row>
    <row r="25" spans="1:13" ht="12">
      <c r="A25" s="12"/>
      <c r="B25" s="13"/>
      <c r="C25" s="14"/>
      <c r="D25" s="13"/>
      <c r="E25" s="13"/>
      <c r="F25" s="13"/>
      <c r="G25" s="13"/>
      <c r="H25" s="18"/>
      <c r="I25" s="13"/>
      <c r="J25" s="13"/>
      <c r="K25" s="13"/>
      <c r="L25" s="13"/>
      <c r="M25" s="13"/>
    </row>
    <row r="26" spans="1:26" ht="12">
      <c r="A26" s="4" t="s">
        <v>25</v>
      </c>
      <c r="B26" s="15">
        <v>328101</v>
      </c>
      <c r="C26" s="15">
        <v>557400</v>
      </c>
      <c r="D26" s="15">
        <v>118710</v>
      </c>
      <c r="E26" s="15">
        <v>175121</v>
      </c>
      <c r="F26" s="15">
        <v>7051</v>
      </c>
      <c r="G26" s="15">
        <v>27219</v>
      </c>
      <c r="H26" s="15">
        <v>21421</v>
      </c>
      <c r="I26" s="15">
        <v>276709</v>
      </c>
      <c r="J26" s="15">
        <v>38274</v>
      </c>
      <c r="K26" s="15">
        <v>10525</v>
      </c>
      <c r="L26" s="15">
        <v>50503</v>
      </c>
      <c r="M26" s="15">
        <v>74050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13" ht="12">
      <c r="A27" s="4"/>
      <c r="B27" s="13"/>
      <c r="C27" s="14"/>
      <c r="D27" s="13"/>
      <c r="E27" s="13"/>
      <c r="F27" s="13"/>
      <c r="G27" s="13"/>
      <c r="H27" s="18"/>
      <c r="I27" s="13"/>
      <c r="J27" s="13"/>
      <c r="K27" s="13"/>
      <c r="L27" s="13"/>
      <c r="M27" s="13"/>
    </row>
    <row r="28" spans="1:13" ht="12">
      <c r="A28" s="4" t="s">
        <v>26</v>
      </c>
      <c r="B28" s="15">
        <v>53890</v>
      </c>
      <c r="C28" s="15">
        <v>91723</v>
      </c>
      <c r="D28" s="15">
        <v>20227</v>
      </c>
      <c r="E28" s="15">
        <v>28779</v>
      </c>
      <c r="F28" s="15">
        <v>1408</v>
      </c>
      <c r="G28" s="15">
        <v>3476</v>
      </c>
      <c r="H28" s="15">
        <v>415</v>
      </c>
      <c r="I28" s="15">
        <v>40911</v>
      </c>
      <c r="J28" s="15">
        <v>3549</v>
      </c>
      <c r="K28" s="15">
        <v>44302</v>
      </c>
      <c r="L28" s="15">
        <v>800</v>
      </c>
      <c r="M28" s="15">
        <v>6560</v>
      </c>
    </row>
    <row r="29" spans="1:13" ht="12">
      <c r="A29" s="4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">
      <c r="A30" s="4" t="s">
        <v>27</v>
      </c>
      <c r="B30" s="15">
        <v>381991</v>
      </c>
      <c r="C30" s="15">
        <v>649123</v>
      </c>
      <c r="D30" s="15">
        <v>138937</v>
      </c>
      <c r="E30" s="15">
        <v>203900</v>
      </c>
      <c r="F30" s="15">
        <v>8459</v>
      </c>
      <c r="G30" s="15">
        <v>30695</v>
      </c>
      <c r="H30" s="15">
        <v>21836</v>
      </c>
      <c r="I30" s="15">
        <v>317620</v>
      </c>
      <c r="J30" s="15">
        <v>41823</v>
      </c>
      <c r="K30" s="15">
        <v>54827</v>
      </c>
      <c r="L30" s="15">
        <v>51303</v>
      </c>
      <c r="M30" s="15">
        <v>80610</v>
      </c>
    </row>
    <row r="31" spans="2:13" ht="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ht="12">
      <c r="A32" s="20" t="s">
        <v>44</v>
      </c>
    </row>
    <row r="33" ht="12">
      <c r="A33" s="20" t="s">
        <v>62</v>
      </c>
    </row>
    <row r="34" ht="12">
      <c r="A34" s="20" t="s">
        <v>50</v>
      </c>
    </row>
    <row r="36" ht="12">
      <c r="A36" s="16" t="s">
        <v>51</v>
      </c>
    </row>
    <row r="37" ht="12">
      <c r="A37" s="16" t="s">
        <v>42</v>
      </c>
    </row>
    <row r="38" ht="12">
      <c r="A38" s="16" t="s">
        <v>43</v>
      </c>
    </row>
    <row r="39" ht="12">
      <c r="A39" s="16" t="s">
        <v>52</v>
      </c>
    </row>
    <row r="40" ht="12">
      <c r="A40" s="16" t="s">
        <v>67</v>
      </c>
    </row>
    <row r="41" ht="12">
      <c r="A41" s="16" t="s">
        <v>53</v>
      </c>
    </row>
    <row r="42" ht="12">
      <c r="A42" s="16" t="s">
        <v>54</v>
      </c>
    </row>
    <row r="43" ht="12">
      <c r="A43" s="16" t="s">
        <v>55</v>
      </c>
    </row>
    <row r="44" ht="12">
      <c r="A44" s="16" t="s">
        <v>68</v>
      </c>
    </row>
    <row r="45" ht="12">
      <c r="A45" s="16" t="s">
        <v>72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81" r:id="rId1"/>
  <headerFooter alignWithMargins="0">
    <oddFooter>&amp;LVermont Tax Department&amp;C- 1 -&amp;RJanuary 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SheetLayoutView="100" workbookViewId="0" topLeftCell="A1">
      <pane ySplit="3" topLeftCell="A20" activePane="bottomLeft" state="frozen"/>
      <selection pane="topLeft" activeCell="A1" sqref="A1"/>
      <selection pane="bottomLeft" activeCell="A41" sqref="A41:A42"/>
    </sheetView>
  </sheetViews>
  <sheetFormatPr defaultColWidth="9.00390625" defaultRowHeight="12.75"/>
  <cols>
    <col min="1" max="1" width="15.00390625" style="0" bestFit="1" customWidth="1"/>
    <col min="2" max="2" width="8.75390625" style="0" customWidth="1"/>
    <col min="3" max="3" width="13.75390625" style="0" customWidth="1"/>
    <col min="4" max="4" width="13.625" style="0" customWidth="1"/>
    <col min="5" max="5" width="13.50390625" style="0" customWidth="1"/>
    <col min="6" max="6" width="12.75390625" style="0" customWidth="1"/>
    <col min="7" max="7" width="11.125" style="0" customWidth="1"/>
    <col min="8" max="8" width="10.875" style="0" customWidth="1"/>
    <col min="9" max="9" width="10.50390625" style="0" customWidth="1"/>
    <col min="10" max="10" width="13.50390625" style="0" customWidth="1"/>
    <col min="11" max="11" width="6.25390625" style="0" customWidth="1"/>
  </cols>
  <sheetData>
    <row r="1" spans="1:12" ht="18" customHeight="1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6"/>
    </row>
    <row r="2" spans="1:12" s="7" customFormat="1" ht="7.5" customHeight="1">
      <c r="A2" s="9"/>
      <c r="B2" s="8"/>
      <c r="C2" s="35"/>
      <c r="D2" s="35"/>
      <c r="E2" s="8"/>
      <c r="F2" s="8"/>
      <c r="G2" s="8"/>
      <c r="H2" s="8"/>
      <c r="I2" s="8"/>
      <c r="J2" s="9"/>
      <c r="K2" s="9"/>
      <c r="L2" s="9"/>
    </row>
    <row r="3" spans="1:11" s="5" customFormat="1" ht="51.75" customHeight="1" thickBot="1">
      <c r="A3" s="2" t="s">
        <v>32</v>
      </c>
      <c r="B3" s="2" t="s">
        <v>18</v>
      </c>
      <c r="C3" s="36" t="s">
        <v>39</v>
      </c>
      <c r="D3" s="36" t="s">
        <v>41</v>
      </c>
      <c r="E3" s="2" t="s">
        <v>31</v>
      </c>
      <c r="F3" s="2" t="s">
        <v>23</v>
      </c>
      <c r="G3" s="2" t="s">
        <v>30</v>
      </c>
      <c r="H3" s="2" t="s">
        <v>65</v>
      </c>
      <c r="I3" s="2" t="s">
        <v>64</v>
      </c>
      <c r="J3" s="2" t="s">
        <v>24</v>
      </c>
      <c r="K3" s="2" t="s">
        <v>45</v>
      </c>
    </row>
    <row r="4" spans="1:12" ht="12">
      <c r="A4" s="12" t="s">
        <v>0</v>
      </c>
      <c r="B4" s="17">
        <v>2500</v>
      </c>
      <c r="C4" s="13">
        <v>-146222620</v>
      </c>
      <c r="D4" s="13">
        <v>-146222620</v>
      </c>
      <c r="E4" s="13">
        <v>4879939</v>
      </c>
      <c r="F4" s="13">
        <v>351619</v>
      </c>
      <c r="G4" s="13">
        <v>351619</v>
      </c>
      <c r="H4" s="39">
        <v>10747</v>
      </c>
      <c r="I4" s="13">
        <v>157774</v>
      </c>
      <c r="J4" s="13">
        <v>183098</v>
      </c>
      <c r="K4" s="37" t="s">
        <v>46</v>
      </c>
      <c r="L4" s="1"/>
    </row>
    <row r="5" spans="1:12" ht="12">
      <c r="A5" s="12" t="s">
        <v>38</v>
      </c>
      <c r="B5" s="17">
        <v>21916</v>
      </c>
      <c r="C5" s="13">
        <v>46429682</v>
      </c>
      <c r="D5" s="13">
        <v>46229283.99131199</v>
      </c>
      <c r="E5" s="13">
        <v>299864</v>
      </c>
      <c r="F5" s="13">
        <v>14223</v>
      </c>
      <c r="G5" s="13">
        <v>14218</v>
      </c>
      <c r="H5" s="39">
        <v>3613</v>
      </c>
      <c r="I5" s="13">
        <v>1377369</v>
      </c>
      <c r="J5" s="13">
        <v>-1366764</v>
      </c>
      <c r="K5" s="38">
        <f>J5/D5</f>
        <v>-0.029564896576309944</v>
      </c>
      <c r="L5" s="1"/>
    </row>
    <row r="6" spans="1:12" ht="12">
      <c r="A6" s="12" t="s">
        <v>1</v>
      </c>
      <c r="B6" s="17">
        <v>18857</v>
      </c>
      <c r="C6" s="13">
        <v>141216959</v>
      </c>
      <c r="D6" s="13">
        <v>139995092.92446408</v>
      </c>
      <c r="E6" s="13">
        <v>7024075</v>
      </c>
      <c r="F6" s="13">
        <v>246966</v>
      </c>
      <c r="G6" s="13">
        <v>245110</v>
      </c>
      <c r="H6" s="13">
        <v>27887</v>
      </c>
      <c r="I6" s="13">
        <v>2791696</v>
      </c>
      <c r="J6" s="13">
        <v>-2574473</v>
      </c>
      <c r="K6" s="38">
        <f aca="true" t="shared" si="0" ref="K6:K26">J6/D6</f>
        <v>-0.01838973742736173</v>
      </c>
      <c r="L6" s="1"/>
    </row>
    <row r="7" spans="1:12" ht="12">
      <c r="A7" s="12" t="s">
        <v>2</v>
      </c>
      <c r="B7" s="17">
        <v>17439</v>
      </c>
      <c r="C7" s="13">
        <v>216860576</v>
      </c>
      <c r="D7" s="13">
        <v>213930637.9532209</v>
      </c>
      <c r="E7" s="13">
        <v>31541960</v>
      </c>
      <c r="F7" s="13">
        <v>1049003</v>
      </c>
      <c r="G7" s="13">
        <v>1030475</v>
      </c>
      <c r="H7" s="13">
        <v>35755</v>
      </c>
      <c r="I7" s="13">
        <v>4395055</v>
      </c>
      <c r="J7" s="13">
        <v>-3400335</v>
      </c>
      <c r="K7" s="38">
        <f t="shared" si="0"/>
        <v>-0.015894567662363225</v>
      </c>
      <c r="L7" s="1"/>
    </row>
    <row r="8" spans="1:12" ht="12">
      <c r="A8" s="12" t="s">
        <v>3</v>
      </c>
      <c r="B8" s="17">
        <v>14781</v>
      </c>
      <c r="C8" s="13">
        <v>258187116</v>
      </c>
      <c r="D8" s="13">
        <v>253836076.99295112</v>
      </c>
      <c r="E8" s="13">
        <v>69989626</v>
      </c>
      <c r="F8" s="13">
        <v>2301518</v>
      </c>
      <c r="G8" s="13">
        <v>2251663</v>
      </c>
      <c r="H8" s="13">
        <v>66239</v>
      </c>
      <c r="I8" s="13">
        <v>5181857</v>
      </c>
      <c r="J8" s="13">
        <v>-2996433</v>
      </c>
      <c r="K8" s="38">
        <f t="shared" si="0"/>
        <v>-0.011804598603543692</v>
      </c>
      <c r="L8" s="1"/>
    </row>
    <row r="9" spans="1:12" ht="12">
      <c r="A9" s="12" t="s">
        <v>4</v>
      </c>
      <c r="B9" s="17">
        <v>13713</v>
      </c>
      <c r="C9" s="13">
        <v>308295702</v>
      </c>
      <c r="D9" s="13">
        <v>302030823.0404539</v>
      </c>
      <c r="E9" s="13">
        <v>109388624</v>
      </c>
      <c r="F9" s="13">
        <v>3619216</v>
      </c>
      <c r="G9" s="13">
        <v>3521125</v>
      </c>
      <c r="H9" s="13">
        <v>83761</v>
      </c>
      <c r="I9" s="13">
        <v>4678547</v>
      </c>
      <c r="J9" s="13">
        <v>-1241183</v>
      </c>
      <c r="K9" s="38">
        <f t="shared" si="0"/>
        <v>-0.004109458059629087</v>
      </c>
      <c r="L9" s="1"/>
    </row>
    <row r="10" spans="1:12" ht="12">
      <c r="A10" s="12" t="s">
        <v>5</v>
      </c>
      <c r="B10" s="17">
        <v>14195</v>
      </c>
      <c r="C10" s="13">
        <v>390586725</v>
      </c>
      <c r="D10" s="13">
        <v>382313346.0570142</v>
      </c>
      <c r="E10" s="13">
        <v>170760649</v>
      </c>
      <c r="F10" s="13">
        <v>5747522</v>
      </c>
      <c r="G10" s="13">
        <v>5601535</v>
      </c>
      <c r="H10" s="13">
        <v>154248</v>
      </c>
      <c r="I10" s="13">
        <v>4525581</v>
      </c>
      <c r="J10" s="13">
        <v>921706</v>
      </c>
      <c r="K10" s="38">
        <f t="shared" si="0"/>
        <v>0.002410865353004303</v>
      </c>
      <c r="L10" s="1"/>
    </row>
    <row r="11" spans="1:12" ht="12">
      <c r="A11" s="12" t="s">
        <v>6</v>
      </c>
      <c r="B11" s="17">
        <v>15121</v>
      </c>
      <c r="C11" s="13">
        <v>491461291</v>
      </c>
      <c r="D11" s="13">
        <v>481105413.1049881</v>
      </c>
      <c r="E11" s="13">
        <v>250197737</v>
      </c>
      <c r="F11" s="13">
        <v>8305381</v>
      </c>
      <c r="G11" s="13">
        <v>8098182</v>
      </c>
      <c r="H11" s="13">
        <v>164651</v>
      </c>
      <c r="I11" s="13">
        <v>4047996</v>
      </c>
      <c r="J11" s="13">
        <v>3885535</v>
      </c>
      <c r="K11" s="38">
        <f t="shared" si="0"/>
        <v>0.008076265396648298</v>
      </c>
      <c r="L11" s="1"/>
    </row>
    <row r="12" spans="1:12" ht="12">
      <c r="A12" s="12" t="s">
        <v>7</v>
      </c>
      <c r="B12" s="17">
        <v>16214</v>
      </c>
      <c r="C12" s="13">
        <v>608161910</v>
      </c>
      <c r="D12" s="13">
        <v>597383548.0454681</v>
      </c>
      <c r="E12" s="13">
        <v>342196458</v>
      </c>
      <c r="F12" s="13">
        <v>11384568</v>
      </c>
      <c r="G12" s="13">
        <v>11160080</v>
      </c>
      <c r="H12" s="13">
        <v>216659</v>
      </c>
      <c r="I12" s="13">
        <v>3611560</v>
      </c>
      <c r="J12" s="13">
        <v>7331861</v>
      </c>
      <c r="K12" s="38">
        <f t="shared" si="0"/>
        <v>0.012273289118839204</v>
      </c>
      <c r="L12" s="1"/>
    </row>
    <row r="13" spans="1:12" ht="12">
      <c r="A13" s="12" t="s">
        <v>8</v>
      </c>
      <c r="B13" s="17">
        <v>15931</v>
      </c>
      <c r="C13" s="13">
        <v>676699132</v>
      </c>
      <c r="D13" s="13">
        <v>665530918.9099416</v>
      </c>
      <c r="E13" s="13">
        <v>409180249</v>
      </c>
      <c r="F13" s="13">
        <v>13603377</v>
      </c>
      <c r="G13" s="13">
        <v>13353084</v>
      </c>
      <c r="H13" s="13">
        <v>244465</v>
      </c>
      <c r="I13" s="13">
        <v>2566768</v>
      </c>
      <c r="J13" s="13">
        <v>10541851</v>
      </c>
      <c r="K13" s="38">
        <f t="shared" si="0"/>
        <v>0.015839761460318427</v>
      </c>
      <c r="L13" s="1"/>
    </row>
    <row r="14" spans="1:12" ht="12">
      <c r="A14" s="12" t="s">
        <v>9</v>
      </c>
      <c r="B14" s="17">
        <v>14435</v>
      </c>
      <c r="C14" s="13">
        <v>684915541</v>
      </c>
      <c r="D14" s="13">
        <v>672614579.2036633</v>
      </c>
      <c r="E14" s="13">
        <v>434441334</v>
      </c>
      <c r="F14" s="13">
        <v>14451625</v>
      </c>
      <c r="G14" s="13">
        <v>14177078</v>
      </c>
      <c r="H14" s="13">
        <v>674154</v>
      </c>
      <c r="I14" s="13">
        <v>1649385</v>
      </c>
      <c r="J14" s="13">
        <v>11853539</v>
      </c>
      <c r="K14" s="38">
        <f t="shared" si="0"/>
        <v>0.017623077712698262</v>
      </c>
      <c r="L14" s="1"/>
    </row>
    <row r="15" spans="1:12" ht="12">
      <c r="A15" s="12" t="s">
        <v>10</v>
      </c>
      <c r="B15" s="17">
        <v>25253</v>
      </c>
      <c r="C15" s="13">
        <v>1383696977</v>
      </c>
      <c r="D15" s="13">
        <v>1361535967.9576185</v>
      </c>
      <c r="E15" s="13">
        <v>922135093</v>
      </c>
      <c r="F15" s="13">
        <v>31756262</v>
      </c>
      <c r="G15" s="13">
        <v>31203638</v>
      </c>
      <c r="H15" s="13">
        <v>634354</v>
      </c>
      <c r="I15" s="13">
        <v>2488838</v>
      </c>
      <c r="J15" s="13">
        <v>28080446</v>
      </c>
      <c r="K15" s="38">
        <f t="shared" si="0"/>
        <v>0.02062409415604515</v>
      </c>
      <c r="L15" s="1"/>
    </row>
    <row r="16" spans="1:12" ht="12">
      <c r="A16" s="12" t="s">
        <v>11</v>
      </c>
      <c r="B16" s="17">
        <v>28825</v>
      </c>
      <c r="C16" s="13">
        <v>1931922793</v>
      </c>
      <c r="D16" s="13">
        <v>1901234124.2998774</v>
      </c>
      <c r="E16" s="13">
        <v>1373432696</v>
      </c>
      <c r="F16" s="13">
        <v>52464382</v>
      </c>
      <c r="G16" s="13">
        <v>51554227</v>
      </c>
      <c r="H16" s="13">
        <v>1199254</v>
      </c>
      <c r="I16" s="39">
        <v>3001763</v>
      </c>
      <c r="J16" s="13">
        <v>47353210</v>
      </c>
      <c r="K16" s="38">
        <f t="shared" si="0"/>
        <v>0.024906564317762628</v>
      </c>
      <c r="L16" s="1"/>
    </row>
    <row r="17" spans="1:12" ht="12">
      <c r="A17" s="12" t="s">
        <v>12</v>
      </c>
      <c r="B17" s="17">
        <v>32932</v>
      </c>
      <c r="C17" s="13">
        <v>2854794233</v>
      </c>
      <c r="D17" s="13">
        <v>2800047804.6630077</v>
      </c>
      <c r="E17" s="13">
        <v>2171846858</v>
      </c>
      <c r="F17" s="13">
        <v>85655289</v>
      </c>
      <c r="G17" s="13">
        <v>83846238</v>
      </c>
      <c r="H17" s="13">
        <v>2589744</v>
      </c>
      <c r="I17" s="39">
        <v>4605946</v>
      </c>
      <c r="J17" s="13">
        <v>76650548</v>
      </c>
      <c r="K17" s="38">
        <f t="shared" si="0"/>
        <v>0.02737472834297737</v>
      </c>
      <c r="L17" s="1"/>
    </row>
    <row r="18" spans="1:12" ht="12">
      <c r="A18" s="12" t="s">
        <v>13</v>
      </c>
      <c r="B18" s="17">
        <v>23460</v>
      </c>
      <c r="C18" s="13">
        <v>2620856679</v>
      </c>
      <c r="D18" s="13">
        <v>2572597009.60882</v>
      </c>
      <c r="E18" s="13">
        <v>2075737832</v>
      </c>
      <c r="F18" s="13">
        <v>88056128</v>
      </c>
      <c r="G18" s="13">
        <v>86276768</v>
      </c>
      <c r="H18" s="13">
        <v>2743475</v>
      </c>
      <c r="I18" s="39">
        <v>4206985</v>
      </c>
      <c r="J18" s="13">
        <v>79326308</v>
      </c>
      <c r="K18" s="38">
        <f t="shared" si="0"/>
        <v>0.03083510853184972</v>
      </c>
      <c r="L18" s="1"/>
    </row>
    <row r="19" spans="1:12" ht="12">
      <c r="A19" s="12" t="s">
        <v>14</v>
      </c>
      <c r="B19" s="17">
        <v>15504</v>
      </c>
      <c r="C19" s="13">
        <v>2117518179</v>
      </c>
      <c r="D19" s="13">
        <v>2078427332.233045</v>
      </c>
      <c r="E19" s="13">
        <v>1734416539</v>
      </c>
      <c r="F19" s="13">
        <v>81561352</v>
      </c>
      <c r="G19" s="13">
        <v>79919036</v>
      </c>
      <c r="H19" s="13">
        <v>2917897</v>
      </c>
      <c r="I19" s="13">
        <v>2451992</v>
      </c>
      <c r="J19" s="13">
        <v>74549147</v>
      </c>
      <c r="K19" s="38">
        <f t="shared" si="0"/>
        <v>0.03586805554558649</v>
      </c>
      <c r="L19" s="1"/>
    </row>
    <row r="20" spans="1:12" ht="12">
      <c r="A20" s="12" t="s">
        <v>15</v>
      </c>
      <c r="B20" s="17">
        <v>16508</v>
      </c>
      <c r="C20" s="13">
        <v>2829266091</v>
      </c>
      <c r="D20" s="13">
        <v>2763671786.419202</v>
      </c>
      <c r="E20" s="13">
        <v>2406947218</v>
      </c>
      <c r="F20" s="13">
        <v>124306019</v>
      </c>
      <c r="G20" s="13">
        <v>121266795</v>
      </c>
      <c r="H20" s="13">
        <v>5000469</v>
      </c>
      <c r="I20" s="13">
        <v>1095493</v>
      </c>
      <c r="J20" s="13">
        <v>115170833</v>
      </c>
      <c r="K20" s="38">
        <f t="shared" si="0"/>
        <v>0.041673122534287274</v>
      </c>
      <c r="L20" s="1"/>
    </row>
    <row r="21" spans="1:12" ht="12">
      <c r="A21" s="12" t="s">
        <v>16</v>
      </c>
      <c r="B21" s="17">
        <v>11285</v>
      </c>
      <c r="C21" s="13">
        <v>2701340388</v>
      </c>
      <c r="D21" s="13">
        <v>2617795238.8671665</v>
      </c>
      <c r="E21" s="13">
        <v>2400168595</v>
      </c>
      <c r="F21" s="13">
        <v>139782001</v>
      </c>
      <c r="G21" s="13">
        <v>135331965</v>
      </c>
      <c r="H21" s="13">
        <v>6600049</v>
      </c>
      <c r="I21" s="13">
        <v>473278</v>
      </c>
      <c r="J21" s="13">
        <v>128258638</v>
      </c>
      <c r="K21" s="38">
        <f t="shared" si="0"/>
        <v>0.048994908423587426</v>
      </c>
      <c r="L21" s="1"/>
    </row>
    <row r="22" spans="1:12" ht="12">
      <c r="A22" s="12" t="s">
        <v>17</v>
      </c>
      <c r="B22" s="17">
        <v>5672</v>
      </c>
      <c r="C22" s="13">
        <v>2133069983</v>
      </c>
      <c r="D22" s="13">
        <v>2053765532.0934904</v>
      </c>
      <c r="E22" s="13">
        <v>1966896539</v>
      </c>
      <c r="F22" s="13">
        <v>133705491</v>
      </c>
      <c r="G22" s="13">
        <v>128625155</v>
      </c>
      <c r="H22" s="13">
        <v>8436684</v>
      </c>
      <c r="I22" s="13">
        <v>205071</v>
      </c>
      <c r="J22" s="13">
        <v>119983400</v>
      </c>
      <c r="K22" s="38">
        <f t="shared" si="0"/>
        <v>0.05842117716217383</v>
      </c>
      <c r="L22" s="1"/>
    </row>
    <row r="23" spans="1:12" ht="12">
      <c r="A23" s="12" t="s">
        <v>28</v>
      </c>
      <c r="B23" s="17">
        <v>2501</v>
      </c>
      <c r="C23" s="13">
        <v>1664479734</v>
      </c>
      <c r="D23" s="13">
        <v>1594869767.809602</v>
      </c>
      <c r="E23" s="13">
        <v>1574777015</v>
      </c>
      <c r="F23" s="13">
        <v>120380547</v>
      </c>
      <c r="G23" s="13">
        <v>115269108</v>
      </c>
      <c r="H23" s="13">
        <v>11219075</v>
      </c>
      <c r="I23" s="13">
        <v>77622</v>
      </c>
      <c r="J23" s="13">
        <v>103972411</v>
      </c>
      <c r="K23" s="38">
        <f t="shared" si="0"/>
        <v>0.06519178750425243</v>
      </c>
      <c r="L23" s="1"/>
    </row>
    <row r="24" spans="1:12" ht="12">
      <c r="A24" s="12" t="s">
        <v>29</v>
      </c>
      <c r="B24" s="17">
        <v>1059</v>
      </c>
      <c r="C24" s="13">
        <v>3039937189</v>
      </c>
      <c r="D24" s="13">
        <v>2771795340.2332277</v>
      </c>
      <c r="E24" s="13">
        <v>2996575373</v>
      </c>
      <c r="F24" s="13">
        <v>254351426</v>
      </c>
      <c r="G24" s="13">
        <v>231214745</v>
      </c>
      <c r="H24" s="13">
        <v>32226973</v>
      </c>
      <c r="I24" s="13">
        <v>17540</v>
      </c>
      <c r="J24" s="13">
        <v>198970232</v>
      </c>
      <c r="K24" s="38">
        <f t="shared" si="0"/>
        <v>0.07178388285451769</v>
      </c>
      <c r="L24" s="1"/>
    </row>
    <row r="25" spans="1:12" ht="12">
      <c r="A25" s="12"/>
      <c r="B25" s="17"/>
      <c r="C25" s="17"/>
      <c r="D25" s="17"/>
      <c r="E25" s="17"/>
      <c r="F25" s="17"/>
      <c r="G25" s="17"/>
      <c r="H25" s="17"/>
      <c r="I25" s="17"/>
      <c r="J25" s="17"/>
      <c r="K25" s="38"/>
      <c r="L25" s="1"/>
    </row>
    <row r="26" spans="1:12" ht="12">
      <c r="A26" s="4" t="s">
        <v>25</v>
      </c>
      <c r="B26" s="13">
        <v>328101</v>
      </c>
      <c r="C26" s="13">
        <v>26953474260</v>
      </c>
      <c r="D26" s="13">
        <v>26124487004.4085</v>
      </c>
      <c r="E26" s="13">
        <v>21452834273</v>
      </c>
      <c r="F26" s="13">
        <v>1173093915</v>
      </c>
      <c r="G26" s="13">
        <v>1124311844</v>
      </c>
      <c r="H26" s="13">
        <v>75250153</v>
      </c>
      <c r="I26" s="13">
        <v>53608116</v>
      </c>
      <c r="J26" s="13">
        <v>995453575</v>
      </c>
      <c r="K26" s="38">
        <f t="shared" si="0"/>
        <v>0.03810423434657367</v>
      </c>
      <c r="L26" s="1"/>
    </row>
    <row r="27" spans="1:12" ht="12">
      <c r="A27" s="4"/>
      <c r="B27" s="15"/>
      <c r="C27" s="13"/>
      <c r="D27" s="13"/>
      <c r="E27" s="13"/>
      <c r="F27" s="13"/>
      <c r="G27" s="13"/>
      <c r="H27" s="13"/>
      <c r="I27" s="13"/>
      <c r="K27" s="38"/>
      <c r="L27" s="1"/>
    </row>
    <row r="28" spans="1:12" ht="12">
      <c r="A28" s="4" t="s">
        <v>26</v>
      </c>
      <c r="B28" s="13">
        <v>53890</v>
      </c>
      <c r="C28" s="13">
        <v>27818102036</v>
      </c>
      <c r="D28" s="13">
        <v>2116095973.1655238</v>
      </c>
      <c r="E28" s="13">
        <v>27304804708</v>
      </c>
      <c r="F28" s="13">
        <v>2240216120</v>
      </c>
      <c r="G28" s="13">
        <v>108452977</v>
      </c>
      <c r="H28" s="13">
        <v>1045995</v>
      </c>
      <c r="I28" s="13">
        <v>569423</v>
      </c>
      <c r="J28" s="13">
        <v>106879815</v>
      </c>
      <c r="K28" s="37" t="s">
        <v>46</v>
      </c>
      <c r="L28" s="1"/>
    </row>
    <row r="29" spans="1:12" ht="12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38"/>
      <c r="L29" s="1"/>
    </row>
    <row r="30" spans="1:12" ht="12">
      <c r="A30" s="4" t="s">
        <v>27</v>
      </c>
      <c r="B30" s="13">
        <f>B26+B28</f>
        <v>381991</v>
      </c>
      <c r="C30" s="13">
        <f aca="true" t="shared" si="1" ref="C30:J30">C26+C28</f>
        <v>54771576296</v>
      </c>
      <c r="D30" s="13">
        <f t="shared" si="1"/>
        <v>28240582977.574024</v>
      </c>
      <c r="E30" s="13">
        <f t="shared" si="1"/>
        <v>48757638981</v>
      </c>
      <c r="F30" s="13">
        <f t="shared" si="1"/>
        <v>3413310035</v>
      </c>
      <c r="G30" s="13">
        <f t="shared" si="1"/>
        <v>1232764821</v>
      </c>
      <c r="H30" s="13">
        <f t="shared" si="1"/>
        <v>76296148</v>
      </c>
      <c r="I30" s="13">
        <f t="shared" si="1"/>
        <v>54177539</v>
      </c>
      <c r="J30" s="13">
        <f t="shared" si="1"/>
        <v>1102333390</v>
      </c>
      <c r="K30" s="38">
        <f>J30/D30</f>
        <v>0.0390336626859073</v>
      </c>
      <c r="L30" s="1"/>
    </row>
    <row r="31" spans="2:11" ht="12">
      <c r="B31" s="15"/>
      <c r="C31" s="13"/>
      <c r="D31" s="13"/>
      <c r="E31" s="13"/>
      <c r="F31" s="13"/>
      <c r="G31" s="13"/>
      <c r="H31" s="13"/>
      <c r="I31" s="13"/>
      <c r="J31" s="1"/>
      <c r="K31" s="34"/>
    </row>
    <row r="32" spans="1:9" ht="12">
      <c r="A32" s="21" t="s">
        <v>44</v>
      </c>
      <c r="B32" s="15"/>
      <c r="C32" s="13"/>
      <c r="D32" s="13"/>
      <c r="E32" s="13"/>
      <c r="F32" s="13"/>
      <c r="G32" s="13"/>
      <c r="H32" s="13"/>
      <c r="I32" s="13"/>
    </row>
    <row r="33" spans="2:9" ht="12">
      <c r="B33" s="15"/>
      <c r="C33" s="13"/>
      <c r="D33" s="13"/>
      <c r="E33" s="13"/>
      <c r="F33" s="13"/>
      <c r="G33" s="13"/>
      <c r="H33" s="13"/>
      <c r="I33" s="13"/>
    </row>
    <row r="34" spans="1:9" ht="12">
      <c r="A34" s="16" t="s">
        <v>51</v>
      </c>
      <c r="C34" s="1"/>
      <c r="D34" s="1"/>
      <c r="E34" s="1"/>
      <c r="F34" s="1"/>
      <c r="G34" s="1"/>
      <c r="H34" s="1"/>
      <c r="I34" s="1"/>
    </row>
    <row r="35" spans="1:9" ht="12.75" customHeight="1">
      <c r="A35" s="16" t="s">
        <v>42</v>
      </c>
      <c r="B35" s="19"/>
      <c r="C35" s="19"/>
      <c r="D35" s="19"/>
      <c r="E35" s="19"/>
      <c r="F35" s="19"/>
      <c r="G35" s="19"/>
      <c r="H35" s="19"/>
      <c r="I35" s="19"/>
    </row>
    <row r="36" spans="1:4" ht="12">
      <c r="A36" s="16" t="s">
        <v>56</v>
      </c>
      <c r="B36" s="1"/>
      <c r="C36" s="1"/>
      <c r="D36" s="1"/>
    </row>
    <row r="37" spans="1:4" ht="12">
      <c r="A37" s="16" t="s">
        <v>57</v>
      </c>
      <c r="B37" s="1"/>
      <c r="C37" s="1"/>
      <c r="D37" s="1"/>
    </row>
    <row r="38" spans="1:4" ht="12">
      <c r="A38" s="16" t="s">
        <v>58</v>
      </c>
      <c r="B38" s="1"/>
      <c r="C38" s="1"/>
      <c r="D38" s="1"/>
    </row>
    <row r="39" spans="1:4" ht="12">
      <c r="A39" s="16" t="s">
        <v>59</v>
      </c>
      <c r="B39" s="1"/>
      <c r="C39" s="1"/>
      <c r="D39" s="1"/>
    </row>
    <row r="40" spans="1:4" ht="12">
      <c r="A40" s="16" t="s">
        <v>40</v>
      </c>
      <c r="B40" s="1"/>
      <c r="C40" s="1"/>
      <c r="D40" s="1"/>
    </row>
    <row r="41" ht="12">
      <c r="A41" s="16" t="s">
        <v>66</v>
      </c>
    </row>
    <row r="42" ht="12">
      <c r="A42" s="16" t="s">
        <v>69</v>
      </c>
    </row>
    <row r="43" ht="12">
      <c r="A43" s="16" t="s">
        <v>60</v>
      </c>
    </row>
    <row r="44" ht="12">
      <c r="A44" s="16" t="s">
        <v>47</v>
      </c>
    </row>
  </sheetData>
  <sheetProtection/>
  <mergeCells count="1">
    <mergeCell ref="A1:K1"/>
  </mergeCells>
  <printOptions horizontalCentered="1"/>
  <pageMargins left="0.25" right="0.25" top="0.75" bottom="0.75" header="0.3" footer="0.3"/>
  <pageSetup fitToHeight="1" fitToWidth="1" horizontalDpi="600" verticalDpi="600" orientation="landscape" scale="81" r:id="rId1"/>
  <headerFooter alignWithMargins="0">
    <oddFooter>&amp;LVermont Tax Department&amp;C- 2 -&amp;RJanuary 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workbookViewId="0" topLeftCell="A1">
      <pane ySplit="3" topLeftCell="A5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15.00390625" style="1" bestFit="1" customWidth="1"/>
    <col min="2" max="2" width="8.625" style="1" customWidth="1"/>
    <col min="3" max="3" width="8.50390625" style="1" customWidth="1"/>
    <col min="4" max="4" width="8.00390625" style="1" customWidth="1"/>
    <col min="5" max="5" width="7.50390625" style="1" customWidth="1"/>
    <col min="6" max="6" width="10.625" style="1" customWidth="1"/>
    <col min="7" max="7" width="10.875" style="1" customWidth="1"/>
    <col min="8" max="8" width="13.125" style="1" customWidth="1"/>
    <col min="9" max="9" width="13.75390625" style="1" customWidth="1"/>
    <col min="10" max="10" width="13.375" style="1" customWidth="1"/>
    <col min="11" max="11" width="11.125" style="1" customWidth="1"/>
    <col min="12" max="16384" width="9.00390625" style="1" customWidth="1"/>
  </cols>
  <sheetData>
    <row r="1" spans="1:11" ht="18" customHeight="1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7.5" customHeight="1">
      <c r="A2" s="9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1.75" customHeight="1" thickBot="1">
      <c r="A3" s="28" t="s">
        <v>32</v>
      </c>
      <c r="B3" s="28" t="s">
        <v>18</v>
      </c>
      <c r="C3" s="28" t="s">
        <v>22</v>
      </c>
      <c r="D3" s="28" t="s">
        <v>19</v>
      </c>
      <c r="E3" s="28" t="s">
        <v>20</v>
      </c>
      <c r="F3" s="28" t="s">
        <v>33</v>
      </c>
      <c r="G3" s="28" t="s">
        <v>34</v>
      </c>
      <c r="H3" s="28" t="s">
        <v>39</v>
      </c>
      <c r="I3" s="28" t="s">
        <v>41</v>
      </c>
      <c r="J3" s="28" t="s">
        <v>31</v>
      </c>
      <c r="K3" s="28" t="s">
        <v>24</v>
      </c>
    </row>
    <row r="4" spans="1:11" ht="12">
      <c r="A4" s="29" t="s">
        <v>0</v>
      </c>
      <c r="B4" s="30">
        <v>1308</v>
      </c>
      <c r="C4" s="30">
        <v>1864</v>
      </c>
      <c r="D4" s="30">
        <v>525</v>
      </c>
      <c r="E4" s="30">
        <v>748</v>
      </c>
      <c r="F4" s="30">
        <v>23</v>
      </c>
      <c r="G4" s="30">
        <v>12</v>
      </c>
      <c r="H4" s="30">
        <v>-71632334</v>
      </c>
      <c r="I4" s="30">
        <v>-71632334</v>
      </c>
      <c r="J4" s="30">
        <v>66294</v>
      </c>
      <c r="K4" s="30">
        <v>-8527</v>
      </c>
    </row>
    <row r="5" spans="1:11" ht="12">
      <c r="A5" s="31" t="s">
        <v>38</v>
      </c>
      <c r="B5" s="30">
        <v>8367</v>
      </c>
      <c r="C5" s="30">
        <v>10465</v>
      </c>
      <c r="D5" s="30">
        <v>1972</v>
      </c>
      <c r="E5" s="30">
        <v>6239</v>
      </c>
      <c r="F5" s="30">
        <v>89</v>
      </c>
      <c r="G5" s="30">
        <v>67</v>
      </c>
      <c r="H5" s="30">
        <v>13707358</v>
      </c>
      <c r="I5" s="30">
        <v>13679664.997671999</v>
      </c>
      <c r="J5" s="30">
        <v>13149</v>
      </c>
      <c r="K5" s="30">
        <v>-21442</v>
      </c>
    </row>
    <row r="6" spans="1:11" ht="12">
      <c r="A6" s="31" t="s">
        <v>1</v>
      </c>
      <c r="B6" s="30">
        <v>5443</v>
      </c>
      <c r="C6" s="30">
        <v>7019</v>
      </c>
      <c r="D6" s="30">
        <v>1484</v>
      </c>
      <c r="E6" s="30">
        <v>3844</v>
      </c>
      <c r="F6" s="30">
        <v>71</v>
      </c>
      <c r="G6" s="30">
        <v>44</v>
      </c>
      <c r="H6" s="30">
        <v>40728702</v>
      </c>
      <c r="I6" s="30">
        <v>40595321.99359299</v>
      </c>
      <c r="J6" s="30">
        <v>181041</v>
      </c>
      <c r="K6" s="30">
        <v>-46023</v>
      </c>
    </row>
    <row r="7" spans="1:11" ht="12">
      <c r="A7" s="31" t="s">
        <v>2</v>
      </c>
      <c r="B7" s="30">
        <v>5162</v>
      </c>
      <c r="C7" s="30">
        <v>6750</v>
      </c>
      <c r="D7" s="30">
        <v>1476</v>
      </c>
      <c r="E7" s="30">
        <v>3550</v>
      </c>
      <c r="F7" s="30">
        <v>78</v>
      </c>
      <c r="G7" s="30">
        <v>58</v>
      </c>
      <c r="H7" s="30">
        <v>64074298</v>
      </c>
      <c r="I7" s="30">
        <v>63860051.98825499</v>
      </c>
      <c r="J7" s="30">
        <v>2695555</v>
      </c>
      <c r="K7" s="30">
        <v>6281</v>
      </c>
    </row>
    <row r="8" spans="1:11" ht="12">
      <c r="A8" s="31" t="s">
        <v>3</v>
      </c>
      <c r="B8" s="30">
        <v>4033</v>
      </c>
      <c r="C8" s="30">
        <v>5457</v>
      </c>
      <c r="D8" s="30">
        <v>1270</v>
      </c>
      <c r="E8" s="30">
        <v>2630</v>
      </c>
      <c r="F8" s="30">
        <v>65</v>
      </c>
      <c r="G8" s="30">
        <v>68</v>
      </c>
      <c r="H8" s="30">
        <v>70273066</v>
      </c>
      <c r="I8" s="30">
        <v>69944040.98314701</v>
      </c>
      <c r="J8" s="30">
        <v>11053032</v>
      </c>
      <c r="K8" s="30">
        <v>217472</v>
      </c>
    </row>
    <row r="9" spans="1:11" ht="12">
      <c r="A9" s="31" t="s">
        <v>4</v>
      </c>
      <c r="B9" s="30">
        <v>3513</v>
      </c>
      <c r="C9" s="30">
        <v>4887</v>
      </c>
      <c r="D9" s="30">
        <v>1280</v>
      </c>
      <c r="E9" s="30">
        <v>2139</v>
      </c>
      <c r="F9" s="30">
        <v>55</v>
      </c>
      <c r="G9" s="30">
        <v>39</v>
      </c>
      <c r="H9" s="30">
        <v>78747908</v>
      </c>
      <c r="I9" s="30">
        <v>78268177.93632302</v>
      </c>
      <c r="J9" s="30">
        <v>15923824</v>
      </c>
      <c r="K9" s="30">
        <v>431557</v>
      </c>
    </row>
    <row r="10" spans="1:11" ht="12">
      <c r="A10" s="31" t="s">
        <v>5</v>
      </c>
      <c r="B10" s="30">
        <v>3190</v>
      </c>
      <c r="C10" s="30">
        <v>4604</v>
      </c>
      <c r="D10" s="30">
        <v>1319</v>
      </c>
      <c r="E10" s="30">
        <v>1774</v>
      </c>
      <c r="F10" s="30">
        <v>60</v>
      </c>
      <c r="G10" s="30">
        <v>37</v>
      </c>
      <c r="H10" s="30">
        <v>87521232</v>
      </c>
      <c r="I10" s="30">
        <v>86987994.91933897</v>
      </c>
      <c r="J10" s="30">
        <v>20065929</v>
      </c>
      <c r="K10" s="30">
        <v>571196</v>
      </c>
    </row>
    <row r="11" spans="1:11" ht="12">
      <c r="A11" s="31" t="s">
        <v>6</v>
      </c>
      <c r="B11" s="30">
        <v>2790</v>
      </c>
      <c r="C11" s="30">
        <v>4015</v>
      </c>
      <c r="D11" s="30">
        <v>1126</v>
      </c>
      <c r="E11" s="30">
        <v>1574</v>
      </c>
      <c r="F11" s="30">
        <v>60</v>
      </c>
      <c r="G11" s="30">
        <v>30</v>
      </c>
      <c r="H11" s="30">
        <v>90409142</v>
      </c>
      <c r="I11" s="30">
        <v>89874603.91849197</v>
      </c>
      <c r="J11" s="30">
        <v>25365585</v>
      </c>
      <c r="K11" s="30">
        <v>739629</v>
      </c>
    </row>
    <row r="12" spans="1:11" ht="12">
      <c r="A12" s="31" t="s">
        <v>7</v>
      </c>
      <c r="B12" s="30">
        <v>2655</v>
      </c>
      <c r="C12" s="30">
        <v>3891</v>
      </c>
      <c r="D12" s="30">
        <v>1135</v>
      </c>
      <c r="E12" s="30">
        <v>1418</v>
      </c>
      <c r="F12" s="30">
        <v>58</v>
      </c>
      <c r="G12" s="30">
        <v>44</v>
      </c>
      <c r="H12" s="30">
        <v>99469529</v>
      </c>
      <c r="I12" s="30">
        <v>98769850.91775501</v>
      </c>
      <c r="J12" s="30">
        <v>31207589</v>
      </c>
      <c r="K12" s="30">
        <v>936591</v>
      </c>
    </row>
    <row r="13" spans="1:11" ht="12">
      <c r="A13" s="31" t="s">
        <v>8</v>
      </c>
      <c r="B13" s="30">
        <v>2631</v>
      </c>
      <c r="C13" s="30">
        <v>3785</v>
      </c>
      <c r="D13" s="30">
        <v>1067</v>
      </c>
      <c r="E13" s="30">
        <v>1466</v>
      </c>
      <c r="F13" s="30">
        <v>60</v>
      </c>
      <c r="G13" s="30">
        <v>38</v>
      </c>
      <c r="H13" s="30">
        <v>111602998</v>
      </c>
      <c r="I13" s="30">
        <v>111155449.108325</v>
      </c>
      <c r="J13" s="30">
        <v>40131066</v>
      </c>
      <c r="K13" s="30">
        <v>1217331</v>
      </c>
    </row>
    <row r="14" spans="1:11" ht="12">
      <c r="A14" s="31" t="s">
        <v>9</v>
      </c>
      <c r="B14" s="30">
        <v>2446</v>
      </c>
      <c r="C14" s="30">
        <v>3582</v>
      </c>
      <c r="D14" s="30">
        <v>1055</v>
      </c>
      <c r="E14" s="30">
        <v>1302</v>
      </c>
      <c r="F14" s="30">
        <v>52</v>
      </c>
      <c r="G14" s="30">
        <v>37</v>
      </c>
      <c r="H14" s="30">
        <v>116071031</v>
      </c>
      <c r="I14" s="30">
        <v>115157798.98726296</v>
      </c>
      <c r="J14" s="30">
        <v>44226706</v>
      </c>
      <c r="K14" s="30">
        <v>1346253</v>
      </c>
    </row>
    <row r="15" spans="1:11" ht="12">
      <c r="A15" s="31" t="s">
        <v>10</v>
      </c>
      <c r="B15" s="30">
        <v>4871</v>
      </c>
      <c r="C15" s="30">
        <v>7096</v>
      </c>
      <c r="D15" s="30">
        <v>2061</v>
      </c>
      <c r="E15" s="30">
        <v>2625</v>
      </c>
      <c r="F15" s="30">
        <v>118</v>
      </c>
      <c r="G15" s="30">
        <v>67</v>
      </c>
      <c r="H15" s="30">
        <v>267700773</v>
      </c>
      <c r="I15" s="30">
        <v>265963988.87705702</v>
      </c>
      <c r="J15" s="30">
        <v>129029859</v>
      </c>
      <c r="K15" s="30">
        <v>4117647</v>
      </c>
    </row>
    <row r="16" spans="1:11" ht="12">
      <c r="A16" s="31" t="s">
        <v>11</v>
      </c>
      <c r="B16" s="30">
        <v>6883</v>
      </c>
      <c r="C16" s="30">
        <v>10435</v>
      </c>
      <c r="D16" s="30">
        <v>3302</v>
      </c>
      <c r="E16" s="30">
        <v>3357</v>
      </c>
      <c r="F16" s="30">
        <v>134</v>
      </c>
      <c r="G16" s="30">
        <v>90</v>
      </c>
      <c r="H16" s="30">
        <v>462629661</v>
      </c>
      <c r="I16" s="30">
        <v>459331660.87114996</v>
      </c>
      <c r="J16" s="30">
        <v>289433091</v>
      </c>
      <c r="K16" s="30">
        <v>10479926</v>
      </c>
    </row>
    <row r="17" spans="1:11" ht="12">
      <c r="A17" s="31" t="s">
        <v>12</v>
      </c>
      <c r="B17" s="30">
        <v>8684</v>
      </c>
      <c r="C17" s="30">
        <v>14250</v>
      </c>
      <c r="D17" s="30">
        <v>5223</v>
      </c>
      <c r="E17" s="30">
        <v>3275</v>
      </c>
      <c r="F17" s="30">
        <v>95</v>
      </c>
      <c r="G17" s="30">
        <v>91</v>
      </c>
      <c r="H17" s="30">
        <v>752673778</v>
      </c>
      <c r="I17" s="30">
        <v>744803804.4454011</v>
      </c>
      <c r="J17" s="30">
        <v>565569425</v>
      </c>
      <c r="K17" s="30">
        <v>21104592</v>
      </c>
    </row>
    <row r="18" spans="1:11" ht="12">
      <c r="A18" s="31" t="s">
        <v>13</v>
      </c>
      <c r="B18" s="30">
        <v>6231</v>
      </c>
      <c r="C18" s="30">
        <v>11066</v>
      </c>
      <c r="D18" s="30">
        <v>4562</v>
      </c>
      <c r="E18" s="30">
        <v>1593</v>
      </c>
      <c r="F18" s="30">
        <v>45</v>
      </c>
      <c r="G18" s="30">
        <v>31</v>
      </c>
      <c r="H18" s="30">
        <v>695177623</v>
      </c>
      <c r="I18" s="30">
        <v>688333629.7846628</v>
      </c>
      <c r="J18" s="30">
        <v>551036985</v>
      </c>
      <c r="K18" s="30">
        <v>22540936</v>
      </c>
    </row>
    <row r="19" spans="1:11" ht="12">
      <c r="A19" s="31" t="s">
        <v>14</v>
      </c>
      <c r="B19" s="30">
        <v>3751</v>
      </c>
      <c r="C19" s="30">
        <v>6728</v>
      </c>
      <c r="D19" s="30">
        <v>2851</v>
      </c>
      <c r="E19" s="30">
        <v>860</v>
      </c>
      <c r="F19" s="30">
        <v>23</v>
      </c>
      <c r="G19" s="30">
        <v>17</v>
      </c>
      <c r="H19" s="30">
        <v>512443217</v>
      </c>
      <c r="I19" s="30">
        <v>507446821.6426469</v>
      </c>
      <c r="J19" s="30">
        <v>420722887</v>
      </c>
      <c r="K19" s="30">
        <v>19172299</v>
      </c>
    </row>
    <row r="20" spans="1:11" ht="12">
      <c r="A20" s="31" t="s">
        <v>15</v>
      </c>
      <c r="B20" s="30">
        <v>4130</v>
      </c>
      <c r="C20" s="30">
        <v>7478</v>
      </c>
      <c r="D20" s="30">
        <v>3188</v>
      </c>
      <c r="E20" s="30">
        <v>892</v>
      </c>
      <c r="F20" s="30">
        <v>31</v>
      </c>
      <c r="G20" s="30">
        <v>19</v>
      </c>
      <c r="H20" s="30">
        <v>707823060</v>
      </c>
      <c r="I20" s="30">
        <v>696856307.4326854</v>
      </c>
      <c r="J20" s="30">
        <v>602548217</v>
      </c>
      <c r="K20" s="30">
        <v>29804406</v>
      </c>
    </row>
    <row r="21" spans="1:11" ht="12">
      <c r="A21" s="31" t="s">
        <v>16</v>
      </c>
      <c r="B21" s="30">
        <v>2999</v>
      </c>
      <c r="C21" s="30">
        <v>5473</v>
      </c>
      <c r="D21" s="30">
        <v>2311</v>
      </c>
      <c r="E21" s="30">
        <v>645</v>
      </c>
      <c r="F21" s="30">
        <v>22</v>
      </c>
      <c r="G21" s="30">
        <v>21</v>
      </c>
      <c r="H21" s="30">
        <v>720835131</v>
      </c>
      <c r="I21" s="30">
        <v>705759068.7226938</v>
      </c>
      <c r="J21" s="30">
        <v>640045607</v>
      </c>
      <c r="K21" s="30">
        <v>35301868</v>
      </c>
    </row>
    <row r="22" spans="1:11" ht="12">
      <c r="A22" s="31" t="s">
        <v>17</v>
      </c>
      <c r="B22" s="30">
        <v>1574</v>
      </c>
      <c r="C22" s="30">
        <v>2852</v>
      </c>
      <c r="D22" s="30">
        <v>1203</v>
      </c>
      <c r="E22" s="30">
        <v>354</v>
      </c>
      <c r="F22" s="30">
        <v>15</v>
      </c>
      <c r="G22" s="30" t="s">
        <v>49</v>
      </c>
      <c r="H22" s="30">
        <v>591902694</v>
      </c>
      <c r="I22" s="30">
        <v>577981812.4905268</v>
      </c>
      <c r="J22" s="30">
        <v>542372017</v>
      </c>
      <c r="K22" s="30">
        <v>34123432</v>
      </c>
    </row>
    <row r="23" spans="1:11" ht="12">
      <c r="A23" s="31" t="s">
        <v>28</v>
      </c>
      <c r="B23" s="30">
        <v>665</v>
      </c>
      <c r="C23" s="30">
        <v>1204</v>
      </c>
      <c r="D23" s="30">
        <v>510</v>
      </c>
      <c r="E23" s="30">
        <v>138</v>
      </c>
      <c r="F23" s="30">
        <v>11</v>
      </c>
      <c r="G23" s="30" t="s">
        <v>49</v>
      </c>
      <c r="H23" s="30">
        <v>441390535</v>
      </c>
      <c r="I23" s="30">
        <v>424241675.01986897</v>
      </c>
      <c r="J23" s="30">
        <v>414200859</v>
      </c>
      <c r="K23" s="30">
        <v>28181232</v>
      </c>
    </row>
    <row r="24" spans="1:11" ht="12">
      <c r="A24" s="31" t="s">
        <v>48</v>
      </c>
      <c r="B24" s="18">
        <v>324</v>
      </c>
      <c r="C24" s="18">
        <v>584</v>
      </c>
      <c r="D24" s="18">
        <v>239</v>
      </c>
      <c r="E24" s="18">
        <v>72</v>
      </c>
      <c r="F24" s="30">
        <v>10</v>
      </c>
      <c r="G24" s="30" t="s">
        <v>49</v>
      </c>
      <c r="H24" s="30">
        <v>922538359</v>
      </c>
      <c r="I24" s="30">
        <v>838958191.2270811</v>
      </c>
      <c r="J24" s="30">
        <v>904457337</v>
      </c>
      <c r="K24" s="30">
        <v>58748926</v>
      </c>
    </row>
    <row r="25" spans="1:11" ht="12">
      <c r="A25" s="32"/>
      <c r="H25" s="18"/>
      <c r="I25" s="18"/>
      <c r="J25" s="18"/>
      <c r="K25" s="18"/>
    </row>
    <row r="26" spans="1:11" ht="12">
      <c r="A26" s="4" t="s">
        <v>25</v>
      </c>
      <c r="B26" s="33">
        <f>SUM(B4:B24)</f>
        <v>81650</v>
      </c>
      <c r="C26" s="33">
        <f aca="true" t="shared" si="0" ref="C26:K26">SUM(C4:C24)</f>
        <v>123485</v>
      </c>
      <c r="D26" s="33">
        <f t="shared" si="0"/>
        <v>39159</v>
      </c>
      <c r="E26" s="33">
        <f t="shared" si="0"/>
        <v>40495</v>
      </c>
      <c r="F26" s="33">
        <f t="shared" si="0"/>
        <v>1175</v>
      </c>
      <c r="G26" s="33">
        <f t="shared" si="0"/>
        <v>810</v>
      </c>
      <c r="H26" s="33">
        <f t="shared" si="0"/>
        <v>6776087761</v>
      </c>
      <c r="I26" s="33">
        <f t="shared" si="0"/>
        <v>6606337582.263938</v>
      </c>
      <c r="J26" s="33">
        <f t="shared" si="0"/>
        <v>5250346054</v>
      </c>
      <c r="K26" s="33">
        <f t="shared" si="0"/>
        <v>268965582</v>
      </c>
    </row>
    <row r="27" spans="1:11" ht="12">
      <c r="A27" s="4"/>
      <c r="B27" s="18"/>
      <c r="C27" s="30"/>
      <c r="D27" s="18"/>
      <c r="E27" s="18"/>
      <c r="F27" s="18"/>
      <c r="G27" s="18"/>
      <c r="H27" s="18"/>
      <c r="I27" s="18"/>
      <c r="J27" s="18"/>
      <c r="K27" s="18"/>
    </row>
    <row r="28" spans="1:11" ht="12">
      <c r="A28" s="4" t="s">
        <v>26</v>
      </c>
      <c r="B28" s="33">
        <v>6512</v>
      </c>
      <c r="C28" s="30">
        <v>10945</v>
      </c>
      <c r="D28" s="33">
        <v>4131</v>
      </c>
      <c r="E28" s="33">
        <v>2160</v>
      </c>
      <c r="F28" s="33">
        <v>164</v>
      </c>
      <c r="G28" s="33">
        <v>57</v>
      </c>
      <c r="H28" s="33">
        <v>14016456297</v>
      </c>
      <c r="I28" s="33">
        <v>418300711.9395905</v>
      </c>
      <c r="J28" s="33">
        <v>14145589257</v>
      </c>
      <c r="K28" s="33">
        <v>27132760</v>
      </c>
    </row>
    <row r="29" spans="1:11" ht="12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">
      <c r="A30" s="4" t="s">
        <v>27</v>
      </c>
      <c r="B30" s="33">
        <f>SUM(B26:B28)</f>
        <v>88162</v>
      </c>
      <c r="C30" s="33">
        <f aca="true" t="shared" si="1" ref="C30:K30">SUM(C26:C28)</f>
        <v>134430</v>
      </c>
      <c r="D30" s="33">
        <f t="shared" si="1"/>
        <v>43290</v>
      </c>
      <c r="E30" s="33">
        <f t="shared" si="1"/>
        <v>42655</v>
      </c>
      <c r="F30" s="33">
        <f t="shared" si="1"/>
        <v>1339</v>
      </c>
      <c r="G30" s="33">
        <f t="shared" si="1"/>
        <v>867</v>
      </c>
      <c r="H30" s="33">
        <f t="shared" si="1"/>
        <v>20792544058</v>
      </c>
      <c r="I30" s="33">
        <f t="shared" si="1"/>
        <v>7024638294.203528</v>
      </c>
      <c r="J30" s="33">
        <f t="shared" si="1"/>
        <v>19395935311</v>
      </c>
      <c r="K30" s="33">
        <f t="shared" si="1"/>
        <v>296098342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93" r:id="rId1"/>
  <headerFooter alignWithMargins="0">
    <oddFooter>&amp;LVermont Tax Department&amp;C- 3 -&amp;RJanuary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workbookViewId="0" topLeftCell="A1">
      <pane ySplit="3" topLeftCell="A5" activePane="bottomLeft" state="frozen"/>
      <selection pane="topLeft" activeCell="A1" sqref="A1"/>
      <selection pane="bottomLeft" activeCell="G22" sqref="G22:G24"/>
    </sheetView>
  </sheetViews>
  <sheetFormatPr defaultColWidth="9.00390625" defaultRowHeight="12.75"/>
  <cols>
    <col min="1" max="1" width="15.00390625" style="1" bestFit="1" customWidth="1"/>
    <col min="2" max="2" width="8.625" style="1" customWidth="1"/>
    <col min="3" max="3" width="8.50390625" style="1" customWidth="1"/>
    <col min="4" max="4" width="8.00390625" style="1" customWidth="1"/>
    <col min="5" max="5" width="7.50390625" style="1" customWidth="1"/>
    <col min="6" max="6" width="10.625" style="1" customWidth="1"/>
    <col min="7" max="7" width="10.875" style="1" customWidth="1"/>
    <col min="8" max="8" width="13.125" style="1" customWidth="1"/>
    <col min="9" max="9" width="13.75390625" style="1" customWidth="1"/>
    <col min="10" max="10" width="13.375" style="1" customWidth="1"/>
    <col min="11" max="11" width="11.125" style="1" customWidth="1"/>
    <col min="12" max="16384" width="9.00390625" style="1" customWidth="1"/>
  </cols>
  <sheetData>
    <row r="1" spans="1:11" ht="17.25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7.5" customHeight="1">
      <c r="A2" s="9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1.75" customHeight="1" thickBot="1">
      <c r="A3" s="28" t="s">
        <v>32</v>
      </c>
      <c r="B3" s="28" t="s">
        <v>18</v>
      </c>
      <c r="C3" s="28" t="s">
        <v>22</v>
      </c>
      <c r="D3" s="28" t="s">
        <v>19</v>
      </c>
      <c r="E3" s="28" t="s">
        <v>20</v>
      </c>
      <c r="F3" s="28" t="s">
        <v>33</v>
      </c>
      <c r="G3" s="28" t="s">
        <v>34</v>
      </c>
      <c r="H3" s="28" t="s">
        <v>39</v>
      </c>
      <c r="I3" s="28" t="s">
        <v>41</v>
      </c>
      <c r="J3" s="28" t="s">
        <v>31</v>
      </c>
      <c r="K3" s="28" t="s">
        <v>24</v>
      </c>
    </row>
    <row r="4" spans="1:11" ht="12">
      <c r="A4" s="29" t="s">
        <v>0</v>
      </c>
      <c r="B4" s="30">
        <v>1192</v>
      </c>
      <c r="C4" s="30">
        <v>1869</v>
      </c>
      <c r="D4" s="30">
        <v>363</v>
      </c>
      <c r="E4" s="30">
        <v>716</v>
      </c>
      <c r="F4" s="30">
        <v>47</v>
      </c>
      <c r="G4" s="30">
        <v>66</v>
      </c>
      <c r="H4" s="30">
        <v>-74590286</v>
      </c>
      <c r="I4" s="30">
        <v>-74590286</v>
      </c>
      <c r="J4" s="30">
        <v>4813645</v>
      </c>
      <c r="K4" s="30">
        <v>191625</v>
      </c>
    </row>
    <row r="5" spans="1:11" ht="12">
      <c r="A5" s="31" t="s">
        <v>38</v>
      </c>
      <c r="B5" s="30">
        <v>13549</v>
      </c>
      <c r="C5" s="30">
        <v>10847</v>
      </c>
      <c r="D5" s="30">
        <v>657</v>
      </c>
      <c r="E5" s="30">
        <v>11775</v>
      </c>
      <c r="F5" s="30">
        <v>173</v>
      </c>
      <c r="G5" s="30">
        <v>944</v>
      </c>
      <c r="H5" s="30">
        <v>32722324</v>
      </c>
      <c r="I5" s="30">
        <v>32549618.993639994</v>
      </c>
      <c r="J5" s="30">
        <v>286715</v>
      </c>
      <c r="K5" s="30">
        <v>-1345322</v>
      </c>
    </row>
    <row r="6" spans="1:11" ht="12">
      <c r="A6" s="31" t="s">
        <v>1</v>
      </c>
      <c r="B6" s="30">
        <v>13414</v>
      </c>
      <c r="C6" s="30">
        <v>10430</v>
      </c>
      <c r="D6" s="30">
        <v>499</v>
      </c>
      <c r="E6" s="30">
        <v>11780</v>
      </c>
      <c r="F6" s="30">
        <v>166</v>
      </c>
      <c r="G6" s="30">
        <v>969</v>
      </c>
      <c r="H6" s="30">
        <v>100488257</v>
      </c>
      <c r="I6" s="30">
        <v>99399770.93087104</v>
      </c>
      <c r="J6" s="30">
        <v>6843034</v>
      </c>
      <c r="K6" s="30">
        <v>-2528450</v>
      </c>
    </row>
    <row r="7" spans="1:11" ht="12">
      <c r="A7" s="31" t="s">
        <v>2</v>
      </c>
      <c r="B7" s="30">
        <v>12277</v>
      </c>
      <c r="C7" s="30">
        <v>13088</v>
      </c>
      <c r="D7" s="30">
        <v>681</v>
      </c>
      <c r="E7" s="30">
        <v>9954</v>
      </c>
      <c r="F7" s="30">
        <v>213</v>
      </c>
      <c r="G7" s="30">
        <v>1429</v>
      </c>
      <c r="H7" s="30">
        <v>152786278</v>
      </c>
      <c r="I7" s="30">
        <v>150070585.96496585</v>
      </c>
      <c r="J7" s="30">
        <v>28846405</v>
      </c>
      <c r="K7" s="30">
        <v>-3406616</v>
      </c>
    </row>
    <row r="8" spans="1:11" ht="12">
      <c r="A8" s="31" t="s">
        <v>3</v>
      </c>
      <c r="B8" s="30">
        <v>10748</v>
      </c>
      <c r="C8" s="30">
        <v>13952</v>
      </c>
      <c r="D8" s="30">
        <v>836</v>
      </c>
      <c r="E8" s="30">
        <v>8112</v>
      </c>
      <c r="F8" s="30">
        <v>207</v>
      </c>
      <c r="G8" s="30">
        <v>1593</v>
      </c>
      <c r="H8" s="30">
        <v>187914050</v>
      </c>
      <c r="I8" s="30">
        <v>183892036.0098041</v>
      </c>
      <c r="J8" s="30">
        <v>58936594</v>
      </c>
      <c r="K8" s="30">
        <v>-3213905</v>
      </c>
    </row>
    <row r="9" spans="1:11" ht="12">
      <c r="A9" s="31" t="s">
        <v>4</v>
      </c>
      <c r="B9" s="30">
        <v>10200</v>
      </c>
      <c r="C9" s="30">
        <v>14083</v>
      </c>
      <c r="D9" s="30">
        <v>903</v>
      </c>
      <c r="E9" s="30">
        <v>7469</v>
      </c>
      <c r="F9" s="30">
        <v>237</v>
      </c>
      <c r="G9" s="30">
        <v>1591</v>
      </c>
      <c r="H9" s="30">
        <v>229547794</v>
      </c>
      <c r="I9" s="30">
        <v>223762645.10413092</v>
      </c>
      <c r="J9" s="30">
        <v>93464800</v>
      </c>
      <c r="K9" s="30">
        <v>-1672740</v>
      </c>
    </row>
    <row r="10" spans="1:11" ht="12">
      <c r="A10" s="31" t="s">
        <v>5</v>
      </c>
      <c r="B10" s="30">
        <v>11005</v>
      </c>
      <c r="C10" s="30">
        <v>15790</v>
      </c>
      <c r="D10" s="30">
        <v>1039</v>
      </c>
      <c r="E10" s="30">
        <v>7943</v>
      </c>
      <c r="F10" s="30">
        <v>279</v>
      </c>
      <c r="G10" s="30">
        <v>1744</v>
      </c>
      <c r="H10" s="30">
        <v>303065493</v>
      </c>
      <c r="I10" s="30">
        <v>295325351.137675</v>
      </c>
      <c r="J10" s="30">
        <v>150694720</v>
      </c>
      <c r="K10" s="30">
        <v>350510</v>
      </c>
    </row>
    <row r="11" spans="1:11" ht="12">
      <c r="A11" s="31" t="s">
        <v>6</v>
      </c>
      <c r="B11" s="30">
        <v>12331</v>
      </c>
      <c r="C11" s="30">
        <v>18151</v>
      </c>
      <c r="D11" s="30">
        <v>1163</v>
      </c>
      <c r="E11" s="30">
        <v>8901</v>
      </c>
      <c r="F11" s="30">
        <v>341</v>
      </c>
      <c r="G11" s="30">
        <v>1926</v>
      </c>
      <c r="H11" s="30">
        <v>401052149</v>
      </c>
      <c r="I11" s="30">
        <v>391230809.18649626</v>
      </c>
      <c r="J11" s="30">
        <v>224832152</v>
      </c>
      <c r="K11" s="30">
        <v>3145906</v>
      </c>
    </row>
    <row r="12" spans="1:11" ht="12">
      <c r="A12" s="31" t="s">
        <v>7</v>
      </c>
      <c r="B12" s="30">
        <v>13559</v>
      </c>
      <c r="C12" s="30">
        <v>20162</v>
      </c>
      <c r="D12" s="30">
        <v>1368</v>
      </c>
      <c r="E12" s="30">
        <v>9638</v>
      </c>
      <c r="F12" s="30">
        <v>385</v>
      </c>
      <c r="G12" s="30">
        <v>2168</v>
      </c>
      <c r="H12" s="30">
        <v>508692381</v>
      </c>
      <c r="I12" s="30">
        <v>498613697.127713</v>
      </c>
      <c r="J12" s="30">
        <v>310988869</v>
      </c>
      <c r="K12" s="30">
        <v>6395270</v>
      </c>
    </row>
    <row r="13" spans="1:11" ht="12">
      <c r="A13" s="31" t="s">
        <v>8</v>
      </c>
      <c r="B13" s="30">
        <v>13300</v>
      </c>
      <c r="C13" s="30">
        <v>19867</v>
      </c>
      <c r="D13" s="30">
        <v>1519</v>
      </c>
      <c r="E13" s="30">
        <v>9295</v>
      </c>
      <c r="F13" s="30">
        <v>458</v>
      </c>
      <c r="G13" s="30">
        <v>2028</v>
      </c>
      <c r="H13" s="30">
        <v>565096134</v>
      </c>
      <c r="I13" s="30">
        <v>554375469.8016165</v>
      </c>
      <c r="J13" s="30">
        <v>369049183</v>
      </c>
      <c r="K13" s="30">
        <v>9324520</v>
      </c>
    </row>
    <row r="14" spans="1:11" ht="12">
      <c r="A14" s="31" t="s">
        <v>9</v>
      </c>
      <c r="B14" s="30">
        <v>11989</v>
      </c>
      <c r="C14" s="30">
        <v>17824</v>
      </c>
      <c r="D14" s="30">
        <v>1535</v>
      </c>
      <c r="E14" s="30">
        <v>8373</v>
      </c>
      <c r="F14" s="30">
        <v>426</v>
      </c>
      <c r="G14" s="30">
        <v>1655</v>
      </c>
      <c r="H14" s="30">
        <v>568844510</v>
      </c>
      <c r="I14" s="30">
        <v>557456780.2164011</v>
      </c>
      <c r="J14" s="30">
        <v>390214628</v>
      </c>
      <c r="K14" s="30">
        <v>10507286</v>
      </c>
    </row>
    <row r="15" spans="1:11" ht="12">
      <c r="A15" s="31" t="s">
        <v>10</v>
      </c>
      <c r="B15" s="30">
        <v>20382</v>
      </c>
      <c r="C15" s="30">
        <v>32427</v>
      </c>
      <c r="D15" s="30">
        <v>3600</v>
      </c>
      <c r="E15" s="30">
        <v>13093</v>
      </c>
      <c r="F15" s="30">
        <v>781</v>
      </c>
      <c r="G15" s="30">
        <v>2908</v>
      </c>
      <c r="H15" s="30">
        <v>1115996204</v>
      </c>
      <c r="I15" s="30">
        <v>1095571979.0805612</v>
      </c>
      <c r="J15" s="30">
        <v>793105234</v>
      </c>
      <c r="K15" s="30">
        <v>23962799</v>
      </c>
    </row>
    <row r="16" spans="1:11" ht="12">
      <c r="A16" s="31" t="s">
        <v>11</v>
      </c>
      <c r="B16" s="30">
        <v>21942</v>
      </c>
      <c r="C16" s="30">
        <v>39319</v>
      </c>
      <c r="D16" s="30">
        <v>6521</v>
      </c>
      <c r="E16" s="30">
        <v>11763</v>
      </c>
      <c r="F16" s="30">
        <v>785</v>
      </c>
      <c r="G16" s="30">
        <v>2873</v>
      </c>
      <c r="H16" s="30">
        <v>1469293132</v>
      </c>
      <c r="I16" s="30">
        <v>1441902463.428726</v>
      </c>
      <c r="J16" s="30">
        <v>1083999605</v>
      </c>
      <c r="K16" s="30">
        <v>36873284</v>
      </c>
    </row>
    <row r="17" spans="1:11" ht="12">
      <c r="A17" s="31" t="s">
        <v>12</v>
      </c>
      <c r="B17" s="30">
        <v>24248</v>
      </c>
      <c r="C17" s="30">
        <v>52623</v>
      </c>
      <c r="D17" s="30">
        <v>12968</v>
      </c>
      <c r="E17" s="30">
        <v>8358</v>
      </c>
      <c r="F17" s="30">
        <v>660</v>
      </c>
      <c r="G17" s="30">
        <v>2262</v>
      </c>
      <c r="H17" s="30">
        <v>2102120455</v>
      </c>
      <c r="I17" s="30">
        <v>2055244000.217607</v>
      </c>
      <c r="J17" s="30">
        <v>1606277433</v>
      </c>
      <c r="K17" s="30">
        <v>55545956</v>
      </c>
    </row>
    <row r="18" spans="1:11" ht="12">
      <c r="A18" s="31" t="s">
        <v>13</v>
      </c>
      <c r="B18" s="30">
        <v>17229</v>
      </c>
      <c r="C18" s="30">
        <v>43610</v>
      </c>
      <c r="D18" s="30">
        <v>12892</v>
      </c>
      <c r="E18" s="30">
        <v>3129</v>
      </c>
      <c r="F18" s="30">
        <v>266</v>
      </c>
      <c r="G18" s="30">
        <v>942</v>
      </c>
      <c r="H18" s="30">
        <v>1925679056</v>
      </c>
      <c r="I18" s="30">
        <v>1884263379.8241565</v>
      </c>
      <c r="J18" s="30">
        <v>1524700847</v>
      </c>
      <c r="K18" s="30">
        <v>56785372</v>
      </c>
    </row>
    <row r="19" spans="1:11" ht="12">
      <c r="A19" s="31" t="s">
        <v>14</v>
      </c>
      <c r="B19" s="30">
        <v>11753</v>
      </c>
      <c r="C19" s="30">
        <v>31898</v>
      </c>
      <c r="D19" s="30">
        <v>9684</v>
      </c>
      <c r="E19" s="30">
        <v>1497</v>
      </c>
      <c r="F19" s="30">
        <v>138</v>
      </c>
      <c r="G19" s="30">
        <v>434</v>
      </c>
      <c r="H19" s="30">
        <v>1605074962</v>
      </c>
      <c r="I19" s="30">
        <v>1570980510.5903974</v>
      </c>
      <c r="J19" s="30">
        <v>1313693652</v>
      </c>
      <c r="K19" s="30">
        <v>55376848</v>
      </c>
    </row>
    <row r="20" spans="1:11" ht="12">
      <c r="A20" s="31" t="s">
        <v>15</v>
      </c>
      <c r="B20" s="30">
        <v>12378</v>
      </c>
      <c r="C20" s="30">
        <v>34727</v>
      </c>
      <c r="D20" s="30">
        <v>10497</v>
      </c>
      <c r="E20" s="30">
        <v>1321</v>
      </c>
      <c r="F20" s="30">
        <v>146</v>
      </c>
      <c r="G20" s="30">
        <v>414</v>
      </c>
      <c r="H20" s="30">
        <v>2121443031</v>
      </c>
      <c r="I20" s="30">
        <v>2066815478.986514</v>
      </c>
      <c r="J20" s="30">
        <v>1804399001</v>
      </c>
      <c r="K20" s="30">
        <v>85366427</v>
      </c>
    </row>
    <row r="21" spans="1:11" ht="12">
      <c r="A21" s="31" t="s">
        <v>16</v>
      </c>
      <c r="B21" s="30">
        <v>8286</v>
      </c>
      <c r="C21" s="30">
        <v>23706</v>
      </c>
      <c r="D21" s="30">
        <v>7104</v>
      </c>
      <c r="E21" s="30">
        <v>817</v>
      </c>
      <c r="F21" s="30">
        <v>83</v>
      </c>
      <c r="G21" s="30">
        <v>282</v>
      </c>
      <c r="H21" s="30">
        <v>1980505257</v>
      </c>
      <c r="I21" s="30">
        <v>1912036170.1444726</v>
      </c>
      <c r="J21" s="30">
        <v>1760122988</v>
      </c>
      <c r="K21" s="30">
        <v>92956770</v>
      </c>
    </row>
    <row r="22" spans="1:11" ht="12">
      <c r="A22" s="31" t="s">
        <v>17</v>
      </c>
      <c r="B22" s="30">
        <v>4098</v>
      </c>
      <c r="C22" s="30">
        <v>11983</v>
      </c>
      <c r="D22" s="30">
        <v>3538</v>
      </c>
      <c r="E22" s="30">
        <v>411</v>
      </c>
      <c r="F22" s="30">
        <v>49</v>
      </c>
      <c r="G22" s="30" t="s">
        <v>49</v>
      </c>
      <c r="H22" s="30">
        <v>1541167289</v>
      </c>
      <c r="I22" s="30">
        <v>1475783719.6029623</v>
      </c>
      <c r="J22" s="30">
        <v>1424524522</v>
      </c>
      <c r="K22" s="30">
        <v>85859968</v>
      </c>
    </row>
    <row r="23" spans="1:11" ht="12">
      <c r="A23" s="31" t="s">
        <v>28</v>
      </c>
      <c r="B23" s="30">
        <v>1836</v>
      </c>
      <c r="C23" s="30">
        <v>5391</v>
      </c>
      <c r="D23" s="30">
        <v>1580</v>
      </c>
      <c r="E23" s="30">
        <v>183</v>
      </c>
      <c r="F23" s="30">
        <v>23</v>
      </c>
      <c r="G23" s="30" t="s">
        <v>49</v>
      </c>
      <c r="H23" s="30">
        <v>1223089199</v>
      </c>
      <c r="I23" s="30">
        <v>1170628092.7897336</v>
      </c>
      <c r="J23" s="30">
        <v>1160576156</v>
      </c>
      <c r="K23" s="30">
        <v>75791179</v>
      </c>
    </row>
    <row r="24" spans="1:11" ht="12">
      <c r="A24" s="31" t="s">
        <v>48</v>
      </c>
      <c r="B24" s="30">
        <v>735</v>
      </c>
      <c r="C24" s="30">
        <v>2168</v>
      </c>
      <c r="D24" s="30">
        <v>604</v>
      </c>
      <c r="E24" s="30">
        <v>98</v>
      </c>
      <c r="F24" s="30">
        <v>13</v>
      </c>
      <c r="G24" s="30" t="s">
        <v>49</v>
      </c>
      <c r="H24" s="30">
        <v>2117398830</v>
      </c>
      <c r="I24" s="30">
        <v>1932837149.0061474</v>
      </c>
      <c r="J24" s="30">
        <v>2092118036</v>
      </c>
      <c r="K24" s="30">
        <v>140221306</v>
      </c>
    </row>
    <row r="25" spans="1:11" ht="12">
      <c r="A25" s="32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">
      <c r="A26" s="4" t="s">
        <v>25</v>
      </c>
      <c r="B26" s="33">
        <f>SUM(B4:B24)</f>
        <v>246451</v>
      </c>
      <c r="C26" s="33">
        <f aca="true" t="shared" si="0" ref="C26:K26">SUM(C4:C24)</f>
        <v>433915</v>
      </c>
      <c r="D26" s="33">
        <f t="shared" si="0"/>
        <v>79551</v>
      </c>
      <c r="E26" s="33">
        <f t="shared" si="0"/>
        <v>134626</v>
      </c>
      <c r="F26" s="33">
        <f t="shared" si="0"/>
        <v>5876</v>
      </c>
      <c r="G26" s="33">
        <f t="shared" si="0"/>
        <v>26228</v>
      </c>
      <c r="H26" s="33">
        <f t="shared" si="0"/>
        <v>20177386499</v>
      </c>
      <c r="I26" s="33">
        <f t="shared" si="0"/>
        <v>19518149422.144592</v>
      </c>
      <c r="J26" s="33">
        <f t="shared" si="0"/>
        <v>16202488219</v>
      </c>
      <c r="K26" s="33">
        <f t="shared" si="0"/>
        <v>726487993</v>
      </c>
    </row>
    <row r="27" spans="1:11" ht="12">
      <c r="A27" s="4"/>
      <c r="B27" s="18"/>
      <c r="C27" s="30"/>
      <c r="D27" s="18"/>
      <c r="E27" s="18"/>
      <c r="F27" s="18"/>
      <c r="G27" s="18"/>
      <c r="H27" s="18"/>
      <c r="I27" s="18"/>
      <c r="J27" s="18"/>
      <c r="K27" s="18"/>
    </row>
    <row r="28" spans="1:11" ht="12">
      <c r="A28" s="4" t="s">
        <v>26</v>
      </c>
      <c r="B28" s="33">
        <v>47378</v>
      </c>
      <c r="C28" s="30">
        <v>80778</v>
      </c>
      <c r="D28" s="33">
        <v>16096</v>
      </c>
      <c r="E28" s="33">
        <v>26619</v>
      </c>
      <c r="F28" s="33">
        <v>1244</v>
      </c>
      <c r="G28" s="33">
        <v>3419</v>
      </c>
      <c r="H28" s="33">
        <v>13801645739</v>
      </c>
      <c r="I28" s="33">
        <v>1697795261.2259293</v>
      </c>
      <c r="J28" s="33">
        <v>13159215451</v>
      </c>
      <c r="K28" s="33">
        <v>79747055</v>
      </c>
    </row>
    <row r="29" spans="1:11" ht="12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">
      <c r="A30" s="4" t="s">
        <v>27</v>
      </c>
      <c r="B30" s="33">
        <f>SUM(B26:B28)</f>
        <v>293829</v>
      </c>
      <c r="C30" s="33">
        <f aca="true" t="shared" si="1" ref="C30:K30">SUM(C26:C28)</f>
        <v>514693</v>
      </c>
      <c r="D30" s="33">
        <f t="shared" si="1"/>
        <v>95647</v>
      </c>
      <c r="E30" s="33">
        <f t="shared" si="1"/>
        <v>161245</v>
      </c>
      <c r="F30" s="33">
        <f t="shared" si="1"/>
        <v>7120</v>
      </c>
      <c r="G30" s="33">
        <f t="shared" si="1"/>
        <v>29647</v>
      </c>
      <c r="H30" s="33">
        <f t="shared" si="1"/>
        <v>33979032238</v>
      </c>
      <c r="I30" s="33">
        <f t="shared" si="1"/>
        <v>21215944683.37052</v>
      </c>
      <c r="J30" s="33">
        <f t="shared" si="1"/>
        <v>29361703670</v>
      </c>
      <c r="K30" s="33">
        <f t="shared" si="1"/>
        <v>806235048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93" r:id="rId1"/>
  <headerFooter alignWithMargins="0">
    <oddFooter>&amp;LVermont Tax Department&amp;C- 4 -&amp;RJanuary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Feldman, Jake</cp:lastModifiedBy>
  <cp:lastPrinted>2024-01-02T19:28:45Z</cp:lastPrinted>
  <dcterms:created xsi:type="dcterms:W3CDTF">2001-12-15T11:30:38Z</dcterms:created>
  <dcterms:modified xsi:type="dcterms:W3CDTF">2024-01-08T16:30:55Z</dcterms:modified>
  <cp:category/>
  <cp:version/>
  <cp:contentType/>
  <cp:contentStatus/>
</cp:coreProperties>
</file>