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19\"/>
    </mc:Choice>
  </mc:AlternateContent>
  <xr:revisionPtr revIDLastSave="0" documentId="13_ncr:1_{10C4C5D7-C67D-4C06-9BF4-3FED9A063667}" xr6:coauthVersionLast="43" xr6:coauthVersionMax="43" xr10:uidLastSave="{00000000-0000-0000-0000-000000000000}"/>
  <bookViews>
    <workbookView xWindow="2385" yWindow="15" windowWidth="25260" windowHeight="1527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K469" i="3" s="1"/>
  <c r="D469" i="3"/>
  <c r="J469" i="3" s="1"/>
  <c r="C469" i="3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G461" i="3"/>
  <c r="J461" i="3" s="1"/>
  <c r="F461" i="3"/>
  <c r="E461" i="3"/>
  <c r="K461" i="3" s="1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J457" i="3" s="1"/>
  <c r="F457" i="3"/>
  <c r="E457" i="3"/>
  <c r="D457" i="3"/>
  <c r="C457" i="3"/>
  <c r="B457" i="3"/>
  <c r="I456" i="3"/>
  <c r="H456" i="3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J453" i="3" s="1"/>
  <c r="F453" i="3"/>
  <c r="E453" i="3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B449" i="3"/>
  <c r="I448" i="3"/>
  <c r="H448" i="3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I445" i="3" s="1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J441" i="3" s="1"/>
  <c r="F441" i="3"/>
  <c r="E441" i="3"/>
  <c r="D441" i="3"/>
  <c r="C441" i="3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B433" i="3"/>
  <c r="I432" i="3"/>
  <c r="H432" i="3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J425" i="3" s="1"/>
  <c r="F425" i="3"/>
  <c r="E425" i="3"/>
  <c r="D425" i="3"/>
  <c r="C425" i="3"/>
  <c r="B425" i="3"/>
  <c r="I424" i="3"/>
  <c r="H424" i="3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J421" i="3" s="1"/>
  <c r="F421" i="3"/>
  <c r="E421" i="3"/>
  <c r="D421" i="3"/>
  <c r="C421" i="3"/>
  <c r="I421" i="3" s="1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I417" i="3" s="1"/>
  <c r="B417" i="3"/>
  <c r="I416" i="3"/>
  <c r="H416" i="3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J413" i="3" s="1"/>
  <c r="F413" i="3"/>
  <c r="E413" i="3"/>
  <c r="D413" i="3"/>
  <c r="C413" i="3"/>
  <c r="I413" i="3" s="1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J409" i="3" s="1"/>
  <c r="F409" i="3"/>
  <c r="E409" i="3"/>
  <c r="D409" i="3"/>
  <c r="C409" i="3"/>
  <c r="B409" i="3"/>
  <c r="I408" i="3"/>
  <c r="H408" i="3"/>
  <c r="G408" i="3"/>
  <c r="F408" i="3"/>
  <c r="E408" i="3"/>
  <c r="K408" i="3" s="1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J405" i="3" s="1"/>
  <c r="F405" i="3"/>
  <c r="E405" i="3"/>
  <c r="D405" i="3"/>
  <c r="C405" i="3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B401" i="3"/>
  <c r="I400" i="3"/>
  <c r="H400" i="3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J397" i="3" s="1"/>
  <c r="F397" i="3"/>
  <c r="E397" i="3"/>
  <c r="D397" i="3"/>
  <c r="C397" i="3"/>
  <c r="I397" i="3" s="1"/>
  <c r="B397" i="3"/>
  <c r="I396" i="3"/>
  <c r="H396" i="3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B393" i="3"/>
  <c r="I392" i="3"/>
  <c r="H392" i="3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J389" i="3" s="1"/>
  <c r="F389" i="3"/>
  <c r="E389" i="3"/>
  <c r="D389" i="3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I385" i="3" s="1"/>
  <c r="B385" i="3"/>
  <c r="I384" i="3"/>
  <c r="H384" i="3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J381" i="3" s="1"/>
  <c r="F381" i="3"/>
  <c r="E381" i="3"/>
  <c r="D381" i="3"/>
  <c r="C381" i="3"/>
  <c r="I381" i="3" s="1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J373" i="3" s="1"/>
  <c r="F373" i="3"/>
  <c r="E373" i="3"/>
  <c r="D373" i="3"/>
  <c r="C373" i="3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B369" i="3"/>
  <c r="I368" i="3"/>
  <c r="H368" i="3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I365" i="3" s="1"/>
  <c r="B365" i="3"/>
  <c r="I364" i="3"/>
  <c r="H364" i="3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B361" i="3"/>
  <c r="I360" i="3"/>
  <c r="H360" i="3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J357" i="3" s="1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I352" i="3"/>
  <c r="H352" i="3"/>
  <c r="G352" i="3"/>
  <c r="F352" i="3"/>
  <c r="E352" i="3"/>
  <c r="D352" i="3"/>
  <c r="J352" i="3" s="1"/>
  <c r="C352" i="3"/>
  <c r="B352" i="3"/>
  <c r="K351" i="3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F341" i="3"/>
  <c r="E341" i="3"/>
  <c r="D341" i="3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F337" i="3"/>
  <c r="E337" i="3"/>
  <c r="D337" i="3"/>
  <c r="C337" i="3"/>
  <c r="B337" i="3"/>
  <c r="I336" i="3"/>
  <c r="H336" i="3"/>
  <c r="G336" i="3"/>
  <c r="F336" i="3"/>
  <c r="E336" i="3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B329" i="3"/>
  <c r="I328" i="3"/>
  <c r="H328" i="3"/>
  <c r="G328" i="3"/>
  <c r="F328" i="3"/>
  <c r="E328" i="3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F309" i="3"/>
  <c r="E309" i="3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H307" i="3"/>
  <c r="K307" i="3" s="1"/>
  <c r="G307" i="3"/>
  <c r="J307" i="3" s="1"/>
  <c r="F307" i="3"/>
  <c r="E307" i="3"/>
  <c r="D307" i="3"/>
  <c r="C307" i="3"/>
  <c r="I307" i="3" s="1"/>
  <c r="B307" i="3"/>
  <c r="J306" i="3"/>
  <c r="I306" i="3"/>
  <c r="H306" i="3"/>
  <c r="K306" i="3" s="1"/>
  <c r="G306" i="3"/>
  <c r="F306" i="3"/>
  <c r="E306" i="3"/>
  <c r="D306" i="3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J303" i="3" s="1"/>
  <c r="F303" i="3"/>
  <c r="I303" i="3" s="1"/>
  <c r="E303" i="3"/>
  <c r="K303" i="3" s="1"/>
  <c r="D303" i="3"/>
  <c r="C303" i="3"/>
  <c r="B303" i="3"/>
  <c r="I302" i="3"/>
  <c r="H302" i="3"/>
  <c r="K302" i="3" s="1"/>
  <c r="G302" i="3"/>
  <c r="J302" i="3" s="1"/>
  <c r="F302" i="3"/>
  <c r="E302" i="3"/>
  <c r="D302" i="3"/>
  <c r="C302" i="3"/>
  <c r="B302" i="3"/>
  <c r="K301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I298" i="3"/>
  <c r="H298" i="3"/>
  <c r="K298" i="3" s="1"/>
  <c r="G298" i="3"/>
  <c r="J298" i="3" s="1"/>
  <c r="F298" i="3"/>
  <c r="E298" i="3"/>
  <c r="D298" i="3"/>
  <c r="C298" i="3"/>
  <c r="B298" i="3"/>
  <c r="K297" i="3"/>
  <c r="J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I294" i="3"/>
  <c r="H294" i="3"/>
  <c r="K294" i="3" s="1"/>
  <c r="G294" i="3"/>
  <c r="J294" i="3" s="1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J291" i="3" s="1"/>
  <c r="F291" i="3"/>
  <c r="I291" i="3" s="1"/>
  <c r="E291" i="3"/>
  <c r="K291" i="3" s="1"/>
  <c r="D291" i="3"/>
  <c r="C291" i="3"/>
  <c r="B291" i="3"/>
  <c r="I290" i="3"/>
  <c r="H290" i="3"/>
  <c r="K290" i="3" s="1"/>
  <c r="G290" i="3"/>
  <c r="J290" i="3" s="1"/>
  <c r="F290" i="3"/>
  <c r="E290" i="3"/>
  <c r="D290" i="3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I286" i="3"/>
  <c r="H286" i="3"/>
  <c r="K286" i="3" s="1"/>
  <c r="G286" i="3"/>
  <c r="J286" i="3" s="1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I282" i="3"/>
  <c r="H282" i="3"/>
  <c r="K282" i="3" s="1"/>
  <c r="G282" i="3"/>
  <c r="J282" i="3" s="1"/>
  <c r="F282" i="3"/>
  <c r="E282" i="3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I278" i="3"/>
  <c r="H278" i="3"/>
  <c r="K278" i="3" s="1"/>
  <c r="G278" i="3"/>
  <c r="J278" i="3" s="1"/>
  <c r="F278" i="3"/>
  <c r="E278" i="3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I274" i="3"/>
  <c r="H274" i="3"/>
  <c r="K274" i="3" s="1"/>
  <c r="G274" i="3"/>
  <c r="J274" i="3" s="1"/>
  <c r="F274" i="3"/>
  <c r="E274" i="3"/>
  <c r="D274" i="3"/>
  <c r="C274" i="3"/>
  <c r="B274" i="3"/>
  <c r="K273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I270" i="3"/>
  <c r="H270" i="3"/>
  <c r="K270" i="3" s="1"/>
  <c r="G270" i="3"/>
  <c r="J270" i="3" s="1"/>
  <c r="F270" i="3"/>
  <c r="E270" i="3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I266" i="3"/>
  <c r="H266" i="3"/>
  <c r="K266" i="3" s="1"/>
  <c r="G266" i="3"/>
  <c r="J266" i="3" s="1"/>
  <c r="F266" i="3"/>
  <c r="E266" i="3"/>
  <c r="D266" i="3"/>
  <c r="C266" i="3"/>
  <c r="B266" i="3"/>
  <c r="K265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C263" i="3"/>
  <c r="B263" i="3"/>
  <c r="I262" i="3"/>
  <c r="H262" i="3"/>
  <c r="K262" i="3" s="1"/>
  <c r="G262" i="3"/>
  <c r="J262" i="3" s="1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I258" i="3"/>
  <c r="H258" i="3"/>
  <c r="K258" i="3" s="1"/>
  <c r="G258" i="3"/>
  <c r="J258" i="3" s="1"/>
  <c r="F258" i="3"/>
  <c r="E258" i="3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C255" i="3"/>
  <c r="B255" i="3"/>
  <c r="I254" i="3"/>
  <c r="H254" i="3"/>
  <c r="K254" i="3" s="1"/>
  <c r="G254" i="3"/>
  <c r="J254" i="3" s="1"/>
  <c r="F254" i="3"/>
  <c r="E254" i="3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I250" i="3"/>
  <c r="H250" i="3"/>
  <c r="K250" i="3" s="1"/>
  <c r="G250" i="3"/>
  <c r="J250" i="3" s="1"/>
  <c r="F250" i="3"/>
  <c r="E250" i="3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C247" i="3"/>
  <c r="B247" i="3"/>
  <c r="I246" i="3"/>
  <c r="H246" i="3"/>
  <c r="K246" i="3" s="1"/>
  <c r="G246" i="3"/>
  <c r="J246" i="3" s="1"/>
  <c r="F246" i="3"/>
  <c r="E246" i="3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I242" i="3"/>
  <c r="H242" i="3"/>
  <c r="K242" i="3" s="1"/>
  <c r="G242" i="3"/>
  <c r="J242" i="3" s="1"/>
  <c r="F242" i="3"/>
  <c r="E242" i="3"/>
  <c r="D242" i="3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I238" i="3"/>
  <c r="H238" i="3"/>
  <c r="K238" i="3" s="1"/>
  <c r="G238" i="3"/>
  <c r="J238" i="3" s="1"/>
  <c r="F238" i="3"/>
  <c r="E238" i="3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I234" i="3"/>
  <c r="H234" i="3"/>
  <c r="K234" i="3" s="1"/>
  <c r="G234" i="3"/>
  <c r="J234" i="3" s="1"/>
  <c r="F234" i="3"/>
  <c r="E234" i="3"/>
  <c r="D234" i="3"/>
  <c r="C234" i="3"/>
  <c r="B234" i="3"/>
  <c r="K233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C231" i="3"/>
  <c r="B231" i="3"/>
  <c r="I230" i="3"/>
  <c r="H230" i="3"/>
  <c r="K230" i="3" s="1"/>
  <c r="G230" i="3"/>
  <c r="J230" i="3" s="1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I226" i="3"/>
  <c r="H226" i="3"/>
  <c r="K226" i="3" s="1"/>
  <c r="G226" i="3"/>
  <c r="J226" i="3" s="1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C223" i="3"/>
  <c r="B223" i="3"/>
  <c r="I222" i="3"/>
  <c r="H222" i="3"/>
  <c r="K222" i="3" s="1"/>
  <c r="G222" i="3"/>
  <c r="J222" i="3" s="1"/>
  <c r="F222" i="3"/>
  <c r="E222" i="3"/>
  <c r="D222" i="3"/>
  <c r="C222" i="3"/>
  <c r="B222" i="3"/>
  <c r="K221" i="3"/>
  <c r="J221" i="3"/>
  <c r="I221" i="3"/>
  <c r="H221" i="3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I218" i="3"/>
  <c r="H218" i="3"/>
  <c r="K218" i="3" s="1"/>
  <c r="G218" i="3"/>
  <c r="J218" i="3" s="1"/>
  <c r="F218" i="3"/>
  <c r="E218" i="3"/>
  <c r="D218" i="3"/>
  <c r="C218" i="3"/>
  <c r="B218" i="3"/>
  <c r="J217" i="3"/>
  <c r="H217" i="3"/>
  <c r="G217" i="3"/>
  <c r="F217" i="3"/>
  <c r="E217" i="3"/>
  <c r="K217" i="3" s="1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K214" i="3"/>
  <c r="I214" i="3"/>
  <c r="H214" i="3"/>
  <c r="G214" i="3"/>
  <c r="J214" i="3" s="1"/>
  <c r="F214" i="3"/>
  <c r="E214" i="3"/>
  <c r="D214" i="3"/>
  <c r="C214" i="3"/>
  <c r="B214" i="3"/>
  <c r="J213" i="3"/>
  <c r="H213" i="3"/>
  <c r="G213" i="3"/>
  <c r="F213" i="3"/>
  <c r="E213" i="3"/>
  <c r="K213" i="3" s="1"/>
  <c r="D213" i="3"/>
  <c r="C213" i="3"/>
  <c r="I213" i="3" s="1"/>
  <c r="B213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I211" i="3" s="1"/>
  <c r="E211" i="3"/>
  <c r="K211" i="3" s="1"/>
  <c r="D211" i="3"/>
  <c r="C211" i="3"/>
  <c r="B211" i="3"/>
  <c r="K210" i="3"/>
  <c r="I210" i="3"/>
  <c r="H210" i="3"/>
  <c r="G210" i="3"/>
  <c r="J210" i="3" s="1"/>
  <c r="F210" i="3"/>
  <c r="E210" i="3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K206" i="3"/>
  <c r="I206" i="3"/>
  <c r="H206" i="3"/>
  <c r="G206" i="3"/>
  <c r="J206" i="3" s="1"/>
  <c r="F206" i="3"/>
  <c r="E206" i="3"/>
  <c r="D206" i="3"/>
  <c r="C206" i="3"/>
  <c r="B206" i="3"/>
  <c r="K205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C195" i="3"/>
  <c r="B195" i="3"/>
  <c r="H194" i="3"/>
  <c r="K194" i="3" s="1"/>
  <c r="G194" i="3"/>
  <c r="J194" i="3" s="1"/>
  <c r="F194" i="3"/>
  <c r="E194" i="3"/>
  <c r="D194" i="3"/>
  <c r="C194" i="3"/>
  <c r="I194" i="3" s="1"/>
  <c r="B194" i="3"/>
  <c r="J193" i="3"/>
  <c r="H193" i="3"/>
  <c r="G193" i="3"/>
  <c r="F193" i="3"/>
  <c r="E193" i="3"/>
  <c r="K193" i="3" s="1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J190" i="3" s="1"/>
  <c r="F190" i="3"/>
  <c r="E190" i="3"/>
  <c r="D190" i="3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H188" i="3"/>
  <c r="G188" i="3"/>
  <c r="F188" i="3"/>
  <c r="E188" i="3"/>
  <c r="K188" i="3" s="1"/>
  <c r="D188" i="3"/>
  <c r="C188" i="3"/>
  <c r="I188" i="3" s="1"/>
  <c r="B188" i="3"/>
  <c r="I187" i="3"/>
  <c r="H187" i="3"/>
  <c r="G187" i="3"/>
  <c r="F187" i="3"/>
  <c r="E187" i="3"/>
  <c r="K187" i="3" s="1"/>
  <c r="D187" i="3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J185" i="3"/>
  <c r="H185" i="3"/>
  <c r="G185" i="3"/>
  <c r="F185" i="3"/>
  <c r="E185" i="3"/>
  <c r="K185" i="3" s="1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F183" i="3"/>
  <c r="I183" i="3" s="1"/>
  <c r="E183" i="3"/>
  <c r="K183" i="3" s="1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J181" i="3"/>
  <c r="H181" i="3"/>
  <c r="G181" i="3"/>
  <c r="F181" i="3"/>
  <c r="E181" i="3"/>
  <c r="K181" i="3" s="1"/>
  <c r="D181" i="3"/>
  <c r="C181" i="3"/>
  <c r="I181" i="3" s="1"/>
  <c r="B181" i="3"/>
  <c r="H180" i="3"/>
  <c r="G180" i="3"/>
  <c r="F180" i="3"/>
  <c r="E180" i="3"/>
  <c r="K180" i="3" s="1"/>
  <c r="D180" i="3"/>
  <c r="C180" i="3"/>
  <c r="I180" i="3" s="1"/>
  <c r="B180" i="3"/>
  <c r="I179" i="3"/>
  <c r="H179" i="3"/>
  <c r="G179" i="3"/>
  <c r="F179" i="3"/>
  <c r="E179" i="3"/>
  <c r="K179" i="3" s="1"/>
  <c r="D179" i="3"/>
  <c r="C179" i="3"/>
  <c r="B179" i="3"/>
  <c r="K178" i="3"/>
  <c r="I178" i="3"/>
  <c r="H178" i="3"/>
  <c r="G178" i="3"/>
  <c r="J178" i="3" s="1"/>
  <c r="F178" i="3"/>
  <c r="E178" i="3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K174" i="3"/>
  <c r="I174" i="3"/>
  <c r="H174" i="3"/>
  <c r="G174" i="3"/>
  <c r="J174" i="3" s="1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K172" i="3"/>
  <c r="H172" i="3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E161" i="3"/>
  <c r="K161" i="3" s="1"/>
  <c r="D161" i="3"/>
  <c r="C161" i="3"/>
  <c r="I161" i="3" s="1"/>
  <c r="B161" i="3"/>
  <c r="J160" i="3"/>
  <c r="H160" i="3"/>
  <c r="G160" i="3"/>
  <c r="F160" i="3"/>
  <c r="E160" i="3"/>
  <c r="K160" i="3" s="1"/>
  <c r="D160" i="3"/>
  <c r="C160" i="3"/>
  <c r="I160" i="3" s="1"/>
  <c r="B160" i="3"/>
  <c r="K159" i="3"/>
  <c r="H159" i="3"/>
  <c r="G159" i="3"/>
  <c r="F159" i="3"/>
  <c r="I159" i="3" s="1"/>
  <c r="E159" i="3"/>
  <c r="D159" i="3"/>
  <c r="J159" i="3" s="1"/>
  <c r="C159" i="3"/>
  <c r="B159" i="3"/>
  <c r="H158" i="3"/>
  <c r="K158" i="3" s="1"/>
  <c r="G158" i="3"/>
  <c r="F158" i="3"/>
  <c r="E158" i="3"/>
  <c r="D158" i="3"/>
  <c r="J158" i="3" s="1"/>
  <c r="C158" i="3"/>
  <c r="B158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F154" i="3"/>
  <c r="E154" i="3"/>
  <c r="D154" i="3"/>
  <c r="J154" i="3" s="1"/>
  <c r="C154" i="3"/>
  <c r="B154" i="3"/>
  <c r="J153" i="3"/>
  <c r="H153" i="3"/>
  <c r="G153" i="3"/>
  <c r="F153" i="3"/>
  <c r="E153" i="3"/>
  <c r="K153" i="3" s="1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F146" i="3"/>
  <c r="E146" i="3"/>
  <c r="D146" i="3"/>
  <c r="J146" i="3" s="1"/>
  <c r="C146" i="3"/>
  <c r="B146" i="3"/>
  <c r="J145" i="3"/>
  <c r="H145" i="3"/>
  <c r="G145" i="3"/>
  <c r="F145" i="3"/>
  <c r="E145" i="3"/>
  <c r="D145" i="3"/>
  <c r="C145" i="3"/>
  <c r="I145" i="3" s="1"/>
  <c r="B145" i="3"/>
  <c r="J144" i="3"/>
  <c r="H144" i="3"/>
  <c r="G144" i="3"/>
  <c r="F144" i="3"/>
  <c r="E144" i="3"/>
  <c r="K144" i="3" s="1"/>
  <c r="D144" i="3"/>
  <c r="C144" i="3"/>
  <c r="I144" i="3" s="1"/>
  <c r="B144" i="3"/>
  <c r="H143" i="3"/>
  <c r="G143" i="3"/>
  <c r="F143" i="3"/>
  <c r="I143" i="3" s="1"/>
  <c r="E143" i="3"/>
  <c r="K143" i="3" s="1"/>
  <c r="D143" i="3"/>
  <c r="J143" i="3" s="1"/>
  <c r="C143" i="3"/>
  <c r="B143" i="3"/>
  <c r="H142" i="3"/>
  <c r="K142" i="3" s="1"/>
  <c r="G142" i="3"/>
  <c r="F142" i="3"/>
  <c r="E142" i="3"/>
  <c r="D142" i="3"/>
  <c r="J142" i="3" s="1"/>
  <c r="C142" i="3"/>
  <c r="B142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F138" i="3"/>
  <c r="E138" i="3"/>
  <c r="D138" i="3"/>
  <c r="J138" i="3" s="1"/>
  <c r="C138" i="3"/>
  <c r="B138" i="3"/>
  <c r="J137" i="3"/>
  <c r="H137" i="3"/>
  <c r="G137" i="3"/>
  <c r="F137" i="3"/>
  <c r="E137" i="3"/>
  <c r="K137" i="3" s="1"/>
  <c r="D137" i="3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H130" i="3"/>
  <c r="K130" i="3" s="1"/>
  <c r="G130" i="3"/>
  <c r="F130" i="3"/>
  <c r="E130" i="3"/>
  <c r="D130" i="3"/>
  <c r="J130" i="3" s="1"/>
  <c r="C130" i="3"/>
  <c r="B130" i="3"/>
  <c r="J129" i="3"/>
  <c r="H129" i="3"/>
  <c r="G129" i="3"/>
  <c r="F129" i="3"/>
  <c r="E129" i="3"/>
  <c r="D129" i="3"/>
  <c r="C129" i="3"/>
  <c r="I129" i="3" s="1"/>
  <c r="B129" i="3"/>
  <c r="J128" i="3"/>
  <c r="H128" i="3"/>
  <c r="G128" i="3"/>
  <c r="F128" i="3"/>
  <c r="E128" i="3"/>
  <c r="K128" i="3" s="1"/>
  <c r="D128" i="3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H126" i="3"/>
  <c r="K126" i="3" s="1"/>
  <c r="G126" i="3"/>
  <c r="F126" i="3"/>
  <c r="E126" i="3"/>
  <c r="D126" i="3"/>
  <c r="J126" i="3" s="1"/>
  <c r="C126" i="3"/>
  <c r="B126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E122" i="3"/>
  <c r="D122" i="3"/>
  <c r="J122" i="3" s="1"/>
  <c r="C122" i="3"/>
  <c r="B122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F118" i="3"/>
  <c r="E118" i="3"/>
  <c r="D118" i="3"/>
  <c r="J118" i="3" s="1"/>
  <c r="C118" i="3"/>
  <c r="B118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H114" i="3"/>
  <c r="K114" i="3" s="1"/>
  <c r="G114" i="3"/>
  <c r="F114" i="3"/>
  <c r="E114" i="3"/>
  <c r="D114" i="3"/>
  <c r="J114" i="3" s="1"/>
  <c r="C114" i="3"/>
  <c r="B114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F110" i="3"/>
  <c r="E110" i="3"/>
  <c r="D110" i="3"/>
  <c r="J110" i="3" s="1"/>
  <c r="C110" i="3"/>
  <c r="B110" i="3"/>
  <c r="J109" i="3"/>
  <c r="H109" i="3"/>
  <c r="G109" i="3"/>
  <c r="F109" i="3"/>
  <c r="E109" i="3"/>
  <c r="D109" i="3"/>
  <c r="C109" i="3"/>
  <c r="B109" i="3"/>
  <c r="H108" i="3"/>
  <c r="G108" i="3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E104" i="3"/>
  <c r="D104" i="3"/>
  <c r="J104" i="3" s="1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B102" i="3"/>
  <c r="J101" i="3"/>
  <c r="H101" i="3"/>
  <c r="G101" i="3"/>
  <c r="F101" i="3"/>
  <c r="E101" i="3"/>
  <c r="D101" i="3"/>
  <c r="C101" i="3"/>
  <c r="B101" i="3"/>
  <c r="J100" i="3"/>
  <c r="H100" i="3"/>
  <c r="G100" i="3"/>
  <c r="F100" i="3"/>
  <c r="E100" i="3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B98" i="3"/>
  <c r="J97" i="3"/>
  <c r="H97" i="3"/>
  <c r="G97" i="3"/>
  <c r="F97" i="3"/>
  <c r="E97" i="3"/>
  <c r="K97" i="3" s="1"/>
  <c r="D97" i="3"/>
  <c r="C97" i="3"/>
  <c r="B97" i="3"/>
  <c r="J96" i="3"/>
  <c r="H96" i="3"/>
  <c r="G96" i="3"/>
  <c r="F96" i="3"/>
  <c r="E96" i="3"/>
  <c r="K96" i="3" s="1"/>
  <c r="D96" i="3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E93" i="3"/>
  <c r="D93" i="3"/>
  <c r="C93" i="3"/>
  <c r="I93" i="3" s="1"/>
  <c r="B93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H89" i="3"/>
  <c r="G89" i="3"/>
  <c r="F89" i="3"/>
  <c r="E89" i="3"/>
  <c r="D89" i="3"/>
  <c r="C89" i="3"/>
  <c r="I89" i="3" s="1"/>
  <c r="B89" i="3"/>
  <c r="H88" i="3"/>
  <c r="G88" i="3"/>
  <c r="F88" i="3"/>
  <c r="I88" i="3" s="1"/>
  <c r="E88" i="3"/>
  <c r="D88" i="3"/>
  <c r="J88" i="3" s="1"/>
  <c r="C88" i="3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J86" i="3" s="1"/>
  <c r="C86" i="3"/>
  <c r="B86" i="3"/>
  <c r="J85" i="3"/>
  <c r="H85" i="3"/>
  <c r="G85" i="3"/>
  <c r="F85" i="3"/>
  <c r="E85" i="3"/>
  <c r="K85" i="3" s="1"/>
  <c r="D85" i="3"/>
  <c r="C85" i="3"/>
  <c r="B85" i="3"/>
  <c r="J84" i="3"/>
  <c r="I84" i="3"/>
  <c r="H84" i="3"/>
  <c r="G84" i="3"/>
  <c r="F84" i="3"/>
  <c r="E84" i="3"/>
  <c r="K84" i="3" s="1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E81" i="3"/>
  <c r="D81" i="3"/>
  <c r="C81" i="3"/>
  <c r="I81" i="3" s="1"/>
  <c r="B81" i="3"/>
  <c r="J80" i="3"/>
  <c r="I80" i="3"/>
  <c r="H80" i="3"/>
  <c r="G80" i="3"/>
  <c r="F80" i="3"/>
  <c r="E80" i="3"/>
  <c r="D80" i="3"/>
  <c r="C80" i="3"/>
  <c r="B80" i="3"/>
  <c r="K79" i="3"/>
  <c r="J79" i="3"/>
  <c r="H79" i="3"/>
  <c r="G79" i="3"/>
  <c r="F79" i="3"/>
  <c r="I79" i="3" s="1"/>
  <c r="E79" i="3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H77" i="3"/>
  <c r="G77" i="3"/>
  <c r="F77" i="3"/>
  <c r="E77" i="3"/>
  <c r="D77" i="3"/>
  <c r="C77" i="3"/>
  <c r="I77" i="3" s="1"/>
  <c r="B77" i="3"/>
  <c r="I76" i="3"/>
  <c r="H76" i="3"/>
  <c r="G76" i="3"/>
  <c r="F76" i="3"/>
  <c r="E76" i="3"/>
  <c r="D76" i="3"/>
  <c r="J76" i="3" s="1"/>
  <c r="C76" i="3"/>
  <c r="B76" i="3"/>
  <c r="K75" i="3"/>
  <c r="J75" i="3"/>
  <c r="H75" i="3"/>
  <c r="G75" i="3"/>
  <c r="F75" i="3"/>
  <c r="I75" i="3" s="1"/>
  <c r="E75" i="3"/>
  <c r="D75" i="3"/>
  <c r="C75" i="3"/>
  <c r="B75" i="3"/>
  <c r="H74" i="3"/>
  <c r="K74" i="3" s="1"/>
  <c r="G74" i="3"/>
  <c r="F74" i="3"/>
  <c r="E74" i="3"/>
  <c r="D74" i="3"/>
  <c r="J74" i="3" s="1"/>
  <c r="C74" i="3"/>
  <c r="B74" i="3"/>
  <c r="J73" i="3"/>
  <c r="H73" i="3"/>
  <c r="G73" i="3"/>
  <c r="F73" i="3"/>
  <c r="E73" i="3"/>
  <c r="K73" i="3" s="1"/>
  <c r="D73" i="3"/>
  <c r="C73" i="3"/>
  <c r="B73" i="3"/>
  <c r="I72" i="3"/>
  <c r="H72" i="3"/>
  <c r="G72" i="3"/>
  <c r="F72" i="3"/>
  <c r="E72" i="3"/>
  <c r="D72" i="3"/>
  <c r="J72" i="3" s="1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I70" i="3"/>
  <c r="H70" i="3"/>
  <c r="G70" i="3"/>
  <c r="F70" i="3"/>
  <c r="E70" i="3"/>
  <c r="D70" i="3"/>
  <c r="J70" i="3" s="1"/>
  <c r="C70" i="3"/>
  <c r="B70" i="3"/>
  <c r="K69" i="3"/>
  <c r="J69" i="3"/>
  <c r="H69" i="3"/>
  <c r="G69" i="3"/>
  <c r="F69" i="3"/>
  <c r="E69" i="3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J67" i="3" s="1"/>
  <c r="F67" i="3"/>
  <c r="I67" i="3" s="1"/>
  <c r="E67" i="3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H65" i="3"/>
  <c r="G65" i="3"/>
  <c r="F65" i="3"/>
  <c r="E65" i="3"/>
  <c r="D65" i="3"/>
  <c r="C65" i="3"/>
  <c r="I65" i="3" s="1"/>
  <c r="B65" i="3"/>
  <c r="J64" i="3"/>
  <c r="I64" i="3"/>
  <c r="H64" i="3"/>
  <c r="G64" i="3"/>
  <c r="F64" i="3"/>
  <c r="E64" i="3"/>
  <c r="D64" i="3"/>
  <c r="C64" i="3"/>
  <c r="B64" i="3"/>
  <c r="K63" i="3"/>
  <c r="J63" i="3"/>
  <c r="H63" i="3"/>
  <c r="G63" i="3"/>
  <c r="F63" i="3"/>
  <c r="I63" i="3" s="1"/>
  <c r="E63" i="3"/>
  <c r="D63" i="3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H61" i="3"/>
  <c r="G61" i="3"/>
  <c r="F61" i="3"/>
  <c r="E61" i="3"/>
  <c r="K61" i="3" s="1"/>
  <c r="D61" i="3"/>
  <c r="C61" i="3"/>
  <c r="B61" i="3"/>
  <c r="I60" i="3"/>
  <c r="H60" i="3"/>
  <c r="G60" i="3"/>
  <c r="J60" i="3" s="1"/>
  <c r="F60" i="3"/>
  <c r="E60" i="3"/>
  <c r="K60" i="3" s="1"/>
  <c r="D60" i="3"/>
  <c r="C60" i="3"/>
  <c r="B60" i="3"/>
  <c r="K59" i="3"/>
  <c r="I59" i="3"/>
  <c r="H59" i="3"/>
  <c r="G59" i="3"/>
  <c r="F59" i="3"/>
  <c r="E59" i="3"/>
  <c r="D59" i="3"/>
  <c r="J59" i="3" s="1"/>
  <c r="C59" i="3"/>
  <c r="B59" i="3"/>
  <c r="I58" i="3"/>
  <c r="H58" i="3"/>
  <c r="K58" i="3" s="1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I55" i="3" s="1"/>
  <c r="E55" i="3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H53" i="3"/>
  <c r="K53" i="3" s="1"/>
  <c r="G53" i="3"/>
  <c r="F53" i="3"/>
  <c r="E53" i="3"/>
  <c r="D53" i="3"/>
  <c r="C53" i="3"/>
  <c r="B53" i="3"/>
  <c r="I52" i="3"/>
  <c r="H52" i="3"/>
  <c r="G52" i="3"/>
  <c r="F52" i="3"/>
  <c r="E52" i="3"/>
  <c r="D52" i="3"/>
  <c r="J52" i="3" s="1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F47" i="3"/>
  <c r="I47" i="3" s="1"/>
  <c r="E47" i="3"/>
  <c r="D47" i="3"/>
  <c r="C47" i="3"/>
  <c r="B47" i="3"/>
  <c r="I46" i="3"/>
  <c r="H46" i="3"/>
  <c r="K46" i="3" s="1"/>
  <c r="G46" i="3"/>
  <c r="F46" i="3"/>
  <c r="E46" i="3"/>
  <c r="D46" i="3"/>
  <c r="J46" i="3" s="1"/>
  <c r="C46" i="3"/>
  <c r="B46" i="3"/>
  <c r="J45" i="3"/>
  <c r="H45" i="3"/>
  <c r="G45" i="3"/>
  <c r="F45" i="3"/>
  <c r="E45" i="3"/>
  <c r="K45" i="3" s="1"/>
  <c r="D45" i="3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I43" i="3" s="1"/>
  <c r="E43" i="3"/>
  <c r="D43" i="3"/>
  <c r="J43" i="3" s="1"/>
  <c r="C43" i="3"/>
  <c r="B43" i="3"/>
  <c r="K42" i="3"/>
  <c r="H42" i="3"/>
  <c r="G42" i="3"/>
  <c r="F42" i="3"/>
  <c r="I42" i="3" s="1"/>
  <c r="E42" i="3"/>
  <c r="D42" i="3"/>
  <c r="J42" i="3" s="1"/>
  <c r="C42" i="3"/>
  <c r="B42" i="3"/>
  <c r="J41" i="3"/>
  <c r="H41" i="3"/>
  <c r="G41" i="3"/>
  <c r="F41" i="3"/>
  <c r="E41" i="3"/>
  <c r="K41" i="3" s="1"/>
  <c r="D41" i="3"/>
  <c r="C41" i="3"/>
  <c r="B41" i="3"/>
  <c r="I40" i="3"/>
  <c r="H40" i="3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I38" i="3"/>
  <c r="H38" i="3"/>
  <c r="G38" i="3"/>
  <c r="F38" i="3"/>
  <c r="E38" i="3"/>
  <c r="D38" i="3"/>
  <c r="J38" i="3" s="1"/>
  <c r="C38" i="3"/>
  <c r="B38" i="3"/>
  <c r="K37" i="3"/>
  <c r="H37" i="3"/>
  <c r="G37" i="3"/>
  <c r="J37" i="3" s="1"/>
  <c r="F37" i="3"/>
  <c r="E37" i="3"/>
  <c r="D37" i="3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J35" i="3" s="1"/>
  <c r="F35" i="3"/>
  <c r="E35" i="3"/>
  <c r="D35" i="3"/>
  <c r="C35" i="3"/>
  <c r="I35" i="3" s="1"/>
  <c r="B35" i="3"/>
  <c r="H34" i="3"/>
  <c r="K34" i="3" s="1"/>
  <c r="G34" i="3"/>
  <c r="F34" i="3"/>
  <c r="I34" i="3" s="1"/>
  <c r="E34" i="3"/>
  <c r="D34" i="3"/>
  <c r="J34" i="3" s="1"/>
  <c r="C34" i="3"/>
  <c r="B34" i="3"/>
  <c r="H33" i="3"/>
  <c r="K33" i="3" s="1"/>
  <c r="G33" i="3"/>
  <c r="J33" i="3" s="1"/>
  <c r="F33" i="3"/>
  <c r="E33" i="3"/>
  <c r="D33" i="3"/>
  <c r="C33" i="3"/>
  <c r="I33" i="3" s="1"/>
  <c r="B33" i="3"/>
  <c r="J32" i="3"/>
  <c r="I32" i="3"/>
  <c r="H32" i="3"/>
  <c r="G32" i="3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E29" i="3"/>
  <c r="K29" i="3" s="1"/>
  <c r="D29" i="3"/>
  <c r="C29" i="3"/>
  <c r="B29" i="3"/>
  <c r="I28" i="3"/>
  <c r="H28" i="3"/>
  <c r="G28" i="3"/>
  <c r="J28" i="3" s="1"/>
  <c r="F28" i="3"/>
  <c r="E28" i="3"/>
  <c r="K28" i="3" s="1"/>
  <c r="D28" i="3"/>
  <c r="C28" i="3"/>
  <c r="B28" i="3"/>
  <c r="K27" i="3"/>
  <c r="I27" i="3"/>
  <c r="H27" i="3"/>
  <c r="G27" i="3"/>
  <c r="J27" i="3" s="1"/>
  <c r="F27" i="3"/>
  <c r="E27" i="3"/>
  <c r="D27" i="3"/>
  <c r="C27" i="3"/>
  <c r="B27" i="3"/>
  <c r="I26" i="3"/>
  <c r="H26" i="3"/>
  <c r="K26" i="3" s="1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I25" i="3" s="1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J23" i="3" s="1"/>
  <c r="F23" i="3"/>
  <c r="E23" i="3"/>
  <c r="K23" i="3" s="1"/>
  <c r="D23" i="3"/>
  <c r="C23" i="3"/>
  <c r="I23" i="3" s="1"/>
  <c r="B23" i="3"/>
  <c r="I22" i="3"/>
  <c r="H22" i="3"/>
  <c r="G22" i="3"/>
  <c r="J22" i="3" s="1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J19" i="3" s="1"/>
  <c r="F19" i="3"/>
  <c r="E19" i="3"/>
  <c r="K19" i="3" s="1"/>
  <c r="D19" i="3"/>
  <c r="C19" i="3"/>
  <c r="I19" i="3" s="1"/>
  <c r="B19" i="3"/>
  <c r="I18" i="3"/>
  <c r="H18" i="3"/>
  <c r="G18" i="3"/>
  <c r="J18" i="3" s="1"/>
  <c r="F18" i="3"/>
  <c r="E18" i="3"/>
  <c r="K18" i="3" s="1"/>
  <c r="D18" i="3"/>
  <c r="C18" i="3"/>
  <c r="B18" i="3"/>
  <c r="K17" i="3"/>
  <c r="J17" i="3"/>
  <c r="I17" i="3"/>
  <c r="H17" i="3"/>
  <c r="G17" i="3"/>
  <c r="F17" i="3"/>
  <c r="E17" i="3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J15" i="3" s="1"/>
  <c r="F15" i="3"/>
  <c r="I15" i="3" s="1"/>
  <c r="E15" i="3"/>
  <c r="K15" i="3" s="1"/>
  <c r="D15" i="3"/>
  <c r="C15" i="3"/>
  <c r="B15" i="3"/>
  <c r="I14" i="3"/>
  <c r="H14" i="3"/>
  <c r="K14" i="3" s="1"/>
  <c r="G14" i="3"/>
  <c r="J14" i="3" s="1"/>
  <c r="F14" i="3"/>
  <c r="E14" i="3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J11" i="3" s="1"/>
  <c r="F11" i="3"/>
  <c r="I11" i="3" s="1"/>
  <c r="E11" i="3"/>
  <c r="K11" i="3" s="1"/>
  <c r="D11" i="3"/>
  <c r="C11" i="3"/>
  <c r="B11" i="3"/>
  <c r="I10" i="3"/>
  <c r="H10" i="3"/>
  <c r="K10" i="3" s="1"/>
  <c r="G10" i="3"/>
  <c r="J10" i="3" s="1"/>
  <c r="F10" i="3"/>
  <c r="E10" i="3"/>
  <c r="D10" i="3"/>
  <c r="C10" i="3"/>
  <c r="B10" i="3"/>
  <c r="K9" i="3"/>
  <c r="J9" i="3"/>
  <c r="I9" i="3"/>
  <c r="H9" i="3"/>
  <c r="G9" i="3"/>
  <c r="F9" i="3"/>
  <c r="E9" i="3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J7" i="3" s="1"/>
  <c r="F7" i="3"/>
  <c r="I7" i="3" s="1"/>
  <c r="E7" i="3"/>
  <c r="K7" i="3" s="1"/>
  <c r="D7" i="3"/>
  <c r="C7" i="3"/>
  <c r="B7" i="3"/>
  <c r="I6" i="3"/>
  <c r="H6" i="3"/>
  <c r="K6" i="3" s="1"/>
  <c r="G6" i="3"/>
  <c r="J6" i="3" s="1"/>
  <c r="F6" i="3"/>
  <c r="E6" i="3"/>
  <c r="D6" i="3"/>
  <c r="C6" i="3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I233" i="2"/>
  <c r="H233" i="2"/>
  <c r="K233" i="2" s="1"/>
  <c r="G233" i="2"/>
  <c r="J233" i="2" s="1"/>
  <c r="F233" i="2"/>
  <c r="E233" i="2"/>
  <c r="D233" i="2"/>
  <c r="C233" i="2"/>
  <c r="B233" i="2"/>
  <c r="K232" i="2"/>
  <c r="J232" i="2"/>
  <c r="I232" i="2"/>
  <c r="H232" i="2"/>
  <c r="G232" i="2"/>
  <c r="F232" i="2"/>
  <c r="E232" i="2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J230" i="2" s="1"/>
  <c r="F230" i="2"/>
  <c r="I230" i="2" s="1"/>
  <c r="E230" i="2"/>
  <c r="K230" i="2" s="1"/>
  <c r="D230" i="2"/>
  <c r="C230" i="2"/>
  <c r="B230" i="2"/>
  <c r="I229" i="2"/>
  <c r="H229" i="2"/>
  <c r="K229" i="2" s="1"/>
  <c r="G229" i="2"/>
  <c r="J229" i="2" s="1"/>
  <c r="F229" i="2"/>
  <c r="E229" i="2"/>
  <c r="D229" i="2"/>
  <c r="C229" i="2"/>
  <c r="B229" i="2"/>
  <c r="K228" i="2"/>
  <c r="J228" i="2"/>
  <c r="I228" i="2"/>
  <c r="H228" i="2"/>
  <c r="G228" i="2"/>
  <c r="F228" i="2"/>
  <c r="E228" i="2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H226" i="2"/>
  <c r="G226" i="2"/>
  <c r="J226" i="2" s="1"/>
  <c r="F226" i="2"/>
  <c r="I226" i="2" s="1"/>
  <c r="E226" i="2"/>
  <c r="K226" i="2" s="1"/>
  <c r="D226" i="2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J222" i="2" s="1"/>
  <c r="F222" i="2"/>
  <c r="I222" i="2" s="1"/>
  <c r="E222" i="2"/>
  <c r="K222" i="2" s="1"/>
  <c r="D222" i="2"/>
  <c r="C222" i="2"/>
  <c r="B222" i="2"/>
  <c r="I221" i="2"/>
  <c r="H221" i="2"/>
  <c r="K221" i="2" s="1"/>
  <c r="G221" i="2"/>
  <c r="J221" i="2" s="1"/>
  <c r="F221" i="2"/>
  <c r="E221" i="2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J218" i="2" s="1"/>
  <c r="F218" i="2"/>
  <c r="I218" i="2" s="1"/>
  <c r="E218" i="2"/>
  <c r="K218" i="2" s="1"/>
  <c r="D218" i="2"/>
  <c r="C218" i="2"/>
  <c r="B218" i="2"/>
  <c r="I217" i="2"/>
  <c r="H217" i="2"/>
  <c r="K217" i="2" s="1"/>
  <c r="G217" i="2"/>
  <c r="J217" i="2" s="1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I213" i="2"/>
  <c r="H213" i="2"/>
  <c r="K213" i="2" s="1"/>
  <c r="G213" i="2"/>
  <c r="J213" i="2" s="1"/>
  <c r="F213" i="2"/>
  <c r="E213" i="2"/>
  <c r="D213" i="2"/>
  <c r="C213" i="2"/>
  <c r="B213" i="2"/>
  <c r="K212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J210" i="2" s="1"/>
  <c r="F210" i="2"/>
  <c r="I210" i="2" s="1"/>
  <c r="E210" i="2"/>
  <c r="K210" i="2" s="1"/>
  <c r="D210" i="2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I205" i="2"/>
  <c r="H205" i="2"/>
  <c r="K205" i="2" s="1"/>
  <c r="G205" i="2"/>
  <c r="J205" i="2" s="1"/>
  <c r="F205" i="2"/>
  <c r="E205" i="2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J202" i="2" s="1"/>
  <c r="F202" i="2"/>
  <c r="I202" i="2" s="1"/>
  <c r="E202" i="2"/>
  <c r="K202" i="2" s="1"/>
  <c r="D202" i="2"/>
  <c r="C202" i="2"/>
  <c r="B202" i="2"/>
  <c r="I201" i="2"/>
  <c r="H201" i="2"/>
  <c r="K201" i="2" s="1"/>
  <c r="G201" i="2"/>
  <c r="J201" i="2" s="1"/>
  <c r="F201" i="2"/>
  <c r="E201" i="2"/>
  <c r="D201" i="2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J198" i="2" s="1"/>
  <c r="F198" i="2"/>
  <c r="I198" i="2" s="1"/>
  <c r="E198" i="2"/>
  <c r="K198" i="2" s="1"/>
  <c r="D198" i="2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H194" i="2"/>
  <c r="G194" i="2"/>
  <c r="J194" i="2" s="1"/>
  <c r="F194" i="2"/>
  <c r="I194" i="2" s="1"/>
  <c r="E194" i="2"/>
  <c r="K194" i="2" s="1"/>
  <c r="D194" i="2"/>
  <c r="C194" i="2"/>
  <c r="B194" i="2"/>
  <c r="I193" i="2"/>
  <c r="H193" i="2"/>
  <c r="K193" i="2" s="1"/>
  <c r="G193" i="2"/>
  <c r="J193" i="2" s="1"/>
  <c r="F193" i="2"/>
  <c r="E193" i="2"/>
  <c r="D193" i="2"/>
  <c r="C193" i="2"/>
  <c r="B193" i="2"/>
  <c r="K192" i="2"/>
  <c r="J192" i="2"/>
  <c r="I192" i="2"/>
  <c r="H192" i="2"/>
  <c r="G192" i="2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J190" i="2" s="1"/>
  <c r="F190" i="2"/>
  <c r="I190" i="2" s="1"/>
  <c r="E190" i="2"/>
  <c r="K190" i="2" s="1"/>
  <c r="D190" i="2"/>
  <c r="C190" i="2"/>
  <c r="B190" i="2"/>
  <c r="I189" i="2"/>
  <c r="H189" i="2"/>
  <c r="K189" i="2" s="1"/>
  <c r="G189" i="2"/>
  <c r="J189" i="2" s="1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J186" i="2" s="1"/>
  <c r="F186" i="2"/>
  <c r="I186" i="2" s="1"/>
  <c r="E186" i="2"/>
  <c r="K186" i="2" s="1"/>
  <c r="D186" i="2"/>
  <c r="C186" i="2"/>
  <c r="B186" i="2"/>
  <c r="I185" i="2"/>
  <c r="H185" i="2"/>
  <c r="K185" i="2" s="1"/>
  <c r="G185" i="2"/>
  <c r="J185" i="2" s="1"/>
  <c r="F185" i="2"/>
  <c r="E185" i="2"/>
  <c r="D185" i="2"/>
  <c r="C185" i="2"/>
  <c r="B185" i="2"/>
  <c r="K184" i="2"/>
  <c r="J184" i="2"/>
  <c r="I184" i="2"/>
  <c r="H184" i="2"/>
  <c r="G184" i="2"/>
  <c r="F184" i="2"/>
  <c r="E184" i="2"/>
  <c r="D184" i="2"/>
  <c r="C184" i="2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J182" i="2" s="1"/>
  <c r="F182" i="2"/>
  <c r="I182" i="2" s="1"/>
  <c r="E182" i="2"/>
  <c r="K182" i="2" s="1"/>
  <c r="D182" i="2"/>
  <c r="C182" i="2"/>
  <c r="B182" i="2"/>
  <c r="I181" i="2"/>
  <c r="H181" i="2"/>
  <c r="K181" i="2" s="1"/>
  <c r="G181" i="2"/>
  <c r="J181" i="2" s="1"/>
  <c r="F181" i="2"/>
  <c r="E181" i="2"/>
  <c r="D181" i="2"/>
  <c r="C181" i="2"/>
  <c r="B181" i="2"/>
  <c r="K180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J178" i="2" s="1"/>
  <c r="F178" i="2"/>
  <c r="I178" i="2" s="1"/>
  <c r="E178" i="2"/>
  <c r="K178" i="2" s="1"/>
  <c r="D178" i="2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J173" i="2" s="1"/>
  <c r="F173" i="2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J170" i="2" s="1"/>
  <c r="F170" i="2"/>
  <c r="I170" i="2" s="1"/>
  <c r="E170" i="2"/>
  <c r="K170" i="2" s="1"/>
  <c r="D170" i="2"/>
  <c r="C170" i="2"/>
  <c r="B170" i="2"/>
  <c r="I169" i="2"/>
  <c r="H169" i="2"/>
  <c r="K169" i="2" s="1"/>
  <c r="G169" i="2"/>
  <c r="J169" i="2" s="1"/>
  <c r="F169" i="2"/>
  <c r="E169" i="2"/>
  <c r="D169" i="2"/>
  <c r="C169" i="2"/>
  <c r="B169" i="2"/>
  <c r="K168" i="2"/>
  <c r="J168" i="2"/>
  <c r="I168" i="2"/>
  <c r="H168" i="2"/>
  <c r="G168" i="2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I165" i="2"/>
  <c r="H165" i="2"/>
  <c r="K165" i="2" s="1"/>
  <c r="G165" i="2"/>
  <c r="J165" i="2" s="1"/>
  <c r="F165" i="2"/>
  <c r="E165" i="2"/>
  <c r="D165" i="2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I157" i="2"/>
  <c r="H157" i="2"/>
  <c r="K157" i="2" s="1"/>
  <c r="G157" i="2"/>
  <c r="J157" i="2" s="1"/>
  <c r="F157" i="2"/>
  <c r="E157" i="2"/>
  <c r="D157" i="2"/>
  <c r="C157" i="2"/>
  <c r="B157" i="2"/>
  <c r="K156" i="2"/>
  <c r="J156" i="2"/>
  <c r="I156" i="2"/>
  <c r="H156" i="2"/>
  <c r="G156" i="2"/>
  <c r="F156" i="2"/>
  <c r="E156" i="2"/>
  <c r="D156" i="2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I149" i="2"/>
  <c r="H149" i="2"/>
  <c r="K149" i="2" s="1"/>
  <c r="G149" i="2"/>
  <c r="J149" i="2" s="1"/>
  <c r="F149" i="2"/>
  <c r="E149" i="2"/>
  <c r="D149" i="2"/>
  <c r="C149" i="2"/>
  <c r="B149" i="2"/>
  <c r="K148" i="2"/>
  <c r="J148" i="2"/>
  <c r="I148" i="2"/>
  <c r="H148" i="2"/>
  <c r="G148" i="2"/>
  <c r="F148" i="2"/>
  <c r="E148" i="2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K140" i="2"/>
  <c r="J140" i="2"/>
  <c r="I140" i="2"/>
  <c r="H140" i="2"/>
  <c r="G140" i="2"/>
  <c r="F140" i="2"/>
  <c r="E140" i="2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I137" i="2"/>
  <c r="H137" i="2"/>
  <c r="K137" i="2" s="1"/>
  <c r="G137" i="2"/>
  <c r="J137" i="2" s="1"/>
  <c r="F137" i="2"/>
  <c r="E137" i="2"/>
  <c r="D137" i="2"/>
  <c r="C137" i="2"/>
  <c r="B137" i="2"/>
  <c r="K136" i="2"/>
  <c r="J136" i="2"/>
  <c r="I136" i="2"/>
  <c r="H136" i="2"/>
  <c r="G136" i="2"/>
  <c r="F136" i="2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J134" i="2" s="1"/>
  <c r="F134" i="2"/>
  <c r="I134" i="2" s="1"/>
  <c r="E134" i="2"/>
  <c r="D134" i="2"/>
  <c r="C134" i="2"/>
  <c r="B134" i="2"/>
  <c r="J133" i="2"/>
  <c r="I133" i="2"/>
  <c r="H133" i="2"/>
  <c r="K133" i="2" s="1"/>
  <c r="G133" i="2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H127" i="2"/>
  <c r="G127" i="2"/>
  <c r="F127" i="2"/>
  <c r="E127" i="2"/>
  <c r="K127" i="2" s="1"/>
  <c r="D127" i="2"/>
  <c r="J127" i="2" s="1"/>
  <c r="C127" i="2"/>
  <c r="B127" i="2"/>
  <c r="H126" i="2"/>
  <c r="G126" i="2"/>
  <c r="J126" i="2" s="1"/>
  <c r="F126" i="2"/>
  <c r="I126" i="2" s="1"/>
  <c r="E126" i="2"/>
  <c r="K126" i="2" s="1"/>
  <c r="D126" i="2"/>
  <c r="C126" i="2"/>
  <c r="B126" i="2"/>
  <c r="I125" i="2"/>
  <c r="H125" i="2"/>
  <c r="K125" i="2" s="1"/>
  <c r="G125" i="2"/>
  <c r="J125" i="2" s="1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J122" i="2" s="1"/>
  <c r="F122" i="2"/>
  <c r="I122" i="2" s="1"/>
  <c r="E122" i="2"/>
  <c r="D122" i="2"/>
  <c r="C122" i="2"/>
  <c r="B122" i="2"/>
  <c r="I121" i="2"/>
  <c r="H121" i="2"/>
  <c r="K121" i="2" s="1"/>
  <c r="G121" i="2"/>
  <c r="J121" i="2" s="1"/>
  <c r="F121" i="2"/>
  <c r="E121" i="2"/>
  <c r="D121" i="2"/>
  <c r="C121" i="2"/>
  <c r="B121" i="2"/>
  <c r="K120" i="2"/>
  <c r="J120" i="2"/>
  <c r="I120" i="2"/>
  <c r="H120" i="2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J118" i="2" s="1"/>
  <c r="F118" i="2"/>
  <c r="I118" i="2" s="1"/>
  <c r="E118" i="2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I113" i="2"/>
  <c r="H113" i="2"/>
  <c r="K113" i="2" s="1"/>
  <c r="G113" i="2"/>
  <c r="J113" i="2" s="1"/>
  <c r="F113" i="2"/>
  <c r="E113" i="2"/>
  <c r="D113" i="2"/>
  <c r="C113" i="2"/>
  <c r="B113" i="2"/>
  <c r="K112" i="2"/>
  <c r="J112" i="2"/>
  <c r="I112" i="2"/>
  <c r="H112" i="2"/>
  <c r="G112" i="2"/>
  <c r="F112" i="2"/>
  <c r="E112" i="2"/>
  <c r="D112" i="2"/>
  <c r="C112" i="2"/>
  <c r="B112" i="2"/>
  <c r="H111" i="2"/>
  <c r="G111" i="2"/>
  <c r="F111" i="2"/>
  <c r="E111" i="2"/>
  <c r="K111" i="2" s="1"/>
  <c r="D111" i="2"/>
  <c r="J111" i="2" s="1"/>
  <c r="C111" i="2"/>
  <c r="B111" i="2"/>
  <c r="H110" i="2"/>
  <c r="G110" i="2"/>
  <c r="J110" i="2" s="1"/>
  <c r="F110" i="2"/>
  <c r="I110" i="2" s="1"/>
  <c r="E110" i="2"/>
  <c r="K110" i="2" s="1"/>
  <c r="D110" i="2"/>
  <c r="C110" i="2"/>
  <c r="B110" i="2"/>
  <c r="I109" i="2"/>
  <c r="H109" i="2"/>
  <c r="K109" i="2" s="1"/>
  <c r="G109" i="2"/>
  <c r="J109" i="2" s="1"/>
  <c r="F109" i="2"/>
  <c r="E109" i="2"/>
  <c r="D109" i="2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K107" i="2"/>
  <c r="H107" i="2"/>
  <c r="G107" i="2"/>
  <c r="F107" i="2"/>
  <c r="E107" i="2"/>
  <c r="D107" i="2"/>
  <c r="C107" i="2"/>
  <c r="I107" i="2" s="1"/>
  <c r="B107" i="2"/>
  <c r="I106" i="2"/>
  <c r="H106" i="2"/>
  <c r="G106" i="2"/>
  <c r="J106" i="2" s="1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J102" i="2" s="1"/>
  <c r="F102" i="2"/>
  <c r="I102" i="2" s="1"/>
  <c r="E102" i="2"/>
  <c r="K102" i="2" s="1"/>
  <c r="D102" i="2"/>
  <c r="C102" i="2"/>
  <c r="B102" i="2"/>
  <c r="I101" i="2"/>
  <c r="H101" i="2"/>
  <c r="K101" i="2" s="1"/>
  <c r="G101" i="2"/>
  <c r="J101" i="2" s="1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K99" i="2"/>
  <c r="H99" i="2"/>
  <c r="G99" i="2"/>
  <c r="F99" i="2"/>
  <c r="E99" i="2"/>
  <c r="D99" i="2"/>
  <c r="C99" i="2"/>
  <c r="I99" i="2" s="1"/>
  <c r="B99" i="2"/>
  <c r="I98" i="2"/>
  <c r="H98" i="2"/>
  <c r="G98" i="2"/>
  <c r="J98" i="2" s="1"/>
  <c r="F98" i="2"/>
  <c r="E98" i="2"/>
  <c r="D98" i="2"/>
  <c r="C98" i="2"/>
  <c r="B98" i="2"/>
  <c r="K97" i="2"/>
  <c r="J97" i="2"/>
  <c r="I97" i="2"/>
  <c r="H97" i="2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I94" i="2" s="1"/>
  <c r="E94" i="2"/>
  <c r="K94" i="2" s="1"/>
  <c r="D94" i="2"/>
  <c r="C94" i="2"/>
  <c r="B94" i="2"/>
  <c r="I93" i="2"/>
  <c r="H93" i="2"/>
  <c r="K93" i="2" s="1"/>
  <c r="G93" i="2"/>
  <c r="J93" i="2" s="1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K91" i="2"/>
  <c r="H91" i="2"/>
  <c r="G91" i="2"/>
  <c r="F91" i="2"/>
  <c r="E91" i="2"/>
  <c r="D91" i="2"/>
  <c r="C91" i="2"/>
  <c r="I91" i="2" s="1"/>
  <c r="B91" i="2"/>
  <c r="I90" i="2"/>
  <c r="H90" i="2"/>
  <c r="G90" i="2"/>
  <c r="J90" i="2" s="1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J86" i="2" s="1"/>
  <c r="F86" i="2"/>
  <c r="I86" i="2" s="1"/>
  <c r="E86" i="2"/>
  <c r="K86" i="2" s="1"/>
  <c r="D86" i="2"/>
  <c r="C86" i="2"/>
  <c r="B86" i="2"/>
  <c r="I85" i="2"/>
  <c r="H85" i="2"/>
  <c r="K85" i="2" s="1"/>
  <c r="G85" i="2"/>
  <c r="J85" i="2" s="1"/>
  <c r="F85" i="2"/>
  <c r="E85" i="2"/>
  <c r="D85" i="2"/>
  <c r="C85" i="2"/>
  <c r="B85" i="2"/>
  <c r="K84" i="2"/>
  <c r="I84" i="2"/>
  <c r="H84" i="2"/>
  <c r="G84" i="2"/>
  <c r="F84" i="2"/>
  <c r="E84" i="2"/>
  <c r="D84" i="2"/>
  <c r="J84" i="2" s="1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J80" i="2"/>
  <c r="H80" i="2"/>
  <c r="G80" i="2"/>
  <c r="F80" i="2"/>
  <c r="I80" i="2" s="1"/>
  <c r="E80" i="2"/>
  <c r="K80" i="2" s="1"/>
  <c r="D80" i="2"/>
  <c r="C80" i="2"/>
  <c r="B80" i="2"/>
  <c r="H79" i="2"/>
  <c r="G79" i="2"/>
  <c r="F79" i="2"/>
  <c r="E79" i="2"/>
  <c r="K79" i="2" s="1"/>
  <c r="D79" i="2"/>
  <c r="C79" i="2"/>
  <c r="B79" i="2"/>
  <c r="H78" i="2"/>
  <c r="G78" i="2"/>
  <c r="J78" i="2" s="1"/>
  <c r="F78" i="2"/>
  <c r="I78" i="2" s="1"/>
  <c r="E78" i="2"/>
  <c r="D78" i="2"/>
  <c r="C78" i="2"/>
  <c r="B78" i="2"/>
  <c r="I77" i="2"/>
  <c r="H77" i="2"/>
  <c r="K77" i="2" s="1"/>
  <c r="G77" i="2"/>
  <c r="F77" i="2"/>
  <c r="E77" i="2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J74" i="2" s="1"/>
  <c r="F74" i="2"/>
  <c r="I74" i="2" s="1"/>
  <c r="E74" i="2"/>
  <c r="K74" i="2" s="1"/>
  <c r="D74" i="2"/>
  <c r="C74" i="2"/>
  <c r="B74" i="2"/>
  <c r="I73" i="2"/>
  <c r="H73" i="2"/>
  <c r="K73" i="2" s="1"/>
  <c r="G73" i="2"/>
  <c r="J73" i="2" s="1"/>
  <c r="F73" i="2"/>
  <c r="E73" i="2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K71" i="2" s="1"/>
  <c r="G71" i="2"/>
  <c r="F71" i="2"/>
  <c r="E71" i="2"/>
  <c r="D71" i="2"/>
  <c r="C71" i="2"/>
  <c r="I71" i="2" s="1"/>
  <c r="B71" i="2"/>
  <c r="J70" i="2"/>
  <c r="I70" i="2"/>
  <c r="H70" i="2"/>
  <c r="G70" i="2"/>
  <c r="F70" i="2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G67" i="2"/>
  <c r="F67" i="2"/>
  <c r="E67" i="2"/>
  <c r="K67" i="2" s="1"/>
  <c r="D67" i="2"/>
  <c r="J67" i="2" s="1"/>
  <c r="C67" i="2"/>
  <c r="B67" i="2"/>
  <c r="H66" i="2"/>
  <c r="G66" i="2"/>
  <c r="J66" i="2" s="1"/>
  <c r="F66" i="2"/>
  <c r="I66" i="2" s="1"/>
  <c r="E66" i="2"/>
  <c r="K66" i="2" s="1"/>
  <c r="D66" i="2"/>
  <c r="C66" i="2"/>
  <c r="B66" i="2"/>
  <c r="H65" i="2"/>
  <c r="K65" i="2" s="1"/>
  <c r="G65" i="2"/>
  <c r="J65" i="2" s="1"/>
  <c r="F65" i="2"/>
  <c r="E65" i="2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J62" i="2" s="1"/>
  <c r="F62" i="2"/>
  <c r="I62" i="2" s="1"/>
  <c r="E62" i="2"/>
  <c r="K62" i="2" s="1"/>
  <c r="D62" i="2"/>
  <c r="C62" i="2"/>
  <c r="B62" i="2"/>
  <c r="H61" i="2"/>
  <c r="K61" i="2" s="1"/>
  <c r="G61" i="2"/>
  <c r="J61" i="2" s="1"/>
  <c r="F61" i="2"/>
  <c r="E61" i="2"/>
  <c r="D61" i="2"/>
  <c r="C61" i="2"/>
  <c r="I61" i="2" s="1"/>
  <c r="B61" i="2"/>
  <c r="J60" i="2"/>
  <c r="I60" i="2"/>
  <c r="H60" i="2"/>
  <c r="G60" i="2"/>
  <c r="F60" i="2"/>
  <c r="E60" i="2"/>
  <c r="K60" i="2" s="1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J58" i="2" s="1"/>
  <c r="F58" i="2"/>
  <c r="I58" i="2" s="1"/>
  <c r="E58" i="2"/>
  <c r="K58" i="2" s="1"/>
  <c r="D58" i="2"/>
  <c r="C58" i="2"/>
  <c r="B58" i="2"/>
  <c r="H57" i="2"/>
  <c r="K57" i="2" s="1"/>
  <c r="G57" i="2"/>
  <c r="J57" i="2" s="1"/>
  <c r="F57" i="2"/>
  <c r="E57" i="2"/>
  <c r="D57" i="2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J54" i="2" s="1"/>
  <c r="F54" i="2"/>
  <c r="I54" i="2" s="1"/>
  <c r="E54" i="2"/>
  <c r="K54" i="2" s="1"/>
  <c r="D54" i="2"/>
  <c r="C54" i="2"/>
  <c r="B54" i="2"/>
  <c r="H53" i="2"/>
  <c r="K53" i="2" s="1"/>
  <c r="G53" i="2"/>
  <c r="J53" i="2" s="1"/>
  <c r="F53" i="2"/>
  <c r="E53" i="2"/>
  <c r="D53" i="2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H49" i="2"/>
  <c r="K49" i="2" s="1"/>
  <c r="G49" i="2"/>
  <c r="J49" i="2" s="1"/>
  <c r="F49" i="2"/>
  <c r="E49" i="2"/>
  <c r="D49" i="2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H45" i="2"/>
  <c r="K45" i="2" s="1"/>
  <c r="G45" i="2"/>
  <c r="J45" i="2" s="1"/>
  <c r="F45" i="2"/>
  <c r="E45" i="2"/>
  <c r="D45" i="2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I42" i="2" s="1"/>
  <c r="E42" i="2"/>
  <c r="K42" i="2" s="1"/>
  <c r="D42" i="2"/>
  <c r="C42" i="2"/>
  <c r="B42" i="2"/>
  <c r="H41" i="2"/>
  <c r="K41" i="2" s="1"/>
  <c r="G41" i="2"/>
  <c r="J41" i="2" s="1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H37" i="2"/>
  <c r="K37" i="2" s="1"/>
  <c r="G37" i="2"/>
  <c r="J37" i="2" s="1"/>
  <c r="F37" i="2"/>
  <c r="E37" i="2"/>
  <c r="D37" i="2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H33" i="2"/>
  <c r="K33" i="2" s="1"/>
  <c r="G33" i="2"/>
  <c r="J33" i="2" s="1"/>
  <c r="F33" i="2"/>
  <c r="E33" i="2"/>
  <c r="D33" i="2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H29" i="2"/>
  <c r="K29" i="2" s="1"/>
  <c r="G29" i="2"/>
  <c r="J29" i="2" s="1"/>
  <c r="F29" i="2"/>
  <c r="E29" i="2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H25" i="2"/>
  <c r="K25" i="2" s="1"/>
  <c r="G25" i="2"/>
  <c r="J25" i="2" s="1"/>
  <c r="F25" i="2"/>
  <c r="E25" i="2"/>
  <c r="D25" i="2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H21" i="2"/>
  <c r="K21" i="2" s="1"/>
  <c r="G21" i="2"/>
  <c r="J21" i="2" s="1"/>
  <c r="F21" i="2"/>
  <c r="E21" i="2"/>
  <c r="D21" i="2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H17" i="2"/>
  <c r="K17" i="2" s="1"/>
  <c r="G17" i="2"/>
  <c r="J17" i="2" s="1"/>
  <c r="F17" i="2"/>
  <c r="E17" i="2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H13" i="2"/>
  <c r="K13" i="2" s="1"/>
  <c r="G13" i="2"/>
  <c r="J13" i="2" s="1"/>
  <c r="F13" i="2"/>
  <c r="E13" i="2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H9" i="2"/>
  <c r="K9" i="2" s="1"/>
  <c r="G9" i="2"/>
  <c r="J9" i="2" s="1"/>
  <c r="F9" i="2"/>
  <c r="E9" i="2"/>
  <c r="D9" i="2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G7" i="2"/>
  <c r="G6" i="2" s="1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C6" i="2" l="1"/>
  <c r="I6" i="2" s="1"/>
  <c r="I79" i="2"/>
  <c r="K90" i="2"/>
  <c r="K98" i="2"/>
  <c r="K106" i="2"/>
  <c r="I111" i="2"/>
  <c r="I127" i="2"/>
  <c r="J40" i="3"/>
  <c r="K65" i="3"/>
  <c r="J108" i="3"/>
  <c r="D6" i="2"/>
  <c r="J6" i="2" s="1"/>
  <c r="I67" i="2"/>
  <c r="K78" i="2"/>
  <c r="J79" i="2"/>
  <c r="K122" i="2"/>
  <c r="J47" i="3"/>
  <c r="H6" i="2"/>
  <c r="K6" i="2" s="1"/>
  <c r="K70" i="2"/>
  <c r="J71" i="2"/>
  <c r="J91" i="2"/>
  <c r="J99" i="2"/>
  <c r="J107" i="2"/>
  <c r="K118" i="2"/>
  <c r="K134" i="2"/>
  <c r="K22" i="3"/>
  <c r="J120" i="3"/>
  <c r="I41" i="3"/>
  <c r="K52" i="3"/>
  <c r="I73" i="3"/>
  <c r="I74" i="3"/>
  <c r="K81" i="3"/>
  <c r="K104" i="3"/>
  <c r="K105" i="3"/>
  <c r="I29" i="3"/>
  <c r="K40" i="3"/>
  <c r="I61" i="3"/>
  <c r="K72" i="3"/>
  <c r="I85" i="3"/>
  <c r="I86" i="3"/>
  <c r="K108" i="3"/>
  <c r="K109" i="3"/>
  <c r="K113" i="3"/>
  <c r="K117" i="3"/>
  <c r="K121" i="3"/>
  <c r="K125" i="3"/>
  <c r="I138" i="3"/>
  <c r="K141" i="3"/>
  <c r="I154" i="3"/>
  <c r="K157" i="3"/>
  <c r="K76" i="3"/>
  <c r="K88" i="3"/>
  <c r="K89" i="3"/>
  <c r="I97" i="3"/>
  <c r="I98" i="3"/>
  <c r="K77" i="3"/>
  <c r="K92" i="3"/>
  <c r="K93" i="3"/>
  <c r="I101" i="3"/>
  <c r="I102" i="3"/>
  <c r="I130" i="3"/>
  <c r="K133" i="3"/>
  <c r="I146" i="3"/>
  <c r="K149" i="3"/>
  <c r="K32" i="3"/>
  <c r="I53" i="3"/>
  <c r="K64" i="3"/>
  <c r="K80" i="3"/>
  <c r="K100" i="3"/>
  <c r="K101" i="3"/>
  <c r="I109" i="3"/>
  <c r="I110" i="3"/>
  <c r="I114" i="3"/>
  <c r="I118" i="3"/>
  <c r="I122" i="3"/>
  <c r="I126" i="3"/>
  <c r="K129" i="3"/>
  <c r="I142" i="3"/>
  <c r="K145" i="3"/>
  <c r="I158" i="3"/>
  <c r="J179" i="3"/>
  <c r="J180" i="3"/>
  <c r="J211" i="3"/>
  <c r="J212" i="3"/>
  <c r="J231" i="3"/>
  <c r="J263" i="3"/>
  <c r="J171" i="3"/>
  <c r="J172" i="3"/>
  <c r="J163" i="3"/>
  <c r="J164" i="3"/>
  <c r="J195" i="3"/>
  <c r="J196" i="3"/>
  <c r="J247" i="3"/>
  <c r="J187" i="3"/>
  <c r="J188" i="3"/>
  <c r="J223" i="3"/>
  <c r="J255" i="3"/>
  <c r="I309" i="3"/>
  <c r="K332" i="3"/>
  <c r="J337" i="3"/>
  <c r="I341" i="3"/>
  <c r="K364" i="3"/>
  <c r="I373" i="3"/>
  <c r="K396" i="3"/>
  <c r="I405" i="3"/>
  <c r="K428" i="3"/>
  <c r="I437" i="3"/>
  <c r="J309" i="3"/>
  <c r="I313" i="3"/>
  <c r="K336" i="3"/>
  <c r="J341" i="3"/>
  <c r="I345" i="3"/>
  <c r="K368" i="3"/>
  <c r="I377" i="3"/>
  <c r="K400" i="3"/>
  <c r="I409" i="3"/>
  <c r="K432" i="3"/>
  <c r="I441" i="3"/>
  <c r="I449" i="3"/>
  <c r="I329" i="3"/>
  <c r="K352" i="3"/>
  <c r="I361" i="3"/>
  <c r="K384" i="3"/>
  <c r="I393" i="3"/>
  <c r="K416" i="3"/>
  <c r="I425" i="3"/>
  <c r="K448" i="3"/>
  <c r="I457" i="3"/>
  <c r="K328" i="3"/>
  <c r="I337" i="3"/>
  <c r="K360" i="3"/>
  <c r="I369" i="3"/>
  <c r="K392" i="3"/>
  <c r="I401" i="3"/>
  <c r="K424" i="3"/>
  <c r="I433" i="3"/>
  <c r="K456" i="3"/>
  <c r="K464" i="3"/>
</calcChain>
</file>

<file path=xl/sharedStrings.xml><?xml version="1.0" encoding="utf-8"?>
<sst xmlns="http://schemas.openxmlformats.org/spreadsheetml/2006/main" count="206" uniqueCount="169">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</sst>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H27" sqref="H2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60" t="s">
        <v>0</v>
      </c>
      <c r="E3" s="60"/>
      <c r="F3" s="60"/>
      <c r="G3" s="60"/>
      <c r="H3" s="4"/>
    </row>
    <row r="4" spans="2:18" ht="36" x14ac:dyDescent="0.25">
      <c r="D4" s="60" t="s">
        <v>23</v>
      </c>
      <c r="E4" s="60"/>
      <c r="F4" s="60"/>
      <c r="G4" s="60"/>
      <c r="H4" s="4"/>
    </row>
    <row r="5" spans="2:18" ht="36" x14ac:dyDescent="0.25">
      <c r="D5" s="60" t="s">
        <v>1</v>
      </c>
      <c r="E5" s="60"/>
      <c r="F5" s="60"/>
      <c r="G5" s="60"/>
      <c r="H5" s="4"/>
      <c r="O5" s="1" t="s">
        <v>18</v>
      </c>
      <c r="R5" s="1" t="s">
        <v>12</v>
      </c>
    </row>
    <row r="6" spans="2:18" x14ac:dyDescent="0.25">
      <c r="E6" s="59"/>
      <c r="F6" s="59"/>
      <c r="G6" s="59"/>
      <c r="H6" s="59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43496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1" t="s">
        <v>40</v>
      </c>
      <c r="D12" s="61"/>
      <c r="E12" s="61"/>
      <c r="F12" s="61"/>
      <c r="G12" s="61"/>
      <c r="H12" s="61"/>
    </row>
    <row r="14" spans="2:18" ht="18.75" x14ac:dyDescent="0.25">
      <c r="C14" s="58" t="s">
        <v>4</v>
      </c>
      <c r="D14" s="58"/>
      <c r="E14" s="58"/>
      <c r="F14" s="58"/>
      <c r="G14" s="58"/>
      <c r="H14" s="58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7" t="s">
        <v>45</v>
      </c>
      <c r="D20" s="57"/>
      <c r="E20" s="57"/>
      <c r="F20" s="57"/>
      <c r="G20" s="57"/>
      <c r="H20" s="57"/>
    </row>
    <row r="21" spans="2:8" ht="16.5" customHeight="1" x14ac:dyDescent="0.25">
      <c r="B21" s="2" t="s">
        <v>26</v>
      </c>
      <c r="C21" s="57" t="s">
        <v>46</v>
      </c>
      <c r="D21" s="57"/>
      <c r="E21" s="57"/>
      <c r="F21" s="57"/>
      <c r="G21" s="57"/>
      <c r="H21" s="57"/>
    </row>
    <row r="22" spans="2:8" ht="16.5" customHeight="1" x14ac:dyDescent="0.25">
      <c r="B22" s="2" t="s">
        <v>27</v>
      </c>
      <c r="C22" s="57" t="s">
        <v>47</v>
      </c>
      <c r="D22" s="57"/>
      <c r="E22" s="57"/>
      <c r="F22" s="57"/>
      <c r="G22" s="57"/>
      <c r="H22" s="57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23" sqref="F2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01/01/2019 - 01/31/2019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01/01/2018 - 01/31/2018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2116163960.7900002</v>
      </c>
      <c r="D6" s="43">
        <f t="shared" si="0"/>
        <v>489714347.94999999</v>
      </c>
      <c r="E6" s="44">
        <f t="shared" si="0"/>
        <v>18309044.833333336</v>
      </c>
      <c r="F6" s="42">
        <f t="shared" si="0"/>
        <v>2009998858.1500003</v>
      </c>
      <c r="G6" s="43">
        <f t="shared" si="0"/>
        <v>461932787.78000003</v>
      </c>
      <c r="H6" s="44">
        <f t="shared" si="0"/>
        <v>18593391.666666668</v>
      </c>
      <c r="I6" s="20">
        <f t="shared" ref="I6:I69" si="1">IFERROR((C6-F6)/F6,"")</f>
        <v>5.2818489030244553E-2</v>
      </c>
      <c r="J6" s="20">
        <f t="shared" ref="J6:J69" si="2">IFERROR((D6-G6)/G6,"")</f>
        <v>6.0141996638764676E-2</v>
      </c>
      <c r="K6" s="20">
        <f t="shared" ref="K6:K69" si="3">IFERROR((E6-H6)/H6,"")</f>
        <v>-1.5292897521386338E-2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57218452.359999999</v>
      </c>
      <c r="D7" s="50">
        <f>IF('County Data'!E2&gt;9,'County Data'!D2,"*")</f>
        <v>10246035.779999999</v>
      </c>
      <c r="E7" s="51">
        <f>IF('County Data'!G2&gt;9,'County Data'!F2,"*")</f>
        <v>960049.16666666733</v>
      </c>
      <c r="F7" s="50">
        <f>IF('County Data'!I2&gt;9,'County Data'!H2,"*")</f>
        <v>59514307.68</v>
      </c>
      <c r="G7" s="50">
        <f>IF('County Data'!K2&gt;9,'County Data'!J2,"*")</f>
        <v>10739381.039999999</v>
      </c>
      <c r="H7" s="51">
        <f>IF('County Data'!M2&gt;9,'County Data'!L2,"*")</f>
        <v>306829.00000000012</v>
      </c>
      <c r="I7" s="22">
        <f t="shared" si="1"/>
        <v>-3.8576527384717119E-2</v>
      </c>
      <c r="J7" s="22">
        <f t="shared" si="2"/>
        <v>-4.5937960312841253E-2</v>
      </c>
      <c r="K7" s="22">
        <f t="shared" si="3"/>
        <v>2.1289388117377008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86669498.040000007</v>
      </c>
      <c r="D8" s="50">
        <f>IF('County Data'!E3&gt;9,'County Data'!D3,"*")</f>
        <v>23566428.719999999</v>
      </c>
      <c r="E8" s="51">
        <f>IF('County Data'!G3&gt;9,'County Data'!F3,"*")</f>
        <v>687141.83333333384</v>
      </c>
      <c r="F8" s="50">
        <f>IF('County Data'!I3&gt;9,'County Data'!H3,"*")</f>
        <v>95087009.340000004</v>
      </c>
      <c r="G8" s="50">
        <f>IF('County Data'!K3&gt;9,'County Data'!J3,"*")</f>
        <v>24448247.289999999</v>
      </c>
      <c r="H8" s="51">
        <f>IF('County Data'!M3&gt;9,'County Data'!L3,"*")</f>
        <v>541691.5</v>
      </c>
      <c r="I8" s="22">
        <f t="shared" si="1"/>
        <v>-8.8524303776362695E-2</v>
      </c>
      <c r="J8" s="22">
        <f t="shared" si="2"/>
        <v>-3.6068784790175459E-2</v>
      </c>
      <c r="K8" s="22">
        <f t="shared" si="3"/>
        <v>0.26851138209356035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33356588.25</v>
      </c>
      <c r="D9" s="46">
        <f>IF('County Data'!E4&gt;9,'County Data'!D4,"*")</f>
        <v>10310827.07</v>
      </c>
      <c r="E9" s="47">
        <f>IF('County Data'!G4&gt;9,'County Data'!F4,"*")</f>
        <v>220158.16666666674</v>
      </c>
      <c r="F9" s="48">
        <f>IF('County Data'!I4&gt;9,'County Data'!H4,"*")</f>
        <v>34938131.329999998</v>
      </c>
      <c r="G9" s="46">
        <f>IF('County Data'!K4&gt;9,'County Data'!J4,"*")</f>
        <v>10749858.689999999</v>
      </c>
      <c r="H9" s="47">
        <f>IF('County Data'!M4&gt;9,'County Data'!L4,"*")</f>
        <v>181371.99999999991</v>
      </c>
      <c r="I9" s="9">
        <f t="shared" si="1"/>
        <v>-4.5266962478957465E-2</v>
      </c>
      <c r="J9" s="9">
        <f t="shared" si="2"/>
        <v>-4.0840687553261146E-2</v>
      </c>
      <c r="K9" s="9">
        <f t="shared" si="3"/>
        <v>0.21384870137985384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436584472.51999998</v>
      </c>
      <c r="D10" s="50">
        <f>IF('County Data'!E5&gt;9,'County Data'!D5,"*")</f>
        <v>112932204.55</v>
      </c>
      <c r="E10" s="51">
        <f>IF('County Data'!G5&gt;9,'County Data'!F5,"*")</f>
        <v>4566842.833333333</v>
      </c>
      <c r="F10" s="50">
        <f>IF('County Data'!I5&gt;9,'County Data'!H5,"*")</f>
        <v>485182580.82999998</v>
      </c>
      <c r="G10" s="50">
        <f>IF('County Data'!K5&gt;9,'County Data'!J5,"*")</f>
        <v>117436611.17</v>
      </c>
      <c r="H10" s="51">
        <f>IF('County Data'!M5&gt;9,'County Data'!L5,"*")</f>
        <v>5827721.833333333</v>
      </c>
      <c r="I10" s="22">
        <f t="shared" si="1"/>
        <v>-0.10016457768715316</v>
      </c>
      <c r="J10" s="22">
        <f t="shared" si="2"/>
        <v>-3.8356067797966964E-2</v>
      </c>
      <c r="K10" s="22">
        <f t="shared" si="3"/>
        <v>-0.21635881671428439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1040523.69</v>
      </c>
      <c r="D11" s="46">
        <f>IF('County Data'!E6&gt;9,'County Data'!D6,"*")</f>
        <v>473617.6</v>
      </c>
      <c r="E11" s="47" t="str">
        <f>IF('County Data'!G6&gt;9,'County Data'!F6,"*")</f>
        <v>*</v>
      </c>
      <c r="F11" s="48">
        <f>IF('County Data'!I6&gt;9,'County Data'!H6,"*")</f>
        <v>942825.07</v>
      </c>
      <c r="G11" s="46">
        <f>IF('County Data'!K6&gt;9,'County Data'!J6,"*")</f>
        <v>430973.14</v>
      </c>
      <c r="H11" s="47" t="str">
        <f>IF('County Data'!M6&gt;9,'County Data'!L6,"*")</f>
        <v>*</v>
      </c>
      <c r="I11" s="9">
        <f t="shared" si="1"/>
        <v>0.10362327340319875</v>
      </c>
      <c r="J11" s="9">
        <f t="shared" si="2"/>
        <v>9.8949229179340417E-2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126146275.52</v>
      </c>
      <c r="D12" s="50">
        <f>IF('County Data'!E7&gt;9,'County Data'!D7,"*")</f>
        <v>13370171.18</v>
      </c>
      <c r="E12" s="51">
        <f>IF('County Data'!G7&gt;9,'County Data'!F7,"*")</f>
        <v>733208.83333333337</v>
      </c>
      <c r="F12" s="50">
        <f>IF('County Data'!I7&gt;9,'County Data'!H7,"*")</f>
        <v>103294913.02</v>
      </c>
      <c r="G12" s="50">
        <f>IF('County Data'!K7&gt;9,'County Data'!J7,"*")</f>
        <v>13471466.82</v>
      </c>
      <c r="H12" s="51">
        <f>IF('County Data'!M7&gt;9,'County Data'!L7,"*")</f>
        <v>648357.33333333326</v>
      </c>
      <c r="I12" s="22">
        <f t="shared" si="1"/>
        <v>0.22122447109835419</v>
      </c>
      <c r="J12" s="22">
        <f t="shared" si="2"/>
        <v>-7.5192732427336812E-3</v>
      </c>
      <c r="K12" s="22">
        <f t="shared" si="3"/>
        <v>0.13087150501369635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3267212.72</v>
      </c>
      <c r="D13" s="46">
        <f>IF('County Data'!E8&gt;9,'County Data'!D8,"*")</f>
        <v>757294.64</v>
      </c>
      <c r="E13" s="47" t="str">
        <f>IF('County Data'!G8&gt;9,'County Data'!F8,"*")</f>
        <v>*</v>
      </c>
      <c r="F13" s="48">
        <f>IF('County Data'!I8&gt;9,'County Data'!H8,"*")</f>
        <v>4613387.8499999996</v>
      </c>
      <c r="G13" s="46">
        <f>IF('County Data'!K8&gt;9,'County Data'!J8,"*")</f>
        <v>2529864.21</v>
      </c>
      <c r="H13" s="47" t="str">
        <f>IF('County Data'!M8&gt;9,'County Data'!L8,"*")</f>
        <v>*</v>
      </c>
      <c r="I13" s="9">
        <f t="shared" si="1"/>
        <v>-0.29179751925691649</v>
      </c>
      <c r="J13" s="9">
        <f t="shared" si="2"/>
        <v>-0.70065798907048848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60557908.490000002</v>
      </c>
      <c r="D14" s="50">
        <f>IF('County Data'!E9&gt;9,'County Data'!D9,"*")</f>
        <v>24671465.739999998</v>
      </c>
      <c r="E14" s="51">
        <f>IF('County Data'!G9&gt;9,'County Data'!F9,"*")</f>
        <v>667723.83333333372</v>
      </c>
      <c r="F14" s="50">
        <f>IF('County Data'!I9&gt;9,'County Data'!H9,"*")</f>
        <v>57570638.57</v>
      </c>
      <c r="G14" s="50">
        <f>IF('County Data'!K9&gt;9,'County Data'!J9,"*")</f>
        <v>20732050.18</v>
      </c>
      <c r="H14" s="51">
        <f>IF('County Data'!M9&gt;9,'County Data'!L9,"*")</f>
        <v>668959.33333333302</v>
      </c>
      <c r="I14" s="22">
        <f t="shared" si="1"/>
        <v>5.1888775149988783E-2</v>
      </c>
      <c r="J14" s="22">
        <f t="shared" si="2"/>
        <v>0.19001572569027994</v>
      </c>
      <c r="K14" s="22">
        <f t="shared" si="3"/>
        <v>-1.8468985160024207E-3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20148494.579999998</v>
      </c>
      <c r="D15" s="56">
        <f>IF('County Data'!E10&gt;9,'County Data'!D10,"*")</f>
        <v>4240873.88</v>
      </c>
      <c r="E15" s="55">
        <f>IF('County Data'!G10&gt;9,'County Data'!F10,"*")</f>
        <v>215591.83333333334</v>
      </c>
      <c r="F15" s="56">
        <f>IF('County Data'!I10&gt;9,'County Data'!H10,"*")</f>
        <v>19097392.190000001</v>
      </c>
      <c r="G15" s="56">
        <f>IF('County Data'!K10&gt;9,'County Data'!J10,"*")</f>
        <v>4515722.67</v>
      </c>
      <c r="H15" s="55">
        <f>IF('County Data'!M10&gt;9,'County Data'!L10,"*")</f>
        <v>135687.49999999997</v>
      </c>
      <c r="I15" s="23">
        <f t="shared" si="1"/>
        <v>5.5039053476127871E-2</v>
      </c>
      <c r="J15" s="23">
        <f t="shared" si="2"/>
        <v>-6.0864851560957361E-2</v>
      </c>
      <c r="K15" s="23">
        <f t="shared" si="3"/>
        <v>0.58888499923230508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64212772.270000003</v>
      </c>
      <c r="D16" s="50">
        <f>IF('County Data'!E11&gt;9,'County Data'!D11,"*")</f>
        <v>13161981.380000001</v>
      </c>
      <c r="E16" s="51">
        <f>IF('County Data'!G11&gt;9,'County Data'!F11,"*")</f>
        <v>373472.00000000012</v>
      </c>
      <c r="F16" s="50">
        <f>IF('County Data'!I11&gt;9,'County Data'!H11,"*")</f>
        <v>63508357</v>
      </c>
      <c r="G16" s="50">
        <f>IF('County Data'!K11&gt;9,'County Data'!J11,"*")</f>
        <v>13136402.18</v>
      </c>
      <c r="H16" s="51">
        <f>IF('County Data'!M11&gt;9,'County Data'!L11,"*")</f>
        <v>456145.49999999965</v>
      </c>
      <c r="I16" s="22">
        <f t="shared" si="1"/>
        <v>1.1091694121452446E-2</v>
      </c>
      <c r="J16" s="22">
        <f t="shared" si="2"/>
        <v>1.9471998230189019E-3</v>
      </c>
      <c r="K16" s="22">
        <f t="shared" si="3"/>
        <v>-0.18124370403741699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770938176.29999995</v>
      </c>
      <c r="D17" s="46">
        <f>IF('County Data'!E12&gt;9,'County Data'!D12,"*")</f>
        <v>161689739.91</v>
      </c>
      <c r="E17" s="47">
        <f>IF('County Data'!G12&gt;9,'County Data'!F12,"*")</f>
        <v>4513409.166666667</v>
      </c>
      <c r="F17" s="48">
        <f>IF('County Data'!I12&gt;9,'County Data'!H12,"*")</f>
        <v>631614993.04999995</v>
      </c>
      <c r="G17" s="46">
        <f>IF('County Data'!K12&gt;9,'County Data'!J12,"*")</f>
        <v>129941097.72</v>
      </c>
      <c r="H17" s="47">
        <f>IF('County Data'!M12&gt;9,'County Data'!L12,"*")</f>
        <v>4210296.333333333</v>
      </c>
      <c r="I17" s="9">
        <f t="shared" si="1"/>
        <v>0.22058245099158197</v>
      </c>
      <c r="J17" s="9">
        <f t="shared" si="2"/>
        <v>0.24433102957474384</v>
      </c>
      <c r="K17" s="9">
        <f t="shared" si="3"/>
        <v>7.1993230246897258E-2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103584260.7</v>
      </c>
      <c r="D18" s="50">
        <f>IF('County Data'!E13&gt;9,'County Data'!D13,"*")</f>
        <v>40053899.159999996</v>
      </c>
      <c r="E18" s="51">
        <f>IF('County Data'!G13&gt;9,'County Data'!F13,"*")</f>
        <v>2756183.3333333335</v>
      </c>
      <c r="F18" s="50">
        <f>IF('County Data'!I13&gt;9,'County Data'!H13,"*")</f>
        <v>104647927.02</v>
      </c>
      <c r="G18" s="50">
        <f>IF('County Data'!K13&gt;9,'County Data'!J13,"*")</f>
        <v>37797277.649999999</v>
      </c>
      <c r="H18" s="51">
        <f>IF('County Data'!M13&gt;9,'County Data'!L13,"*")</f>
        <v>2396476.3333333335</v>
      </c>
      <c r="I18" s="22">
        <f t="shared" si="1"/>
        <v>-1.0164236887336604E-2</v>
      </c>
      <c r="J18" s="22">
        <f t="shared" si="2"/>
        <v>5.9703281566893432E-2</v>
      </c>
      <c r="K18" s="22">
        <f t="shared" si="3"/>
        <v>0.1500982901423743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193962966.47999999</v>
      </c>
      <c r="D19" s="46">
        <f>IF('County Data'!E14&gt;9,'County Data'!D14,"*")</f>
        <v>30766877.640000001</v>
      </c>
      <c r="E19" s="47">
        <f>IF('County Data'!G14&gt;9,'County Data'!F14,"*")</f>
        <v>1098986.0000000005</v>
      </c>
      <c r="F19" s="48">
        <f>IF('County Data'!I14&gt;9,'County Data'!H14,"*")</f>
        <v>194261903.94</v>
      </c>
      <c r="G19" s="46">
        <f>IF('County Data'!K14&gt;9,'County Data'!J14,"*")</f>
        <v>31840867.239999998</v>
      </c>
      <c r="H19" s="47">
        <f>IF('County Data'!M14&gt;9,'County Data'!L14,"*")</f>
        <v>841409.16666666698</v>
      </c>
      <c r="I19" s="9">
        <f t="shared" si="1"/>
        <v>-1.5388372806864829E-3</v>
      </c>
      <c r="J19" s="9">
        <f t="shared" si="2"/>
        <v>-3.3729910429411966E-2</v>
      </c>
      <c r="K19" s="9">
        <f t="shared" si="3"/>
        <v>0.30612553741689297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86009836.189999998</v>
      </c>
      <c r="D20" s="50">
        <f>IF('County Data'!E15&gt;9,'County Data'!D15,"*")</f>
        <v>24377812.739999998</v>
      </c>
      <c r="E20" s="51">
        <f>IF('County Data'!G15&gt;9,'County Data'!F15,"*")</f>
        <v>684978.33333333349</v>
      </c>
      <c r="F20" s="50">
        <f>IF('County Data'!I15&gt;9,'County Data'!H15,"*")</f>
        <v>79294538.409999996</v>
      </c>
      <c r="G20" s="50">
        <f>IF('County Data'!K15&gt;9,'County Data'!J15,"*")</f>
        <v>21132480.739999998</v>
      </c>
      <c r="H20" s="51">
        <f>IF('County Data'!M15&gt;9,'County Data'!L15,"*")</f>
        <v>1361425.1666666665</v>
      </c>
      <c r="I20" s="22">
        <f t="shared" si="1"/>
        <v>8.4688024101709392E-2</v>
      </c>
      <c r="J20" s="22">
        <f t="shared" si="2"/>
        <v>0.15357080126694109</v>
      </c>
      <c r="K20" s="22">
        <f t="shared" si="3"/>
        <v>-0.49686670255226401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72466522.680000007</v>
      </c>
      <c r="D21" s="46">
        <f>IF('County Data'!E16&gt;9,'County Data'!D16,"*")</f>
        <v>19095117.960000001</v>
      </c>
      <c r="E21" s="47">
        <f>IF('County Data'!G16&gt;9,'County Data'!F16,"*")</f>
        <v>831299.49999999977</v>
      </c>
      <c r="F21" s="48">
        <f>IF('County Data'!I16&gt;9,'County Data'!H16,"*")</f>
        <v>76429952.849999994</v>
      </c>
      <c r="G21" s="46">
        <f>IF('County Data'!K16&gt;9,'County Data'!J16,"*")</f>
        <v>23030487.039999999</v>
      </c>
      <c r="H21" s="47">
        <f>IF('County Data'!M16&gt;9,'County Data'!L16,"*")</f>
        <v>1017020.6666666667</v>
      </c>
      <c r="I21" s="9">
        <f t="shared" si="1"/>
        <v>-5.1857027542311078E-2</v>
      </c>
      <c r="J21" s="9">
        <f t="shared" si="2"/>
        <v>-0.17087650266209908</v>
      </c>
      <c r="K21" s="9">
        <f t="shared" si="3"/>
        <v>-0.18261297213888178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01/01/2019 - 01/31/2019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01/01/2018 - 01/31/2018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1494823.21</v>
      </c>
      <c r="D6" s="43">
        <f>IF('Town Data'!E2&gt;9,'Town Data'!D2,"*")</f>
        <v>267216.62</v>
      </c>
      <c r="E6" s="44" t="str">
        <f>IF('Town Data'!G2&gt;9,'Town Data'!F2,"*")</f>
        <v>*</v>
      </c>
      <c r="F6" s="43">
        <f>IF('Town Data'!I2&gt;9,'Town Data'!H2,"*")</f>
        <v>1113989.0900000001</v>
      </c>
      <c r="G6" s="43">
        <f>IF('Town Data'!K2&gt;9,'Town Data'!J2,"*")</f>
        <v>268887.27</v>
      </c>
      <c r="H6" s="44" t="str">
        <f>IF('Town Data'!M2&gt;9,'Town Data'!L2,"*")</f>
        <v>*</v>
      </c>
      <c r="I6" s="20">
        <f t="shared" ref="I6:I69" si="0">IFERROR((C6-F6)/F6,"")</f>
        <v>0.34186521521498908</v>
      </c>
      <c r="J6" s="20">
        <f t="shared" ref="J6:J69" si="1">IFERROR((D6-G6)/G6,"")</f>
        <v>-6.213198564588138E-3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13685441.960000001</v>
      </c>
      <c r="D7" s="46">
        <f>IF('Town Data'!E3&gt;9,'Town Data'!D3,"*")</f>
        <v>369671.78</v>
      </c>
      <c r="E7" s="47" t="str">
        <f>IF('Town Data'!G3&gt;9,'Town Data'!F3,"*")</f>
        <v>*</v>
      </c>
      <c r="F7" s="48">
        <f>IF('Town Data'!I3&gt;9,'Town Data'!H3,"*")</f>
        <v>9061150.9499999993</v>
      </c>
      <c r="G7" s="46">
        <f>IF('Town Data'!K3&gt;9,'Town Data'!J3,"*")</f>
        <v>351841.5</v>
      </c>
      <c r="H7" s="47" t="str">
        <f>IF('Town Data'!M3&gt;9,'Town Data'!L3,"*")</f>
        <v>*</v>
      </c>
      <c r="I7" s="9">
        <f t="shared" si="0"/>
        <v>0.51034256415295698</v>
      </c>
      <c r="J7" s="9">
        <f t="shared" si="1"/>
        <v>5.0677023602957665E-2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41680035.25</v>
      </c>
      <c r="D8" s="50">
        <f>IF('Town Data'!E4&gt;9,'Town Data'!D4,"*")</f>
        <v>8397480.5199999996</v>
      </c>
      <c r="E8" s="51">
        <f>IF('Town Data'!G4&gt;9,'Town Data'!F4,"*")</f>
        <v>194019.16666666663</v>
      </c>
      <c r="F8" s="50">
        <f>IF('Town Data'!I4&gt;9,'Town Data'!H4,"*")</f>
        <v>38764630.020000003</v>
      </c>
      <c r="G8" s="50">
        <f>IF('Town Data'!K4&gt;9,'Town Data'!J4,"*")</f>
        <v>9477804.6300000008</v>
      </c>
      <c r="H8" s="51">
        <f>IF('Town Data'!M4&gt;9,'Town Data'!L4,"*")</f>
        <v>135735.49999999997</v>
      </c>
      <c r="I8" s="22">
        <f t="shared" si="0"/>
        <v>7.520786935141234E-2</v>
      </c>
      <c r="J8" s="22">
        <f t="shared" si="1"/>
        <v>-0.11398463591246248</v>
      </c>
      <c r="K8" s="22">
        <f t="shared" si="2"/>
        <v>0.42939147582369142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7016564.9800000004</v>
      </c>
      <c r="D9" s="46">
        <f>IF('Town Data'!E5&gt;9,'Town Data'!D5,"*")</f>
        <v>1173049.43</v>
      </c>
      <c r="E9" s="47" t="str">
        <f>IF('Town Data'!G5&gt;9,'Town Data'!F5,"*")</f>
        <v>*</v>
      </c>
      <c r="F9" s="48">
        <f>IF('Town Data'!I5&gt;9,'Town Data'!H5,"*")</f>
        <v>8739899.0500000007</v>
      </c>
      <c r="G9" s="46">
        <f>IF('Town Data'!K5&gt;9,'Town Data'!J5,"*")</f>
        <v>1385576.86</v>
      </c>
      <c r="H9" s="47" t="str">
        <f>IF('Town Data'!M5&gt;9,'Town Data'!L5,"*")</f>
        <v>*</v>
      </c>
      <c r="I9" s="9">
        <f t="shared" si="0"/>
        <v>-0.19718008871052123</v>
      </c>
      <c r="J9" s="9">
        <f t="shared" si="1"/>
        <v>-0.1533855220417005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18841307.579999998</v>
      </c>
      <c r="D10" s="50">
        <f>IF('Town Data'!E6&gt;9,'Town Data'!D6,"*")</f>
        <v>1008581.79</v>
      </c>
      <c r="E10" s="51">
        <f>IF('Town Data'!G6&gt;9,'Town Data'!F6,"*")</f>
        <v>79342.000000000029</v>
      </c>
      <c r="F10" s="50">
        <f>IF('Town Data'!I6&gt;9,'Town Data'!H6,"*")</f>
        <v>19394956.120000001</v>
      </c>
      <c r="G10" s="50">
        <f>IF('Town Data'!K6&gt;9,'Town Data'!J6,"*")</f>
        <v>812993.96</v>
      </c>
      <c r="H10" s="51">
        <f>IF('Town Data'!M6&gt;9,'Town Data'!L6,"*")</f>
        <v>27772.000000000025</v>
      </c>
      <c r="I10" s="22">
        <f t="shared" si="0"/>
        <v>-2.8546006321152884E-2</v>
      </c>
      <c r="J10" s="22">
        <f t="shared" si="1"/>
        <v>0.24057722396855211</v>
      </c>
      <c r="K10" s="22">
        <f t="shared" si="2"/>
        <v>1.8569062364971898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40168512.689999998</v>
      </c>
      <c r="D11" s="46">
        <f>IF('Town Data'!E7&gt;9,'Town Data'!D7,"*")</f>
        <v>10083275.66</v>
      </c>
      <c r="E11" s="47">
        <f>IF('Town Data'!G7&gt;9,'Town Data'!F7,"*")</f>
        <v>155932.3333333334</v>
      </c>
      <c r="F11" s="48">
        <f>IF('Town Data'!I7&gt;9,'Town Data'!H7,"*")</f>
        <v>42690590.32</v>
      </c>
      <c r="G11" s="46">
        <f>IF('Town Data'!K7&gt;9,'Town Data'!J7,"*")</f>
        <v>10328642.720000001</v>
      </c>
      <c r="H11" s="47">
        <f>IF('Town Data'!M7&gt;9,'Town Data'!L7,"*")</f>
        <v>154747.49999999997</v>
      </c>
      <c r="I11" s="9">
        <f t="shared" si="0"/>
        <v>-5.907806875227118E-2</v>
      </c>
      <c r="J11" s="9">
        <f t="shared" si="1"/>
        <v>-2.3755982915826961E-2</v>
      </c>
      <c r="K11" s="9">
        <f t="shared" si="2"/>
        <v>7.6565588027815027E-3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19459609.780000001</v>
      </c>
      <c r="D12" s="50">
        <f>IF('Town Data'!E8&gt;9,'Town Data'!D8,"*")</f>
        <v>4770952.0999999996</v>
      </c>
      <c r="E12" s="51">
        <f>IF('Town Data'!G8&gt;9,'Town Data'!F8,"*")</f>
        <v>154470.50000000003</v>
      </c>
      <c r="F12" s="50">
        <f>IF('Town Data'!I8&gt;9,'Town Data'!H8,"*")</f>
        <v>23905401.280000001</v>
      </c>
      <c r="G12" s="50">
        <f>IF('Town Data'!K8&gt;9,'Town Data'!J8,"*")</f>
        <v>4815829.32</v>
      </c>
      <c r="H12" s="51">
        <f>IF('Town Data'!M8&gt;9,'Town Data'!L8,"*")</f>
        <v>202867.16666666701</v>
      </c>
      <c r="I12" s="22">
        <f t="shared" si="0"/>
        <v>-0.18597435148346525</v>
      </c>
      <c r="J12" s="22">
        <f t="shared" si="1"/>
        <v>-9.3186898907789088E-3</v>
      </c>
      <c r="K12" s="22">
        <f t="shared" si="2"/>
        <v>-0.23856332920638659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3149924.12</v>
      </c>
      <c r="D13" s="46">
        <f>IF('Town Data'!E9&gt;9,'Town Data'!D9,"*")</f>
        <v>353359.5</v>
      </c>
      <c r="E13" s="47" t="str">
        <f>IF('Town Data'!G9&gt;9,'Town Data'!F9,"*")</f>
        <v>*</v>
      </c>
      <c r="F13" s="48">
        <f>IF('Town Data'!I9&gt;9,'Town Data'!H9,"*")</f>
        <v>2899057.79</v>
      </c>
      <c r="G13" s="46">
        <f>IF('Town Data'!K9&gt;9,'Town Data'!J9,"*")</f>
        <v>346135.6</v>
      </c>
      <c r="H13" s="47" t="str">
        <f>IF('Town Data'!M9&gt;9,'Town Data'!L9,"*")</f>
        <v>*</v>
      </c>
      <c r="I13" s="9">
        <f t="shared" si="0"/>
        <v>8.6533745848508967E-2</v>
      </c>
      <c r="J13" s="9">
        <f t="shared" si="1"/>
        <v>2.0870144532951895E-2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6427670.4800000004</v>
      </c>
      <c r="D14" s="50">
        <f>IF('Town Data'!E10&gt;9,'Town Data'!D10,"*")</f>
        <v>1245216.1299999999</v>
      </c>
      <c r="E14" s="51">
        <f>IF('Town Data'!G10&gt;9,'Town Data'!F10,"*")</f>
        <v>66537.499999999956</v>
      </c>
      <c r="F14" s="50">
        <f>IF('Town Data'!I10&gt;9,'Town Data'!H10,"*")</f>
        <v>5136235.6900000004</v>
      </c>
      <c r="G14" s="50">
        <f>IF('Town Data'!K10&gt;9,'Town Data'!J10,"*")</f>
        <v>1201301.19</v>
      </c>
      <c r="H14" s="51">
        <f>IF('Town Data'!M10&gt;9,'Town Data'!L10,"*")</f>
        <v>57210.500000000036</v>
      </c>
      <c r="I14" s="22">
        <f t="shared" si="0"/>
        <v>0.25143604537353309</v>
      </c>
      <c r="J14" s="22">
        <f t="shared" si="1"/>
        <v>3.6556144591848735E-2</v>
      </c>
      <c r="K14" s="22">
        <f t="shared" si="2"/>
        <v>0.16302951381302233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4487975.22</v>
      </c>
      <c r="D15" s="46">
        <f>IF('Town Data'!E11&gt;9,'Town Data'!D11,"*")</f>
        <v>795028.64</v>
      </c>
      <c r="E15" s="47" t="str">
        <f>IF('Town Data'!G11&gt;9,'Town Data'!F11,"*")</f>
        <v>*</v>
      </c>
      <c r="F15" s="48">
        <f>IF('Town Data'!I11&gt;9,'Town Data'!H11,"*")</f>
        <v>7172405.54</v>
      </c>
      <c r="G15" s="46">
        <f>IF('Town Data'!K11&gt;9,'Town Data'!J11,"*")</f>
        <v>888294.41</v>
      </c>
      <c r="H15" s="47" t="str">
        <f>IF('Town Data'!M11&gt;9,'Town Data'!L11,"*")</f>
        <v>*</v>
      </c>
      <c r="I15" s="9">
        <f t="shared" si="0"/>
        <v>-0.37427196566467436</v>
      </c>
      <c r="J15" s="9">
        <f t="shared" si="1"/>
        <v>-0.10499421019659463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37781306.170000002</v>
      </c>
      <c r="D16" s="53">
        <f>IF('Town Data'!E12&gt;9,'Town Data'!D12,"*")</f>
        <v>6607052.71</v>
      </c>
      <c r="E16" s="54">
        <f>IF('Town Data'!G12&gt;9,'Town Data'!F12,"*")</f>
        <v>229736.00000000012</v>
      </c>
      <c r="F16" s="53">
        <f>IF('Town Data'!I12&gt;9,'Town Data'!H12,"*")</f>
        <v>38790640.310000002</v>
      </c>
      <c r="G16" s="53">
        <f>IF('Town Data'!K12&gt;9,'Town Data'!J12,"*")</f>
        <v>6785181.75</v>
      </c>
      <c r="H16" s="54">
        <f>IF('Town Data'!M12&gt;9,'Town Data'!L12,"*")</f>
        <v>1015489.3333333335</v>
      </c>
      <c r="I16" s="26">
        <f t="shared" si="0"/>
        <v>-2.6020043287086448E-2</v>
      </c>
      <c r="J16" s="26">
        <f t="shared" si="1"/>
        <v>-2.6252655649202032E-2</v>
      </c>
      <c r="K16" s="26">
        <f t="shared" si="2"/>
        <v>-0.77376818006950987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380760.79</v>
      </c>
      <c r="D17" s="50">
        <f>IF('Town Data'!E13&gt;9,'Town Data'!D13,"*")</f>
        <v>176625.46</v>
      </c>
      <c r="E17" s="51" t="str">
        <f>IF('Town Data'!G13&gt;9,'Town Data'!F13,"*")</f>
        <v>*</v>
      </c>
      <c r="F17" s="50">
        <f>IF('Town Data'!I13&gt;9,'Town Data'!H13,"*")</f>
        <v>379580.82</v>
      </c>
      <c r="G17" s="50">
        <f>IF('Town Data'!K13&gt;9,'Town Data'!J13,"*")</f>
        <v>183760.99</v>
      </c>
      <c r="H17" s="51" t="str">
        <f>IF('Town Data'!M13&gt;9,'Town Data'!L13,"*")</f>
        <v>*</v>
      </c>
      <c r="I17" s="22">
        <f t="shared" si="0"/>
        <v>3.1086133382608005E-3</v>
      </c>
      <c r="J17" s="22">
        <f t="shared" si="1"/>
        <v>-3.8830493893181571E-2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4255943.05</v>
      </c>
      <c r="D18" s="46">
        <f>IF('Town Data'!E14&gt;9,'Town Data'!D14,"*")</f>
        <v>996336.34</v>
      </c>
      <c r="E18" s="47" t="str">
        <f>IF('Town Data'!G14&gt;9,'Town Data'!F14,"*")</f>
        <v>*</v>
      </c>
      <c r="F18" s="48">
        <f>IF('Town Data'!I14&gt;9,'Town Data'!H14,"*")</f>
        <v>4742711.5999999996</v>
      </c>
      <c r="G18" s="46">
        <f>IF('Town Data'!K14&gt;9,'Town Data'!J14,"*")</f>
        <v>1122721.73</v>
      </c>
      <c r="H18" s="47" t="str">
        <f>IF('Town Data'!M14&gt;9,'Town Data'!L14,"*")</f>
        <v>*</v>
      </c>
      <c r="I18" s="9">
        <f t="shared" si="0"/>
        <v>-0.10263507272927999</v>
      </c>
      <c r="J18" s="9">
        <f t="shared" si="1"/>
        <v>-0.11257053873892689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1113775.56</v>
      </c>
      <c r="D19" s="50">
        <f>IF('Town Data'!E15&gt;9,'Town Data'!D15,"*")</f>
        <v>611502.4</v>
      </c>
      <c r="E19" s="51" t="str">
        <f>IF('Town Data'!G15&gt;9,'Town Data'!F15,"*")</f>
        <v>*</v>
      </c>
      <c r="F19" s="50">
        <f>IF('Town Data'!I15&gt;9,'Town Data'!H15,"*")</f>
        <v>953087.46</v>
      </c>
      <c r="G19" s="50">
        <f>IF('Town Data'!K15&gt;9,'Town Data'!J15,"*")</f>
        <v>478729.89</v>
      </c>
      <c r="H19" s="51" t="str">
        <f>IF('Town Data'!M15&gt;9,'Town Data'!L15,"*")</f>
        <v>*</v>
      </c>
      <c r="I19" s="22">
        <f t="shared" si="0"/>
        <v>0.16859743385984755</v>
      </c>
      <c r="J19" s="22">
        <f t="shared" si="1"/>
        <v>0.27734326344235577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62041437.530000001</v>
      </c>
      <c r="D20" s="46">
        <f>IF('Town Data'!E16&gt;9,'Town Data'!D16,"*")</f>
        <v>16150461.210000001</v>
      </c>
      <c r="E20" s="47">
        <f>IF('Town Data'!G16&gt;9,'Town Data'!F16,"*")</f>
        <v>667121.83333333326</v>
      </c>
      <c r="F20" s="48">
        <f>IF('Town Data'!I16&gt;9,'Town Data'!H16,"*")</f>
        <v>63714449.109999999</v>
      </c>
      <c r="G20" s="46">
        <f>IF('Town Data'!K16&gt;9,'Town Data'!J16,"*")</f>
        <v>16555766.789999999</v>
      </c>
      <c r="H20" s="47">
        <f>IF('Town Data'!M16&gt;9,'Town Data'!L16,"*")</f>
        <v>610777.16666666686</v>
      </c>
      <c r="I20" s="9">
        <f t="shared" si="0"/>
        <v>-2.6257961943791156E-2</v>
      </c>
      <c r="J20" s="9">
        <f t="shared" si="1"/>
        <v>-2.4481232741500717E-2</v>
      </c>
      <c r="K20" s="9">
        <f t="shared" si="2"/>
        <v>9.2250774491405688E-2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4941938.46</v>
      </c>
      <c r="D21" s="50">
        <f>IF('Town Data'!E17&gt;9,'Town Data'!D17,"*")</f>
        <v>2566124.08</v>
      </c>
      <c r="E21" s="51" t="str">
        <f>IF('Town Data'!G17&gt;9,'Town Data'!F17,"*")</f>
        <v>*</v>
      </c>
      <c r="F21" s="50">
        <f>IF('Town Data'!I17&gt;9,'Town Data'!H17,"*")</f>
        <v>4073475.45</v>
      </c>
      <c r="G21" s="50">
        <f>IF('Town Data'!K17&gt;9,'Town Data'!J17,"*")</f>
        <v>2516457.1800000002</v>
      </c>
      <c r="H21" s="51" t="str">
        <f>IF('Town Data'!M17&gt;9,'Town Data'!L17,"*")</f>
        <v>*</v>
      </c>
      <c r="I21" s="22">
        <f t="shared" si="0"/>
        <v>0.21319951983508326</v>
      </c>
      <c r="J21" s="22">
        <f t="shared" si="1"/>
        <v>1.9736834941892357E-2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3832814.77</v>
      </c>
      <c r="D22" s="46">
        <f>IF('Town Data'!E18&gt;9,'Town Data'!D18,"*")</f>
        <v>970812.41</v>
      </c>
      <c r="E22" s="47" t="str">
        <f>IF('Town Data'!G18&gt;9,'Town Data'!F18,"*")</f>
        <v>*</v>
      </c>
      <c r="F22" s="48">
        <f>IF('Town Data'!I18&gt;9,'Town Data'!H18,"*")</f>
        <v>3895256.33</v>
      </c>
      <c r="G22" s="46">
        <f>IF('Town Data'!K18&gt;9,'Town Data'!J18,"*")</f>
        <v>914402.3</v>
      </c>
      <c r="H22" s="47" t="str">
        <f>IF('Town Data'!M18&gt;9,'Town Data'!L18,"*")</f>
        <v>*</v>
      </c>
      <c r="I22" s="9">
        <f t="shared" si="0"/>
        <v>-1.6030154297958628E-2</v>
      </c>
      <c r="J22" s="9">
        <f t="shared" si="1"/>
        <v>6.1690691285444035E-2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819740.46</v>
      </c>
      <c r="D23" s="50">
        <f>IF('Town Data'!E19&gt;9,'Town Data'!D19,"*")</f>
        <v>167299.81</v>
      </c>
      <c r="E23" s="51" t="str">
        <f>IF('Town Data'!G19&gt;9,'Town Data'!F19,"*")</f>
        <v>*</v>
      </c>
      <c r="F23" s="50">
        <f>IF('Town Data'!I19&gt;9,'Town Data'!H19,"*")</f>
        <v>924143.38</v>
      </c>
      <c r="G23" s="50">
        <f>IF('Town Data'!K19&gt;9,'Town Data'!J19,"*")</f>
        <v>203283.46</v>
      </c>
      <c r="H23" s="51" t="str">
        <f>IF('Town Data'!M19&gt;9,'Town Data'!L19,"*")</f>
        <v>*</v>
      </c>
      <c r="I23" s="22">
        <f t="shared" si="0"/>
        <v>-0.11297264283817089</v>
      </c>
      <c r="J23" s="22">
        <f t="shared" si="1"/>
        <v>-0.17701218780908193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2483583.0299999998</v>
      </c>
      <c r="D24" s="46">
        <f>IF('Town Data'!E20&gt;9,'Town Data'!D20,"*")</f>
        <v>531282.5</v>
      </c>
      <c r="E24" s="47">
        <f>IF('Town Data'!G20&gt;9,'Town Data'!F20,"*")</f>
        <v>19670.666666666661</v>
      </c>
      <c r="F24" s="48">
        <f>IF('Town Data'!I20&gt;9,'Town Data'!H20,"*")</f>
        <v>2178475.2200000002</v>
      </c>
      <c r="G24" s="46">
        <f>IF('Town Data'!K20&gt;9,'Town Data'!J20,"*")</f>
        <v>532712.46</v>
      </c>
      <c r="H24" s="47">
        <f>IF('Town Data'!M20&gt;9,'Town Data'!L20,"*")</f>
        <v>43120.333333333328</v>
      </c>
      <c r="I24" s="9">
        <f t="shared" si="0"/>
        <v>0.14005567159951426</v>
      </c>
      <c r="J24" s="9">
        <f t="shared" si="1"/>
        <v>-2.6842998941679773E-3</v>
      </c>
      <c r="K24" s="9">
        <f t="shared" si="2"/>
        <v>-0.54381923454518755</v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4344043.96</v>
      </c>
      <c r="D25" s="50">
        <f>IF('Town Data'!E21&gt;9,'Town Data'!D21,"*")</f>
        <v>1293640.5</v>
      </c>
      <c r="E25" s="51" t="str">
        <f>IF('Town Data'!G21&gt;9,'Town Data'!F21,"*")</f>
        <v>*</v>
      </c>
      <c r="F25" s="50">
        <f>IF('Town Data'!I21&gt;9,'Town Data'!H21,"*")</f>
        <v>3794548.06</v>
      </c>
      <c r="G25" s="50">
        <f>IF('Town Data'!K21&gt;9,'Town Data'!J21,"*")</f>
        <v>1109730.24</v>
      </c>
      <c r="H25" s="51">
        <f>IF('Town Data'!M21&gt;9,'Town Data'!L21,"*")</f>
        <v>35049</v>
      </c>
      <c r="I25" s="22">
        <f t="shared" si="0"/>
        <v>0.14481194896237523</v>
      </c>
      <c r="J25" s="22">
        <f t="shared" si="1"/>
        <v>0.16572519462027097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117043497.41</v>
      </c>
      <c r="D26" s="46">
        <f>IF('Town Data'!E22&gt;9,'Town Data'!D22,"*")</f>
        <v>25278143.010000002</v>
      </c>
      <c r="E26" s="47">
        <f>IF('Town Data'!G22&gt;9,'Town Data'!F22,"*")</f>
        <v>1065324.1666666674</v>
      </c>
      <c r="F26" s="48">
        <f>IF('Town Data'!I22&gt;9,'Town Data'!H22,"*")</f>
        <v>122904584.34</v>
      </c>
      <c r="G26" s="46">
        <f>IF('Town Data'!K22&gt;9,'Town Data'!J22,"*")</f>
        <v>26751257.059999999</v>
      </c>
      <c r="H26" s="47">
        <f>IF('Town Data'!M22&gt;9,'Town Data'!L22,"*")</f>
        <v>900187.1666666664</v>
      </c>
      <c r="I26" s="9">
        <f t="shared" si="0"/>
        <v>-4.7688106684336935E-2</v>
      </c>
      <c r="J26" s="9">
        <f t="shared" si="1"/>
        <v>-5.5067096349751765E-2</v>
      </c>
      <c r="K26" s="9">
        <f t="shared" si="2"/>
        <v>0.18344740528960488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584987.65</v>
      </c>
      <c r="D27" s="50">
        <f>IF('Town Data'!E23&gt;9,'Town Data'!D23,"*")</f>
        <v>320173.14</v>
      </c>
      <c r="E27" s="51" t="str">
        <f>IF('Town Data'!G23&gt;9,'Town Data'!F23,"*")</f>
        <v>*</v>
      </c>
      <c r="F27" s="50">
        <f>IF('Town Data'!I23&gt;9,'Town Data'!H23,"*")</f>
        <v>379314.12</v>
      </c>
      <c r="G27" s="50" t="str">
        <f>IF('Town Data'!K23&gt;9,'Town Data'!J23,"*")</f>
        <v>*</v>
      </c>
      <c r="H27" s="51" t="str">
        <f>IF('Town Data'!M23&gt;9,'Town Data'!L23,"*")</f>
        <v>*</v>
      </c>
      <c r="I27" s="22">
        <f t="shared" si="0"/>
        <v>0.54222481883880314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DANVILLE</v>
      </c>
      <c r="C28" s="45">
        <f>IF('Town Data'!C24&gt;9,'Town Data'!B24,"*")</f>
        <v>411004.13</v>
      </c>
      <c r="D28" s="46">
        <f>IF('Town Data'!E24&gt;9,'Town Data'!D24,"*")</f>
        <v>334258.65000000002</v>
      </c>
      <c r="E28" s="47" t="str">
        <f>IF('Town Data'!G24&gt;9,'Town Data'!F24,"*")</f>
        <v>*</v>
      </c>
      <c r="F28" s="48">
        <f>IF('Town Data'!I24&gt;9,'Town Data'!H24,"*")</f>
        <v>510836.74</v>
      </c>
      <c r="G28" s="46">
        <f>IF('Town Data'!K24&gt;9,'Town Data'!J24,"*")</f>
        <v>385253.56</v>
      </c>
      <c r="H28" s="47" t="str">
        <f>IF('Town Data'!M24&gt;9,'Town Data'!L24,"*")</f>
        <v>*</v>
      </c>
      <c r="I28" s="9">
        <f t="shared" si="0"/>
        <v>-0.19542958088723217</v>
      </c>
      <c r="J28" s="9">
        <f t="shared" si="1"/>
        <v>-0.13236713503698699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DERBY</v>
      </c>
      <c r="C29" s="49">
        <f>IF('Town Data'!C25&gt;9,'Town Data'!B25,"*")</f>
        <v>21596801.629999999</v>
      </c>
      <c r="D29" s="50">
        <f>IF('Town Data'!E25&gt;9,'Town Data'!D25,"*")</f>
        <v>5484062.2000000002</v>
      </c>
      <c r="E29" s="51">
        <f>IF('Town Data'!G25&gt;9,'Town Data'!F25,"*")</f>
        <v>102343.6666666667</v>
      </c>
      <c r="F29" s="50">
        <f>IF('Town Data'!I25&gt;9,'Town Data'!H25,"*")</f>
        <v>20688753.32</v>
      </c>
      <c r="G29" s="50">
        <f>IF('Town Data'!K25&gt;9,'Town Data'!J25,"*")</f>
        <v>5754865.5800000001</v>
      </c>
      <c r="H29" s="51">
        <f>IF('Town Data'!M25&gt;9,'Town Data'!L25,"*")</f>
        <v>130599.49999999997</v>
      </c>
      <c r="I29" s="22">
        <f t="shared" si="0"/>
        <v>4.3890914834495143E-2</v>
      </c>
      <c r="J29" s="22">
        <f t="shared" si="1"/>
        <v>-4.70564214290475E-2</v>
      </c>
      <c r="K29" s="22">
        <f t="shared" si="2"/>
        <v>-0.21635483545751152</v>
      </c>
      <c r="L29" s="15"/>
    </row>
    <row r="30" spans="1:12" x14ac:dyDescent="0.25">
      <c r="A30" s="15"/>
      <c r="B30" s="15" t="str">
        <f>'Town Data'!A26</f>
        <v>DORSET</v>
      </c>
      <c r="C30" s="45">
        <f>IF('Town Data'!C26&gt;9,'Town Data'!B26,"*")</f>
        <v>3518168.78</v>
      </c>
      <c r="D30" s="46">
        <f>IF('Town Data'!E26&gt;9,'Town Data'!D26,"*")</f>
        <v>2537827.4700000002</v>
      </c>
      <c r="E30" s="47" t="str">
        <f>IF('Town Data'!G26&gt;9,'Town Data'!F26,"*")</f>
        <v>*</v>
      </c>
      <c r="F30" s="48">
        <f>IF('Town Data'!I26&gt;9,'Town Data'!H26,"*")</f>
        <v>3489589.98</v>
      </c>
      <c r="G30" s="46">
        <f>IF('Town Data'!K26&gt;9,'Town Data'!J26,"*")</f>
        <v>2565268.4500000002</v>
      </c>
      <c r="H30" s="47" t="str">
        <f>IF('Town Data'!M26&gt;9,'Town Data'!L26,"*")</f>
        <v>*</v>
      </c>
      <c r="I30" s="9">
        <f t="shared" si="0"/>
        <v>8.1897300725284096E-3</v>
      </c>
      <c r="J30" s="9">
        <f t="shared" si="1"/>
        <v>-1.0697118268460355E-2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DOVER</v>
      </c>
      <c r="C31" s="49">
        <f>IF('Town Data'!C27&gt;9,'Town Data'!B27,"*")</f>
        <v>6014634.3600000003</v>
      </c>
      <c r="D31" s="50">
        <f>IF('Town Data'!E27&gt;9,'Town Data'!D27,"*")</f>
        <v>5520696.2199999997</v>
      </c>
      <c r="E31" s="51" t="str">
        <f>IF('Town Data'!G27&gt;9,'Town Data'!F27,"*")</f>
        <v>*</v>
      </c>
      <c r="F31" s="50">
        <f>IF('Town Data'!I27&gt;9,'Town Data'!H27,"*")</f>
        <v>4864954.67</v>
      </c>
      <c r="G31" s="50">
        <f>IF('Town Data'!K27&gt;9,'Town Data'!J27,"*")</f>
        <v>4086163.84</v>
      </c>
      <c r="H31" s="51" t="str">
        <f>IF('Town Data'!M27&gt;9,'Town Data'!L27,"*")</f>
        <v>*</v>
      </c>
      <c r="I31" s="22">
        <f t="shared" si="0"/>
        <v>0.23631868495909344</v>
      </c>
      <c r="J31" s="22">
        <f t="shared" si="1"/>
        <v>0.35107069519757678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DUMMERSTON</v>
      </c>
      <c r="C32" s="45">
        <f>IF('Town Data'!C28&gt;9,'Town Data'!B28,"*")</f>
        <v>1055363.7</v>
      </c>
      <c r="D32" s="46">
        <f>IF('Town Data'!E28&gt;9,'Town Data'!D28,"*")</f>
        <v>172054.72</v>
      </c>
      <c r="E32" s="47" t="str">
        <f>IF('Town Data'!G28&gt;9,'Town Data'!F28,"*")</f>
        <v>*</v>
      </c>
      <c r="F32" s="48">
        <f>IF('Town Data'!I28&gt;9,'Town Data'!H28,"*")</f>
        <v>916953.72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0.15094543702816318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EAST MONTPELIER</v>
      </c>
      <c r="C33" s="49">
        <f>IF('Town Data'!C29&gt;9,'Town Data'!B29,"*")</f>
        <v>4369914.59</v>
      </c>
      <c r="D33" s="50">
        <f>IF('Town Data'!E29&gt;9,'Town Data'!D29,"*")</f>
        <v>890392.92</v>
      </c>
      <c r="E33" s="51" t="str">
        <f>IF('Town Data'!G29&gt;9,'Town Data'!F29,"*")</f>
        <v>*</v>
      </c>
      <c r="F33" s="50">
        <f>IF('Town Data'!I29&gt;9,'Town Data'!H29,"*")</f>
        <v>4256200.84</v>
      </c>
      <c r="G33" s="50">
        <f>IF('Town Data'!K29&gt;9,'Town Data'!J29,"*")</f>
        <v>961982.78</v>
      </c>
      <c r="H33" s="51" t="str">
        <f>IF('Town Data'!M29&gt;9,'Town Data'!L29,"*")</f>
        <v>*</v>
      </c>
      <c r="I33" s="22">
        <f t="shared" si="0"/>
        <v>2.6717195516553681E-2</v>
      </c>
      <c r="J33" s="22">
        <f t="shared" si="1"/>
        <v>-7.4419066004487097E-2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45">
        <f>IF('Town Data'!C30&gt;9,'Town Data'!B30,"*")</f>
        <v>4972272.21</v>
      </c>
      <c r="D34" s="46">
        <f>IF('Town Data'!E30&gt;9,'Town Data'!D30,"*")</f>
        <v>1294703.8500000001</v>
      </c>
      <c r="E34" s="47" t="str">
        <f>IF('Town Data'!G30&gt;9,'Town Data'!F30,"*")</f>
        <v>*</v>
      </c>
      <c r="F34" s="48">
        <f>IF('Town Data'!I30&gt;9,'Town Data'!H30,"*")</f>
        <v>10481736.08</v>
      </c>
      <c r="G34" s="46">
        <f>IF('Town Data'!K30&gt;9,'Town Data'!J30,"*")</f>
        <v>1260442.6499999999</v>
      </c>
      <c r="H34" s="47">
        <f>IF('Town Data'!M30&gt;9,'Town Data'!L30,"*")</f>
        <v>60774.499999999971</v>
      </c>
      <c r="I34" s="9">
        <f t="shared" si="0"/>
        <v>-0.52562512812285955</v>
      </c>
      <c r="J34" s="9">
        <f t="shared" si="1"/>
        <v>2.7181879318349145E-2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49">
        <f>IF('Town Data'!C31&gt;9,'Town Data'!B31,"*")</f>
        <v>38711426.090000004</v>
      </c>
      <c r="D35" s="50">
        <f>IF('Town Data'!E31&gt;9,'Town Data'!D31,"*")</f>
        <v>9772538.3599999994</v>
      </c>
      <c r="E35" s="51">
        <f>IF('Town Data'!G31&gt;9,'Town Data'!F31,"*")</f>
        <v>229051.83333333296</v>
      </c>
      <c r="F35" s="50">
        <f>IF('Town Data'!I31&gt;9,'Town Data'!H31,"*")</f>
        <v>35548936.93</v>
      </c>
      <c r="G35" s="50">
        <f>IF('Town Data'!K31&gt;9,'Town Data'!J31,"*")</f>
        <v>10093475.050000001</v>
      </c>
      <c r="H35" s="51">
        <f>IF('Town Data'!M31&gt;9,'Town Data'!L31,"*")</f>
        <v>265061.16666666704</v>
      </c>
      <c r="I35" s="22">
        <f t="shared" si="0"/>
        <v>8.8961567717968995E-2</v>
      </c>
      <c r="J35" s="22">
        <f t="shared" si="1"/>
        <v>-3.1796451510523259E-2</v>
      </c>
      <c r="K35" s="22">
        <f t="shared" si="2"/>
        <v>-0.13585291948336711</v>
      </c>
      <c r="L35" s="15"/>
    </row>
    <row r="36" spans="1:12" x14ac:dyDescent="0.25">
      <c r="A36" s="15"/>
      <c r="B36" s="15" t="str">
        <f>'Town Data'!A32</f>
        <v>FAIR HAVEN</v>
      </c>
      <c r="C36" s="45">
        <f>IF('Town Data'!C32&gt;9,'Town Data'!B32,"*")</f>
        <v>5989639.8099999996</v>
      </c>
      <c r="D36" s="46">
        <f>IF('Town Data'!E32&gt;9,'Town Data'!D32,"*")</f>
        <v>998654.16</v>
      </c>
      <c r="E36" s="47" t="str">
        <f>IF('Town Data'!G32&gt;9,'Town Data'!F32,"*")</f>
        <v>*</v>
      </c>
      <c r="F36" s="48">
        <f>IF('Town Data'!I32&gt;9,'Town Data'!H32,"*")</f>
        <v>6522200.2400000002</v>
      </c>
      <c r="G36" s="46">
        <f>IF('Town Data'!K32&gt;9,'Town Data'!J32,"*")</f>
        <v>1048255.29</v>
      </c>
      <c r="H36" s="47" t="str">
        <f>IF('Town Data'!M32&gt;9,'Town Data'!L32,"*")</f>
        <v>*</v>
      </c>
      <c r="I36" s="9">
        <f t="shared" si="0"/>
        <v>-8.1653492748330683E-2</v>
      </c>
      <c r="J36" s="9">
        <f t="shared" si="1"/>
        <v>-4.7317796030392559E-2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49">
        <f>IF('Town Data'!C33&gt;9,'Town Data'!B33,"*")</f>
        <v>2452810.19</v>
      </c>
      <c r="D37" s="50">
        <f>IF('Town Data'!E33&gt;9,'Town Data'!D33,"*")</f>
        <v>756688.66</v>
      </c>
      <c r="E37" s="51" t="str">
        <f>IF('Town Data'!G33&gt;9,'Town Data'!F33,"*")</f>
        <v>*</v>
      </c>
      <c r="F37" s="50">
        <f>IF('Town Data'!I33&gt;9,'Town Data'!H33,"*")</f>
        <v>2433175.46</v>
      </c>
      <c r="G37" s="50">
        <f>IF('Town Data'!K33&gt;9,'Town Data'!J33,"*")</f>
        <v>715835.01</v>
      </c>
      <c r="H37" s="51" t="str">
        <f>IF('Town Data'!M33&gt;9,'Town Data'!L33,"*")</f>
        <v>*</v>
      </c>
      <c r="I37" s="22">
        <f t="shared" si="0"/>
        <v>8.0695906739088937E-3</v>
      </c>
      <c r="J37" s="22">
        <f t="shared" si="1"/>
        <v>5.7071321504657928E-2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FAIRLEE</v>
      </c>
      <c r="C38" s="45">
        <f>IF('Town Data'!C34&gt;9,'Town Data'!B34,"*")</f>
        <v>712951.75</v>
      </c>
      <c r="D38" s="46">
        <f>IF('Town Data'!E34&gt;9,'Town Data'!D34,"*")</f>
        <v>230401.24</v>
      </c>
      <c r="E38" s="47" t="str">
        <f>IF('Town Data'!G34&gt;9,'Town Data'!F34,"*")</f>
        <v>*</v>
      </c>
      <c r="F38" s="48">
        <f>IF('Town Data'!I34&gt;9,'Town Data'!H34,"*")</f>
        <v>631218.77</v>
      </c>
      <c r="G38" s="46">
        <f>IF('Town Data'!K34&gt;9,'Town Data'!J34,"*")</f>
        <v>248845.5</v>
      </c>
      <c r="H38" s="47" t="str">
        <f>IF('Town Data'!M34&gt;9,'Town Data'!L34,"*")</f>
        <v>*</v>
      </c>
      <c r="I38" s="9">
        <f t="shared" si="0"/>
        <v>0.12948439413485752</v>
      </c>
      <c r="J38" s="9">
        <f t="shared" si="1"/>
        <v>-7.4119323033769988E-2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FERRISBURGH</v>
      </c>
      <c r="C39" s="49">
        <f>IF('Town Data'!C35&gt;9,'Town Data'!B35,"*")</f>
        <v>1398966.36</v>
      </c>
      <c r="D39" s="50">
        <f>IF('Town Data'!E35&gt;9,'Town Data'!D35,"*")</f>
        <v>444009.36</v>
      </c>
      <c r="E39" s="51" t="str">
        <f>IF('Town Data'!G35&gt;9,'Town Data'!F35,"*")</f>
        <v>*</v>
      </c>
      <c r="F39" s="50">
        <f>IF('Town Data'!I35&gt;9,'Town Data'!H35,"*")</f>
        <v>1396893.55</v>
      </c>
      <c r="G39" s="50">
        <f>IF('Town Data'!K35&gt;9,'Town Data'!J35,"*")</f>
        <v>413699.16</v>
      </c>
      <c r="H39" s="51" t="str">
        <f>IF('Town Data'!M35&gt;9,'Town Data'!L35,"*")</f>
        <v>*</v>
      </c>
      <c r="I39" s="22">
        <f t="shared" si="0"/>
        <v>1.4838711224631654E-3</v>
      </c>
      <c r="J39" s="22">
        <f t="shared" si="1"/>
        <v>7.3266283644375818E-2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GEORGIA</v>
      </c>
      <c r="C40" s="45">
        <f>IF('Town Data'!C36&gt;9,'Town Data'!B36,"*")</f>
        <v>1057668.5</v>
      </c>
      <c r="D40" s="46">
        <f>IF('Town Data'!E36&gt;9,'Town Data'!D36,"*")</f>
        <v>489615.25</v>
      </c>
      <c r="E40" s="47" t="str">
        <f>IF('Town Data'!G36&gt;9,'Town Data'!F36,"*")</f>
        <v>*</v>
      </c>
      <c r="F40" s="48">
        <f>IF('Town Data'!I36&gt;9,'Town Data'!H36,"*")</f>
        <v>1157699.99</v>
      </c>
      <c r="G40" s="46">
        <f>IF('Town Data'!K36&gt;9,'Town Data'!J36,"*")</f>
        <v>557791.37</v>
      </c>
      <c r="H40" s="47" t="str">
        <f>IF('Town Data'!M36&gt;9,'Town Data'!L36,"*")</f>
        <v>*</v>
      </c>
      <c r="I40" s="9">
        <f t="shared" si="0"/>
        <v>-8.6405364830313247E-2</v>
      </c>
      <c r="J40" s="9">
        <f t="shared" si="1"/>
        <v>-0.12222512513953021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HARDWICK</v>
      </c>
      <c r="C41" s="49">
        <f>IF('Town Data'!C37&gt;9,'Town Data'!B37,"*")</f>
        <v>6358449.8499999996</v>
      </c>
      <c r="D41" s="50">
        <f>IF('Town Data'!E37&gt;9,'Town Data'!D37,"*")</f>
        <v>1075885.31</v>
      </c>
      <c r="E41" s="51" t="str">
        <f>IF('Town Data'!G37&gt;9,'Town Data'!F37,"*")</f>
        <v>*</v>
      </c>
      <c r="F41" s="50">
        <f>IF('Town Data'!I37&gt;9,'Town Data'!H37,"*")</f>
        <v>6416803.5599999996</v>
      </c>
      <c r="G41" s="50">
        <f>IF('Town Data'!K37&gt;9,'Town Data'!J37,"*")</f>
        <v>1086666.0900000001</v>
      </c>
      <c r="H41" s="51" t="str">
        <f>IF('Town Data'!M37&gt;9,'Town Data'!L37,"*")</f>
        <v>*</v>
      </c>
      <c r="I41" s="22">
        <f t="shared" si="0"/>
        <v>-9.0938906660249959E-3</v>
      </c>
      <c r="J41" s="22">
        <f t="shared" si="1"/>
        <v>-9.9209684549924869E-3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HARTFORD</v>
      </c>
      <c r="C42" s="45">
        <f>IF('Town Data'!C38&gt;9,'Town Data'!B38,"*")</f>
        <v>24443530.600000001</v>
      </c>
      <c r="D42" s="46">
        <f>IF('Town Data'!E38&gt;9,'Town Data'!D38,"*")</f>
        <v>5223687.96</v>
      </c>
      <c r="E42" s="47">
        <f>IF('Town Data'!G38&gt;9,'Town Data'!F38,"*")</f>
        <v>377508.16666666634</v>
      </c>
      <c r="F42" s="48">
        <f>IF('Town Data'!I38&gt;9,'Town Data'!H38,"*")</f>
        <v>24072436.260000002</v>
      </c>
      <c r="G42" s="46">
        <f>IF('Town Data'!K38&gt;9,'Town Data'!J38,"*")</f>
        <v>5809826.9400000004</v>
      </c>
      <c r="H42" s="47">
        <f>IF('Town Data'!M38&gt;9,'Town Data'!L38,"*")</f>
        <v>82774.833333333343</v>
      </c>
      <c r="I42" s="9">
        <f t="shared" si="0"/>
        <v>1.5415736736901419E-2</v>
      </c>
      <c r="J42" s="9">
        <f t="shared" si="1"/>
        <v>-0.1008875111174999</v>
      </c>
      <c r="K42" s="9">
        <f t="shared" si="2"/>
        <v>3.5606635672275551</v>
      </c>
      <c r="L42" s="15"/>
    </row>
    <row r="43" spans="1:12" x14ac:dyDescent="0.25">
      <c r="A43" s="15"/>
      <c r="B43" s="27" t="str">
        <f>'Town Data'!A39</f>
        <v>HARTLAND</v>
      </c>
      <c r="C43" s="49">
        <f>IF('Town Data'!C39&gt;9,'Town Data'!B39,"*")</f>
        <v>861458.51</v>
      </c>
      <c r="D43" s="50">
        <f>IF('Town Data'!E39&gt;9,'Town Data'!D39,"*")</f>
        <v>299813.39</v>
      </c>
      <c r="E43" s="51" t="str">
        <f>IF('Town Data'!G39&gt;9,'Town Data'!F39,"*")</f>
        <v>*</v>
      </c>
      <c r="F43" s="50">
        <f>IF('Town Data'!I39&gt;9,'Town Data'!H39,"*")</f>
        <v>986472.12</v>
      </c>
      <c r="G43" s="50">
        <f>IF('Town Data'!K39&gt;9,'Town Data'!J39,"*")</f>
        <v>318942.83</v>
      </c>
      <c r="H43" s="51" t="str">
        <f>IF('Town Data'!M39&gt;9,'Town Data'!L39,"*")</f>
        <v>*</v>
      </c>
      <c r="I43" s="22">
        <f t="shared" si="0"/>
        <v>-0.12672797078137393</v>
      </c>
      <c r="J43" s="22">
        <f t="shared" si="1"/>
        <v>-5.997764552349398E-2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HIGHGATE</v>
      </c>
      <c r="C44" s="45">
        <f>IF('Town Data'!C40&gt;9,'Town Data'!B40,"*")</f>
        <v>1585069</v>
      </c>
      <c r="D44" s="46">
        <f>IF('Town Data'!E40&gt;9,'Town Data'!D40,"*")</f>
        <v>332607.15999999997</v>
      </c>
      <c r="E44" s="47" t="str">
        <f>IF('Town Data'!G40&gt;9,'Town Data'!F40,"*")</f>
        <v>*</v>
      </c>
      <c r="F44" s="48">
        <f>IF('Town Data'!I40&gt;9,'Town Data'!H40,"*")</f>
        <v>1423581.33</v>
      </c>
      <c r="G44" s="46">
        <f>IF('Town Data'!K40&gt;9,'Town Data'!J40,"*")</f>
        <v>354688.29</v>
      </c>
      <c r="H44" s="47" t="str">
        <f>IF('Town Data'!M40&gt;9,'Town Data'!L40,"*")</f>
        <v>*</v>
      </c>
      <c r="I44" s="9">
        <f t="shared" si="0"/>
        <v>0.11343761441434465</v>
      </c>
      <c r="J44" s="9">
        <f t="shared" si="1"/>
        <v>-6.2255029620515538E-2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HINESBURG</v>
      </c>
      <c r="C45" s="49">
        <f>IF('Town Data'!C41&gt;9,'Town Data'!B41,"*")</f>
        <v>5905606.4800000004</v>
      </c>
      <c r="D45" s="50">
        <f>IF('Town Data'!E41&gt;9,'Town Data'!D41,"*")</f>
        <v>1188632.18</v>
      </c>
      <c r="E45" s="51" t="str">
        <f>IF('Town Data'!G41&gt;9,'Town Data'!F41,"*")</f>
        <v>*</v>
      </c>
      <c r="F45" s="50">
        <f>IF('Town Data'!I41&gt;9,'Town Data'!H41,"*")</f>
        <v>7199717.3700000001</v>
      </c>
      <c r="G45" s="50">
        <f>IF('Town Data'!K41&gt;9,'Town Data'!J41,"*")</f>
        <v>1050982.98</v>
      </c>
      <c r="H45" s="51" t="str">
        <f>IF('Town Data'!M41&gt;9,'Town Data'!L41,"*")</f>
        <v>*</v>
      </c>
      <c r="I45" s="22">
        <f t="shared" si="0"/>
        <v>-0.17974467933871127</v>
      </c>
      <c r="J45" s="22">
        <f t="shared" si="1"/>
        <v>0.1309718640733839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HYDE PARK</v>
      </c>
      <c r="C46" s="45">
        <f>IF('Town Data'!C42&gt;9,'Town Data'!B42,"*")</f>
        <v>1998457.69</v>
      </c>
      <c r="D46" s="46">
        <f>IF('Town Data'!E42&gt;9,'Town Data'!D42,"*")</f>
        <v>208765.44</v>
      </c>
      <c r="E46" s="47" t="str">
        <f>IF('Town Data'!G42&gt;9,'Town Data'!F42,"*")</f>
        <v>*</v>
      </c>
      <c r="F46" s="48">
        <f>IF('Town Data'!I42&gt;9,'Town Data'!H42,"*")</f>
        <v>2137395.91</v>
      </c>
      <c r="G46" s="46">
        <f>IF('Town Data'!K42&gt;9,'Town Data'!J42,"*")</f>
        <v>226490.53</v>
      </c>
      <c r="H46" s="47" t="str">
        <f>IF('Town Data'!M42&gt;9,'Town Data'!L42,"*")</f>
        <v>*</v>
      </c>
      <c r="I46" s="9">
        <f t="shared" si="0"/>
        <v>-6.5003502322599743E-2</v>
      </c>
      <c r="J46" s="9">
        <f t="shared" si="1"/>
        <v>-7.8259740042994283E-2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IRASBURG</v>
      </c>
      <c r="C47" s="49">
        <f>IF('Town Data'!C43&gt;9,'Town Data'!B43,"*")</f>
        <v>472967.44</v>
      </c>
      <c r="D47" s="50" t="str">
        <f>IF('Town Data'!E43&gt;9,'Town Data'!D43,"*")</f>
        <v>*</v>
      </c>
      <c r="E47" s="51" t="str">
        <f>IF('Town Data'!G43&gt;9,'Town Data'!F43,"*")</f>
        <v>*</v>
      </c>
      <c r="F47" s="50" t="str">
        <f>IF('Town Data'!I43&gt;9,'Town Data'!H43,"*")</f>
        <v>*</v>
      </c>
      <c r="G47" s="50" t="str">
        <f>IF('Town Data'!K43&gt;9,'Town Data'!J43,"*")</f>
        <v>*</v>
      </c>
      <c r="H47" s="51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>
        <f>IF('Town Data'!C44&gt;9,'Town Data'!B44,"*")</f>
        <v>971214.5</v>
      </c>
      <c r="D48" s="46">
        <f>IF('Town Data'!E44&gt;9,'Town Data'!D44,"*")</f>
        <v>389092.08</v>
      </c>
      <c r="E48" s="47" t="str">
        <f>IF('Town Data'!G44&gt;9,'Town Data'!F44,"*")</f>
        <v>*</v>
      </c>
      <c r="F48" s="48">
        <f>IF('Town Data'!I44&gt;9,'Town Data'!H44,"*")</f>
        <v>1182251.18</v>
      </c>
      <c r="G48" s="46">
        <f>IF('Town Data'!K44&gt;9,'Town Data'!J44,"*")</f>
        <v>351926.99</v>
      </c>
      <c r="H48" s="47" t="str">
        <f>IF('Town Data'!M44&gt;9,'Town Data'!L44,"*")</f>
        <v>*</v>
      </c>
      <c r="I48" s="9">
        <f t="shared" si="0"/>
        <v>-0.17850409758102331</v>
      </c>
      <c r="J48" s="9">
        <f t="shared" si="1"/>
        <v>0.10560454598835976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2168594</v>
      </c>
      <c r="D49" s="50">
        <f>IF('Town Data'!E45&gt;9,'Town Data'!D45,"*")</f>
        <v>635083.39</v>
      </c>
      <c r="E49" s="51" t="str">
        <f>IF('Town Data'!G45&gt;9,'Town Data'!F45,"*")</f>
        <v>*</v>
      </c>
      <c r="F49" s="50">
        <f>IF('Town Data'!I45&gt;9,'Town Data'!H45,"*")</f>
        <v>2035246.54</v>
      </c>
      <c r="G49" s="50">
        <f>IF('Town Data'!K45&gt;9,'Town Data'!J45,"*")</f>
        <v>563921.09</v>
      </c>
      <c r="H49" s="51" t="str">
        <f>IF('Town Data'!M45&gt;9,'Town Data'!L45,"*")</f>
        <v>*</v>
      </c>
      <c r="I49" s="22">
        <f t="shared" si="0"/>
        <v>6.5519069743756916E-2</v>
      </c>
      <c r="J49" s="22">
        <f t="shared" si="1"/>
        <v>0.12619194646541779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9589335.9100000001</v>
      </c>
      <c r="D50" s="46">
        <f>IF('Town Data'!E46&gt;9,'Town Data'!D46,"*")</f>
        <v>2248817.64</v>
      </c>
      <c r="E50" s="47" t="str">
        <f>IF('Town Data'!G46&gt;9,'Town Data'!F46,"*")</f>
        <v>*</v>
      </c>
      <c r="F50" s="48">
        <f>IF('Town Data'!I46&gt;9,'Town Data'!H46,"*")</f>
        <v>10231916.16</v>
      </c>
      <c r="G50" s="46">
        <f>IF('Town Data'!K46&gt;9,'Town Data'!J46,"*")</f>
        <v>2691686.57</v>
      </c>
      <c r="H50" s="47" t="str">
        <f>IF('Town Data'!M46&gt;9,'Town Data'!L46,"*")</f>
        <v>*</v>
      </c>
      <c r="I50" s="9">
        <f t="shared" si="0"/>
        <v>-6.2801555441986734E-2</v>
      </c>
      <c r="J50" s="9">
        <f t="shared" si="1"/>
        <v>-0.16453213198593167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11563293.34</v>
      </c>
      <c r="D51" s="50">
        <f>IF('Town Data'!E47&gt;9,'Town Data'!D47,"*")</f>
        <v>10313775.85</v>
      </c>
      <c r="E51" s="51" t="str">
        <f>IF('Town Data'!G47&gt;9,'Town Data'!F47,"*")</f>
        <v>*</v>
      </c>
      <c r="F51" s="50">
        <f>IF('Town Data'!I47&gt;9,'Town Data'!H47,"*")</f>
        <v>8638882.9900000002</v>
      </c>
      <c r="G51" s="50">
        <f>IF('Town Data'!K47&gt;9,'Town Data'!J47,"*")</f>
        <v>7548504.7699999996</v>
      </c>
      <c r="H51" s="51" t="str">
        <f>IF('Town Data'!M47&gt;9,'Town Data'!L47,"*")</f>
        <v>*</v>
      </c>
      <c r="I51" s="22">
        <f t="shared" si="0"/>
        <v>0.33851718484729698</v>
      </c>
      <c r="J51" s="22">
        <f t="shared" si="1"/>
        <v>0.36633362026742156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2694016.01</v>
      </c>
      <c r="D52" s="46">
        <f>IF('Town Data'!E48&gt;9,'Town Data'!D48,"*")</f>
        <v>981201.91</v>
      </c>
      <c r="E52" s="47" t="str">
        <f>IF('Town Data'!G48&gt;9,'Town Data'!F48,"*")</f>
        <v>*</v>
      </c>
      <c r="F52" s="48">
        <f>IF('Town Data'!I48&gt;9,'Town Data'!H48,"*")</f>
        <v>2369875.86</v>
      </c>
      <c r="G52" s="46">
        <f>IF('Town Data'!K48&gt;9,'Town Data'!J48,"*")</f>
        <v>862052.08</v>
      </c>
      <c r="H52" s="47" t="str">
        <f>IF('Town Data'!M48&gt;9,'Town Data'!L48,"*")</f>
        <v>*</v>
      </c>
      <c r="I52" s="9">
        <f t="shared" si="0"/>
        <v>0.13677516002884638</v>
      </c>
      <c r="J52" s="9">
        <f t="shared" si="1"/>
        <v>0.13821651007442623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6512651.54</v>
      </c>
      <c r="D53" s="50">
        <f>IF('Town Data'!E49&gt;9,'Town Data'!D49,"*")</f>
        <v>3183181.29</v>
      </c>
      <c r="E53" s="51" t="str">
        <f>IF('Town Data'!G49&gt;9,'Town Data'!F49,"*")</f>
        <v>*</v>
      </c>
      <c r="F53" s="50">
        <f>IF('Town Data'!I49&gt;9,'Town Data'!H49,"*")</f>
        <v>11254610.949999999</v>
      </c>
      <c r="G53" s="50">
        <f>IF('Town Data'!K49&gt;9,'Town Data'!J49,"*")</f>
        <v>7222205.0800000001</v>
      </c>
      <c r="H53" s="51" t="str">
        <f>IF('Town Data'!M49&gt;9,'Town Data'!L49,"*")</f>
        <v>*</v>
      </c>
      <c r="I53" s="22">
        <f t="shared" si="0"/>
        <v>-0.42133481388799138</v>
      </c>
      <c r="J53" s="22">
        <f t="shared" si="1"/>
        <v>-0.5592507752493785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6306962.5099999998</v>
      </c>
      <c r="D54" s="46">
        <f>IF('Town Data'!E50&gt;9,'Town Data'!D50,"*")</f>
        <v>2500607.4900000002</v>
      </c>
      <c r="E54" s="47">
        <f>IF('Town Data'!G50&gt;9,'Town Data'!F50,"*")</f>
        <v>41725.000000000007</v>
      </c>
      <c r="F54" s="48">
        <f>IF('Town Data'!I50&gt;9,'Town Data'!H50,"*")</f>
        <v>6502971.4900000002</v>
      </c>
      <c r="G54" s="46">
        <f>IF('Town Data'!K50&gt;9,'Town Data'!J50,"*")</f>
        <v>2412247.25</v>
      </c>
      <c r="H54" s="47">
        <f>IF('Town Data'!M50&gt;9,'Town Data'!L50,"*")</f>
        <v>29089.166666666672</v>
      </c>
      <c r="I54" s="9">
        <f t="shared" si="0"/>
        <v>-3.0141448459587272E-2</v>
      </c>
      <c r="J54" s="9">
        <f t="shared" si="1"/>
        <v>3.6629843810579626E-2</v>
      </c>
      <c r="K54" s="9">
        <f t="shared" si="2"/>
        <v>0.43438278855243934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18516690.850000001</v>
      </c>
      <c r="D55" s="50">
        <f>IF('Town Data'!E51&gt;9,'Town Data'!D51,"*")</f>
        <v>8168406.04</v>
      </c>
      <c r="E55" s="51">
        <f>IF('Town Data'!G51&gt;9,'Town Data'!F51,"*")</f>
        <v>403333.00000000041</v>
      </c>
      <c r="F55" s="50">
        <f>IF('Town Data'!I51&gt;9,'Town Data'!H51,"*")</f>
        <v>30503445.690000001</v>
      </c>
      <c r="G55" s="50">
        <f>IF('Town Data'!K51&gt;9,'Town Data'!J51,"*")</f>
        <v>9276128.6999999993</v>
      </c>
      <c r="H55" s="51">
        <f>IF('Town Data'!M51&gt;9,'Town Data'!L51,"*")</f>
        <v>242986.33333333334</v>
      </c>
      <c r="I55" s="22">
        <f t="shared" si="0"/>
        <v>-0.39296396091834435</v>
      </c>
      <c r="J55" s="22">
        <f t="shared" si="1"/>
        <v>-0.11941648243841198</v>
      </c>
      <c r="K55" s="22">
        <f t="shared" si="2"/>
        <v>0.65989993950277204</v>
      </c>
      <c r="L55" s="15"/>
    </row>
    <row r="56" spans="1:12" x14ac:dyDescent="0.25">
      <c r="A56" s="15"/>
      <c r="B56" s="15" t="str">
        <f>'Town Data'!A52</f>
        <v>MIDDLEBURY</v>
      </c>
      <c r="C56" s="45">
        <f>IF('Town Data'!C52&gt;9,'Town Data'!B52,"*")</f>
        <v>24028729.789999999</v>
      </c>
      <c r="D56" s="46">
        <f>IF('Town Data'!E52&gt;9,'Town Data'!D52,"*")</f>
        <v>6226856.0499999998</v>
      </c>
      <c r="E56" s="47">
        <f>IF('Town Data'!G52&gt;9,'Town Data'!F52,"*")</f>
        <v>188356.66666666663</v>
      </c>
      <c r="F56" s="48">
        <f>IF('Town Data'!I52&gt;9,'Town Data'!H52,"*")</f>
        <v>25697674.739999998</v>
      </c>
      <c r="G56" s="46">
        <f>IF('Town Data'!K52&gt;9,'Town Data'!J52,"*")</f>
        <v>6495637.5999999996</v>
      </c>
      <c r="H56" s="47">
        <f>IF('Town Data'!M52&gt;9,'Town Data'!L52,"*")</f>
        <v>113751.3333333334</v>
      </c>
      <c r="I56" s="9">
        <f t="shared" si="0"/>
        <v>-6.494536828276469E-2</v>
      </c>
      <c r="J56" s="9">
        <f t="shared" si="1"/>
        <v>-4.1378778582105598E-2</v>
      </c>
      <c r="K56" s="9">
        <f t="shared" si="2"/>
        <v>0.65586337449524268</v>
      </c>
      <c r="L56" s="15"/>
    </row>
    <row r="57" spans="1:12" x14ac:dyDescent="0.25">
      <c r="A57" s="15"/>
      <c r="B57" s="27" t="str">
        <f>'Town Data'!A53</f>
        <v>MILTON</v>
      </c>
      <c r="C57" s="49">
        <f>IF('Town Data'!C53&gt;9,'Town Data'!B53,"*")</f>
        <v>12367832.210000001</v>
      </c>
      <c r="D57" s="50">
        <f>IF('Town Data'!E53&gt;9,'Town Data'!D53,"*")</f>
        <v>2479764.02</v>
      </c>
      <c r="E57" s="51">
        <f>IF('Town Data'!G53&gt;9,'Town Data'!F53,"*")</f>
        <v>14496.333333333339</v>
      </c>
      <c r="F57" s="50">
        <f>IF('Town Data'!I53&gt;9,'Town Data'!H53,"*")</f>
        <v>15414860.27</v>
      </c>
      <c r="G57" s="50">
        <f>IF('Town Data'!K53&gt;9,'Town Data'!J53,"*")</f>
        <v>2847543.44</v>
      </c>
      <c r="H57" s="51">
        <f>IF('Town Data'!M53&gt;9,'Town Data'!L53,"*")</f>
        <v>73919.166666666701</v>
      </c>
      <c r="I57" s="22">
        <f t="shared" si="0"/>
        <v>-0.19766822446844007</v>
      </c>
      <c r="J57" s="22">
        <f t="shared" si="1"/>
        <v>-0.12915673728931767</v>
      </c>
      <c r="K57" s="22">
        <f t="shared" si="2"/>
        <v>-0.80388938367360741</v>
      </c>
      <c r="L57" s="15"/>
    </row>
    <row r="58" spans="1:12" x14ac:dyDescent="0.25">
      <c r="A58" s="15"/>
      <c r="B58" s="15" t="str">
        <f>'Town Data'!A54</f>
        <v>MONTPELIER</v>
      </c>
      <c r="C58" s="45">
        <f>IF('Town Data'!C54&gt;9,'Town Data'!B54,"*")</f>
        <v>12618754.390000001</v>
      </c>
      <c r="D58" s="46">
        <f>IF('Town Data'!E54&gt;9,'Town Data'!D54,"*")</f>
        <v>4036120.18</v>
      </c>
      <c r="E58" s="47">
        <f>IF('Town Data'!G54&gt;9,'Town Data'!F54,"*")</f>
        <v>101860.83333333336</v>
      </c>
      <c r="F58" s="48">
        <f>IF('Town Data'!I54&gt;9,'Town Data'!H54,"*")</f>
        <v>12056936.810000001</v>
      </c>
      <c r="G58" s="46">
        <f>IF('Town Data'!K54&gt;9,'Town Data'!J54,"*")</f>
        <v>4241538.92</v>
      </c>
      <c r="H58" s="47">
        <f>IF('Town Data'!M54&gt;9,'Town Data'!L54,"*")</f>
        <v>112250.49999999997</v>
      </c>
      <c r="I58" s="9">
        <f t="shared" si="0"/>
        <v>4.6597041093723708E-2</v>
      </c>
      <c r="J58" s="9">
        <f t="shared" si="1"/>
        <v>-4.8430238145734085E-2</v>
      </c>
      <c r="K58" s="9">
        <f t="shared" si="2"/>
        <v>-9.255786536956731E-2</v>
      </c>
      <c r="L58" s="15"/>
    </row>
    <row r="59" spans="1:12" x14ac:dyDescent="0.25">
      <c r="A59" s="15"/>
      <c r="B59" s="27" t="str">
        <f>'Town Data'!A55</f>
        <v>MORETOWN</v>
      </c>
      <c r="C59" s="49">
        <f>IF('Town Data'!C55&gt;9,'Town Data'!B55,"*")</f>
        <v>436900.27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345402.5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>
        <f t="shared" si="0"/>
        <v>0.26490187534832554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MORRISTOWN</v>
      </c>
      <c r="C60" s="45">
        <f>IF('Town Data'!C56&gt;9,'Town Data'!B56,"*")</f>
        <v>23316231.48</v>
      </c>
      <c r="D60" s="46">
        <f>IF('Town Data'!E56&gt;9,'Town Data'!D56,"*")</f>
        <v>6424301.8600000003</v>
      </c>
      <c r="E60" s="47">
        <f>IF('Town Data'!G56&gt;9,'Town Data'!F56,"*")</f>
        <v>167847.00000000003</v>
      </c>
      <c r="F60" s="48">
        <f>IF('Town Data'!I56&gt;9,'Town Data'!H56,"*")</f>
        <v>23974746.760000002</v>
      </c>
      <c r="G60" s="46">
        <f>IF('Town Data'!K56&gt;9,'Town Data'!J56,"*")</f>
        <v>6712959.6500000004</v>
      </c>
      <c r="H60" s="47">
        <f>IF('Town Data'!M56&gt;9,'Town Data'!L56,"*")</f>
        <v>229882.83333333337</v>
      </c>
      <c r="I60" s="9">
        <f t="shared" si="0"/>
        <v>-2.746703798759963E-2</v>
      </c>
      <c r="J60" s="9">
        <f t="shared" si="1"/>
        <v>-4.3000078214383432E-2</v>
      </c>
      <c r="K60" s="9">
        <f t="shared" si="2"/>
        <v>-0.26985848588085087</v>
      </c>
      <c r="L60" s="15"/>
    </row>
    <row r="61" spans="1:12" x14ac:dyDescent="0.25">
      <c r="A61" s="15"/>
      <c r="B61" s="27" t="str">
        <f>'Town Data'!A57</f>
        <v>NEW HAVEN</v>
      </c>
      <c r="C61" s="49">
        <f>IF('Town Data'!C57&gt;9,'Town Data'!B57,"*")</f>
        <v>9418943.3399999999</v>
      </c>
      <c r="D61" s="50">
        <f>IF('Town Data'!E57&gt;9,'Town Data'!D57,"*")</f>
        <v>265683.67</v>
      </c>
      <c r="E61" s="51" t="str">
        <f>IF('Town Data'!G57&gt;9,'Town Data'!F57,"*")</f>
        <v>*</v>
      </c>
      <c r="F61" s="50">
        <f>IF('Town Data'!I57&gt;9,'Town Data'!H57,"*")</f>
        <v>9663334.6799999997</v>
      </c>
      <c r="G61" s="50">
        <f>IF('Town Data'!K57&gt;9,'Town Data'!J57,"*")</f>
        <v>301130.62</v>
      </c>
      <c r="H61" s="51" t="str">
        <f>IF('Town Data'!M57&gt;9,'Town Data'!L57,"*")</f>
        <v>*</v>
      </c>
      <c r="I61" s="22">
        <f t="shared" si="0"/>
        <v>-2.529058012507954E-2</v>
      </c>
      <c r="J61" s="22">
        <f t="shared" si="1"/>
        <v>-0.11771287157712494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NEWBURY</v>
      </c>
      <c r="C62" s="45">
        <f>IF('Town Data'!C58&gt;9,'Town Data'!B58,"*")</f>
        <v>2919785.73</v>
      </c>
      <c r="D62" s="46">
        <f>IF('Town Data'!E58&gt;9,'Town Data'!D58,"*")</f>
        <v>211090.63</v>
      </c>
      <c r="E62" s="47" t="str">
        <f>IF('Town Data'!G58&gt;9,'Town Data'!F58,"*")</f>
        <v>*</v>
      </c>
      <c r="F62" s="48">
        <f>IF('Town Data'!I58&gt;9,'Town Data'!H58,"*")</f>
        <v>3090152.02</v>
      </c>
      <c r="G62" s="46">
        <f>IF('Town Data'!K58&gt;9,'Town Data'!J58,"*")</f>
        <v>240711.75</v>
      </c>
      <c r="H62" s="47" t="str">
        <f>IF('Town Data'!M58&gt;9,'Town Data'!L58,"*")</f>
        <v>*</v>
      </c>
      <c r="I62" s="9">
        <f t="shared" si="0"/>
        <v>-5.5132009330725429E-2</v>
      </c>
      <c r="J62" s="9">
        <f t="shared" si="1"/>
        <v>-0.12305639421424171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49">
        <f>IF('Town Data'!C59&gt;9,'Town Data'!B59,"*")</f>
        <v>15701990.83</v>
      </c>
      <c r="D63" s="50">
        <f>IF('Town Data'!E59&gt;9,'Town Data'!D59,"*")</f>
        <v>2999575.83</v>
      </c>
      <c r="E63" s="51">
        <f>IF('Town Data'!G59&gt;9,'Town Data'!F59,"*")</f>
        <v>64163.499999999964</v>
      </c>
      <c r="F63" s="50">
        <f>IF('Town Data'!I59&gt;9,'Town Data'!H59,"*")</f>
        <v>15216685.710000001</v>
      </c>
      <c r="G63" s="50">
        <f>IF('Town Data'!K59&gt;9,'Town Data'!J59,"*")</f>
        <v>3101291.41</v>
      </c>
      <c r="H63" s="51">
        <f>IF('Town Data'!M59&gt;9,'Town Data'!L59,"*")</f>
        <v>102605.33333333333</v>
      </c>
      <c r="I63" s="22">
        <f t="shared" si="0"/>
        <v>3.1892958115121585E-2</v>
      </c>
      <c r="J63" s="22">
        <f t="shared" si="1"/>
        <v>-3.2797814378881622E-2</v>
      </c>
      <c r="K63" s="22">
        <f t="shared" si="2"/>
        <v>-0.3746572627803626</v>
      </c>
      <c r="L63" s="15"/>
    </row>
    <row r="64" spans="1:12" x14ac:dyDescent="0.25">
      <c r="A64" s="15"/>
      <c r="B64" s="15" t="str">
        <f>'Town Data'!A60</f>
        <v>NORTHFIELD</v>
      </c>
      <c r="C64" s="45">
        <f>IF('Town Data'!C60&gt;9,'Town Data'!B60,"*")</f>
        <v>6764266.0700000003</v>
      </c>
      <c r="D64" s="46">
        <f>IF('Town Data'!E60&gt;9,'Town Data'!D60,"*")</f>
        <v>1382742.12</v>
      </c>
      <c r="E64" s="47" t="str">
        <f>IF('Town Data'!G60&gt;9,'Town Data'!F60,"*")</f>
        <v>*</v>
      </c>
      <c r="F64" s="48">
        <f>IF('Town Data'!I60&gt;9,'Town Data'!H60,"*")</f>
        <v>6615117.7699999996</v>
      </c>
      <c r="G64" s="46">
        <f>IF('Town Data'!K60&gt;9,'Town Data'!J60,"*")</f>
        <v>1461697.03</v>
      </c>
      <c r="H64" s="47" t="str">
        <f>IF('Town Data'!M60&gt;9,'Town Data'!L60,"*")</f>
        <v>*</v>
      </c>
      <c r="I64" s="9">
        <f t="shared" si="0"/>
        <v>2.2546582719418576E-2</v>
      </c>
      <c r="J64" s="9">
        <f t="shared" si="1"/>
        <v>-5.4015920111707361E-2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NORWICH</v>
      </c>
      <c r="C65" s="49">
        <f>IF('Town Data'!C61&gt;9,'Town Data'!B61,"*")</f>
        <v>6396332.79</v>
      </c>
      <c r="D65" s="50">
        <f>IF('Town Data'!E61&gt;9,'Town Data'!D61,"*")</f>
        <v>611392.92000000004</v>
      </c>
      <c r="E65" s="51" t="str">
        <f>IF('Town Data'!G61&gt;9,'Town Data'!F61,"*")</f>
        <v>*</v>
      </c>
      <c r="F65" s="50">
        <f>IF('Town Data'!I61&gt;9,'Town Data'!H61,"*")</f>
        <v>6591146.71</v>
      </c>
      <c r="G65" s="50">
        <f>IF('Town Data'!K61&gt;9,'Town Data'!J61,"*")</f>
        <v>741836.89</v>
      </c>
      <c r="H65" s="51" t="str">
        <f>IF('Town Data'!M61&gt;9,'Town Data'!L61,"*")</f>
        <v>*</v>
      </c>
      <c r="I65" s="22">
        <f t="shared" si="0"/>
        <v>-2.9556908466994193E-2</v>
      </c>
      <c r="J65" s="22">
        <f t="shared" si="1"/>
        <v>-0.17583915245843323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PAWLET</v>
      </c>
      <c r="C66" s="45">
        <f>IF('Town Data'!C62&gt;9,'Town Data'!B62,"*")</f>
        <v>597564.9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738500.33</v>
      </c>
      <c r="G66" s="46">
        <f>IF('Town Data'!K62&gt;9,'Town Data'!J62,"*")</f>
        <v>249661.24</v>
      </c>
      <c r="H66" s="47" t="str">
        <f>IF('Town Data'!M62&gt;9,'Town Data'!L62,"*")</f>
        <v>*</v>
      </c>
      <c r="I66" s="9">
        <f t="shared" si="0"/>
        <v>-0.19084003659145277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PITTSFORD</v>
      </c>
      <c r="C67" s="49">
        <f>IF('Town Data'!C63&gt;9,'Town Data'!B63,"*")</f>
        <v>1439345.77</v>
      </c>
      <c r="D67" s="50">
        <f>IF('Town Data'!E63&gt;9,'Town Data'!D63,"*")</f>
        <v>326147.34999999998</v>
      </c>
      <c r="E67" s="51" t="str">
        <f>IF('Town Data'!G63&gt;9,'Town Data'!F63,"*")</f>
        <v>*</v>
      </c>
      <c r="F67" s="50">
        <f>IF('Town Data'!I63&gt;9,'Town Data'!H63,"*")</f>
        <v>1308922.1100000001</v>
      </c>
      <c r="G67" s="50">
        <f>IF('Town Data'!K63&gt;9,'Town Data'!J63,"*")</f>
        <v>295410.78999999998</v>
      </c>
      <c r="H67" s="51" t="str">
        <f>IF('Town Data'!M63&gt;9,'Town Data'!L63,"*")</f>
        <v>*</v>
      </c>
      <c r="I67" s="22">
        <f t="shared" si="0"/>
        <v>9.9642032939607009E-2</v>
      </c>
      <c r="J67" s="22">
        <f t="shared" si="1"/>
        <v>0.10404684270334201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POULTNEY</v>
      </c>
      <c r="C68" s="45">
        <f>IF('Town Data'!C64&gt;9,'Town Data'!B64,"*")</f>
        <v>1888224.57</v>
      </c>
      <c r="D68" s="46">
        <f>IF('Town Data'!E64&gt;9,'Town Data'!D64,"*")</f>
        <v>614620.39</v>
      </c>
      <c r="E68" s="47" t="str">
        <f>IF('Town Data'!G64&gt;9,'Town Data'!F64,"*")</f>
        <v>*</v>
      </c>
      <c r="F68" s="48">
        <f>IF('Town Data'!I64&gt;9,'Town Data'!H64,"*")</f>
        <v>2097249.4</v>
      </c>
      <c r="G68" s="46">
        <f>IF('Town Data'!K64&gt;9,'Town Data'!J64,"*")</f>
        <v>605703.04</v>
      </c>
      <c r="H68" s="47" t="str">
        <f>IF('Town Data'!M64&gt;9,'Town Data'!L64,"*")</f>
        <v>*</v>
      </c>
      <c r="I68" s="9">
        <f t="shared" si="0"/>
        <v>-9.9666177041223547E-2</v>
      </c>
      <c r="J68" s="9">
        <f t="shared" si="1"/>
        <v>1.4722313429366272E-2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POWNAL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594836.76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PUTNEY</v>
      </c>
      <c r="C70" s="45">
        <f>IF('Town Data'!C66&gt;9,'Town Data'!B66,"*")</f>
        <v>971377.93</v>
      </c>
      <c r="D70" s="46">
        <f>IF('Town Data'!E66&gt;9,'Town Data'!D66,"*")</f>
        <v>236379.84</v>
      </c>
      <c r="E70" s="47" t="str">
        <f>IF('Town Data'!G66&gt;9,'Town Data'!F66,"*")</f>
        <v>*</v>
      </c>
      <c r="F70" s="48">
        <f>IF('Town Data'!I66&gt;9,'Town Data'!H66,"*")</f>
        <v>827135.44</v>
      </c>
      <c r="G70" s="46">
        <f>IF('Town Data'!K66&gt;9,'Town Data'!J66,"*")</f>
        <v>256325.72</v>
      </c>
      <c r="H70" s="47" t="str">
        <f>IF('Town Data'!M66&gt;9,'Town Data'!L66,"*")</f>
        <v>*</v>
      </c>
      <c r="I70" s="9">
        <f t="shared" ref="I70:I133" si="3">IFERROR((C70-F70)/F70,"")</f>
        <v>0.17438799382118134</v>
      </c>
      <c r="J70" s="9">
        <f t="shared" ref="J70:J133" si="4">IFERROR((D70-G70)/G70,"")</f>
        <v>-7.7814586846766703E-2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RANDOLPH</v>
      </c>
      <c r="C71" s="49">
        <f>IF('Town Data'!C67&gt;9,'Town Data'!B67,"*")</f>
        <v>6466113.54</v>
      </c>
      <c r="D71" s="50">
        <f>IF('Town Data'!E67&gt;9,'Town Data'!D67,"*")</f>
        <v>1426793.18</v>
      </c>
      <c r="E71" s="51">
        <f>IF('Town Data'!G67&gt;9,'Town Data'!F67,"*")</f>
        <v>112441.3333333334</v>
      </c>
      <c r="F71" s="50">
        <f>IF('Town Data'!I67&gt;9,'Town Data'!H67,"*")</f>
        <v>7152978.9199999999</v>
      </c>
      <c r="G71" s="50">
        <f>IF('Town Data'!K67&gt;9,'Town Data'!J67,"*")</f>
        <v>1812809.28</v>
      </c>
      <c r="H71" s="51">
        <f>IF('Town Data'!M67&gt;9,'Town Data'!L67,"*")</f>
        <v>19633.833333333299</v>
      </c>
      <c r="I71" s="22">
        <f t="shared" si="3"/>
        <v>-9.6025080974235538E-2</v>
      </c>
      <c r="J71" s="22">
        <f t="shared" si="4"/>
        <v>-0.21293806483603178</v>
      </c>
      <c r="K71" s="22">
        <f t="shared" si="5"/>
        <v>4.7269169715542185</v>
      </c>
      <c r="L71" s="15"/>
    </row>
    <row r="72" spans="1:12" x14ac:dyDescent="0.25">
      <c r="A72" s="15"/>
      <c r="B72" s="15" t="str">
        <f>'Town Data'!A68</f>
        <v>RICHFORD</v>
      </c>
      <c r="C72" s="45">
        <f>IF('Town Data'!C68&gt;9,'Town Data'!B68,"*")</f>
        <v>30579982.449999999</v>
      </c>
      <c r="D72" s="46">
        <f>IF('Town Data'!E68&gt;9,'Town Data'!D68,"*")</f>
        <v>227468.38</v>
      </c>
      <c r="E72" s="47" t="str">
        <f>IF('Town Data'!G68&gt;9,'Town Data'!F68,"*")</f>
        <v>*</v>
      </c>
      <c r="F72" s="48">
        <f>IF('Town Data'!I68&gt;9,'Town Data'!H68,"*")</f>
        <v>4985021.32</v>
      </c>
      <c r="G72" s="46">
        <f>IF('Town Data'!K68&gt;9,'Town Data'!J68,"*")</f>
        <v>230548.83</v>
      </c>
      <c r="H72" s="47" t="str">
        <f>IF('Town Data'!M68&gt;9,'Town Data'!L68,"*")</f>
        <v>*</v>
      </c>
      <c r="I72" s="9">
        <f t="shared" si="3"/>
        <v>5.1343734533917695</v>
      </c>
      <c r="J72" s="9">
        <f t="shared" si="4"/>
        <v>-1.336137771768342E-2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RICHMOND</v>
      </c>
      <c r="C73" s="49">
        <f>IF('Town Data'!C69&gt;9,'Town Data'!B69,"*")</f>
        <v>8374994.1699999999</v>
      </c>
      <c r="D73" s="50">
        <f>IF('Town Data'!E69&gt;9,'Town Data'!D69,"*")</f>
        <v>2056882.75</v>
      </c>
      <c r="E73" s="51" t="str">
        <f>IF('Town Data'!G69&gt;9,'Town Data'!F69,"*")</f>
        <v>*</v>
      </c>
      <c r="F73" s="50">
        <f>IF('Town Data'!I69&gt;9,'Town Data'!H69,"*")</f>
        <v>8645813.4600000009</v>
      </c>
      <c r="G73" s="50">
        <f>IF('Town Data'!K69&gt;9,'Town Data'!J69,"*")</f>
        <v>1666861.1</v>
      </c>
      <c r="H73" s="51" t="str">
        <f>IF('Town Data'!M69&gt;9,'Town Data'!L69,"*")</f>
        <v>*</v>
      </c>
      <c r="I73" s="22">
        <f t="shared" si="3"/>
        <v>-3.13237489165075E-2</v>
      </c>
      <c r="J73" s="22">
        <f t="shared" si="4"/>
        <v>0.23398569322902782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ROCHESTER</v>
      </c>
      <c r="C74" s="45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>
        <f>IF('Town Data'!I70&gt;9,'Town Data'!H70,"*")</f>
        <v>1320150.96</v>
      </c>
      <c r="G74" s="46">
        <f>IF('Town Data'!K70&gt;9,'Town Data'!J70,"*")</f>
        <v>112044.73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ROCKINGHAM</v>
      </c>
      <c r="C75" s="49">
        <f>IF('Town Data'!C71&gt;9,'Town Data'!B71,"*")</f>
        <v>8431155.6400000006</v>
      </c>
      <c r="D75" s="50">
        <f>IF('Town Data'!E71&gt;9,'Town Data'!D71,"*")</f>
        <v>1031151.29</v>
      </c>
      <c r="E75" s="51">
        <f>IF('Town Data'!G71&gt;9,'Town Data'!F71,"*")</f>
        <v>85130.666666666701</v>
      </c>
      <c r="F75" s="50">
        <f>IF('Town Data'!I71&gt;9,'Town Data'!H71,"*")</f>
        <v>8905996.0899999999</v>
      </c>
      <c r="G75" s="50">
        <f>IF('Town Data'!K71&gt;9,'Town Data'!J71,"*")</f>
        <v>1261058.8400000001</v>
      </c>
      <c r="H75" s="51">
        <f>IF('Town Data'!M71&gt;9,'Town Data'!L71,"*")</f>
        <v>36598</v>
      </c>
      <c r="I75" s="22">
        <f t="shared" si="3"/>
        <v>-5.3316938970270678E-2</v>
      </c>
      <c r="J75" s="22">
        <f t="shared" si="4"/>
        <v>-0.18231310285252036</v>
      </c>
      <c r="K75" s="22">
        <f t="shared" si="5"/>
        <v>1.3261016084667661</v>
      </c>
      <c r="L75" s="15"/>
    </row>
    <row r="76" spans="1:12" x14ac:dyDescent="0.25">
      <c r="A76" s="15"/>
      <c r="B76" s="15" t="str">
        <f>'Town Data'!A72</f>
        <v>ROYALTON</v>
      </c>
      <c r="C76" s="45">
        <f>IF('Town Data'!C72&gt;9,'Town Data'!B72,"*")</f>
        <v>3837820.73</v>
      </c>
      <c r="D76" s="46">
        <f>IF('Town Data'!E72&gt;9,'Town Data'!D72,"*")</f>
        <v>1073073.08</v>
      </c>
      <c r="E76" s="47" t="str">
        <f>IF('Town Data'!G72&gt;9,'Town Data'!F72,"*")</f>
        <v>*</v>
      </c>
      <c r="F76" s="48">
        <f>IF('Town Data'!I72&gt;9,'Town Data'!H72,"*")</f>
        <v>3505183.38</v>
      </c>
      <c r="G76" s="46">
        <f>IF('Town Data'!K72&gt;9,'Town Data'!J72,"*")</f>
        <v>1094826.4099999999</v>
      </c>
      <c r="H76" s="47" t="str">
        <f>IF('Town Data'!M72&gt;9,'Town Data'!L72,"*")</f>
        <v>*</v>
      </c>
      <c r="I76" s="9">
        <f t="shared" si="3"/>
        <v>9.489870113443255E-2</v>
      </c>
      <c r="J76" s="9">
        <f t="shared" si="4"/>
        <v>-1.9869204653183186E-2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RUTLAND</v>
      </c>
      <c r="C77" s="49">
        <f>IF('Town Data'!C73&gt;9,'Town Data'!B73,"*")</f>
        <v>43568909.439999998</v>
      </c>
      <c r="D77" s="50">
        <f>IF('Town Data'!E73&gt;9,'Town Data'!D73,"*")</f>
        <v>14498057.16</v>
      </c>
      <c r="E77" s="51">
        <f>IF('Town Data'!G73&gt;9,'Town Data'!F73,"*")</f>
        <v>647498.66666666605</v>
      </c>
      <c r="F77" s="50">
        <f>IF('Town Data'!I73&gt;9,'Town Data'!H73,"*")</f>
        <v>43291182.600000001</v>
      </c>
      <c r="G77" s="50">
        <f>IF('Town Data'!K73&gt;9,'Town Data'!J73,"*")</f>
        <v>14068057.4</v>
      </c>
      <c r="H77" s="51">
        <f>IF('Town Data'!M73&gt;9,'Town Data'!L73,"*")</f>
        <v>416940.66666666704</v>
      </c>
      <c r="I77" s="22">
        <f t="shared" si="3"/>
        <v>6.4153211651925652E-3</v>
      </c>
      <c r="J77" s="22">
        <f t="shared" si="4"/>
        <v>3.0565681371189157E-2</v>
      </c>
      <c r="K77" s="22">
        <f t="shared" si="5"/>
        <v>0.55297556326959107</v>
      </c>
      <c r="L77" s="15"/>
    </row>
    <row r="78" spans="1:12" x14ac:dyDescent="0.25">
      <c r="A78" s="15"/>
      <c r="B78" s="15" t="str">
        <f>'Town Data'!A74</f>
        <v>RUTLAND TOWN</v>
      </c>
      <c r="C78" s="45">
        <f>IF('Town Data'!C74&gt;9,'Town Data'!B74,"*")</f>
        <v>16028567.08</v>
      </c>
      <c r="D78" s="46">
        <f>IF('Town Data'!E74&gt;9,'Town Data'!D74,"*")</f>
        <v>7987086.8799999999</v>
      </c>
      <c r="E78" s="47">
        <f>IF('Town Data'!G74&gt;9,'Town Data'!F74,"*")</f>
        <v>1289768</v>
      </c>
      <c r="F78" s="48">
        <f>IF('Town Data'!I74&gt;9,'Town Data'!H74,"*")</f>
        <v>16549359.310000001</v>
      </c>
      <c r="G78" s="46">
        <f>IF('Town Data'!K74&gt;9,'Town Data'!J74,"*")</f>
        <v>8763413.1799999997</v>
      </c>
      <c r="H78" s="47">
        <f>IF('Town Data'!M74&gt;9,'Town Data'!L74,"*")</f>
        <v>1486949.5</v>
      </c>
      <c r="I78" s="9">
        <f t="shared" si="3"/>
        <v>-3.1469026700345445E-2</v>
      </c>
      <c r="J78" s="9">
        <f t="shared" si="4"/>
        <v>-8.8587207296324216E-2</v>
      </c>
      <c r="K78" s="9">
        <f t="shared" si="5"/>
        <v>-0.13260806772523209</v>
      </c>
      <c r="L78" s="15"/>
    </row>
    <row r="79" spans="1:12" x14ac:dyDescent="0.25">
      <c r="A79" s="15"/>
      <c r="B79" s="27" t="str">
        <f>'Town Data'!A75</f>
        <v>SHAFTSBURY</v>
      </c>
      <c r="C79" s="49">
        <f>IF('Town Data'!C75&gt;9,'Town Data'!B75,"*")</f>
        <v>7682933.0700000003</v>
      </c>
      <c r="D79" s="50" t="str">
        <f>IF('Town Data'!E75&gt;9,'Town Data'!D75,"*")</f>
        <v>*</v>
      </c>
      <c r="E79" s="51" t="str">
        <f>IF('Town Data'!G75&gt;9,'Town Data'!F75,"*")</f>
        <v>*</v>
      </c>
      <c r="F79" s="50">
        <f>IF('Town Data'!I75&gt;9,'Town Data'!H75,"*")</f>
        <v>6719798.8099999996</v>
      </c>
      <c r="G79" s="50" t="str">
        <f>IF('Town Data'!K75&gt;9,'Town Data'!J75,"*")</f>
        <v>*</v>
      </c>
      <c r="H79" s="51" t="str">
        <f>IF('Town Data'!M75&gt;9,'Town Data'!L75,"*")</f>
        <v>*</v>
      </c>
      <c r="I79" s="22">
        <f t="shared" si="3"/>
        <v>0.14332784168578416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SHELBURNE</v>
      </c>
      <c r="C80" s="45">
        <f>IF('Town Data'!C76&gt;9,'Town Data'!B76,"*")</f>
        <v>15480374.85</v>
      </c>
      <c r="D80" s="46">
        <f>IF('Town Data'!E76&gt;9,'Town Data'!D76,"*")</f>
        <v>3637602.9</v>
      </c>
      <c r="E80" s="47">
        <f>IF('Town Data'!G76&gt;9,'Town Data'!F76,"*")</f>
        <v>90904.666666666672</v>
      </c>
      <c r="F80" s="48">
        <f>IF('Town Data'!I76&gt;9,'Town Data'!H76,"*")</f>
        <v>18306648.960000001</v>
      </c>
      <c r="G80" s="46">
        <f>IF('Town Data'!K76&gt;9,'Town Data'!J76,"*")</f>
        <v>3205206.9</v>
      </c>
      <c r="H80" s="47">
        <f>IF('Town Data'!M76&gt;9,'Town Data'!L76,"*")</f>
        <v>57268.000000000036</v>
      </c>
      <c r="I80" s="9">
        <f t="shared" si="3"/>
        <v>-0.15438511527562504</v>
      </c>
      <c r="J80" s="9">
        <f t="shared" si="4"/>
        <v>0.13490423972318294</v>
      </c>
      <c r="K80" s="9">
        <f t="shared" si="5"/>
        <v>0.58735535843170028</v>
      </c>
      <c r="L80" s="15"/>
    </row>
    <row r="81" spans="1:12" x14ac:dyDescent="0.25">
      <c r="A81" s="15"/>
      <c r="B81" s="27" t="str">
        <f>'Town Data'!A77</f>
        <v>SOUTH BURLINGTON</v>
      </c>
      <c r="C81" s="49">
        <f>IF('Town Data'!C77&gt;9,'Town Data'!B77,"*")</f>
        <v>111053770.04000001</v>
      </c>
      <c r="D81" s="50">
        <f>IF('Town Data'!E77&gt;9,'Town Data'!D77,"*")</f>
        <v>25212133.530000001</v>
      </c>
      <c r="E81" s="51">
        <f>IF('Town Data'!G77&gt;9,'Town Data'!F77,"*")</f>
        <v>977430.49999999965</v>
      </c>
      <c r="F81" s="50">
        <f>IF('Town Data'!I77&gt;9,'Town Data'!H77,"*")</f>
        <v>137782134.81999999</v>
      </c>
      <c r="G81" s="50">
        <f>IF('Town Data'!K77&gt;9,'Town Data'!J77,"*")</f>
        <v>26955965.719999999</v>
      </c>
      <c r="H81" s="51">
        <f>IF('Town Data'!M77&gt;9,'Town Data'!L77,"*")</f>
        <v>1251942.1666666663</v>
      </c>
      <c r="I81" s="22">
        <f t="shared" si="3"/>
        <v>-0.19399006130162083</v>
      </c>
      <c r="J81" s="22">
        <f t="shared" si="4"/>
        <v>-6.4691883352046259E-2</v>
      </c>
      <c r="K81" s="22">
        <f t="shared" si="5"/>
        <v>-0.21926864832547513</v>
      </c>
      <c r="L81" s="15"/>
    </row>
    <row r="82" spans="1:12" x14ac:dyDescent="0.25">
      <c r="A82" s="15"/>
      <c r="B82" s="15" t="str">
        <f>'Town Data'!A78</f>
        <v>SOUTH HERO</v>
      </c>
      <c r="C82" s="45">
        <f>IF('Town Data'!C78&gt;9,'Town Data'!B78,"*")</f>
        <v>1372870.15</v>
      </c>
      <c r="D82" s="46">
        <f>IF('Town Data'!E78&gt;9,'Town Data'!D78,"*")</f>
        <v>318199.88</v>
      </c>
      <c r="E82" s="47" t="str">
        <f>IF('Town Data'!G78&gt;9,'Town Data'!F78,"*")</f>
        <v>*</v>
      </c>
      <c r="F82" s="48">
        <f>IF('Town Data'!I78&gt;9,'Town Data'!H78,"*")</f>
        <v>1355831.16</v>
      </c>
      <c r="G82" s="46">
        <f>IF('Town Data'!K78&gt;9,'Town Data'!J78,"*")</f>
        <v>334683.46000000002</v>
      </c>
      <c r="H82" s="47" t="str">
        <f>IF('Town Data'!M78&gt;9,'Town Data'!L78,"*")</f>
        <v>*</v>
      </c>
      <c r="I82" s="9">
        <f t="shared" si="3"/>
        <v>1.2567191625836355E-2</v>
      </c>
      <c r="J82" s="9">
        <f t="shared" si="4"/>
        <v>-4.9251253707010244E-2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SPRINGFIELD</v>
      </c>
      <c r="C83" s="49">
        <f>IF('Town Data'!C79&gt;9,'Town Data'!B79,"*")</f>
        <v>10964913.99</v>
      </c>
      <c r="D83" s="50">
        <f>IF('Town Data'!E79&gt;9,'Town Data'!D79,"*")</f>
        <v>4149057.93</v>
      </c>
      <c r="E83" s="51">
        <f>IF('Town Data'!G79&gt;9,'Town Data'!F79,"*")</f>
        <v>53281.666666666701</v>
      </c>
      <c r="F83" s="50">
        <f>IF('Town Data'!I79&gt;9,'Town Data'!H79,"*")</f>
        <v>10805313.310000001</v>
      </c>
      <c r="G83" s="50">
        <f>IF('Town Data'!K79&gt;9,'Town Data'!J79,"*")</f>
        <v>3492972.4</v>
      </c>
      <c r="H83" s="51">
        <f>IF('Town Data'!M79&gt;9,'Town Data'!L79,"*")</f>
        <v>191767.33333333366</v>
      </c>
      <c r="I83" s="22">
        <f t="shared" si="3"/>
        <v>1.4770574014942625E-2</v>
      </c>
      <c r="J83" s="22">
        <f t="shared" si="4"/>
        <v>0.18783015004641901</v>
      </c>
      <c r="K83" s="22">
        <f t="shared" si="5"/>
        <v>-0.72215462487528326</v>
      </c>
      <c r="L83" s="15"/>
    </row>
    <row r="84" spans="1:12" x14ac:dyDescent="0.25">
      <c r="A84" s="15"/>
      <c r="B84" s="15" t="str">
        <f>'Town Data'!A80</f>
        <v>ST ALBANS</v>
      </c>
      <c r="C84" s="45">
        <f>IF('Town Data'!C80&gt;9,'Town Data'!B80,"*")</f>
        <v>55214098</v>
      </c>
      <c r="D84" s="48">
        <f>IF('Town Data'!E80&gt;9,'Town Data'!D80,"*")</f>
        <v>3780876.04</v>
      </c>
      <c r="E84" s="55">
        <f>IF('Town Data'!G80&gt;9,'Town Data'!F80,"*")</f>
        <v>237349.33333333337</v>
      </c>
      <c r="F84" s="48">
        <f>IF('Town Data'!I80&gt;9,'Town Data'!H80,"*")</f>
        <v>52838872.890000001</v>
      </c>
      <c r="G84" s="46">
        <f>IF('Town Data'!K80&gt;9,'Town Data'!J80,"*")</f>
        <v>4164946.44</v>
      </c>
      <c r="H84" s="47">
        <f>IF('Town Data'!M80&gt;9,'Town Data'!L80,"*")</f>
        <v>239390.99999999997</v>
      </c>
      <c r="I84" s="9">
        <f t="shared" si="3"/>
        <v>4.4952228919506752E-2</v>
      </c>
      <c r="J84" s="9">
        <f t="shared" si="4"/>
        <v>-9.2214967355018357E-2</v>
      </c>
      <c r="K84" s="9">
        <f t="shared" si="5"/>
        <v>-8.5285857307359041E-3</v>
      </c>
      <c r="L84" s="15"/>
    </row>
    <row r="85" spans="1:12" x14ac:dyDescent="0.25">
      <c r="A85" s="15"/>
      <c r="B85" s="27" t="str">
        <f>'Town Data'!A81</f>
        <v>ST ALBANS TOWN</v>
      </c>
      <c r="C85" s="49">
        <f>IF('Town Data'!C81&gt;9,'Town Data'!B81,"*")</f>
        <v>16823605.859999999</v>
      </c>
      <c r="D85" s="50">
        <f>IF('Town Data'!E81&gt;9,'Town Data'!D81,"*")</f>
        <v>4501046.79</v>
      </c>
      <c r="E85" s="51">
        <f>IF('Town Data'!G81&gt;9,'Town Data'!F81,"*")</f>
        <v>133172.16666666669</v>
      </c>
      <c r="F85" s="50">
        <f>IF('Town Data'!I81&gt;9,'Town Data'!H81,"*")</f>
        <v>16925124.629999999</v>
      </c>
      <c r="G85" s="50">
        <f>IF('Town Data'!K81&gt;9,'Town Data'!J81,"*")</f>
        <v>4305232.18</v>
      </c>
      <c r="H85" s="51">
        <f>IF('Town Data'!M81&gt;9,'Town Data'!L81,"*")</f>
        <v>62717.000000000036</v>
      </c>
      <c r="I85" s="22">
        <f t="shared" si="3"/>
        <v>-5.9981106325241616E-3</v>
      </c>
      <c r="J85" s="22">
        <f t="shared" si="4"/>
        <v>4.5482938390560938E-2</v>
      </c>
      <c r="K85" s="22">
        <f t="shared" si="5"/>
        <v>1.1233822833787748</v>
      </c>
      <c r="L85" s="15"/>
    </row>
    <row r="86" spans="1:12" x14ac:dyDescent="0.25">
      <c r="A86" s="15"/>
      <c r="B86" s="15" t="str">
        <f>'Town Data'!A82</f>
        <v>ST JOHNSBURY</v>
      </c>
      <c r="C86" s="45">
        <f>IF('Town Data'!C82&gt;9,'Town Data'!B82,"*")</f>
        <v>16392677.220000001</v>
      </c>
      <c r="D86" s="46">
        <f>IF('Town Data'!E82&gt;9,'Town Data'!D82,"*")</f>
        <v>5425014.8200000003</v>
      </c>
      <c r="E86" s="47">
        <f>IF('Town Data'!G82&gt;9,'Town Data'!F82,"*")</f>
        <v>147869.3333333334</v>
      </c>
      <c r="F86" s="48">
        <f>IF('Town Data'!I82&gt;9,'Town Data'!H82,"*")</f>
        <v>17171246.690000001</v>
      </c>
      <c r="G86" s="46">
        <f>IF('Town Data'!K82&gt;9,'Town Data'!J82,"*")</f>
        <v>5539493.9199999999</v>
      </c>
      <c r="H86" s="47">
        <f>IF('Town Data'!M82&gt;9,'Town Data'!L82,"*")</f>
        <v>108299.6666666666</v>
      </c>
      <c r="I86" s="9">
        <f t="shared" si="3"/>
        <v>-4.5341464370983339E-2</v>
      </c>
      <c r="J86" s="9">
        <f t="shared" si="4"/>
        <v>-2.0665985314412914E-2</v>
      </c>
      <c r="K86" s="9">
        <f t="shared" si="5"/>
        <v>0.36537200791630781</v>
      </c>
      <c r="L86" s="15"/>
    </row>
    <row r="87" spans="1:12" x14ac:dyDescent="0.25">
      <c r="A87" s="15"/>
      <c r="B87" s="27" t="str">
        <f>'Town Data'!A83</f>
        <v>STOWE</v>
      </c>
      <c r="C87" s="49">
        <f>IF('Town Data'!C83&gt;9,'Town Data'!B83,"*")</f>
        <v>20000848.379999999</v>
      </c>
      <c r="D87" s="50">
        <f>IF('Town Data'!E83&gt;9,'Town Data'!D83,"*")</f>
        <v>12950725.779999999</v>
      </c>
      <c r="E87" s="51">
        <f>IF('Town Data'!G83&gt;9,'Town Data'!F83,"*")</f>
        <v>435587.33333333366</v>
      </c>
      <c r="F87" s="50">
        <f>IF('Town Data'!I83&gt;9,'Town Data'!H83,"*")</f>
        <v>16271214.890000001</v>
      </c>
      <c r="G87" s="50">
        <f>IF('Town Data'!K83&gt;9,'Town Data'!J83,"*")</f>
        <v>8301213.9299999997</v>
      </c>
      <c r="H87" s="51">
        <f>IF('Town Data'!M83&gt;9,'Town Data'!L83,"*")</f>
        <v>281691.49999999965</v>
      </c>
      <c r="I87" s="22">
        <f t="shared" si="3"/>
        <v>0.22921665746619602</v>
      </c>
      <c r="J87" s="22">
        <f t="shared" si="4"/>
        <v>0.56010023223193817</v>
      </c>
      <c r="K87" s="22">
        <f t="shared" si="5"/>
        <v>0.54632757230280005</v>
      </c>
      <c r="L87" s="15"/>
    </row>
    <row r="88" spans="1:12" x14ac:dyDescent="0.25">
      <c r="A88" s="15"/>
      <c r="B88" s="15" t="str">
        <f>'Town Data'!A84</f>
        <v>SWANTON</v>
      </c>
      <c r="C88" s="45">
        <f>IF('Town Data'!C84&gt;9,'Town Data'!B84,"*")</f>
        <v>11317980.689999999</v>
      </c>
      <c r="D88" s="46">
        <f>IF('Town Data'!E84&gt;9,'Town Data'!D84,"*")</f>
        <v>1406149.48</v>
      </c>
      <c r="E88" s="47">
        <f>IF('Town Data'!G84&gt;9,'Town Data'!F84,"*")</f>
        <v>25131.833333333328</v>
      </c>
      <c r="F88" s="48">
        <f>IF('Town Data'!I84&gt;9,'Town Data'!H84,"*")</f>
        <v>11029691.98</v>
      </c>
      <c r="G88" s="46">
        <f>IF('Town Data'!K84&gt;9,'Town Data'!J84,"*")</f>
        <v>1315174.72</v>
      </c>
      <c r="H88" s="47">
        <f>IF('Town Data'!M84&gt;9,'Town Data'!L84,"*")</f>
        <v>35552.833333333292</v>
      </c>
      <c r="I88" s="9">
        <f t="shared" si="3"/>
        <v>2.613751231881627E-2</v>
      </c>
      <c r="J88" s="9">
        <f t="shared" si="4"/>
        <v>6.917313617463694E-2</v>
      </c>
      <c r="K88" s="9">
        <f t="shared" si="5"/>
        <v>-0.29311306646915086</v>
      </c>
      <c r="L88" s="15"/>
    </row>
    <row r="89" spans="1:12" x14ac:dyDescent="0.25">
      <c r="A89" s="15"/>
      <c r="B89" s="27" t="str">
        <f>'Town Data'!A85</f>
        <v>THETFORD</v>
      </c>
      <c r="C89" s="49">
        <f>IF('Town Data'!C85&gt;9,'Town Data'!B85,"*")</f>
        <v>1334324.3</v>
      </c>
      <c r="D89" s="50">
        <f>IF('Town Data'!E85&gt;9,'Town Data'!D85,"*")</f>
        <v>398375.16</v>
      </c>
      <c r="E89" s="51" t="str">
        <f>IF('Town Data'!G85&gt;9,'Town Data'!F85,"*")</f>
        <v>*</v>
      </c>
      <c r="F89" s="50">
        <f>IF('Town Data'!I85&gt;9,'Town Data'!H85,"*")</f>
        <v>839262.69</v>
      </c>
      <c r="G89" s="50">
        <f>IF('Town Data'!K85&gt;9,'Town Data'!J85,"*")</f>
        <v>295422.45</v>
      </c>
      <c r="H89" s="51" t="str">
        <f>IF('Town Data'!M85&gt;9,'Town Data'!L85,"*")</f>
        <v>*</v>
      </c>
      <c r="I89" s="22">
        <f t="shared" si="3"/>
        <v>0.58987682390599316</v>
      </c>
      <c r="J89" s="22">
        <f t="shared" si="4"/>
        <v>0.34849318323641265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TROY</v>
      </c>
      <c r="C90" s="45">
        <f>IF('Town Data'!C86&gt;9,'Town Data'!B86,"*")</f>
        <v>1979111.33</v>
      </c>
      <c r="D90" s="46">
        <f>IF('Town Data'!E86&gt;9,'Town Data'!D86,"*")</f>
        <v>232269.71</v>
      </c>
      <c r="E90" s="47" t="str">
        <f>IF('Town Data'!G86&gt;9,'Town Data'!F86,"*")</f>
        <v>*</v>
      </c>
      <c r="F90" s="48">
        <f>IF('Town Data'!I86&gt;9,'Town Data'!H86,"*")</f>
        <v>1968967.75</v>
      </c>
      <c r="G90" s="46">
        <f>IF('Town Data'!K86&gt;9,'Town Data'!J86,"*")</f>
        <v>223622.47</v>
      </c>
      <c r="H90" s="47" t="str">
        <f>IF('Town Data'!M86&gt;9,'Town Data'!L86,"*")</f>
        <v>*</v>
      </c>
      <c r="I90" s="9">
        <f t="shared" si="3"/>
        <v>5.151724806056409E-3</v>
      </c>
      <c r="J90" s="9">
        <f t="shared" si="4"/>
        <v>3.8668922671321854E-2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UNDERHILL</v>
      </c>
      <c r="C91" s="49">
        <f>IF('Town Data'!C87&gt;9,'Town Data'!B87,"*")</f>
        <v>1989787.29</v>
      </c>
      <c r="D91" s="50" t="str">
        <f>IF('Town Data'!E87&gt;9,'Town Data'!D87,"*")</f>
        <v>*</v>
      </c>
      <c r="E91" s="51" t="str">
        <f>IF('Town Data'!G87&gt;9,'Town Data'!F87,"*")</f>
        <v>*</v>
      </c>
      <c r="F91" s="50" t="str">
        <f>IF('Town Data'!I87&gt;9,'Town Data'!H87,"*")</f>
        <v>*</v>
      </c>
      <c r="G91" s="50" t="str">
        <f>IF('Town Data'!K87&gt;9,'Town Data'!J87,"*")</f>
        <v>*</v>
      </c>
      <c r="H91" s="51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VERGENNES</v>
      </c>
      <c r="C92" s="45">
        <f>IF('Town Data'!C88&gt;9,'Town Data'!B88,"*")</f>
        <v>10998973.529999999</v>
      </c>
      <c r="D92" s="46">
        <f>IF('Town Data'!E88&gt;9,'Town Data'!D88,"*")</f>
        <v>1163239.81</v>
      </c>
      <c r="E92" s="47">
        <f>IF('Town Data'!G88&gt;9,'Town Data'!F88,"*")</f>
        <v>663860.33333333395</v>
      </c>
      <c r="F92" s="48">
        <f>IF('Town Data'!I88&gt;9,'Town Data'!H88,"*")</f>
        <v>9722428.6199999992</v>
      </c>
      <c r="G92" s="46">
        <f>IF('Town Data'!K88&gt;9,'Town Data'!J88,"*")</f>
        <v>1243157.1499999999</v>
      </c>
      <c r="H92" s="47">
        <f>IF('Town Data'!M88&gt;9,'Town Data'!L88,"*")</f>
        <v>78484.833333333299</v>
      </c>
      <c r="I92" s="9">
        <f t="shared" si="3"/>
        <v>0.13129897476171959</v>
      </c>
      <c r="J92" s="9">
        <f t="shared" si="4"/>
        <v>-6.4285790416762564E-2</v>
      </c>
      <c r="K92" s="9">
        <f t="shared" si="5"/>
        <v>7.4584537564582662</v>
      </c>
      <c r="L92" s="15"/>
    </row>
    <row r="93" spans="1:12" x14ac:dyDescent="0.25">
      <c r="A93" s="15"/>
      <c r="B93" s="27" t="str">
        <f>'Town Data'!A89</f>
        <v>VERNON</v>
      </c>
      <c r="C93" s="49">
        <f>IF('Town Data'!C89&gt;9,'Town Data'!B89,"*")</f>
        <v>879116.76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915304.25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>
        <f t="shared" si="3"/>
        <v>-3.9536023131106393E-2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WAITSFIELD</v>
      </c>
      <c r="C94" s="45">
        <f>IF('Town Data'!C90&gt;9,'Town Data'!B90,"*")</f>
        <v>7377706.6500000004</v>
      </c>
      <c r="D94" s="46">
        <f>IF('Town Data'!E90&gt;9,'Town Data'!D90,"*")</f>
        <v>2646818.0499999998</v>
      </c>
      <c r="E94" s="47" t="str">
        <f>IF('Town Data'!G90&gt;9,'Town Data'!F90,"*")</f>
        <v>*</v>
      </c>
      <c r="F94" s="48">
        <f>IF('Town Data'!I90&gt;9,'Town Data'!H90,"*")</f>
        <v>8122542.4800000004</v>
      </c>
      <c r="G94" s="46">
        <f>IF('Town Data'!K90&gt;9,'Town Data'!J90,"*")</f>
        <v>3006767.69</v>
      </c>
      <c r="H94" s="47" t="str">
        <f>IF('Town Data'!M90&gt;9,'Town Data'!L90,"*")</f>
        <v>*</v>
      </c>
      <c r="I94" s="9">
        <f t="shared" si="3"/>
        <v>-9.1699838053663218E-2</v>
      </c>
      <c r="J94" s="9">
        <f t="shared" si="4"/>
        <v>-0.11971315283090599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WARREN</v>
      </c>
      <c r="C95" s="49">
        <f>IF('Town Data'!C91&gt;9,'Town Data'!B91,"*")</f>
        <v>5951177.5700000003</v>
      </c>
      <c r="D95" s="50">
        <f>IF('Town Data'!E91&gt;9,'Town Data'!D91,"*")</f>
        <v>3652698.49</v>
      </c>
      <c r="E95" s="51" t="str">
        <f>IF('Town Data'!G91&gt;9,'Town Data'!F91,"*")</f>
        <v>*</v>
      </c>
      <c r="F95" s="50">
        <f>IF('Town Data'!I91&gt;9,'Town Data'!H91,"*")</f>
        <v>3299391.56</v>
      </c>
      <c r="G95" s="50">
        <f>IF('Town Data'!K91&gt;9,'Town Data'!J91,"*")</f>
        <v>2747778.44</v>
      </c>
      <c r="H95" s="51" t="str">
        <f>IF('Town Data'!M91&gt;9,'Town Data'!L91,"*")</f>
        <v>*</v>
      </c>
      <c r="I95" s="22">
        <f t="shared" si="3"/>
        <v>0.80371970461123454</v>
      </c>
      <c r="J95" s="22">
        <f t="shared" si="4"/>
        <v>0.32932788059869933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WATERBURY</v>
      </c>
      <c r="C96" s="45">
        <f>IF('Town Data'!C92&gt;9,'Town Data'!B92,"*")</f>
        <v>7094519.0199999996</v>
      </c>
      <c r="D96" s="46">
        <f>IF('Town Data'!E92&gt;9,'Town Data'!D92,"*")</f>
        <v>2488977.84</v>
      </c>
      <c r="E96" s="47">
        <f>IF('Town Data'!G92&gt;9,'Town Data'!F92,"*")</f>
        <v>177754.00000000035</v>
      </c>
      <c r="F96" s="48">
        <f>IF('Town Data'!I92&gt;9,'Town Data'!H92,"*")</f>
        <v>7857171.5499999998</v>
      </c>
      <c r="G96" s="46">
        <f>IF('Town Data'!K92&gt;9,'Town Data'!J92,"*")</f>
        <v>2582141</v>
      </c>
      <c r="H96" s="47">
        <f>IF('Town Data'!M92&gt;9,'Town Data'!L92,"*")</f>
        <v>34179.999999999971</v>
      </c>
      <c r="I96" s="9">
        <f t="shared" si="3"/>
        <v>-9.7064512992592139E-2</v>
      </c>
      <c r="J96" s="9">
        <f t="shared" si="4"/>
        <v>-3.6079811288384389E-2</v>
      </c>
      <c r="K96" s="9">
        <f t="shared" si="5"/>
        <v>4.2005266237565975</v>
      </c>
      <c r="L96" s="15"/>
    </row>
    <row r="97" spans="1:12" x14ac:dyDescent="0.25">
      <c r="A97" s="15"/>
      <c r="B97" s="27" t="str">
        <f>'Town Data'!A93</f>
        <v>WEATHERSFIELD</v>
      </c>
      <c r="C97" s="49">
        <f>IF('Town Data'!C93&gt;9,'Town Data'!B93,"*")</f>
        <v>1250069.1100000001</v>
      </c>
      <c r="D97" s="50">
        <f>IF('Town Data'!E93&gt;9,'Town Data'!D93,"*")</f>
        <v>254186.83</v>
      </c>
      <c r="E97" s="51" t="str">
        <f>IF('Town Data'!G93&gt;9,'Town Data'!F93,"*")</f>
        <v>*</v>
      </c>
      <c r="F97" s="50">
        <f>IF('Town Data'!I93&gt;9,'Town Data'!H93,"*")</f>
        <v>1268539.6499999999</v>
      </c>
      <c r="G97" s="50">
        <f>IF('Town Data'!K93&gt;9,'Town Data'!J93,"*")</f>
        <v>254043.65</v>
      </c>
      <c r="H97" s="51" t="str">
        <f>IF('Town Data'!M93&gt;9,'Town Data'!L93,"*")</f>
        <v>*</v>
      </c>
      <c r="I97" s="22">
        <f t="shared" si="3"/>
        <v>-1.4560475110099873E-2</v>
      </c>
      <c r="J97" s="22">
        <f t="shared" si="4"/>
        <v>5.6360393184396861E-4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 RUTLAND</v>
      </c>
      <c r="C98" s="45">
        <f>IF('Town Data'!C94&gt;9,'Town Data'!B94,"*")</f>
        <v>3248724.16</v>
      </c>
      <c r="D98" s="46">
        <f>IF('Town Data'!E94&gt;9,'Town Data'!D94,"*")</f>
        <v>660537.44999999995</v>
      </c>
      <c r="E98" s="47" t="str">
        <f>IF('Town Data'!G94&gt;9,'Town Data'!F94,"*")</f>
        <v>*</v>
      </c>
      <c r="F98" s="48">
        <f>IF('Town Data'!I94&gt;9,'Town Data'!H94,"*")</f>
        <v>2940780.28</v>
      </c>
      <c r="G98" s="46">
        <f>IF('Town Data'!K94&gt;9,'Town Data'!J94,"*")</f>
        <v>769098.07</v>
      </c>
      <c r="H98" s="47" t="str">
        <f>IF('Town Data'!M94&gt;9,'Town Data'!L94,"*")</f>
        <v>*</v>
      </c>
      <c r="I98" s="9">
        <f t="shared" si="3"/>
        <v>0.10471502481647503</v>
      </c>
      <c r="J98" s="9">
        <f t="shared" si="4"/>
        <v>-0.14115315618982116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WESTMINSTER</v>
      </c>
      <c r="C99" s="49">
        <f>IF('Town Data'!C95&gt;9,'Town Data'!B95,"*")</f>
        <v>5408664.5599999996</v>
      </c>
      <c r="D99" s="50">
        <f>IF('Town Data'!E95&gt;9,'Town Data'!D95,"*")</f>
        <v>419509.87</v>
      </c>
      <c r="E99" s="51" t="str">
        <f>IF('Town Data'!G95&gt;9,'Town Data'!F95,"*")</f>
        <v>*</v>
      </c>
      <c r="F99" s="50">
        <f>IF('Town Data'!I95&gt;9,'Town Data'!H95,"*")</f>
        <v>2300690.66</v>
      </c>
      <c r="G99" s="50">
        <f>IF('Town Data'!K95&gt;9,'Town Data'!J95,"*")</f>
        <v>468778.9</v>
      </c>
      <c r="H99" s="51" t="str">
        <f>IF('Town Data'!M95&gt;9,'Town Data'!L95,"*")</f>
        <v>*</v>
      </c>
      <c r="I99" s="22">
        <f t="shared" si="3"/>
        <v>1.3508873461502204</v>
      </c>
      <c r="J99" s="22">
        <f t="shared" si="4"/>
        <v>-0.10510078418631902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WHITINGHAM</v>
      </c>
      <c r="C100" s="49">
        <f>IF('Town Data'!C96&gt;9,'Town Data'!B96,"*")</f>
        <v>300430.24</v>
      </c>
      <c r="D100" s="50">
        <f>IF('Town Data'!E96&gt;9,'Town Data'!D96,"*")</f>
        <v>96169.25</v>
      </c>
      <c r="E100" s="51" t="str">
        <f>IF('Town Data'!G96&gt;9,'Town Data'!F96,"*")</f>
        <v>*</v>
      </c>
      <c r="F100" s="50">
        <f>IF('Town Data'!I96&gt;9,'Town Data'!H96,"*")</f>
        <v>385825.86</v>
      </c>
      <c r="G100" s="50">
        <f>IF('Town Data'!K96&gt;9,'Town Data'!J96,"*")</f>
        <v>102003.92</v>
      </c>
      <c r="H100" s="51" t="str">
        <f>IF('Town Data'!M96&gt;9,'Town Data'!L96,"*")</f>
        <v>*</v>
      </c>
      <c r="I100" s="22">
        <f t="shared" si="3"/>
        <v>-0.22133202787392217</v>
      </c>
      <c r="J100" s="22">
        <f t="shared" si="4"/>
        <v>-5.7200448767066973E-2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WILLIAMSTOWN</v>
      </c>
      <c r="C101" s="49">
        <f>IF('Town Data'!C97&gt;9,'Town Data'!B97,"*")</f>
        <v>1024941.45</v>
      </c>
      <c r="D101" s="50">
        <f>IF('Town Data'!E97&gt;9,'Town Data'!D97,"*")</f>
        <v>293109.94</v>
      </c>
      <c r="E101" s="51" t="str">
        <f>IF('Town Data'!G97&gt;9,'Town Data'!F97,"*")</f>
        <v>*</v>
      </c>
      <c r="F101" s="50">
        <f>IF('Town Data'!I97&gt;9,'Town Data'!H97,"*")</f>
        <v>1094360.3500000001</v>
      </c>
      <c r="G101" s="50">
        <f>IF('Town Data'!K97&gt;9,'Town Data'!J97,"*")</f>
        <v>310124.90000000002</v>
      </c>
      <c r="H101" s="51" t="str">
        <f>IF('Town Data'!M97&gt;9,'Town Data'!L97,"*")</f>
        <v>*</v>
      </c>
      <c r="I101" s="22">
        <f t="shared" si="3"/>
        <v>-6.3433310609252364E-2</v>
      </c>
      <c r="J101" s="22">
        <f t="shared" si="4"/>
        <v>-5.4864862511846094E-2</v>
      </c>
      <c r="K101" s="22" t="str">
        <f t="shared" si="5"/>
        <v/>
      </c>
      <c r="L101" s="15"/>
    </row>
    <row r="102" spans="1:12" x14ac:dyDescent="0.25">
      <c r="B102" s="27" t="str">
        <f>'Town Data'!A98</f>
        <v>WILLISTON</v>
      </c>
      <c r="C102" s="49">
        <f>IF('Town Data'!C98&gt;9,'Town Data'!B98,"*")</f>
        <v>54630233.359999999</v>
      </c>
      <c r="D102" s="50">
        <f>IF('Town Data'!E98&gt;9,'Town Data'!D98,"*")</f>
        <v>24053811.219999999</v>
      </c>
      <c r="E102" s="51">
        <f>IF('Town Data'!G98&gt;9,'Town Data'!F98,"*")</f>
        <v>1118240.1666666667</v>
      </c>
      <c r="F102" s="50">
        <f>IF('Town Data'!I98&gt;9,'Town Data'!H98,"*")</f>
        <v>60169684.090000004</v>
      </c>
      <c r="G102" s="50">
        <f>IF('Town Data'!K98&gt;9,'Town Data'!J98,"*")</f>
        <v>25369264.68</v>
      </c>
      <c r="H102" s="51">
        <f>IF('Town Data'!M98&gt;9,'Town Data'!L98,"*")</f>
        <v>1465730.9999999998</v>
      </c>
      <c r="I102" s="22">
        <f t="shared" si="3"/>
        <v>-9.2063816085759406E-2</v>
      </c>
      <c r="J102" s="22">
        <f t="shared" si="4"/>
        <v>-5.1852250216658659E-2</v>
      </c>
      <c r="K102" s="22">
        <f t="shared" si="5"/>
        <v>-0.23707681241191805</v>
      </c>
      <c r="L102" s="15"/>
    </row>
    <row r="103" spans="1:12" x14ac:dyDescent="0.25">
      <c r="B103" s="27" t="str">
        <f>'Town Data'!A99</f>
        <v>WILMINGTON</v>
      </c>
      <c r="C103" s="49">
        <f>IF('Town Data'!C99&gt;9,'Town Data'!B99,"*")</f>
        <v>4353913.2</v>
      </c>
      <c r="D103" s="50">
        <f>IF('Town Data'!E99&gt;9,'Town Data'!D99,"*")</f>
        <v>1156577.52</v>
      </c>
      <c r="E103" s="51" t="str">
        <f>IF('Town Data'!G99&gt;9,'Town Data'!F99,"*")</f>
        <v>*</v>
      </c>
      <c r="F103" s="50">
        <f>IF('Town Data'!I99&gt;9,'Town Data'!H99,"*")</f>
        <v>5425832.3899999997</v>
      </c>
      <c r="G103" s="50">
        <f>IF('Town Data'!K99&gt;9,'Town Data'!J99,"*")</f>
        <v>1845925.27</v>
      </c>
      <c r="H103" s="51" t="str">
        <f>IF('Town Data'!M99&gt;9,'Town Data'!L99,"*")</f>
        <v>*</v>
      </c>
      <c r="I103" s="22">
        <f t="shared" si="3"/>
        <v>-0.19755847821167205</v>
      </c>
      <c r="J103" s="22">
        <f t="shared" si="4"/>
        <v>-0.37344293466441358</v>
      </c>
      <c r="K103" s="22" t="str">
        <f t="shared" si="5"/>
        <v/>
      </c>
      <c r="L103" s="15"/>
    </row>
    <row r="104" spans="1:12" x14ac:dyDescent="0.25">
      <c r="B104" s="27" t="str">
        <f>'Town Data'!A100</f>
        <v>WINDSOR</v>
      </c>
      <c r="C104" s="49">
        <f>IF('Town Data'!C100&gt;9,'Town Data'!B100,"*")</f>
        <v>2421852.79</v>
      </c>
      <c r="D104" s="50">
        <f>IF('Town Data'!E100&gt;9,'Town Data'!D100,"*")</f>
        <v>771971.95</v>
      </c>
      <c r="E104" s="51">
        <f>IF('Town Data'!G100&gt;9,'Town Data'!F100,"*")</f>
        <v>26082.500000000007</v>
      </c>
      <c r="F104" s="50">
        <f>IF('Town Data'!I100&gt;9,'Town Data'!H100,"*")</f>
        <v>2407796</v>
      </c>
      <c r="G104" s="50">
        <f>IF('Town Data'!K100&gt;9,'Town Data'!J100,"*")</f>
        <v>696278.04</v>
      </c>
      <c r="H104" s="51">
        <f>IF('Town Data'!M100&gt;9,'Town Data'!L100,"*")</f>
        <v>19025.833333333336</v>
      </c>
      <c r="I104" s="22">
        <f t="shared" si="3"/>
        <v>5.8380319595181807E-3</v>
      </c>
      <c r="J104" s="22">
        <f t="shared" si="4"/>
        <v>0.10871218917086616</v>
      </c>
      <c r="K104" s="22">
        <f t="shared" si="5"/>
        <v>0.37089921597827535</v>
      </c>
      <c r="L104" s="15"/>
    </row>
    <row r="105" spans="1:12" x14ac:dyDescent="0.25">
      <c r="B105" s="27" t="str">
        <f>'Town Data'!A101</f>
        <v>WINHALL</v>
      </c>
      <c r="C105" s="49">
        <f>IF('Town Data'!C101&gt;9,'Town Data'!B101,"*")</f>
        <v>1171647.57</v>
      </c>
      <c r="D105" s="50">
        <f>IF('Town Data'!E101&gt;9,'Town Data'!D101,"*")</f>
        <v>609800.42000000004</v>
      </c>
      <c r="E105" s="51" t="str">
        <f>IF('Town Data'!G101&gt;9,'Town Data'!F101,"*")</f>
        <v>*</v>
      </c>
      <c r="F105" s="50">
        <f>IF('Town Data'!I101&gt;9,'Town Data'!H101,"*")</f>
        <v>1001876.04</v>
      </c>
      <c r="G105" s="50" t="str">
        <f>IF('Town Data'!K101&gt;9,'Town Data'!J101,"*")</f>
        <v>*</v>
      </c>
      <c r="H105" s="51" t="str">
        <f>IF('Town Data'!M101&gt;9,'Town Data'!L101,"*")</f>
        <v>*</v>
      </c>
      <c r="I105" s="22">
        <f t="shared" si="3"/>
        <v>0.16945362821532295</v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WINOOSKI</v>
      </c>
      <c r="C106" s="49">
        <f>IF('Town Data'!C102&gt;9,'Town Data'!B102,"*")</f>
        <v>4110692.67</v>
      </c>
      <c r="D106" s="50">
        <f>IF('Town Data'!E102&gt;9,'Town Data'!D102,"*")</f>
        <v>1243853.26</v>
      </c>
      <c r="E106" s="51" t="str">
        <f>IF('Town Data'!G102&gt;9,'Town Data'!F102,"*")</f>
        <v>*</v>
      </c>
      <c r="F106" s="50">
        <f>IF('Town Data'!I102&gt;9,'Town Data'!H102,"*")</f>
        <v>9001575.7699999996</v>
      </c>
      <c r="G106" s="50">
        <f>IF('Town Data'!K102&gt;9,'Town Data'!J102,"*")</f>
        <v>1259213.8400000001</v>
      </c>
      <c r="H106" s="51">
        <f>IF('Town Data'!M102&gt;9,'Town Data'!L102,"*")</f>
        <v>936108.50000000035</v>
      </c>
      <c r="I106" s="22">
        <f t="shared" si="3"/>
        <v>-0.54333632521320208</v>
      </c>
      <c r="J106" s="22">
        <f t="shared" si="4"/>
        <v>-1.2198547627144944E-2</v>
      </c>
      <c r="K106" s="22" t="str">
        <f t="shared" si="5"/>
        <v/>
      </c>
      <c r="L106" s="15"/>
    </row>
    <row r="107" spans="1:12" x14ac:dyDescent="0.25">
      <c r="B107" s="27" t="str">
        <f>'Town Data'!A103</f>
        <v>WOODSTOCK</v>
      </c>
      <c r="C107" s="49">
        <f>IF('Town Data'!C103&gt;9,'Town Data'!B103,"*")</f>
        <v>6695497.1100000003</v>
      </c>
      <c r="D107" s="50">
        <f>IF('Town Data'!E103&gt;9,'Town Data'!D103,"*")</f>
        <v>1455476.92</v>
      </c>
      <c r="E107" s="51">
        <f>IF('Town Data'!G103&gt;9,'Town Data'!F103,"*")</f>
        <v>90464.333333333328</v>
      </c>
      <c r="F107" s="50">
        <f>IF('Town Data'!I103&gt;9,'Town Data'!H103,"*")</f>
        <v>6925573.0199999996</v>
      </c>
      <c r="G107" s="50">
        <f>IF('Town Data'!K103&gt;9,'Town Data'!J103,"*")</f>
        <v>1479510.99</v>
      </c>
      <c r="H107" s="51">
        <f>IF('Town Data'!M103&gt;9,'Town Data'!L103,"*")</f>
        <v>185100.66666666674</v>
      </c>
      <c r="I107" s="22">
        <f t="shared" si="3"/>
        <v>-3.3221209181619346E-2</v>
      </c>
      <c r="J107" s="22">
        <f t="shared" si="4"/>
        <v>-1.6244603901184988E-2</v>
      </c>
      <c r="K107" s="22">
        <f t="shared" si="5"/>
        <v>-0.51126954341961695</v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1494823.21</v>
      </c>
      <c r="C2" s="38">
        <v>13</v>
      </c>
      <c r="D2" s="41">
        <v>267216.62</v>
      </c>
      <c r="E2" s="38">
        <v>13</v>
      </c>
      <c r="F2" s="38">
        <v>0</v>
      </c>
      <c r="G2" s="38">
        <v>0</v>
      </c>
      <c r="H2" s="41">
        <v>1113989.0900000001</v>
      </c>
      <c r="I2" s="38">
        <v>12</v>
      </c>
      <c r="J2" s="41">
        <v>268887.27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13685441.960000001</v>
      </c>
      <c r="C3" s="38">
        <v>15</v>
      </c>
      <c r="D3" s="41">
        <v>369671.78</v>
      </c>
      <c r="E3" s="38">
        <v>14</v>
      </c>
      <c r="F3" s="38">
        <v>0</v>
      </c>
      <c r="G3" s="38">
        <v>0</v>
      </c>
      <c r="H3" s="41">
        <v>9061150.9499999993</v>
      </c>
      <c r="I3" s="38">
        <v>14</v>
      </c>
      <c r="J3" s="41">
        <v>351841.5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41680035.25</v>
      </c>
      <c r="C4" s="38">
        <v>156</v>
      </c>
      <c r="D4" s="41">
        <v>8397480.5199999996</v>
      </c>
      <c r="E4" s="38">
        <v>150</v>
      </c>
      <c r="F4" s="41">
        <v>194019.16666666663</v>
      </c>
      <c r="G4" s="38">
        <v>36</v>
      </c>
      <c r="H4" s="41">
        <v>38764630.020000003</v>
      </c>
      <c r="I4" s="38">
        <v>163</v>
      </c>
      <c r="J4" s="41">
        <v>9477804.6300000008</v>
      </c>
      <c r="K4" s="38">
        <v>156</v>
      </c>
      <c r="L4" s="41">
        <v>135735.49999999997</v>
      </c>
      <c r="M4" s="38">
        <v>40</v>
      </c>
      <c r="N4" s="34"/>
      <c r="O4" s="34"/>
      <c r="P4" s="34"/>
      <c r="Q4" s="34"/>
    </row>
    <row r="5" spans="1:17" x14ac:dyDescent="0.25">
      <c r="A5" s="37" t="s">
        <v>55</v>
      </c>
      <c r="B5" s="41">
        <v>7016564.9800000004</v>
      </c>
      <c r="C5" s="38">
        <v>28</v>
      </c>
      <c r="D5" s="41">
        <v>1173049.43</v>
      </c>
      <c r="E5" s="38">
        <v>24</v>
      </c>
      <c r="F5" s="38">
        <v>0</v>
      </c>
      <c r="G5" s="38">
        <v>0</v>
      </c>
      <c r="H5" s="41">
        <v>8739899.0500000007</v>
      </c>
      <c r="I5" s="38">
        <v>28</v>
      </c>
      <c r="J5" s="41">
        <v>1385576.86</v>
      </c>
      <c r="K5" s="38">
        <v>24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18841307.579999998</v>
      </c>
      <c r="C6" s="38">
        <v>35</v>
      </c>
      <c r="D6" s="41">
        <v>1008581.79</v>
      </c>
      <c r="E6" s="38">
        <v>31</v>
      </c>
      <c r="F6" s="41">
        <v>79342.000000000029</v>
      </c>
      <c r="G6" s="38">
        <v>12</v>
      </c>
      <c r="H6" s="41">
        <v>19394956.120000001</v>
      </c>
      <c r="I6" s="38">
        <v>31</v>
      </c>
      <c r="J6" s="41">
        <v>812993.96</v>
      </c>
      <c r="K6" s="38">
        <v>27</v>
      </c>
      <c r="L6" s="41">
        <v>27772.000000000025</v>
      </c>
      <c r="M6" s="38">
        <v>10</v>
      </c>
      <c r="N6" s="34"/>
      <c r="O6" s="34"/>
      <c r="P6" s="34"/>
      <c r="Q6" s="34"/>
    </row>
    <row r="7" spans="1:17" x14ac:dyDescent="0.25">
      <c r="A7" s="37" t="s">
        <v>57</v>
      </c>
      <c r="B7" s="41">
        <v>40168512.689999998</v>
      </c>
      <c r="C7" s="38">
        <v>163</v>
      </c>
      <c r="D7" s="41">
        <v>10083275.66</v>
      </c>
      <c r="E7" s="38">
        <v>157</v>
      </c>
      <c r="F7" s="41">
        <v>155932.3333333334</v>
      </c>
      <c r="G7" s="38">
        <v>43</v>
      </c>
      <c r="H7" s="41">
        <v>42690590.32</v>
      </c>
      <c r="I7" s="38">
        <v>171</v>
      </c>
      <c r="J7" s="41">
        <v>10328642.720000001</v>
      </c>
      <c r="K7" s="38">
        <v>167</v>
      </c>
      <c r="L7" s="41">
        <v>154747.49999999997</v>
      </c>
      <c r="M7" s="38">
        <v>49</v>
      </c>
      <c r="N7" s="34"/>
      <c r="O7" s="34"/>
      <c r="P7" s="34"/>
      <c r="Q7" s="34"/>
    </row>
    <row r="8" spans="1:17" x14ac:dyDescent="0.25">
      <c r="A8" s="37" t="s">
        <v>58</v>
      </c>
      <c r="B8" s="41">
        <v>19459609.780000001</v>
      </c>
      <c r="C8" s="38">
        <v>51</v>
      </c>
      <c r="D8" s="41">
        <v>4770952.0999999996</v>
      </c>
      <c r="E8" s="38">
        <v>49</v>
      </c>
      <c r="F8" s="41">
        <v>154470.50000000003</v>
      </c>
      <c r="G8" s="38">
        <v>26</v>
      </c>
      <c r="H8" s="41">
        <v>23905401.280000001</v>
      </c>
      <c r="I8" s="38">
        <v>53</v>
      </c>
      <c r="J8" s="41">
        <v>4815829.32</v>
      </c>
      <c r="K8" s="38">
        <v>52</v>
      </c>
      <c r="L8" s="41">
        <v>202867.16666666701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3149924.12</v>
      </c>
      <c r="C9" s="38">
        <v>17</v>
      </c>
      <c r="D9" s="41">
        <v>353359.5</v>
      </c>
      <c r="E9" s="38">
        <v>16</v>
      </c>
      <c r="F9" s="38">
        <v>0</v>
      </c>
      <c r="G9" s="38">
        <v>0</v>
      </c>
      <c r="H9" s="41">
        <v>2899057.79</v>
      </c>
      <c r="I9" s="38">
        <v>19</v>
      </c>
      <c r="J9" s="41">
        <v>346135.6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6427670.4800000004</v>
      </c>
      <c r="C10" s="38">
        <v>24</v>
      </c>
      <c r="D10" s="41">
        <v>1245216.1299999999</v>
      </c>
      <c r="E10" s="38">
        <v>22</v>
      </c>
      <c r="F10" s="41">
        <v>66537.499999999956</v>
      </c>
      <c r="G10" s="38">
        <v>16</v>
      </c>
      <c r="H10" s="41">
        <v>5136235.6900000004</v>
      </c>
      <c r="I10" s="38">
        <v>27</v>
      </c>
      <c r="J10" s="41">
        <v>1201301.19</v>
      </c>
      <c r="K10" s="38">
        <v>25</v>
      </c>
      <c r="L10" s="41">
        <v>57210.500000000036</v>
      </c>
      <c r="M10" s="38">
        <v>13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4487975.22</v>
      </c>
      <c r="C11" s="38">
        <v>40</v>
      </c>
      <c r="D11" s="41">
        <v>795028.64</v>
      </c>
      <c r="E11" s="38">
        <v>38</v>
      </c>
      <c r="F11" s="38">
        <v>0</v>
      </c>
      <c r="G11" s="38">
        <v>0</v>
      </c>
      <c r="H11" s="41">
        <v>7172405.54</v>
      </c>
      <c r="I11" s="38">
        <v>38</v>
      </c>
      <c r="J11" s="41">
        <v>888294.41</v>
      </c>
      <c r="K11" s="38">
        <v>35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37781306.170000002</v>
      </c>
      <c r="C12" s="38">
        <v>189</v>
      </c>
      <c r="D12" s="41">
        <v>6607052.71</v>
      </c>
      <c r="E12" s="38">
        <v>173</v>
      </c>
      <c r="F12" s="41">
        <v>229736.00000000012</v>
      </c>
      <c r="G12" s="38">
        <v>49</v>
      </c>
      <c r="H12" s="41">
        <v>38790640.310000002</v>
      </c>
      <c r="I12" s="38">
        <v>189</v>
      </c>
      <c r="J12" s="41">
        <v>6785181.75</v>
      </c>
      <c r="K12" s="38">
        <v>177</v>
      </c>
      <c r="L12" s="41">
        <v>1015489.3333333335</v>
      </c>
      <c r="M12" s="38">
        <v>60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380760.79</v>
      </c>
      <c r="C13" s="38">
        <v>13</v>
      </c>
      <c r="D13" s="41">
        <v>176625.46</v>
      </c>
      <c r="E13" s="38">
        <v>11</v>
      </c>
      <c r="F13" s="38">
        <v>0</v>
      </c>
      <c r="G13" s="38">
        <v>0</v>
      </c>
      <c r="H13" s="38">
        <v>379580.82</v>
      </c>
      <c r="I13" s="38">
        <v>12</v>
      </c>
      <c r="J13" s="38">
        <v>183760.99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4255943.05</v>
      </c>
      <c r="C14" s="38">
        <v>35</v>
      </c>
      <c r="D14" s="41">
        <v>996336.34</v>
      </c>
      <c r="E14" s="38">
        <v>34</v>
      </c>
      <c r="F14" s="38">
        <v>0</v>
      </c>
      <c r="G14" s="38">
        <v>0</v>
      </c>
      <c r="H14" s="41">
        <v>4742711.5999999996</v>
      </c>
      <c r="I14" s="38">
        <v>35</v>
      </c>
      <c r="J14" s="41">
        <v>1122721.73</v>
      </c>
      <c r="K14" s="38">
        <v>32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1113775.56</v>
      </c>
      <c r="C15" s="38">
        <v>13</v>
      </c>
      <c r="D15" s="41">
        <v>611502.4</v>
      </c>
      <c r="E15" s="38">
        <v>13</v>
      </c>
      <c r="F15" s="38">
        <v>0</v>
      </c>
      <c r="G15" s="38">
        <v>0</v>
      </c>
      <c r="H15" s="41">
        <v>953087.46</v>
      </c>
      <c r="I15" s="38">
        <v>14</v>
      </c>
      <c r="J15" s="41">
        <v>478729.89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62041437.530000001</v>
      </c>
      <c r="C16" s="38">
        <v>313</v>
      </c>
      <c r="D16" s="41">
        <v>16150461.210000001</v>
      </c>
      <c r="E16" s="38">
        <v>301</v>
      </c>
      <c r="F16" s="38">
        <v>667121.83333333326</v>
      </c>
      <c r="G16" s="38">
        <v>69</v>
      </c>
      <c r="H16" s="41">
        <v>63714449.109999999</v>
      </c>
      <c r="I16" s="38">
        <v>312</v>
      </c>
      <c r="J16" s="41">
        <v>16555766.789999999</v>
      </c>
      <c r="K16" s="38">
        <v>293</v>
      </c>
      <c r="L16" s="38">
        <v>610777.16666666686</v>
      </c>
      <c r="M16" s="38">
        <v>75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4941938.46</v>
      </c>
      <c r="C17" s="38">
        <v>36</v>
      </c>
      <c r="D17" s="41">
        <v>2566124.08</v>
      </c>
      <c r="E17" s="38">
        <v>35</v>
      </c>
      <c r="F17" s="41">
        <v>0</v>
      </c>
      <c r="G17" s="38">
        <v>0</v>
      </c>
      <c r="H17" s="41">
        <v>4073475.45</v>
      </c>
      <c r="I17" s="38">
        <v>36</v>
      </c>
      <c r="J17" s="41">
        <v>2516457.1800000002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3832814.77</v>
      </c>
      <c r="C18" s="38">
        <v>39</v>
      </c>
      <c r="D18" s="41">
        <v>970812.41</v>
      </c>
      <c r="E18" s="38">
        <v>36</v>
      </c>
      <c r="F18" s="38">
        <v>0</v>
      </c>
      <c r="G18" s="38">
        <v>0</v>
      </c>
      <c r="H18" s="41">
        <v>3895256.33</v>
      </c>
      <c r="I18" s="38">
        <v>39</v>
      </c>
      <c r="J18" s="41">
        <v>914402.3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819740.46</v>
      </c>
      <c r="C19" s="38">
        <v>22</v>
      </c>
      <c r="D19" s="41">
        <v>167299.81</v>
      </c>
      <c r="E19" s="38">
        <v>16</v>
      </c>
      <c r="F19" s="38">
        <v>0</v>
      </c>
      <c r="G19" s="38">
        <v>0</v>
      </c>
      <c r="H19" s="41">
        <v>924143.38</v>
      </c>
      <c r="I19" s="38">
        <v>20</v>
      </c>
      <c r="J19" s="41">
        <v>203283.46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2483583.0299999998</v>
      </c>
      <c r="C20" s="38">
        <v>31</v>
      </c>
      <c r="D20" s="41">
        <v>531282.5</v>
      </c>
      <c r="E20" s="38">
        <v>27</v>
      </c>
      <c r="F20" s="38">
        <v>19670.666666666661</v>
      </c>
      <c r="G20" s="38">
        <v>10</v>
      </c>
      <c r="H20" s="41">
        <v>2178475.2200000002</v>
      </c>
      <c r="I20" s="38">
        <v>31</v>
      </c>
      <c r="J20" s="41">
        <v>532712.46</v>
      </c>
      <c r="K20" s="38">
        <v>27</v>
      </c>
      <c r="L20" s="38">
        <v>43120.333333333328</v>
      </c>
      <c r="M20" s="38">
        <v>10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4344043.96</v>
      </c>
      <c r="C21" s="38">
        <v>26</v>
      </c>
      <c r="D21" s="41">
        <v>1293640.5</v>
      </c>
      <c r="E21" s="38">
        <v>25</v>
      </c>
      <c r="F21" s="38">
        <v>0</v>
      </c>
      <c r="G21" s="38">
        <v>0</v>
      </c>
      <c r="H21" s="41">
        <v>3794548.06</v>
      </c>
      <c r="I21" s="38">
        <v>26</v>
      </c>
      <c r="J21" s="41">
        <v>1109730.24</v>
      </c>
      <c r="K21" s="38">
        <v>25</v>
      </c>
      <c r="L21" s="41">
        <v>35049</v>
      </c>
      <c r="M21" s="38">
        <v>10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117043497.41</v>
      </c>
      <c r="C22" s="38">
        <v>122</v>
      </c>
      <c r="D22" s="41">
        <v>25278143.010000002</v>
      </c>
      <c r="E22" s="38">
        <v>107</v>
      </c>
      <c r="F22" s="38">
        <v>1065324.1666666674</v>
      </c>
      <c r="G22" s="38">
        <v>39</v>
      </c>
      <c r="H22" s="41">
        <v>122904584.34</v>
      </c>
      <c r="I22" s="38">
        <v>124</v>
      </c>
      <c r="J22" s="41">
        <v>26751257.059999999</v>
      </c>
      <c r="K22" s="38">
        <v>111</v>
      </c>
      <c r="L22" s="38">
        <v>900187.1666666664</v>
      </c>
      <c r="M22" s="38">
        <v>43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584987.65</v>
      </c>
      <c r="C23" s="38">
        <v>11</v>
      </c>
      <c r="D23" s="41">
        <v>320173.14</v>
      </c>
      <c r="E23" s="38">
        <v>11</v>
      </c>
      <c r="F23" s="41">
        <v>0</v>
      </c>
      <c r="G23" s="38">
        <v>0</v>
      </c>
      <c r="H23" s="41">
        <v>379314.12</v>
      </c>
      <c r="I23" s="38">
        <v>10</v>
      </c>
      <c r="J23" s="41">
        <v>0</v>
      </c>
      <c r="K23" s="38">
        <v>0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411004.13</v>
      </c>
      <c r="C24" s="38">
        <v>12</v>
      </c>
      <c r="D24" s="41">
        <v>334258.65000000002</v>
      </c>
      <c r="E24" s="38">
        <v>12</v>
      </c>
      <c r="F24" s="38">
        <v>0</v>
      </c>
      <c r="G24" s="38">
        <v>0</v>
      </c>
      <c r="H24" s="41">
        <v>510836.74</v>
      </c>
      <c r="I24" s="38">
        <v>13</v>
      </c>
      <c r="J24" s="41">
        <v>385253.56</v>
      </c>
      <c r="K24" s="38">
        <v>13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21596801.629999999</v>
      </c>
      <c r="C25" s="38">
        <v>60</v>
      </c>
      <c r="D25" s="38">
        <v>5484062.2000000002</v>
      </c>
      <c r="E25" s="38">
        <v>53</v>
      </c>
      <c r="F25" s="38">
        <v>102343.6666666667</v>
      </c>
      <c r="G25" s="38">
        <v>28</v>
      </c>
      <c r="H25" s="41">
        <v>20688753.32</v>
      </c>
      <c r="I25" s="38">
        <v>60</v>
      </c>
      <c r="J25" s="41">
        <v>5754865.5800000001</v>
      </c>
      <c r="K25" s="38">
        <v>57</v>
      </c>
      <c r="L25" s="38">
        <v>130599.49999999997</v>
      </c>
      <c r="M25" s="38">
        <v>31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3518168.78</v>
      </c>
      <c r="C26" s="38">
        <v>24</v>
      </c>
      <c r="D26" s="41">
        <v>2537827.4700000002</v>
      </c>
      <c r="E26" s="38">
        <v>24</v>
      </c>
      <c r="F26" s="38">
        <v>0</v>
      </c>
      <c r="G26" s="38">
        <v>0</v>
      </c>
      <c r="H26" s="41">
        <v>3489589.98</v>
      </c>
      <c r="I26" s="38">
        <v>24</v>
      </c>
      <c r="J26" s="41">
        <v>2565268.4500000002</v>
      </c>
      <c r="K26" s="38">
        <v>23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6014634.3600000003</v>
      </c>
      <c r="C27" s="38">
        <v>32</v>
      </c>
      <c r="D27" s="41">
        <v>5520696.2199999997</v>
      </c>
      <c r="E27" s="38">
        <v>30</v>
      </c>
      <c r="F27" s="41">
        <v>0</v>
      </c>
      <c r="G27" s="38">
        <v>0</v>
      </c>
      <c r="H27" s="41">
        <v>4864954.67</v>
      </c>
      <c r="I27" s="38">
        <v>30</v>
      </c>
      <c r="J27" s="41">
        <v>4086163.84</v>
      </c>
      <c r="K27" s="38">
        <v>28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1055363.7</v>
      </c>
      <c r="C28" s="38">
        <v>13</v>
      </c>
      <c r="D28" s="41">
        <v>172054.72</v>
      </c>
      <c r="E28" s="38">
        <v>10</v>
      </c>
      <c r="F28" s="38">
        <v>0</v>
      </c>
      <c r="G28" s="38">
        <v>0</v>
      </c>
      <c r="H28" s="41">
        <v>916953.72</v>
      </c>
      <c r="I28" s="38">
        <v>10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4369914.59</v>
      </c>
      <c r="C29" s="38">
        <v>23</v>
      </c>
      <c r="D29" s="41">
        <v>890392.92</v>
      </c>
      <c r="E29" s="38">
        <v>21</v>
      </c>
      <c r="F29" s="38">
        <v>0</v>
      </c>
      <c r="G29" s="38">
        <v>0</v>
      </c>
      <c r="H29" s="41">
        <v>4256200.84</v>
      </c>
      <c r="I29" s="38">
        <v>24</v>
      </c>
      <c r="J29" s="41">
        <v>961982.78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4972272.21</v>
      </c>
      <c r="C30" s="38">
        <v>35</v>
      </c>
      <c r="D30" s="41">
        <v>1294703.8500000001</v>
      </c>
      <c r="E30" s="38">
        <v>33</v>
      </c>
      <c r="F30" s="38">
        <v>0</v>
      </c>
      <c r="G30" s="38">
        <v>0</v>
      </c>
      <c r="H30" s="41">
        <v>10481736.08</v>
      </c>
      <c r="I30" s="38">
        <v>38</v>
      </c>
      <c r="J30" s="41">
        <v>1260442.6499999999</v>
      </c>
      <c r="K30" s="38">
        <v>36</v>
      </c>
      <c r="L30" s="38">
        <v>60774.499999999971</v>
      </c>
      <c r="M30" s="38">
        <v>10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38711426.090000004</v>
      </c>
      <c r="C31" s="38">
        <v>166</v>
      </c>
      <c r="D31" s="41">
        <v>9772538.3599999994</v>
      </c>
      <c r="E31" s="38">
        <v>160</v>
      </c>
      <c r="F31" s="38">
        <v>229051.83333333296</v>
      </c>
      <c r="G31" s="38">
        <v>44</v>
      </c>
      <c r="H31" s="41">
        <v>35548936.93</v>
      </c>
      <c r="I31" s="38">
        <v>165</v>
      </c>
      <c r="J31" s="41">
        <v>10093475.050000001</v>
      </c>
      <c r="K31" s="38">
        <v>159</v>
      </c>
      <c r="L31" s="38">
        <v>265061.16666666704</v>
      </c>
      <c r="M31" s="38">
        <v>45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5989639.8099999996</v>
      </c>
      <c r="C32" s="38">
        <v>34</v>
      </c>
      <c r="D32" s="41">
        <v>998654.16</v>
      </c>
      <c r="E32" s="38">
        <v>31</v>
      </c>
      <c r="F32" s="41">
        <v>0</v>
      </c>
      <c r="G32" s="38">
        <v>0</v>
      </c>
      <c r="H32" s="41">
        <v>6522200.2400000002</v>
      </c>
      <c r="I32" s="38">
        <v>33</v>
      </c>
      <c r="J32" s="41">
        <v>1048255.29</v>
      </c>
      <c r="K32" s="38">
        <v>33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2452810.19</v>
      </c>
      <c r="C33" s="38">
        <v>21</v>
      </c>
      <c r="D33" s="41">
        <v>756688.66</v>
      </c>
      <c r="E33" s="38">
        <v>20</v>
      </c>
      <c r="F33" s="41">
        <v>0</v>
      </c>
      <c r="G33" s="38">
        <v>0</v>
      </c>
      <c r="H33" s="41">
        <v>2433175.46</v>
      </c>
      <c r="I33" s="38">
        <v>21</v>
      </c>
      <c r="J33" s="41">
        <v>715835.01</v>
      </c>
      <c r="K33" s="38">
        <v>21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712951.75</v>
      </c>
      <c r="C34" s="38">
        <v>16</v>
      </c>
      <c r="D34" s="41">
        <v>230401.24</v>
      </c>
      <c r="E34" s="38">
        <v>14</v>
      </c>
      <c r="F34" s="38">
        <v>0</v>
      </c>
      <c r="G34" s="38">
        <v>0</v>
      </c>
      <c r="H34" s="41">
        <v>631218.77</v>
      </c>
      <c r="I34" s="38">
        <v>19</v>
      </c>
      <c r="J34" s="41">
        <v>248845.5</v>
      </c>
      <c r="K34" s="38">
        <v>15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1398966.36</v>
      </c>
      <c r="C35" s="38">
        <v>13</v>
      </c>
      <c r="D35" s="41">
        <v>444009.36</v>
      </c>
      <c r="E35" s="38">
        <v>12</v>
      </c>
      <c r="F35" s="38">
        <v>0</v>
      </c>
      <c r="G35" s="38">
        <v>0</v>
      </c>
      <c r="H35" s="41">
        <v>1396893.55</v>
      </c>
      <c r="I35" s="38">
        <v>14</v>
      </c>
      <c r="J35" s="41">
        <v>413699.16</v>
      </c>
      <c r="K35" s="38">
        <v>13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1057668.5</v>
      </c>
      <c r="C36" s="38">
        <v>13</v>
      </c>
      <c r="D36" s="41">
        <v>489615.25</v>
      </c>
      <c r="E36" s="38">
        <v>12</v>
      </c>
      <c r="F36" s="38">
        <v>0</v>
      </c>
      <c r="G36" s="38">
        <v>0</v>
      </c>
      <c r="H36" s="41">
        <v>1157699.99</v>
      </c>
      <c r="I36" s="38">
        <v>13</v>
      </c>
      <c r="J36" s="41">
        <v>557791.37</v>
      </c>
      <c r="K36" s="38">
        <v>12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6358449.8499999996</v>
      </c>
      <c r="C37" s="38">
        <v>37</v>
      </c>
      <c r="D37" s="41">
        <v>1075885.31</v>
      </c>
      <c r="E37" s="38">
        <v>36</v>
      </c>
      <c r="F37" s="38">
        <v>0</v>
      </c>
      <c r="G37" s="38">
        <v>0</v>
      </c>
      <c r="H37" s="41">
        <v>6416803.5599999996</v>
      </c>
      <c r="I37" s="38">
        <v>37</v>
      </c>
      <c r="J37" s="41">
        <v>1086666.0900000001</v>
      </c>
      <c r="K37" s="38">
        <v>35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24443530.600000001</v>
      </c>
      <c r="C38" s="38">
        <v>113</v>
      </c>
      <c r="D38" s="41">
        <v>5223687.96</v>
      </c>
      <c r="E38" s="38">
        <v>105</v>
      </c>
      <c r="F38" s="38">
        <v>377508.16666666634</v>
      </c>
      <c r="G38" s="38">
        <v>39</v>
      </c>
      <c r="H38" s="41">
        <v>24072436.260000002</v>
      </c>
      <c r="I38" s="38">
        <v>115</v>
      </c>
      <c r="J38" s="41">
        <v>5809826.9400000004</v>
      </c>
      <c r="K38" s="38">
        <v>107</v>
      </c>
      <c r="L38" s="38">
        <v>82774.833333333343</v>
      </c>
      <c r="M38" s="38">
        <v>36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861458.51</v>
      </c>
      <c r="C39" s="38">
        <v>14</v>
      </c>
      <c r="D39" s="41">
        <v>299813.39</v>
      </c>
      <c r="E39" s="38">
        <v>14</v>
      </c>
      <c r="F39" s="38">
        <v>0</v>
      </c>
      <c r="G39" s="38">
        <v>0</v>
      </c>
      <c r="H39" s="41">
        <v>986472.12</v>
      </c>
      <c r="I39" s="38">
        <v>16</v>
      </c>
      <c r="J39" s="41">
        <v>318942.83</v>
      </c>
      <c r="K39" s="38">
        <v>16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1585069</v>
      </c>
      <c r="C40" s="38">
        <v>13</v>
      </c>
      <c r="D40" s="41">
        <v>332607.15999999997</v>
      </c>
      <c r="E40" s="38">
        <v>11</v>
      </c>
      <c r="F40" s="41">
        <v>0</v>
      </c>
      <c r="G40" s="38">
        <v>0</v>
      </c>
      <c r="H40" s="41">
        <v>1423581.33</v>
      </c>
      <c r="I40" s="38">
        <v>14</v>
      </c>
      <c r="J40" s="41">
        <v>354688.29</v>
      </c>
      <c r="K40" s="38">
        <v>12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5905606.4800000004</v>
      </c>
      <c r="C41" s="38">
        <v>32</v>
      </c>
      <c r="D41" s="41">
        <v>1188632.18</v>
      </c>
      <c r="E41" s="38">
        <v>28</v>
      </c>
      <c r="F41" s="38">
        <v>0</v>
      </c>
      <c r="G41" s="38">
        <v>0</v>
      </c>
      <c r="H41" s="41">
        <v>7199717.3700000001</v>
      </c>
      <c r="I41" s="38">
        <v>27</v>
      </c>
      <c r="J41" s="41">
        <v>1050982.98</v>
      </c>
      <c r="K41" s="38">
        <v>25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1998457.69</v>
      </c>
      <c r="C42" s="38">
        <v>17</v>
      </c>
      <c r="D42" s="41">
        <v>208765.44</v>
      </c>
      <c r="E42" s="38">
        <v>14</v>
      </c>
      <c r="F42" s="38">
        <v>0</v>
      </c>
      <c r="G42" s="38">
        <v>0</v>
      </c>
      <c r="H42" s="41">
        <v>2137395.91</v>
      </c>
      <c r="I42" s="38">
        <v>20</v>
      </c>
      <c r="J42" s="41">
        <v>226490.53</v>
      </c>
      <c r="K42" s="38">
        <v>20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472967.44</v>
      </c>
      <c r="C43" s="38">
        <v>10</v>
      </c>
      <c r="D43" s="41">
        <v>0</v>
      </c>
      <c r="E43" s="38">
        <v>0</v>
      </c>
      <c r="F43" s="38">
        <v>0</v>
      </c>
      <c r="G43" s="38">
        <v>0</v>
      </c>
      <c r="H43" s="41">
        <v>0</v>
      </c>
      <c r="I43" s="38">
        <v>0</v>
      </c>
      <c r="J43" s="41">
        <v>0</v>
      </c>
      <c r="K43" s="38">
        <v>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971214.5</v>
      </c>
      <c r="C44" s="38">
        <v>12</v>
      </c>
      <c r="D44" s="41">
        <v>389092.08</v>
      </c>
      <c r="E44" s="38">
        <v>12</v>
      </c>
      <c r="F44" s="38">
        <v>0</v>
      </c>
      <c r="G44" s="38">
        <v>0</v>
      </c>
      <c r="H44" s="41">
        <v>1182251.18</v>
      </c>
      <c r="I44" s="38">
        <v>13</v>
      </c>
      <c r="J44" s="41">
        <v>351926.99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2168594</v>
      </c>
      <c r="C45" s="38">
        <v>19</v>
      </c>
      <c r="D45" s="41">
        <v>635083.39</v>
      </c>
      <c r="E45" s="38">
        <v>19</v>
      </c>
      <c r="F45" s="38">
        <v>0</v>
      </c>
      <c r="G45" s="38">
        <v>0</v>
      </c>
      <c r="H45" s="41">
        <v>2035246.54</v>
      </c>
      <c r="I45" s="38">
        <v>19</v>
      </c>
      <c r="J45" s="41">
        <v>563921.09</v>
      </c>
      <c r="K45" s="38">
        <v>18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9589335.9100000001</v>
      </c>
      <c r="C46" s="38">
        <v>27</v>
      </c>
      <c r="D46" s="41">
        <v>2248817.64</v>
      </c>
      <c r="E46" s="38">
        <v>26</v>
      </c>
      <c r="F46" s="38">
        <v>0</v>
      </c>
      <c r="G46" s="38">
        <v>0</v>
      </c>
      <c r="H46" s="41">
        <v>10231916.16</v>
      </c>
      <c r="I46" s="38">
        <v>28</v>
      </c>
      <c r="J46" s="41">
        <v>2691686.57</v>
      </c>
      <c r="K46" s="38">
        <v>27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11563293.34</v>
      </c>
      <c r="C47" s="38">
        <v>31</v>
      </c>
      <c r="D47" s="41">
        <v>10313775.85</v>
      </c>
      <c r="E47" s="38">
        <v>30</v>
      </c>
      <c r="F47" s="38">
        <v>0</v>
      </c>
      <c r="G47" s="38">
        <v>0</v>
      </c>
      <c r="H47" s="41">
        <v>8638882.9900000002</v>
      </c>
      <c r="I47" s="38">
        <v>33</v>
      </c>
      <c r="J47" s="41">
        <v>7548504.7699999996</v>
      </c>
      <c r="K47" s="38">
        <v>30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2694016.01</v>
      </c>
      <c r="C48" s="38">
        <v>21</v>
      </c>
      <c r="D48" s="41">
        <v>981201.91</v>
      </c>
      <c r="E48" s="38">
        <v>20</v>
      </c>
      <c r="F48" s="38">
        <v>0</v>
      </c>
      <c r="G48" s="38">
        <v>0</v>
      </c>
      <c r="H48" s="41">
        <v>2369875.86</v>
      </c>
      <c r="I48" s="38">
        <v>23</v>
      </c>
      <c r="J48" s="41">
        <v>862052.08</v>
      </c>
      <c r="K48" s="38">
        <v>22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6512651.54</v>
      </c>
      <c r="C49" s="38">
        <v>39</v>
      </c>
      <c r="D49" s="41">
        <v>3183181.29</v>
      </c>
      <c r="E49" s="38">
        <v>39</v>
      </c>
      <c r="F49" s="38">
        <v>0</v>
      </c>
      <c r="G49" s="38">
        <v>0</v>
      </c>
      <c r="H49" s="41">
        <v>11254610.949999999</v>
      </c>
      <c r="I49" s="38">
        <v>39</v>
      </c>
      <c r="J49" s="41">
        <v>7222205.0800000001</v>
      </c>
      <c r="K49" s="38">
        <v>39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6306962.5099999998</v>
      </c>
      <c r="C50" s="38">
        <v>53</v>
      </c>
      <c r="D50" s="41">
        <v>2500607.4900000002</v>
      </c>
      <c r="E50" s="38">
        <v>49</v>
      </c>
      <c r="F50" s="38">
        <v>41725.000000000007</v>
      </c>
      <c r="G50" s="38">
        <v>17</v>
      </c>
      <c r="H50" s="41">
        <v>6502971.4900000002</v>
      </c>
      <c r="I50" s="38">
        <v>56</v>
      </c>
      <c r="J50" s="41">
        <v>2412247.25</v>
      </c>
      <c r="K50" s="38">
        <v>51</v>
      </c>
      <c r="L50" s="38">
        <v>29089.166666666672</v>
      </c>
      <c r="M50" s="38">
        <v>17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18516690.850000001</v>
      </c>
      <c r="C51" s="38">
        <v>136</v>
      </c>
      <c r="D51" s="41">
        <v>8168406.04</v>
      </c>
      <c r="E51" s="38">
        <v>130</v>
      </c>
      <c r="F51" s="41">
        <v>403333.00000000041</v>
      </c>
      <c r="G51" s="38">
        <v>36</v>
      </c>
      <c r="H51" s="41">
        <v>30503445.690000001</v>
      </c>
      <c r="I51" s="38">
        <v>145</v>
      </c>
      <c r="J51" s="41">
        <v>9276128.6999999993</v>
      </c>
      <c r="K51" s="38">
        <v>134</v>
      </c>
      <c r="L51" s="41">
        <v>242986.33333333334</v>
      </c>
      <c r="M51" s="38">
        <v>29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24028729.789999999</v>
      </c>
      <c r="C52" s="38">
        <v>112</v>
      </c>
      <c r="D52" s="41">
        <v>6226856.0499999998</v>
      </c>
      <c r="E52" s="38">
        <v>109</v>
      </c>
      <c r="F52" s="41">
        <v>188356.66666666663</v>
      </c>
      <c r="G52" s="38">
        <v>32</v>
      </c>
      <c r="H52" s="41">
        <v>25697674.739999998</v>
      </c>
      <c r="I52" s="38">
        <v>117</v>
      </c>
      <c r="J52" s="41">
        <v>6495637.5999999996</v>
      </c>
      <c r="K52" s="38">
        <v>115</v>
      </c>
      <c r="L52" s="41">
        <v>113751.3333333334</v>
      </c>
      <c r="M52" s="38">
        <v>31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12367832.210000001</v>
      </c>
      <c r="C53" s="38">
        <v>70</v>
      </c>
      <c r="D53" s="41">
        <v>2479764.02</v>
      </c>
      <c r="E53" s="38">
        <v>66</v>
      </c>
      <c r="F53" s="41">
        <v>14496.333333333339</v>
      </c>
      <c r="G53" s="38">
        <v>15</v>
      </c>
      <c r="H53" s="41">
        <v>15414860.27</v>
      </c>
      <c r="I53" s="38">
        <v>66</v>
      </c>
      <c r="J53" s="41">
        <v>2847543.44</v>
      </c>
      <c r="K53" s="38">
        <v>62</v>
      </c>
      <c r="L53" s="41">
        <v>73919.166666666701</v>
      </c>
      <c r="M53" s="38">
        <v>19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12618754.390000001</v>
      </c>
      <c r="C54" s="38">
        <v>100</v>
      </c>
      <c r="D54" s="41">
        <v>4036120.18</v>
      </c>
      <c r="E54" s="38">
        <v>97</v>
      </c>
      <c r="F54" s="41">
        <v>101860.83333333336</v>
      </c>
      <c r="G54" s="38">
        <v>25</v>
      </c>
      <c r="H54" s="41">
        <v>12056936.810000001</v>
      </c>
      <c r="I54" s="38">
        <v>103</v>
      </c>
      <c r="J54" s="41">
        <v>4241538.92</v>
      </c>
      <c r="K54" s="38">
        <v>98</v>
      </c>
      <c r="L54" s="41">
        <v>112250.49999999997</v>
      </c>
      <c r="M54" s="38">
        <v>26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436900.27</v>
      </c>
      <c r="C55" s="38">
        <v>10</v>
      </c>
      <c r="D55" s="41">
        <v>0</v>
      </c>
      <c r="E55" s="38">
        <v>0</v>
      </c>
      <c r="F55" s="41">
        <v>0</v>
      </c>
      <c r="G55" s="38">
        <v>0</v>
      </c>
      <c r="H55" s="41">
        <v>345402.5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23316231.48</v>
      </c>
      <c r="C56" s="38">
        <v>84</v>
      </c>
      <c r="D56" s="41">
        <v>6424301.8600000003</v>
      </c>
      <c r="E56" s="38">
        <v>82</v>
      </c>
      <c r="F56" s="41">
        <v>167847.00000000003</v>
      </c>
      <c r="G56" s="38">
        <v>32</v>
      </c>
      <c r="H56" s="41">
        <v>23974746.760000002</v>
      </c>
      <c r="I56" s="38">
        <v>89</v>
      </c>
      <c r="J56" s="41">
        <v>6712959.6500000004</v>
      </c>
      <c r="K56" s="38">
        <v>87</v>
      </c>
      <c r="L56" s="41">
        <v>229882.83333333337</v>
      </c>
      <c r="M56" s="38">
        <v>39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9418943.3399999999</v>
      </c>
      <c r="C57" s="38">
        <v>19</v>
      </c>
      <c r="D57" s="41">
        <v>265683.67</v>
      </c>
      <c r="E57" s="38">
        <v>18</v>
      </c>
      <c r="F57" s="38">
        <v>0</v>
      </c>
      <c r="G57" s="38">
        <v>0</v>
      </c>
      <c r="H57" s="41">
        <v>9663334.6799999997</v>
      </c>
      <c r="I57" s="38">
        <v>23</v>
      </c>
      <c r="J57" s="41">
        <v>301130.62</v>
      </c>
      <c r="K57" s="38">
        <v>20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2919785.73</v>
      </c>
      <c r="C58" s="38">
        <v>14</v>
      </c>
      <c r="D58" s="41">
        <v>211090.63</v>
      </c>
      <c r="E58" s="38">
        <v>12</v>
      </c>
      <c r="F58" s="38">
        <v>0</v>
      </c>
      <c r="G58" s="38">
        <v>0</v>
      </c>
      <c r="H58" s="41">
        <v>3090152.02</v>
      </c>
      <c r="I58" s="38">
        <v>13</v>
      </c>
      <c r="J58" s="41">
        <v>240711.75</v>
      </c>
      <c r="K58" s="38">
        <v>12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15701990.83</v>
      </c>
      <c r="C59" s="38">
        <v>87</v>
      </c>
      <c r="D59" s="41">
        <v>2999575.83</v>
      </c>
      <c r="E59" s="38">
        <v>84</v>
      </c>
      <c r="F59" s="41">
        <v>64163.499999999964</v>
      </c>
      <c r="G59" s="38">
        <v>27</v>
      </c>
      <c r="H59" s="41">
        <v>15216685.710000001</v>
      </c>
      <c r="I59" s="38">
        <v>86</v>
      </c>
      <c r="J59" s="41">
        <v>3101291.41</v>
      </c>
      <c r="K59" s="38">
        <v>84</v>
      </c>
      <c r="L59" s="41">
        <v>102605.33333333333</v>
      </c>
      <c r="M59" s="38">
        <v>27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6764266.0700000003</v>
      </c>
      <c r="C60" s="38">
        <v>33</v>
      </c>
      <c r="D60" s="41">
        <v>1382742.12</v>
      </c>
      <c r="E60" s="38">
        <v>31</v>
      </c>
      <c r="F60" s="38">
        <v>0</v>
      </c>
      <c r="G60" s="38">
        <v>0</v>
      </c>
      <c r="H60" s="41">
        <v>6615117.7699999996</v>
      </c>
      <c r="I60" s="38">
        <v>40</v>
      </c>
      <c r="J60" s="41">
        <v>1461697.03</v>
      </c>
      <c r="K60" s="38">
        <v>39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6396332.79</v>
      </c>
      <c r="C61" s="38">
        <v>18</v>
      </c>
      <c r="D61" s="41">
        <v>611392.92000000004</v>
      </c>
      <c r="E61" s="38">
        <v>18</v>
      </c>
      <c r="F61" s="38">
        <v>0</v>
      </c>
      <c r="G61" s="38">
        <v>0</v>
      </c>
      <c r="H61" s="41">
        <v>6591146.71</v>
      </c>
      <c r="I61" s="38">
        <v>17</v>
      </c>
      <c r="J61" s="41">
        <v>741836.89</v>
      </c>
      <c r="K61" s="38">
        <v>16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597564.9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738500.33</v>
      </c>
      <c r="I62" s="38">
        <v>10</v>
      </c>
      <c r="J62" s="41">
        <v>249661.24</v>
      </c>
      <c r="K62" s="38">
        <v>10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1439345.77</v>
      </c>
      <c r="C63" s="38">
        <v>22</v>
      </c>
      <c r="D63" s="41">
        <v>326147.34999999998</v>
      </c>
      <c r="E63" s="38">
        <v>20</v>
      </c>
      <c r="F63" s="38">
        <v>0</v>
      </c>
      <c r="G63" s="38">
        <v>0</v>
      </c>
      <c r="H63" s="41">
        <v>1308922.1100000001</v>
      </c>
      <c r="I63" s="38">
        <v>17</v>
      </c>
      <c r="J63" s="41">
        <v>295410.78999999998</v>
      </c>
      <c r="K63" s="38">
        <v>17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1888224.57</v>
      </c>
      <c r="C64" s="38">
        <v>30</v>
      </c>
      <c r="D64" s="41">
        <v>614620.39</v>
      </c>
      <c r="E64" s="38">
        <v>29</v>
      </c>
      <c r="F64" s="38">
        <v>0</v>
      </c>
      <c r="G64" s="38">
        <v>0</v>
      </c>
      <c r="H64" s="41">
        <v>2097249.4</v>
      </c>
      <c r="I64" s="38">
        <v>30</v>
      </c>
      <c r="J64" s="41">
        <v>605703.04</v>
      </c>
      <c r="K64" s="38">
        <v>28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594836.76</v>
      </c>
      <c r="I65" s="38">
        <v>10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971377.93</v>
      </c>
      <c r="C66" s="38">
        <v>16</v>
      </c>
      <c r="D66" s="41">
        <v>236379.84</v>
      </c>
      <c r="E66" s="38">
        <v>12</v>
      </c>
      <c r="F66" s="38">
        <v>0</v>
      </c>
      <c r="G66" s="38">
        <v>0</v>
      </c>
      <c r="H66" s="41">
        <v>827135.44</v>
      </c>
      <c r="I66" s="38">
        <v>19</v>
      </c>
      <c r="J66" s="41">
        <v>256325.72</v>
      </c>
      <c r="K66" s="38">
        <v>14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6466113.54</v>
      </c>
      <c r="C67" s="38">
        <v>50</v>
      </c>
      <c r="D67" s="41">
        <v>1426793.18</v>
      </c>
      <c r="E67" s="38">
        <v>46</v>
      </c>
      <c r="F67" s="38">
        <v>112441.3333333334</v>
      </c>
      <c r="G67" s="38">
        <v>13</v>
      </c>
      <c r="H67" s="41">
        <v>7152978.9199999999</v>
      </c>
      <c r="I67" s="38">
        <v>55</v>
      </c>
      <c r="J67" s="41">
        <v>1812809.28</v>
      </c>
      <c r="K67" s="38">
        <v>52</v>
      </c>
      <c r="L67" s="38">
        <v>19633.833333333299</v>
      </c>
      <c r="M67" s="38">
        <v>14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30579982.449999999</v>
      </c>
      <c r="C68" s="38">
        <v>15</v>
      </c>
      <c r="D68" s="41">
        <v>227468.38</v>
      </c>
      <c r="E68" s="38">
        <v>12</v>
      </c>
      <c r="F68" s="38">
        <v>0</v>
      </c>
      <c r="G68" s="38">
        <v>0</v>
      </c>
      <c r="H68" s="41">
        <v>4985021.32</v>
      </c>
      <c r="I68" s="38">
        <v>15</v>
      </c>
      <c r="J68" s="41">
        <v>230548.83</v>
      </c>
      <c r="K68" s="38">
        <v>12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8374994.1699999999</v>
      </c>
      <c r="C69" s="38">
        <v>27</v>
      </c>
      <c r="D69" s="41">
        <v>2056882.75</v>
      </c>
      <c r="E69" s="38">
        <v>27</v>
      </c>
      <c r="F69" s="38">
        <v>0</v>
      </c>
      <c r="G69" s="38">
        <v>0</v>
      </c>
      <c r="H69" s="41">
        <v>8645813.4600000009</v>
      </c>
      <c r="I69" s="38">
        <v>25</v>
      </c>
      <c r="J69" s="41">
        <v>1666861.1</v>
      </c>
      <c r="K69" s="38">
        <v>24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0</v>
      </c>
      <c r="C70" s="38">
        <v>0</v>
      </c>
      <c r="D70" s="41">
        <v>0</v>
      </c>
      <c r="E70" s="38">
        <v>0</v>
      </c>
      <c r="F70" s="38">
        <v>0</v>
      </c>
      <c r="G70" s="38">
        <v>0</v>
      </c>
      <c r="H70" s="41">
        <v>1320150.96</v>
      </c>
      <c r="I70" s="38">
        <v>12</v>
      </c>
      <c r="J70" s="41">
        <v>112044.73</v>
      </c>
      <c r="K70" s="38">
        <v>12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8431155.6400000006</v>
      </c>
      <c r="C71" s="38">
        <v>41</v>
      </c>
      <c r="D71" s="41">
        <v>1031151.29</v>
      </c>
      <c r="E71" s="38">
        <v>40</v>
      </c>
      <c r="F71" s="41">
        <v>85130.666666666701</v>
      </c>
      <c r="G71" s="38">
        <v>11</v>
      </c>
      <c r="H71" s="41">
        <v>8905996.0899999999</v>
      </c>
      <c r="I71" s="38">
        <v>42</v>
      </c>
      <c r="J71" s="41">
        <v>1261058.8400000001</v>
      </c>
      <c r="K71" s="38">
        <v>41</v>
      </c>
      <c r="L71" s="41">
        <v>36598</v>
      </c>
      <c r="M71" s="38">
        <v>11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3837820.73</v>
      </c>
      <c r="C72" s="38">
        <v>25</v>
      </c>
      <c r="D72" s="41">
        <v>1073073.08</v>
      </c>
      <c r="E72" s="38">
        <v>24</v>
      </c>
      <c r="F72" s="41">
        <v>0</v>
      </c>
      <c r="G72" s="38">
        <v>0</v>
      </c>
      <c r="H72" s="41">
        <v>3505183.38</v>
      </c>
      <c r="I72" s="38">
        <v>23</v>
      </c>
      <c r="J72" s="41">
        <v>1094826.4099999999</v>
      </c>
      <c r="K72" s="38">
        <v>22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43568909.439999998</v>
      </c>
      <c r="C73" s="38">
        <v>226</v>
      </c>
      <c r="D73" s="38">
        <v>14498057.16</v>
      </c>
      <c r="E73" s="38">
        <v>217</v>
      </c>
      <c r="F73" s="38">
        <v>647498.66666666605</v>
      </c>
      <c r="G73" s="38">
        <v>63</v>
      </c>
      <c r="H73" s="41">
        <v>43291182.600000001</v>
      </c>
      <c r="I73" s="38">
        <v>225</v>
      </c>
      <c r="J73" s="38">
        <v>14068057.4</v>
      </c>
      <c r="K73" s="38">
        <v>219</v>
      </c>
      <c r="L73" s="38">
        <v>416940.66666666704</v>
      </c>
      <c r="M73" s="38">
        <v>62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16028567.08</v>
      </c>
      <c r="C74" s="38">
        <v>65</v>
      </c>
      <c r="D74" s="41">
        <v>7987086.8799999999</v>
      </c>
      <c r="E74" s="38">
        <v>63</v>
      </c>
      <c r="F74" s="41">
        <v>1289768</v>
      </c>
      <c r="G74" s="38">
        <v>20</v>
      </c>
      <c r="H74" s="41">
        <v>16549359.310000001</v>
      </c>
      <c r="I74" s="38">
        <v>69</v>
      </c>
      <c r="J74" s="41">
        <v>8763413.1799999997</v>
      </c>
      <c r="K74" s="38">
        <v>66</v>
      </c>
      <c r="L74" s="41">
        <v>1486949.5</v>
      </c>
      <c r="M74" s="38">
        <v>24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7682933.0700000003</v>
      </c>
      <c r="C75" s="38">
        <v>11</v>
      </c>
      <c r="D75" s="41">
        <v>0</v>
      </c>
      <c r="E75" s="38">
        <v>0</v>
      </c>
      <c r="F75" s="41">
        <v>0</v>
      </c>
      <c r="G75" s="38">
        <v>0</v>
      </c>
      <c r="H75" s="41">
        <v>6719798.8099999996</v>
      </c>
      <c r="I75" s="38">
        <v>11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15480374.85</v>
      </c>
      <c r="C76" s="38">
        <v>82</v>
      </c>
      <c r="D76" s="41">
        <v>3637602.9</v>
      </c>
      <c r="E76" s="38">
        <v>77</v>
      </c>
      <c r="F76" s="38">
        <v>90904.666666666672</v>
      </c>
      <c r="G76" s="38">
        <v>13</v>
      </c>
      <c r="H76" s="41">
        <v>18306648.960000001</v>
      </c>
      <c r="I76" s="38">
        <v>82</v>
      </c>
      <c r="J76" s="41">
        <v>3205206.9</v>
      </c>
      <c r="K76" s="38">
        <v>77</v>
      </c>
      <c r="L76" s="38">
        <v>57268.000000000036</v>
      </c>
      <c r="M76" s="38">
        <v>12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111053770.04000001</v>
      </c>
      <c r="C77" s="34">
        <v>325</v>
      </c>
      <c r="D77" s="39">
        <v>25212133.530000001</v>
      </c>
      <c r="E77" s="34">
        <v>305</v>
      </c>
      <c r="F77" s="39">
        <v>977430.49999999965</v>
      </c>
      <c r="G77" s="34">
        <v>131</v>
      </c>
      <c r="H77" s="39">
        <v>137782134.81999999</v>
      </c>
      <c r="I77" s="34">
        <v>325</v>
      </c>
      <c r="J77" s="39">
        <v>26955965.719999999</v>
      </c>
      <c r="K77" s="34">
        <v>304</v>
      </c>
      <c r="L77" s="39">
        <v>1251942.1666666663</v>
      </c>
      <c r="M77" s="34">
        <v>137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1372870.15</v>
      </c>
      <c r="C78" s="34">
        <v>12</v>
      </c>
      <c r="D78" s="39">
        <v>318199.88</v>
      </c>
      <c r="E78" s="34">
        <v>12</v>
      </c>
      <c r="F78" s="39">
        <v>0</v>
      </c>
      <c r="G78" s="34">
        <v>0</v>
      </c>
      <c r="H78" s="39">
        <v>1355831.16</v>
      </c>
      <c r="I78" s="34">
        <v>13</v>
      </c>
      <c r="J78" s="39">
        <v>334683.46000000002</v>
      </c>
      <c r="K78" s="34">
        <v>13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10964913.99</v>
      </c>
      <c r="C79" s="34">
        <v>64</v>
      </c>
      <c r="D79" s="39">
        <v>4149057.93</v>
      </c>
      <c r="E79" s="34">
        <v>63</v>
      </c>
      <c r="F79" s="39">
        <v>53281.666666666701</v>
      </c>
      <c r="G79" s="34">
        <v>23</v>
      </c>
      <c r="H79" s="39">
        <v>10805313.310000001</v>
      </c>
      <c r="I79" s="34">
        <v>64</v>
      </c>
      <c r="J79" s="39">
        <v>3492972.4</v>
      </c>
      <c r="K79" s="34">
        <v>63</v>
      </c>
      <c r="L79" s="39">
        <v>191767.33333333366</v>
      </c>
      <c r="M79" s="34">
        <v>22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55214098</v>
      </c>
      <c r="C80" s="34">
        <v>103</v>
      </c>
      <c r="D80" s="39">
        <v>3780876.04</v>
      </c>
      <c r="E80" s="34">
        <v>100</v>
      </c>
      <c r="F80" s="39">
        <v>237349.33333333337</v>
      </c>
      <c r="G80" s="34">
        <v>25</v>
      </c>
      <c r="H80" s="39">
        <v>52838872.890000001</v>
      </c>
      <c r="I80" s="34">
        <v>95</v>
      </c>
      <c r="J80" s="39">
        <v>4164946.44</v>
      </c>
      <c r="K80" s="34">
        <v>93</v>
      </c>
      <c r="L80" s="39">
        <v>239390.99999999997</v>
      </c>
      <c r="M80" s="34">
        <v>25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16823605.859999999</v>
      </c>
      <c r="C81" s="34">
        <v>35</v>
      </c>
      <c r="D81" s="39">
        <v>4501046.79</v>
      </c>
      <c r="E81" s="34">
        <v>33</v>
      </c>
      <c r="F81" s="39">
        <v>133172.16666666669</v>
      </c>
      <c r="G81" s="34">
        <v>14</v>
      </c>
      <c r="H81" s="39">
        <v>16925124.629999999</v>
      </c>
      <c r="I81" s="34">
        <v>39</v>
      </c>
      <c r="J81" s="39">
        <v>4305232.18</v>
      </c>
      <c r="K81" s="34">
        <v>37</v>
      </c>
      <c r="L81" s="39">
        <v>62717.000000000036</v>
      </c>
      <c r="M81" s="34">
        <v>18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16392677.220000001</v>
      </c>
      <c r="C82" s="34">
        <v>101</v>
      </c>
      <c r="D82" s="39">
        <v>5425014.8200000003</v>
      </c>
      <c r="E82" s="34">
        <v>98</v>
      </c>
      <c r="F82" s="39">
        <v>147869.3333333334</v>
      </c>
      <c r="G82" s="34">
        <v>37</v>
      </c>
      <c r="H82" s="39">
        <v>17171246.690000001</v>
      </c>
      <c r="I82" s="34">
        <v>109</v>
      </c>
      <c r="J82" s="39">
        <v>5539493.9199999999</v>
      </c>
      <c r="K82" s="34">
        <v>107</v>
      </c>
      <c r="L82" s="39">
        <v>108299.6666666666</v>
      </c>
      <c r="M82" s="34">
        <v>37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20000848.379999999</v>
      </c>
      <c r="C83" s="34">
        <v>101</v>
      </c>
      <c r="D83" s="39">
        <v>12950725.779999999</v>
      </c>
      <c r="E83" s="34">
        <v>100</v>
      </c>
      <c r="F83" s="34">
        <v>435587.33333333366</v>
      </c>
      <c r="G83" s="34">
        <v>21</v>
      </c>
      <c r="H83" s="39">
        <v>16271214.890000001</v>
      </c>
      <c r="I83" s="34">
        <v>104</v>
      </c>
      <c r="J83" s="39">
        <v>8301213.9299999997</v>
      </c>
      <c r="K83" s="34">
        <v>102</v>
      </c>
      <c r="L83" s="34">
        <v>281691.49999999965</v>
      </c>
      <c r="M83" s="34">
        <v>26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11317980.689999999</v>
      </c>
      <c r="C84" s="34">
        <v>47</v>
      </c>
      <c r="D84" s="39">
        <v>1406149.48</v>
      </c>
      <c r="E84" s="34">
        <v>44</v>
      </c>
      <c r="F84" s="34">
        <v>25131.833333333328</v>
      </c>
      <c r="G84" s="34">
        <v>10</v>
      </c>
      <c r="H84" s="39">
        <v>11029691.98</v>
      </c>
      <c r="I84" s="34">
        <v>46</v>
      </c>
      <c r="J84" s="39">
        <v>1315174.72</v>
      </c>
      <c r="K84" s="34">
        <v>43</v>
      </c>
      <c r="L84" s="34">
        <v>35552.833333333292</v>
      </c>
      <c r="M84" s="34">
        <v>11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1334324.3</v>
      </c>
      <c r="C85" s="34">
        <v>16</v>
      </c>
      <c r="D85" s="39">
        <v>398375.16</v>
      </c>
      <c r="E85" s="34">
        <v>16</v>
      </c>
      <c r="F85" s="39">
        <v>0</v>
      </c>
      <c r="G85" s="34">
        <v>0</v>
      </c>
      <c r="H85" s="39">
        <v>839262.69</v>
      </c>
      <c r="I85" s="34">
        <v>18</v>
      </c>
      <c r="J85" s="39">
        <v>295422.45</v>
      </c>
      <c r="K85" s="34">
        <v>15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1979111.33</v>
      </c>
      <c r="C86" s="34">
        <v>10</v>
      </c>
      <c r="D86" s="39">
        <v>232269.71</v>
      </c>
      <c r="E86" s="34">
        <v>10</v>
      </c>
      <c r="F86" s="34">
        <v>0</v>
      </c>
      <c r="G86" s="34">
        <v>0</v>
      </c>
      <c r="H86" s="39">
        <v>1968967.75</v>
      </c>
      <c r="I86" s="34">
        <v>10</v>
      </c>
      <c r="J86" s="39">
        <v>223622.47</v>
      </c>
      <c r="K86" s="34">
        <v>10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1989787.29</v>
      </c>
      <c r="C87" s="34">
        <v>10</v>
      </c>
      <c r="D87" s="39">
        <v>0</v>
      </c>
      <c r="E87" s="34">
        <v>0</v>
      </c>
      <c r="F87" s="34">
        <v>0</v>
      </c>
      <c r="G87" s="34">
        <v>0</v>
      </c>
      <c r="H87" s="39">
        <v>0</v>
      </c>
      <c r="I87" s="34">
        <v>0</v>
      </c>
      <c r="J87" s="39">
        <v>0</v>
      </c>
      <c r="K87" s="34">
        <v>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10998973.529999999</v>
      </c>
      <c r="C88" s="34">
        <v>43</v>
      </c>
      <c r="D88" s="39">
        <v>1163239.81</v>
      </c>
      <c r="E88" s="34">
        <v>39</v>
      </c>
      <c r="F88" s="39">
        <v>663860.33333333395</v>
      </c>
      <c r="G88" s="34">
        <v>13</v>
      </c>
      <c r="H88" s="39">
        <v>9722428.6199999992</v>
      </c>
      <c r="I88" s="34">
        <v>40</v>
      </c>
      <c r="J88" s="39">
        <v>1243157.1499999999</v>
      </c>
      <c r="K88" s="34">
        <v>35</v>
      </c>
      <c r="L88" s="39">
        <v>78484.833333333299</v>
      </c>
      <c r="M88" s="34">
        <v>12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879116.76</v>
      </c>
      <c r="C89" s="34">
        <v>10</v>
      </c>
      <c r="D89" s="39">
        <v>0</v>
      </c>
      <c r="E89" s="34">
        <v>0</v>
      </c>
      <c r="F89" s="34">
        <v>0</v>
      </c>
      <c r="G89" s="34">
        <v>0</v>
      </c>
      <c r="H89" s="39">
        <v>915304.25</v>
      </c>
      <c r="I89" s="34">
        <v>10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7377706.6500000004</v>
      </c>
      <c r="C90" s="34">
        <v>58</v>
      </c>
      <c r="D90" s="39">
        <v>2646818.0499999998</v>
      </c>
      <c r="E90" s="34">
        <v>52</v>
      </c>
      <c r="F90" s="34">
        <v>0</v>
      </c>
      <c r="G90" s="34">
        <v>0</v>
      </c>
      <c r="H90" s="39">
        <v>8122542.4800000004</v>
      </c>
      <c r="I90" s="34">
        <v>64</v>
      </c>
      <c r="J90" s="39">
        <v>3006767.69</v>
      </c>
      <c r="K90" s="34">
        <v>59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5951177.5700000003</v>
      </c>
      <c r="C91" s="34">
        <v>28</v>
      </c>
      <c r="D91" s="39">
        <v>3652698.49</v>
      </c>
      <c r="E91" s="34">
        <v>26</v>
      </c>
      <c r="F91" s="34">
        <v>0</v>
      </c>
      <c r="G91" s="34">
        <v>0</v>
      </c>
      <c r="H91" s="39">
        <v>3299391.56</v>
      </c>
      <c r="I91" s="34">
        <v>23</v>
      </c>
      <c r="J91" s="39">
        <v>2747778.44</v>
      </c>
      <c r="K91" s="34">
        <v>22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7094519.0199999996</v>
      </c>
      <c r="C92" s="34">
        <v>70</v>
      </c>
      <c r="D92" s="39">
        <v>2488977.84</v>
      </c>
      <c r="E92" s="34">
        <v>68</v>
      </c>
      <c r="F92" s="34">
        <v>177754.00000000035</v>
      </c>
      <c r="G92" s="34">
        <v>14</v>
      </c>
      <c r="H92" s="39">
        <v>7857171.5499999998</v>
      </c>
      <c r="I92" s="34">
        <v>72</v>
      </c>
      <c r="J92" s="39">
        <v>2582141</v>
      </c>
      <c r="K92" s="34">
        <v>71</v>
      </c>
      <c r="L92" s="34">
        <v>34179.999999999971</v>
      </c>
      <c r="M92" s="34">
        <v>13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1250069.1100000001</v>
      </c>
      <c r="C93" s="34">
        <v>14</v>
      </c>
      <c r="D93" s="39">
        <v>254186.83</v>
      </c>
      <c r="E93" s="34">
        <v>13</v>
      </c>
      <c r="F93" s="34">
        <v>0</v>
      </c>
      <c r="G93" s="34">
        <v>0</v>
      </c>
      <c r="H93" s="39">
        <v>1268539.6499999999</v>
      </c>
      <c r="I93" s="34">
        <v>14</v>
      </c>
      <c r="J93" s="39">
        <v>254043.65</v>
      </c>
      <c r="K93" s="34">
        <v>13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3248724.16</v>
      </c>
      <c r="C94" s="34">
        <v>18</v>
      </c>
      <c r="D94" s="39">
        <v>660537.44999999995</v>
      </c>
      <c r="E94" s="34">
        <v>16</v>
      </c>
      <c r="F94" s="39">
        <v>0</v>
      </c>
      <c r="G94" s="34">
        <v>0</v>
      </c>
      <c r="H94" s="39">
        <v>2940780.28</v>
      </c>
      <c r="I94" s="34">
        <v>20</v>
      </c>
      <c r="J94" s="39">
        <v>769098.07</v>
      </c>
      <c r="K94" s="34">
        <v>19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5408664.5599999996</v>
      </c>
      <c r="C95" s="34">
        <v>19</v>
      </c>
      <c r="D95" s="39">
        <v>419509.87</v>
      </c>
      <c r="E95" s="34">
        <v>17</v>
      </c>
      <c r="F95" s="34">
        <v>0</v>
      </c>
      <c r="G95" s="34">
        <v>0</v>
      </c>
      <c r="H95" s="39">
        <v>2300690.66</v>
      </c>
      <c r="I95" s="34">
        <v>20</v>
      </c>
      <c r="J95" s="39">
        <v>468778.9</v>
      </c>
      <c r="K95" s="34">
        <v>18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300430.24</v>
      </c>
      <c r="C96" s="34">
        <v>11</v>
      </c>
      <c r="D96" s="39">
        <v>96169.25</v>
      </c>
      <c r="E96" s="34">
        <v>11</v>
      </c>
      <c r="F96" s="34">
        <v>0</v>
      </c>
      <c r="G96" s="34">
        <v>0</v>
      </c>
      <c r="H96" s="39">
        <v>385825.86</v>
      </c>
      <c r="I96" s="34">
        <v>11</v>
      </c>
      <c r="J96" s="39">
        <v>102003.92</v>
      </c>
      <c r="K96" s="34">
        <v>11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1024941.45</v>
      </c>
      <c r="C97" s="34">
        <v>10</v>
      </c>
      <c r="D97" s="39">
        <v>293109.94</v>
      </c>
      <c r="E97" s="34">
        <v>10</v>
      </c>
      <c r="F97" s="34">
        <v>0</v>
      </c>
      <c r="G97" s="34">
        <v>0</v>
      </c>
      <c r="H97" s="39">
        <v>1094360.3500000001</v>
      </c>
      <c r="I97" s="34">
        <v>11</v>
      </c>
      <c r="J97" s="39">
        <v>310124.90000000002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54630233.359999999</v>
      </c>
      <c r="C98" s="34">
        <v>225</v>
      </c>
      <c r="D98" s="39">
        <v>24053811.219999999</v>
      </c>
      <c r="E98" s="34">
        <v>206</v>
      </c>
      <c r="F98" s="39">
        <v>1118240.1666666667</v>
      </c>
      <c r="G98" s="34">
        <v>86</v>
      </c>
      <c r="H98" s="39">
        <v>60169684.090000004</v>
      </c>
      <c r="I98" s="34">
        <v>233</v>
      </c>
      <c r="J98" s="39">
        <v>25369264.68</v>
      </c>
      <c r="K98" s="34">
        <v>214</v>
      </c>
      <c r="L98" s="39">
        <v>1465730.9999999998</v>
      </c>
      <c r="M98" s="34">
        <v>85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4353913.2</v>
      </c>
      <c r="C99" s="34">
        <v>32</v>
      </c>
      <c r="D99" s="39">
        <v>1156577.52</v>
      </c>
      <c r="E99" s="34">
        <v>31</v>
      </c>
      <c r="F99" s="39">
        <v>0</v>
      </c>
      <c r="G99" s="34">
        <v>0</v>
      </c>
      <c r="H99" s="39">
        <v>5425832.3899999997</v>
      </c>
      <c r="I99" s="34">
        <v>36</v>
      </c>
      <c r="J99" s="39">
        <v>1845925.27</v>
      </c>
      <c r="K99" s="34">
        <v>35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2421852.79</v>
      </c>
      <c r="C100" s="34">
        <v>31</v>
      </c>
      <c r="D100" s="34">
        <v>771971.95</v>
      </c>
      <c r="E100" s="34">
        <v>28</v>
      </c>
      <c r="F100" s="34">
        <v>26082.500000000007</v>
      </c>
      <c r="G100" s="34">
        <v>11</v>
      </c>
      <c r="H100" s="34">
        <v>2407796</v>
      </c>
      <c r="I100" s="34">
        <v>32</v>
      </c>
      <c r="J100" s="34">
        <v>696278.04</v>
      </c>
      <c r="K100" s="34">
        <v>28</v>
      </c>
      <c r="L100" s="34">
        <v>19025.833333333336</v>
      </c>
      <c r="M100" s="34">
        <v>10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1171647.57</v>
      </c>
      <c r="C101" s="34">
        <v>11</v>
      </c>
      <c r="D101" s="34">
        <v>609800.42000000004</v>
      </c>
      <c r="E101" s="34">
        <v>10</v>
      </c>
      <c r="F101" s="34">
        <v>0</v>
      </c>
      <c r="G101" s="34">
        <v>0</v>
      </c>
      <c r="H101" s="34">
        <v>1001876.04</v>
      </c>
      <c r="I101" s="34">
        <v>10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4110692.67</v>
      </c>
      <c r="C102" s="34">
        <v>49</v>
      </c>
      <c r="D102" s="34">
        <v>1243853.26</v>
      </c>
      <c r="E102" s="34">
        <v>41</v>
      </c>
      <c r="F102" s="34">
        <v>0</v>
      </c>
      <c r="G102" s="34">
        <v>0</v>
      </c>
      <c r="H102" s="34">
        <v>9001575.7699999996</v>
      </c>
      <c r="I102" s="34">
        <v>48</v>
      </c>
      <c r="J102" s="34">
        <v>1259213.8400000001</v>
      </c>
      <c r="K102" s="34">
        <v>39</v>
      </c>
      <c r="L102" s="34">
        <v>936108.50000000035</v>
      </c>
      <c r="M102" s="34">
        <v>10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6695497.1100000003</v>
      </c>
      <c r="C103" s="34">
        <v>55</v>
      </c>
      <c r="D103" s="34">
        <v>1455476.92</v>
      </c>
      <c r="E103" s="34">
        <v>52</v>
      </c>
      <c r="F103" s="34">
        <v>90464.333333333328</v>
      </c>
      <c r="G103" s="34">
        <v>12</v>
      </c>
      <c r="H103" s="34">
        <v>6925573.0199999996</v>
      </c>
      <c r="I103" s="34">
        <v>56</v>
      </c>
      <c r="J103" s="34">
        <v>1479510.99</v>
      </c>
      <c r="K103" s="34">
        <v>54</v>
      </c>
      <c r="L103" s="34">
        <v>185100.66666666674</v>
      </c>
      <c r="M103" s="34">
        <v>12</v>
      </c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154</v>
      </c>
      <c r="B2" s="39">
        <v>57218452.359999999</v>
      </c>
      <c r="C2" s="35">
        <v>295</v>
      </c>
      <c r="D2" s="39">
        <v>10246035.779999999</v>
      </c>
      <c r="E2" s="35">
        <v>282</v>
      </c>
      <c r="F2" s="39">
        <v>960049.16666666733</v>
      </c>
      <c r="G2" s="35">
        <v>63</v>
      </c>
      <c r="H2" s="39">
        <v>59514307.68</v>
      </c>
      <c r="I2" s="35">
        <v>298</v>
      </c>
      <c r="J2" s="39">
        <v>10739381.039999999</v>
      </c>
      <c r="K2" s="35">
        <v>279</v>
      </c>
      <c r="L2" s="39">
        <v>306829.00000000012</v>
      </c>
      <c r="M2" s="36">
        <v>64</v>
      </c>
      <c r="N2" s="34"/>
    </row>
    <row r="3" spans="1:14" x14ac:dyDescent="0.25">
      <c r="A3" s="34" t="s">
        <v>155</v>
      </c>
      <c r="B3" s="39">
        <v>86669498.040000007</v>
      </c>
      <c r="C3" s="35">
        <v>388</v>
      </c>
      <c r="D3" s="39">
        <v>23566428.719999999</v>
      </c>
      <c r="E3" s="35">
        <v>367</v>
      </c>
      <c r="F3" s="39">
        <v>687141.83333333384</v>
      </c>
      <c r="G3" s="35">
        <v>97</v>
      </c>
      <c r="H3" s="39">
        <v>95087009.340000004</v>
      </c>
      <c r="I3" s="35">
        <v>405</v>
      </c>
      <c r="J3" s="39">
        <v>24448247.289999999</v>
      </c>
      <c r="K3" s="35">
        <v>379</v>
      </c>
      <c r="L3" s="39">
        <v>541691.5</v>
      </c>
      <c r="M3" s="36">
        <v>95</v>
      </c>
      <c r="N3" s="34"/>
    </row>
    <row r="4" spans="1:14" x14ac:dyDescent="0.25">
      <c r="A4" s="34" t="s">
        <v>156</v>
      </c>
      <c r="B4" s="39">
        <v>33356588.25</v>
      </c>
      <c r="C4" s="35">
        <v>250</v>
      </c>
      <c r="D4" s="39">
        <v>10310827.07</v>
      </c>
      <c r="E4" s="35">
        <v>237</v>
      </c>
      <c r="F4" s="39">
        <v>220158.16666666674</v>
      </c>
      <c r="G4" s="35">
        <v>69</v>
      </c>
      <c r="H4" s="39">
        <v>34938131.329999998</v>
      </c>
      <c r="I4" s="35">
        <v>268</v>
      </c>
      <c r="J4" s="39">
        <v>10749858.689999999</v>
      </c>
      <c r="K4" s="35">
        <v>252</v>
      </c>
      <c r="L4" s="39">
        <v>181371.99999999991</v>
      </c>
      <c r="M4" s="36">
        <v>67</v>
      </c>
      <c r="N4" s="34"/>
    </row>
    <row r="5" spans="1:14" x14ac:dyDescent="0.25">
      <c r="A5" s="34" t="s">
        <v>157</v>
      </c>
      <c r="B5" s="39">
        <v>436584472.51999998</v>
      </c>
      <c r="C5" s="40">
        <v>1481</v>
      </c>
      <c r="D5" s="39">
        <v>112932204.55</v>
      </c>
      <c r="E5" s="40">
        <v>1378</v>
      </c>
      <c r="F5" s="39">
        <v>4566842.833333333</v>
      </c>
      <c r="G5" s="35">
        <v>430</v>
      </c>
      <c r="H5" s="39">
        <v>485182580.82999998</v>
      </c>
      <c r="I5" s="40">
        <v>1474</v>
      </c>
      <c r="J5" s="39">
        <v>117436611.17</v>
      </c>
      <c r="K5" s="40">
        <v>1365</v>
      </c>
      <c r="L5" s="39">
        <v>5827721.833333333</v>
      </c>
      <c r="M5" s="36">
        <v>452</v>
      </c>
      <c r="N5" s="34"/>
    </row>
    <row r="6" spans="1:14" x14ac:dyDescent="0.25">
      <c r="A6" s="34" t="s">
        <v>158</v>
      </c>
      <c r="B6" s="39">
        <v>1040523.69</v>
      </c>
      <c r="C6" s="35">
        <v>32</v>
      </c>
      <c r="D6" s="39">
        <v>473617.6</v>
      </c>
      <c r="E6" s="35">
        <v>29</v>
      </c>
      <c r="F6" s="34">
        <v>0</v>
      </c>
      <c r="G6" s="35">
        <v>0</v>
      </c>
      <c r="H6" s="39">
        <v>942825.07</v>
      </c>
      <c r="I6" s="35">
        <v>29</v>
      </c>
      <c r="J6" s="39">
        <v>430973.14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159</v>
      </c>
      <c r="B7" s="39">
        <v>126146275.52</v>
      </c>
      <c r="C7" s="35">
        <v>314</v>
      </c>
      <c r="D7" s="39">
        <v>13370171.18</v>
      </c>
      <c r="E7" s="35">
        <v>295</v>
      </c>
      <c r="F7" s="39">
        <v>733208.83333333337</v>
      </c>
      <c r="G7" s="35">
        <v>76</v>
      </c>
      <c r="H7" s="39">
        <v>103294913.02</v>
      </c>
      <c r="I7" s="35">
        <v>314</v>
      </c>
      <c r="J7" s="39">
        <v>13471466.82</v>
      </c>
      <c r="K7" s="35">
        <v>296</v>
      </c>
      <c r="L7" s="39">
        <v>648357.33333333326</v>
      </c>
      <c r="M7" s="36">
        <v>84</v>
      </c>
      <c r="N7" s="34"/>
    </row>
    <row r="8" spans="1:14" x14ac:dyDescent="0.25">
      <c r="A8" s="34" t="s">
        <v>160</v>
      </c>
      <c r="B8" s="39">
        <v>3267212.72</v>
      </c>
      <c r="C8" s="35">
        <v>38</v>
      </c>
      <c r="D8" s="39">
        <v>757294.64</v>
      </c>
      <c r="E8" s="35">
        <v>37</v>
      </c>
      <c r="F8" s="34">
        <v>0</v>
      </c>
      <c r="G8" s="35">
        <v>0</v>
      </c>
      <c r="H8" s="39">
        <v>4613387.8499999996</v>
      </c>
      <c r="I8" s="35">
        <v>38</v>
      </c>
      <c r="J8" s="39">
        <v>2529864.21</v>
      </c>
      <c r="K8" s="35">
        <v>35</v>
      </c>
      <c r="L8" s="34">
        <v>0</v>
      </c>
      <c r="M8" s="36">
        <v>0</v>
      </c>
      <c r="N8" s="34"/>
    </row>
    <row r="9" spans="1:14" x14ac:dyDescent="0.25">
      <c r="A9" s="34" t="s">
        <v>161</v>
      </c>
      <c r="B9" s="39">
        <v>60557908.490000002</v>
      </c>
      <c r="C9" s="35">
        <v>284</v>
      </c>
      <c r="D9" s="39">
        <v>24671465.739999998</v>
      </c>
      <c r="E9" s="35">
        <v>274</v>
      </c>
      <c r="F9" s="39">
        <v>667723.83333333372</v>
      </c>
      <c r="G9" s="35">
        <v>70</v>
      </c>
      <c r="H9" s="39">
        <v>57570638.57</v>
      </c>
      <c r="I9" s="35">
        <v>295</v>
      </c>
      <c r="J9" s="39">
        <v>20732050.18</v>
      </c>
      <c r="K9" s="35">
        <v>287</v>
      </c>
      <c r="L9" s="39">
        <v>668959.33333333302</v>
      </c>
      <c r="M9" s="36">
        <v>82</v>
      </c>
      <c r="N9" s="34"/>
    </row>
    <row r="10" spans="1:14" x14ac:dyDescent="0.25">
      <c r="A10" s="34" t="s">
        <v>162</v>
      </c>
      <c r="B10" s="39">
        <v>20148494.579999998</v>
      </c>
      <c r="C10" s="35">
        <v>170</v>
      </c>
      <c r="D10" s="39">
        <v>4240873.88</v>
      </c>
      <c r="E10" s="35">
        <v>158</v>
      </c>
      <c r="F10" s="39">
        <v>215591.83333333334</v>
      </c>
      <c r="G10" s="35">
        <v>58</v>
      </c>
      <c r="H10" s="39">
        <v>19097392.190000001</v>
      </c>
      <c r="I10" s="35">
        <v>182</v>
      </c>
      <c r="J10" s="39">
        <v>4515722.67</v>
      </c>
      <c r="K10" s="35">
        <v>167</v>
      </c>
      <c r="L10" s="39">
        <v>135687.49999999997</v>
      </c>
      <c r="M10" s="36">
        <v>55</v>
      </c>
      <c r="N10" s="34"/>
    </row>
    <row r="11" spans="1:14" x14ac:dyDescent="0.25">
      <c r="A11" s="34" t="s">
        <v>163</v>
      </c>
      <c r="B11" s="39">
        <v>64212772.270000003</v>
      </c>
      <c r="C11" s="35">
        <v>258</v>
      </c>
      <c r="D11" s="39">
        <v>13161981.380000001</v>
      </c>
      <c r="E11" s="35">
        <v>239</v>
      </c>
      <c r="F11" s="39">
        <v>373472.00000000012</v>
      </c>
      <c r="G11" s="35">
        <v>84</v>
      </c>
      <c r="H11" s="39">
        <v>63508357</v>
      </c>
      <c r="I11" s="35">
        <v>250</v>
      </c>
      <c r="J11" s="39">
        <v>13136402.18</v>
      </c>
      <c r="K11" s="35">
        <v>236</v>
      </c>
      <c r="L11" s="39">
        <v>456145.49999999965</v>
      </c>
      <c r="M11" s="36">
        <v>83</v>
      </c>
      <c r="N11" s="34"/>
    </row>
    <row r="12" spans="1:14" x14ac:dyDescent="0.25">
      <c r="A12" s="34" t="s">
        <v>164</v>
      </c>
      <c r="B12" s="39">
        <v>770938176.29999995</v>
      </c>
      <c r="C12" s="35">
        <v>3657</v>
      </c>
      <c r="D12" s="39">
        <v>161689739.91</v>
      </c>
      <c r="E12" s="35">
        <v>3048</v>
      </c>
      <c r="F12" s="39">
        <v>4513409.166666667</v>
      </c>
      <c r="G12" s="35">
        <v>256</v>
      </c>
      <c r="H12" s="39">
        <v>631614993.04999995</v>
      </c>
      <c r="I12" s="35">
        <v>2588</v>
      </c>
      <c r="J12" s="39">
        <v>129941097.72</v>
      </c>
      <c r="K12" s="35">
        <v>2091</v>
      </c>
      <c r="L12" s="39">
        <v>4210296.333333333</v>
      </c>
      <c r="M12" s="36">
        <v>247</v>
      </c>
      <c r="N12" s="34"/>
    </row>
    <row r="13" spans="1:14" x14ac:dyDescent="0.25">
      <c r="A13" s="34" t="s">
        <v>165</v>
      </c>
      <c r="B13" s="39">
        <v>103584260.7</v>
      </c>
      <c r="C13" s="35">
        <v>601</v>
      </c>
      <c r="D13" s="39">
        <v>40053899.159999996</v>
      </c>
      <c r="E13" s="35">
        <v>567</v>
      </c>
      <c r="F13" s="39">
        <v>2756183.3333333335</v>
      </c>
      <c r="G13" s="35">
        <v>131</v>
      </c>
      <c r="H13" s="39">
        <v>104647927.02</v>
      </c>
      <c r="I13" s="35">
        <v>604</v>
      </c>
      <c r="J13" s="39">
        <v>37797277.649999999</v>
      </c>
      <c r="K13" s="35">
        <v>575</v>
      </c>
      <c r="L13" s="39">
        <v>2396476.3333333335</v>
      </c>
      <c r="M13" s="36">
        <v>142</v>
      </c>
      <c r="N13" s="34"/>
    </row>
    <row r="14" spans="1:14" x14ac:dyDescent="0.25">
      <c r="A14" s="34" t="s">
        <v>166</v>
      </c>
      <c r="B14" s="39">
        <v>193962966.47999999</v>
      </c>
      <c r="C14" s="35">
        <v>603</v>
      </c>
      <c r="D14" s="39">
        <v>30766877.640000001</v>
      </c>
      <c r="E14" s="35">
        <v>567</v>
      </c>
      <c r="F14" s="39">
        <v>1098986.0000000005</v>
      </c>
      <c r="G14" s="35">
        <v>146</v>
      </c>
      <c r="H14" s="39">
        <v>194261903.94</v>
      </c>
      <c r="I14" s="35">
        <v>625</v>
      </c>
      <c r="J14" s="39">
        <v>31840867.239999998</v>
      </c>
      <c r="K14" s="35">
        <v>591</v>
      </c>
      <c r="L14" s="39">
        <v>841409.16666666698</v>
      </c>
      <c r="M14" s="36">
        <v>147</v>
      </c>
      <c r="N14" s="34"/>
    </row>
    <row r="15" spans="1:14" x14ac:dyDescent="0.25">
      <c r="A15" s="34" t="s">
        <v>167</v>
      </c>
      <c r="B15" s="39">
        <v>86009836.189999998</v>
      </c>
      <c r="C15" s="35">
        <v>443</v>
      </c>
      <c r="D15" s="39">
        <v>24377812.739999998</v>
      </c>
      <c r="E15" s="35">
        <v>411</v>
      </c>
      <c r="F15" s="39">
        <v>684978.33333333349</v>
      </c>
      <c r="G15" s="35">
        <v>100</v>
      </c>
      <c r="H15" s="39">
        <v>79294538.409999996</v>
      </c>
      <c r="I15" s="35">
        <v>449</v>
      </c>
      <c r="J15" s="39">
        <v>21132480.739999998</v>
      </c>
      <c r="K15" s="35">
        <v>420</v>
      </c>
      <c r="L15" s="39">
        <v>1361425.1666666665</v>
      </c>
      <c r="M15" s="36">
        <v>113</v>
      </c>
      <c r="N15" s="34"/>
    </row>
    <row r="16" spans="1:14" x14ac:dyDescent="0.25">
      <c r="A16" s="34" t="s">
        <v>168</v>
      </c>
      <c r="B16" s="34">
        <v>72466522.680000007</v>
      </c>
      <c r="C16" s="35">
        <v>479</v>
      </c>
      <c r="D16" s="34">
        <v>19095117.960000001</v>
      </c>
      <c r="E16" s="35">
        <v>454</v>
      </c>
      <c r="F16" s="34">
        <v>831299.49999999977</v>
      </c>
      <c r="G16" s="35">
        <v>144</v>
      </c>
      <c r="H16" s="34">
        <v>76429952.849999994</v>
      </c>
      <c r="I16" s="35">
        <v>485</v>
      </c>
      <c r="J16" s="34">
        <v>23030487.039999999</v>
      </c>
      <c r="K16" s="35">
        <v>455</v>
      </c>
      <c r="L16" s="34">
        <v>1017020.6666666667</v>
      </c>
      <c r="M16" s="36">
        <v>139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2019-08-19T14:29:59Z</dcterms:modified>
</cp:coreProperties>
</file>