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9BDCD7D-5619-4BA1-9750-AE4062CF8C36}" xr6:coauthVersionLast="47" xr6:coauthVersionMax="47" xr10:uidLastSave="{00000000-0000-0000-0000-000000000000}"/>
  <bookViews>
    <workbookView xWindow="1515" yWindow="195" windowWidth="23145" windowHeight="14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H346" i="3"/>
  <c r="G346" i="3"/>
  <c r="F346" i="3"/>
  <c r="E346" i="3"/>
  <c r="D346" i="3"/>
  <c r="J346" i="3" s="1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D342" i="3"/>
  <c r="J342" i="3" s="1"/>
  <c r="C342" i="3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D338" i="3"/>
  <c r="J338" i="3" s="1"/>
  <c r="C338" i="3"/>
  <c r="B338" i="3"/>
  <c r="J337" i="3"/>
  <c r="I337" i="3"/>
  <c r="H337" i="3"/>
  <c r="K337" i="3" s="1"/>
  <c r="G337" i="3"/>
  <c r="F337" i="3"/>
  <c r="E337" i="3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I334" i="3" s="1"/>
  <c r="E334" i="3"/>
  <c r="D334" i="3"/>
  <c r="J334" i="3" s="1"/>
  <c r="C334" i="3"/>
  <c r="B334" i="3"/>
  <c r="J333" i="3"/>
  <c r="I333" i="3"/>
  <c r="H333" i="3"/>
  <c r="K333" i="3" s="1"/>
  <c r="G333" i="3"/>
  <c r="F333" i="3"/>
  <c r="E333" i="3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I330" i="3" s="1"/>
  <c r="E330" i="3"/>
  <c r="D330" i="3"/>
  <c r="J330" i="3" s="1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F326" i="3"/>
  <c r="I326" i="3" s="1"/>
  <c r="E326" i="3"/>
  <c r="D326" i="3"/>
  <c r="J326" i="3" s="1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F322" i="3"/>
  <c r="I322" i="3" s="1"/>
  <c r="E322" i="3"/>
  <c r="D322" i="3"/>
  <c r="J322" i="3" s="1"/>
  <c r="C322" i="3"/>
  <c r="B322" i="3"/>
  <c r="J321" i="3"/>
  <c r="I321" i="3"/>
  <c r="H321" i="3"/>
  <c r="K321" i="3" s="1"/>
  <c r="G321" i="3"/>
  <c r="F321" i="3"/>
  <c r="E321" i="3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F318" i="3"/>
  <c r="I318" i="3" s="1"/>
  <c r="E318" i="3"/>
  <c r="D318" i="3"/>
  <c r="J318" i="3" s="1"/>
  <c r="C318" i="3"/>
  <c r="B318" i="3"/>
  <c r="J317" i="3"/>
  <c r="I317" i="3"/>
  <c r="H317" i="3"/>
  <c r="K317" i="3" s="1"/>
  <c r="G317" i="3"/>
  <c r="F317" i="3"/>
  <c r="E317" i="3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F314" i="3"/>
  <c r="I314" i="3" s="1"/>
  <c r="E314" i="3"/>
  <c r="D314" i="3"/>
  <c r="J314" i="3" s="1"/>
  <c r="C314" i="3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F310" i="3"/>
  <c r="I310" i="3" s="1"/>
  <c r="E310" i="3"/>
  <c r="D310" i="3"/>
  <c r="J310" i="3" s="1"/>
  <c r="C310" i="3"/>
  <c r="B310" i="3"/>
  <c r="J309" i="3"/>
  <c r="I309" i="3"/>
  <c r="H309" i="3"/>
  <c r="K309" i="3" s="1"/>
  <c r="G309" i="3"/>
  <c r="F309" i="3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J306" i="3" s="1"/>
  <c r="F306" i="3"/>
  <c r="I306" i="3" s="1"/>
  <c r="E306" i="3"/>
  <c r="D306" i="3"/>
  <c r="C306" i="3"/>
  <c r="B306" i="3"/>
  <c r="J305" i="3"/>
  <c r="I305" i="3"/>
  <c r="H305" i="3"/>
  <c r="K305" i="3" s="1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J302" i="3" s="1"/>
  <c r="F302" i="3"/>
  <c r="I302" i="3" s="1"/>
  <c r="E302" i="3"/>
  <c r="D302" i="3"/>
  <c r="C302" i="3"/>
  <c r="B302" i="3"/>
  <c r="J301" i="3"/>
  <c r="I301" i="3"/>
  <c r="H301" i="3"/>
  <c r="K301" i="3" s="1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J298" i="3" s="1"/>
  <c r="F298" i="3"/>
  <c r="I298" i="3" s="1"/>
  <c r="E298" i="3"/>
  <c r="D298" i="3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J294" i="3" s="1"/>
  <c r="F294" i="3"/>
  <c r="I294" i="3" s="1"/>
  <c r="E294" i="3"/>
  <c r="D294" i="3"/>
  <c r="C294" i="3"/>
  <c r="B294" i="3"/>
  <c r="J293" i="3"/>
  <c r="I293" i="3"/>
  <c r="H293" i="3"/>
  <c r="K293" i="3" s="1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J290" i="3" s="1"/>
  <c r="F290" i="3"/>
  <c r="I290" i="3" s="1"/>
  <c r="E290" i="3"/>
  <c r="D290" i="3"/>
  <c r="C290" i="3"/>
  <c r="B290" i="3"/>
  <c r="J289" i="3"/>
  <c r="I289" i="3"/>
  <c r="H289" i="3"/>
  <c r="K289" i="3" s="1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J286" i="3" s="1"/>
  <c r="F286" i="3"/>
  <c r="I286" i="3" s="1"/>
  <c r="E286" i="3"/>
  <c r="D286" i="3"/>
  <c r="C286" i="3"/>
  <c r="B286" i="3"/>
  <c r="J285" i="3"/>
  <c r="I285" i="3"/>
  <c r="H285" i="3"/>
  <c r="K285" i="3" s="1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J282" i="3" s="1"/>
  <c r="F282" i="3"/>
  <c r="I282" i="3" s="1"/>
  <c r="E282" i="3"/>
  <c r="D282" i="3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J278" i="3" s="1"/>
  <c r="F278" i="3"/>
  <c r="I278" i="3" s="1"/>
  <c r="E278" i="3"/>
  <c r="D278" i="3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J274" i="3" s="1"/>
  <c r="F274" i="3"/>
  <c r="I274" i="3" s="1"/>
  <c r="E274" i="3"/>
  <c r="D274" i="3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J270" i="3" s="1"/>
  <c r="F270" i="3"/>
  <c r="I270" i="3" s="1"/>
  <c r="E270" i="3"/>
  <c r="D270" i="3"/>
  <c r="C270" i="3"/>
  <c r="B270" i="3"/>
  <c r="J269" i="3"/>
  <c r="I269" i="3"/>
  <c r="H269" i="3"/>
  <c r="K269" i="3" s="1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J266" i="3" s="1"/>
  <c r="F266" i="3"/>
  <c r="I266" i="3" s="1"/>
  <c r="E266" i="3"/>
  <c r="D266" i="3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J262" i="3" s="1"/>
  <c r="F262" i="3"/>
  <c r="I262" i="3" s="1"/>
  <c r="E262" i="3"/>
  <c r="D262" i="3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J258" i="3" s="1"/>
  <c r="F258" i="3"/>
  <c r="I258" i="3" s="1"/>
  <c r="E258" i="3"/>
  <c r="D258" i="3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J254" i="3" s="1"/>
  <c r="F254" i="3"/>
  <c r="I254" i="3" s="1"/>
  <c r="E254" i="3"/>
  <c r="D254" i="3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J250" i="3" s="1"/>
  <c r="F250" i="3"/>
  <c r="I250" i="3" s="1"/>
  <c r="E250" i="3"/>
  <c r="D250" i="3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J246" i="3" s="1"/>
  <c r="F246" i="3"/>
  <c r="I246" i="3" s="1"/>
  <c r="E246" i="3"/>
  <c r="D246" i="3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J242" i="3" s="1"/>
  <c r="F242" i="3"/>
  <c r="I242" i="3" s="1"/>
  <c r="E242" i="3"/>
  <c r="D242" i="3"/>
  <c r="C242" i="3"/>
  <c r="B242" i="3"/>
  <c r="J241" i="3"/>
  <c r="I241" i="3"/>
  <c r="H241" i="3"/>
  <c r="K241" i="3" s="1"/>
  <c r="G241" i="3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J238" i="3" s="1"/>
  <c r="F238" i="3"/>
  <c r="I238" i="3" s="1"/>
  <c r="E238" i="3"/>
  <c r="D238" i="3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J234" i="3" s="1"/>
  <c r="F234" i="3"/>
  <c r="I234" i="3" s="1"/>
  <c r="E234" i="3"/>
  <c r="D234" i="3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I230" i="3"/>
  <c r="H230" i="3"/>
  <c r="K230" i="3" s="1"/>
  <c r="G230" i="3"/>
  <c r="J230" i="3" s="1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J226" i="3" s="1"/>
  <c r="F226" i="3"/>
  <c r="I226" i="3" s="1"/>
  <c r="E226" i="3"/>
  <c r="D226" i="3"/>
  <c r="C226" i="3"/>
  <c r="B226" i="3"/>
  <c r="J225" i="3"/>
  <c r="I225" i="3"/>
  <c r="H225" i="3"/>
  <c r="K225" i="3" s="1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I222" i="3"/>
  <c r="H222" i="3"/>
  <c r="G222" i="3"/>
  <c r="J222" i="3" s="1"/>
  <c r="F222" i="3"/>
  <c r="E222" i="3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I218" i="3"/>
  <c r="H218" i="3"/>
  <c r="K218" i="3" s="1"/>
  <c r="G218" i="3"/>
  <c r="J218" i="3" s="1"/>
  <c r="F218" i="3"/>
  <c r="E218" i="3"/>
  <c r="D218" i="3"/>
  <c r="C218" i="3"/>
  <c r="B218" i="3"/>
  <c r="J217" i="3"/>
  <c r="H217" i="3"/>
  <c r="K217" i="3" s="1"/>
  <c r="G217" i="3"/>
  <c r="F217" i="3"/>
  <c r="E217" i="3"/>
  <c r="D217" i="3"/>
  <c r="C217" i="3"/>
  <c r="I217" i="3" s="1"/>
  <c r="B217" i="3"/>
  <c r="K216" i="3"/>
  <c r="J216" i="3"/>
  <c r="H216" i="3"/>
  <c r="G216" i="3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I214" i="3"/>
  <c r="H214" i="3"/>
  <c r="G214" i="3"/>
  <c r="J214" i="3" s="1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I210" i="3"/>
  <c r="H210" i="3"/>
  <c r="K210" i="3" s="1"/>
  <c r="G210" i="3"/>
  <c r="J210" i="3" s="1"/>
  <c r="F210" i="3"/>
  <c r="E210" i="3"/>
  <c r="D210" i="3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K208" i="3"/>
  <c r="H208" i="3"/>
  <c r="G208" i="3"/>
  <c r="F208" i="3"/>
  <c r="E208" i="3"/>
  <c r="D208" i="3"/>
  <c r="J208" i="3" s="1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J205" i="3"/>
  <c r="H205" i="3"/>
  <c r="G205" i="3"/>
  <c r="F205" i="3"/>
  <c r="E205" i="3"/>
  <c r="K205" i="3" s="1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J202" i="3" s="1"/>
  <c r="F202" i="3"/>
  <c r="I202" i="3" s="1"/>
  <c r="E202" i="3"/>
  <c r="D202" i="3"/>
  <c r="C202" i="3"/>
  <c r="B202" i="3"/>
  <c r="J201" i="3"/>
  <c r="I201" i="3"/>
  <c r="H201" i="3"/>
  <c r="K201" i="3" s="1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F195" i="3"/>
  <c r="I195" i="3" s="1"/>
  <c r="E195" i="3"/>
  <c r="K195" i="3" s="1"/>
  <c r="D195" i="3"/>
  <c r="J195" i="3" s="1"/>
  <c r="C195" i="3"/>
  <c r="B195" i="3"/>
  <c r="H194" i="3"/>
  <c r="K194" i="3" s="1"/>
  <c r="G194" i="3"/>
  <c r="J194" i="3" s="1"/>
  <c r="F194" i="3"/>
  <c r="I194" i="3" s="1"/>
  <c r="E194" i="3"/>
  <c r="D194" i="3"/>
  <c r="C194" i="3"/>
  <c r="B194" i="3"/>
  <c r="J193" i="3"/>
  <c r="I193" i="3"/>
  <c r="H193" i="3"/>
  <c r="K193" i="3" s="1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H190" i="3"/>
  <c r="G190" i="3"/>
  <c r="J190" i="3" s="1"/>
  <c r="F190" i="3"/>
  <c r="E190" i="3"/>
  <c r="D190" i="3"/>
  <c r="C190" i="3"/>
  <c r="I190" i="3" s="1"/>
  <c r="B190" i="3"/>
  <c r="J189" i="3"/>
  <c r="H189" i="3"/>
  <c r="G189" i="3"/>
  <c r="F189" i="3"/>
  <c r="E189" i="3"/>
  <c r="K189" i="3" s="1"/>
  <c r="D189" i="3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F187" i="3"/>
  <c r="I187" i="3" s="1"/>
  <c r="E187" i="3"/>
  <c r="K187" i="3" s="1"/>
  <c r="D187" i="3"/>
  <c r="J187" i="3" s="1"/>
  <c r="C187" i="3"/>
  <c r="B187" i="3"/>
  <c r="I186" i="3"/>
  <c r="H186" i="3"/>
  <c r="K186" i="3" s="1"/>
  <c r="G186" i="3"/>
  <c r="J186" i="3" s="1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K184" i="3"/>
  <c r="H184" i="3"/>
  <c r="G184" i="3"/>
  <c r="F184" i="3"/>
  <c r="E184" i="3"/>
  <c r="D184" i="3"/>
  <c r="J184" i="3" s="1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H182" i="3"/>
  <c r="G182" i="3"/>
  <c r="F182" i="3"/>
  <c r="E182" i="3"/>
  <c r="K182" i="3" s="1"/>
  <c r="D182" i="3"/>
  <c r="C182" i="3"/>
  <c r="I182" i="3" s="1"/>
  <c r="B182" i="3"/>
  <c r="I181" i="3"/>
  <c r="H181" i="3"/>
  <c r="G181" i="3"/>
  <c r="F181" i="3"/>
  <c r="E181" i="3"/>
  <c r="K181" i="3" s="1"/>
  <c r="D181" i="3"/>
  <c r="C181" i="3"/>
  <c r="B181" i="3"/>
  <c r="K180" i="3"/>
  <c r="I180" i="3"/>
  <c r="H180" i="3"/>
  <c r="G180" i="3"/>
  <c r="J180" i="3" s="1"/>
  <c r="F180" i="3"/>
  <c r="E180" i="3"/>
  <c r="D180" i="3"/>
  <c r="C180" i="3"/>
  <c r="B180" i="3"/>
  <c r="K179" i="3"/>
  <c r="J179" i="3"/>
  <c r="I179" i="3"/>
  <c r="H179" i="3"/>
  <c r="G179" i="3"/>
  <c r="F179" i="3"/>
  <c r="E179" i="3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I176" i="3"/>
  <c r="H176" i="3"/>
  <c r="G176" i="3"/>
  <c r="J176" i="3" s="1"/>
  <c r="F176" i="3"/>
  <c r="E176" i="3"/>
  <c r="D176" i="3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K174" i="3"/>
  <c r="H174" i="3"/>
  <c r="G174" i="3"/>
  <c r="F174" i="3"/>
  <c r="E174" i="3"/>
  <c r="D174" i="3"/>
  <c r="C174" i="3"/>
  <c r="I174" i="3" s="1"/>
  <c r="B174" i="3"/>
  <c r="H173" i="3"/>
  <c r="G173" i="3"/>
  <c r="F173" i="3"/>
  <c r="I173" i="3" s="1"/>
  <c r="E173" i="3"/>
  <c r="K173" i="3" s="1"/>
  <c r="D173" i="3"/>
  <c r="C173" i="3"/>
  <c r="B173" i="3"/>
  <c r="I172" i="3"/>
  <c r="H172" i="3"/>
  <c r="K172" i="3" s="1"/>
  <c r="G172" i="3"/>
  <c r="J172" i="3" s="1"/>
  <c r="F172" i="3"/>
  <c r="E172" i="3"/>
  <c r="D172" i="3"/>
  <c r="C172" i="3"/>
  <c r="B172" i="3"/>
  <c r="K171" i="3"/>
  <c r="J171" i="3"/>
  <c r="I171" i="3"/>
  <c r="H171" i="3"/>
  <c r="G171" i="3"/>
  <c r="F171" i="3"/>
  <c r="E171" i="3"/>
  <c r="D171" i="3"/>
  <c r="C171" i="3"/>
  <c r="B171" i="3"/>
  <c r="K170" i="3"/>
  <c r="H170" i="3"/>
  <c r="G170" i="3"/>
  <c r="F170" i="3"/>
  <c r="E170" i="3"/>
  <c r="D170" i="3"/>
  <c r="C170" i="3"/>
  <c r="I170" i="3" s="1"/>
  <c r="B170" i="3"/>
  <c r="H169" i="3"/>
  <c r="G169" i="3"/>
  <c r="F169" i="3"/>
  <c r="I169" i="3" s="1"/>
  <c r="E169" i="3"/>
  <c r="K169" i="3" s="1"/>
  <c r="D169" i="3"/>
  <c r="C169" i="3"/>
  <c r="B169" i="3"/>
  <c r="H168" i="3"/>
  <c r="K168" i="3" s="1"/>
  <c r="G168" i="3"/>
  <c r="J168" i="3" s="1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J164" i="3" s="1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F161" i="3"/>
  <c r="I161" i="3" s="1"/>
  <c r="E161" i="3"/>
  <c r="K161" i="3" s="1"/>
  <c r="D161" i="3"/>
  <c r="J161" i="3" s="1"/>
  <c r="C161" i="3"/>
  <c r="B161" i="3"/>
  <c r="I160" i="3"/>
  <c r="H160" i="3"/>
  <c r="K160" i="3" s="1"/>
  <c r="G160" i="3"/>
  <c r="J160" i="3" s="1"/>
  <c r="F160" i="3"/>
  <c r="E160" i="3"/>
  <c r="D160" i="3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H158" i="3"/>
  <c r="G158" i="3"/>
  <c r="F158" i="3"/>
  <c r="E158" i="3"/>
  <c r="K158" i="3" s="1"/>
  <c r="D158" i="3"/>
  <c r="C158" i="3"/>
  <c r="I158" i="3" s="1"/>
  <c r="B158" i="3"/>
  <c r="I157" i="3"/>
  <c r="H157" i="3"/>
  <c r="G157" i="3"/>
  <c r="F157" i="3"/>
  <c r="E157" i="3"/>
  <c r="K157" i="3" s="1"/>
  <c r="D157" i="3"/>
  <c r="C157" i="3"/>
  <c r="B157" i="3"/>
  <c r="I156" i="3"/>
  <c r="H156" i="3"/>
  <c r="K156" i="3" s="1"/>
  <c r="G156" i="3"/>
  <c r="J156" i="3" s="1"/>
  <c r="F156" i="3"/>
  <c r="E156" i="3"/>
  <c r="D156" i="3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H152" i="3"/>
  <c r="K152" i="3" s="1"/>
  <c r="G152" i="3"/>
  <c r="J152" i="3" s="1"/>
  <c r="F152" i="3"/>
  <c r="E152" i="3"/>
  <c r="D152" i="3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C149" i="3"/>
  <c r="B149" i="3"/>
  <c r="K148" i="3"/>
  <c r="I148" i="3"/>
  <c r="H148" i="3"/>
  <c r="G148" i="3"/>
  <c r="J148" i="3" s="1"/>
  <c r="F148" i="3"/>
  <c r="E148" i="3"/>
  <c r="D148" i="3"/>
  <c r="C148" i="3"/>
  <c r="B148" i="3"/>
  <c r="K147" i="3"/>
  <c r="J147" i="3"/>
  <c r="I147" i="3"/>
  <c r="H147" i="3"/>
  <c r="G147" i="3"/>
  <c r="F147" i="3"/>
  <c r="E147" i="3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I144" i="3"/>
  <c r="H144" i="3"/>
  <c r="G144" i="3"/>
  <c r="J144" i="3" s="1"/>
  <c r="F144" i="3"/>
  <c r="E144" i="3"/>
  <c r="D144" i="3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F141" i="3"/>
  <c r="I141" i="3" s="1"/>
  <c r="E141" i="3"/>
  <c r="K141" i="3" s="1"/>
  <c r="D141" i="3"/>
  <c r="J141" i="3" s="1"/>
  <c r="C141" i="3"/>
  <c r="B141" i="3"/>
  <c r="I140" i="3"/>
  <c r="H140" i="3"/>
  <c r="K140" i="3" s="1"/>
  <c r="G140" i="3"/>
  <c r="J140" i="3" s="1"/>
  <c r="F140" i="3"/>
  <c r="E140" i="3"/>
  <c r="D140" i="3"/>
  <c r="C140" i="3"/>
  <c r="B140" i="3"/>
  <c r="K139" i="3"/>
  <c r="J139" i="3"/>
  <c r="I139" i="3"/>
  <c r="H139" i="3"/>
  <c r="G139" i="3"/>
  <c r="F139" i="3"/>
  <c r="E139" i="3"/>
  <c r="D139" i="3"/>
  <c r="C139" i="3"/>
  <c r="B139" i="3"/>
  <c r="K138" i="3"/>
  <c r="H138" i="3"/>
  <c r="G138" i="3"/>
  <c r="F138" i="3"/>
  <c r="E138" i="3"/>
  <c r="D138" i="3"/>
  <c r="C138" i="3"/>
  <c r="I138" i="3" s="1"/>
  <c r="B138" i="3"/>
  <c r="H137" i="3"/>
  <c r="G137" i="3"/>
  <c r="F137" i="3"/>
  <c r="I137" i="3" s="1"/>
  <c r="E137" i="3"/>
  <c r="K137" i="3" s="1"/>
  <c r="D137" i="3"/>
  <c r="C137" i="3"/>
  <c r="B137" i="3"/>
  <c r="H136" i="3"/>
  <c r="K136" i="3" s="1"/>
  <c r="G136" i="3"/>
  <c r="J136" i="3" s="1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H134" i="3"/>
  <c r="G134" i="3"/>
  <c r="F134" i="3"/>
  <c r="E134" i="3"/>
  <c r="K134" i="3" s="1"/>
  <c r="D134" i="3"/>
  <c r="J134" i="3" s="1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J132" i="3" s="1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I128" i="3"/>
  <c r="H128" i="3"/>
  <c r="K128" i="3" s="1"/>
  <c r="G128" i="3"/>
  <c r="J128" i="3" s="1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H126" i="3"/>
  <c r="G126" i="3"/>
  <c r="F126" i="3"/>
  <c r="E126" i="3"/>
  <c r="K126" i="3" s="1"/>
  <c r="D126" i="3"/>
  <c r="C126" i="3"/>
  <c r="I126" i="3" s="1"/>
  <c r="B126" i="3"/>
  <c r="I125" i="3"/>
  <c r="H125" i="3"/>
  <c r="G125" i="3"/>
  <c r="F125" i="3"/>
  <c r="E125" i="3"/>
  <c r="K125" i="3" s="1"/>
  <c r="D125" i="3"/>
  <c r="C125" i="3"/>
  <c r="B125" i="3"/>
  <c r="I124" i="3"/>
  <c r="H124" i="3"/>
  <c r="K124" i="3" s="1"/>
  <c r="G124" i="3"/>
  <c r="J124" i="3" s="1"/>
  <c r="F124" i="3"/>
  <c r="E124" i="3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K120" i="3" s="1"/>
  <c r="G120" i="3"/>
  <c r="J120" i="3" s="1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C117" i="3"/>
  <c r="B117" i="3"/>
  <c r="K116" i="3"/>
  <c r="I116" i="3"/>
  <c r="H116" i="3"/>
  <c r="G116" i="3"/>
  <c r="J116" i="3" s="1"/>
  <c r="F116" i="3"/>
  <c r="E116" i="3"/>
  <c r="D116" i="3"/>
  <c r="C116" i="3"/>
  <c r="B116" i="3"/>
  <c r="K115" i="3"/>
  <c r="J115" i="3"/>
  <c r="I115" i="3"/>
  <c r="H115" i="3"/>
  <c r="G115" i="3"/>
  <c r="F115" i="3"/>
  <c r="E115" i="3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I112" i="3"/>
  <c r="H112" i="3"/>
  <c r="G112" i="3"/>
  <c r="J112" i="3" s="1"/>
  <c r="F112" i="3"/>
  <c r="E112" i="3"/>
  <c r="D112" i="3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E110" i="3"/>
  <c r="K110" i="3" s="1"/>
  <c r="D110" i="3"/>
  <c r="C110" i="3"/>
  <c r="I110" i="3" s="1"/>
  <c r="B110" i="3"/>
  <c r="H109" i="3"/>
  <c r="G109" i="3"/>
  <c r="F109" i="3"/>
  <c r="I109" i="3" s="1"/>
  <c r="E109" i="3"/>
  <c r="K109" i="3" s="1"/>
  <c r="D109" i="3"/>
  <c r="C109" i="3"/>
  <c r="B109" i="3"/>
  <c r="H108" i="3"/>
  <c r="K108" i="3" s="1"/>
  <c r="G108" i="3"/>
  <c r="J108" i="3" s="1"/>
  <c r="F108" i="3"/>
  <c r="I108" i="3" s="1"/>
  <c r="E108" i="3"/>
  <c r="D108" i="3"/>
  <c r="C108" i="3"/>
  <c r="B108" i="3"/>
  <c r="J107" i="3"/>
  <c r="I107" i="3"/>
  <c r="H107" i="3"/>
  <c r="K107" i="3" s="1"/>
  <c r="G107" i="3"/>
  <c r="F107" i="3"/>
  <c r="E107" i="3"/>
  <c r="D107" i="3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C105" i="3"/>
  <c r="B105" i="3"/>
  <c r="I104" i="3"/>
  <c r="H104" i="3"/>
  <c r="K104" i="3" s="1"/>
  <c r="G104" i="3"/>
  <c r="J104" i="3" s="1"/>
  <c r="F104" i="3"/>
  <c r="E104" i="3"/>
  <c r="D104" i="3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E102" i="3"/>
  <c r="K102" i="3" s="1"/>
  <c r="D102" i="3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H100" i="3"/>
  <c r="K100" i="3" s="1"/>
  <c r="G100" i="3"/>
  <c r="J100" i="3" s="1"/>
  <c r="F100" i="3"/>
  <c r="I100" i="3" s="1"/>
  <c r="E100" i="3"/>
  <c r="D100" i="3"/>
  <c r="C100" i="3"/>
  <c r="B100" i="3"/>
  <c r="J99" i="3"/>
  <c r="I99" i="3"/>
  <c r="H99" i="3"/>
  <c r="K99" i="3" s="1"/>
  <c r="G99" i="3"/>
  <c r="F99" i="3"/>
  <c r="E99" i="3"/>
  <c r="D99" i="3"/>
  <c r="C99" i="3"/>
  <c r="B99" i="3"/>
  <c r="K98" i="3"/>
  <c r="H98" i="3"/>
  <c r="G98" i="3"/>
  <c r="J98" i="3" s="1"/>
  <c r="F98" i="3"/>
  <c r="E98" i="3"/>
  <c r="D98" i="3"/>
  <c r="C98" i="3"/>
  <c r="I98" i="3" s="1"/>
  <c r="B98" i="3"/>
  <c r="I97" i="3"/>
  <c r="H97" i="3"/>
  <c r="G97" i="3"/>
  <c r="F97" i="3"/>
  <c r="E97" i="3"/>
  <c r="K97" i="3" s="1"/>
  <c r="D97" i="3"/>
  <c r="C97" i="3"/>
  <c r="B97" i="3"/>
  <c r="I96" i="3"/>
  <c r="H96" i="3"/>
  <c r="K96" i="3" s="1"/>
  <c r="G96" i="3"/>
  <c r="J96" i="3" s="1"/>
  <c r="F96" i="3"/>
  <c r="E96" i="3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H93" i="3"/>
  <c r="G93" i="3"/>
  <c r="F93" i="3"/>
  <c r="I93" i="3" s="1"/>
  <c r="E93" i="3"/>
  <c r="K93" i="3" s="1"/>
  <c r="D93" i="3"/>
  <c r="J93" i="3" s="1"/>
  <c r="C93" i="3"/>
  <c r="B93" i="3"/>
  <c r="H92" i="3"/>
  <c r="K92" i="3" s="1"/>
  <c r="G92" i="3"/>
  <c r="J92" i="3" s="1"/>
  <c r="F92" i="3"/>
  <c r="I92" i="3" s="1"/>
  <c r="E92" i="3"/>
  <c r="D92" i="3"/>
  <c r="C92" i="3"/>
  <c r="B92" i="3"/>
  <c r="J91" i="3"/>
  <c r="I91" i="3"/>
  <c r="H91" i="3"/>
  <c r="K91" i="3" s="1"/>
  <c r="G91" i="3"/>
  <c r="F91" i="3"/>
  <c r="E91" i="3"/>
  <c r="D91" i="3"/>
  <c r="C91" i="3"/>
  <c r="B91" i="3"/>
  <c r="K90" i="3"/>
  <c r="H90" i="3"/>
  <c r="G90" i="3"/>
  <c r="J90" i="3" s="1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C89" i="3"/>
  <c r="B89" i="3"/>
  <c r="I88" i="3"/>
  <c r="H88" i="3"/>
  <c r="K88" i="3" s="1"/>
  <c r="G88" i="3"/>
  <c r="J88" i="3" s="1"/>
  <c r="F88" i="3"/>
  <c r="E88" i="3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H85" i="3"/>
  <c r="G85" i="3"/>
  <c r="F85" i="3"/>
  <c r="I85" i="3" s="1"/>
  <c r="E85" i="3"/>
  <c r="K85" i="3" s="1"/>
  <c r="D85" i="3"/>
  <c r="C85" i="3"/>
  <c r="B85" i="3"/>
  <c r="H84" i="3"/>
  <c r="K84" i="3" s="1"/>
  <c r="G84" i="3"/>
  <c r="J84" i="3" s="1"/>
  <c r="F84" i="3"/>
  <c r="E84" i="3"/>
  <c r="D84" i="3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F81" i="3"/>
  <c r="E81" i="3"/>
  <c r="D81" i="3"/>
  <c r="C81" i="3"/>
  <c r="B81" i="3"/>
  <c r="K80" i="3"/>
  <c r="J80" i="3"/>
  <c r="I80" i="3"/>
  <c r="H80" i="3"/>
  <c r="G80" i="3"/>
  <c r="F80" i="3"/>
  <c r="E80" i="3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H78" i="3"/>
  <c r="G78" i="3"/>
  <c r="F78" i="3"/>
  <c r="E78" i="3"/>
  <c r="K78" i="3" s="1"/>
  <c r="D78" i="3"/>
  <c r="J78" i="3" s="1"/>
  <c r="C78" i="3"/>
  <c r="B78" i="3"/>
  <c r="H77" i="3"/>
  <c r="G77" i="3"/>
  <c r="F77" i="3"/>
  <c r="I77" i="3" s="1"/>
  <c r="E77" i="3"/>
  <c r="D77" i="3"/>
  <c r="J77" i="3" s="1"/>
  <c r="C77" i="3"/>
  <c r="B77" i="3"/>
  <c r="H76" i="3"/>
  <c r="K76" i="3" s="1"/>
  <c r="G76" i="3"/>
  <c r="J76" i="3" s="1"/>
  <c r="F76" i="3"/>
  <c r="I76" i="3" s="1"/>
  <c r="E76" i="3"/>
  <c r="D76" i="3"/>
  <c r="C76" i="3"/>
  <c r="B76" i="3"/>
  <c r="I75" i="3"/>
  <c r="H75" i="3"/>
  <c r="K75" i="3" s="1"/>
  <c r="G75" i="3"/>
  <c r="F75" i="3"/>
  <c r="E75" i="3"/>
  <c r="D75" i="3"/>
  <c r="J75" i="3" s="1"/>
  <c r="C75" i="3"/>
  <c r="B75" i="3"/>
  <c r="J74" i="3"/>
  <c r="H74" i="3"/>
  <c r="G74" i="3"/>
  <c r="F74" i="3"/>
  <c r="E74" i="3"/>
  <c r="K74" i="3" s="1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J70" i="3" s="1"/>
  <c r="F70" i="3"/>
  <c r="E70" i="3"/>
  <c r="D70" i="3"/>
  <c r="C70" i="3"/>
  <c r="B70" i="3"/>
  <c r="H69" i="3"/>
  <c r="G69" i="3"/>
  <c r="F69" i="3"/>
  <c r="I69" i="3" s="1"/>
  <c r="E69" i="3"/>
  <c r="D69" i="3"/>
  <c r="C69" i="3"/>
  <c r="B69" i="3"/>
  <c r="J68" i="3"/>
  <c r="I68" i="3"/>
  <c r="H68" i="3"/>
  <c r="K68" i="3" s="1"/>
  <c r="G68" i="3"/>
  <c r="F68" i="3"/>
  <c r="E68" i="3"/>
  <c r="D68" i="3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H65" i="3"/>
  <c r="G65" i="3"/>
  <c r="F65" i="3"/>
  <c r="I65" i="3" s="1"/>
  <c r="E65" i="3"/>
  <c r="K65" i="3" s="1"/>
  <c r="D65" i="3"/>
  <c r="J65" i="3" s="1"/>
  <c r="C65" i="3"/>
  <c r="B65" i="3"/>
  <c r="I64" i="3"/>
  <c r="H64" i="3"/>
  <c r="K64" i="3" s="1"/>
  <c r="G64" i="3"/>
  <c r="J64" i="3" s="1"/>
  <c r="F64" i="3"/>
  <c r="E64" i="3"/>
  <c r="D64" i="3"/>
  <c r="C64" i="3"/>
  <c r="B64" i="3"/>
  <c r="K63" i="3"/>
  <c r="J63" i="3"/>
  <c r="H63" i="3"/>
  <c r="G63" i="3"/>
  <c r="F63" i="3"/>
  <c r="E63" i="3"/>
  <c r="D63" i="3"/>
  <c r="C63" i="3"/>
  <c r="I63" i="3" s="1"/>
  <c r="B63" i="3"/>
  <c r="K62" i="3"/>
  <c r="H62" i="3"/>
  <c r="G62" i="3"/>
  <c r="F62" i="3"/>
  <c r="E62" i="3"/>
  <c r="D62" i="3"/>
  <c r="J62" i="3" s="1"/>
  <c r="C62" i="3"/>
  <c r="I62" i="3" s="1"/>
  <c r="B62" i="3"/>
  <c r="I61" i="3"/>
  <c r="H61" i="3"/>
  <c r="G61" i="3"/>
  <c r="F61" i="3"/>
  <c r="E61" i="3"/>
  <c r="D61" i="3"/>
  <c r="J61" i="3" s="1"/>
  <c r="C61" i="3"/>
  <c r="B61" i="3"/>
  <c r="K60" i="3"/>
  <c r="J60" i="3"/>
  <c r="H60" i="3"/>
  <c r="G60" i="3"/>
  <c r="F60" i="3"/>
  <c r="E60" i="3"/>
  <c r="D60" i="3"/>
  <c r="C60" i="3"/>
  <c r="I60" i="3" s="1"/>
  <c r="B60" i="3"/>
  <c r="I59" i="3"/>
  <c r="H59" i="3"/>
  <c r="G59" i="3"/>
  <c r="F59" i="3"/>
  <c r="E59" i="3"/>
  <c r="D59" i="3"/>
  <c r="J59" i="3" s="1"/>
  <c r="C59" i="3"/>
  <c r="B59" i="3"/>
  <c r="J58" i="3"/>
  <c r="H58" i="3"/>
  <c r="G58" i="3"/>
  <c r="F58" i="3"/>
  <c r="E58" i="3"/>
  <c r="K58" i="3" s="1"/>
  <c r="D58" i="3"/>
  <c r="C58" i="3"/>
  <c r="B58" i="3"/>
  <c r="H57" i="3"/>
  <c r="G57" i="3"/>
  <c r="F57" i="3"/>
  <c r="I57" i="3" s="1"/>
  <c r="E57" i="3"/>
  <c r="D57" i="3"/>
  <c r="C57" i="3"/>
  <c r="B57" i="3"/>
  <c r="J56" i="3"/>
  <c r="H56" i="3"/>
  <c r="K56" i="3" s="1"/>
  <c r="G56" i="3"/>
  <c r="F56" i="3"/>
  <c r="E56" i="3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H54" i="3"/>
  <c r="G54" i="3"/>
  <c r="F54" i="3"/>
  <c r="E54" i="3"/>
  <c r="K54" i="3" s="1"/>
  <c r="D54" i="3"/>
  <c r="J54" i="3" s="1"/>
  <c r="C54" i="3"/>
  <c r="B54" i="3"/>
  <c r="H53" i="3"/>
  <c r="G53" i="3"/>
  <c r="F53" i="3"/>
  <c r="I53" i="3" s="1"/>
  <c r="E53" i="3"/>
  <c r="K53" i="3" s="1"/>
  <c r="D53" i="3"/>
  <c r="J53" i="3" s="1"/>
  <c r="C53" i="3"/>
  <c r="B53" i="3"/>
  <c r="H52" i="3"/>
  <c r="K52" i="3" s="1"/>
  <c r="G52" i="3"/>
  <c r="J52" i="3" s="1"/>
  <c r="F52" i="3"/>
  <c r="I52" i="3" s="1"/>
  <c r="E52" i="3"/>
  <c r="D52" i="3"/>
  <c r="C52" i="3"/>
  <c r="B52" i="3"/>
  <c r="J51" i="3"/>
  <c r="I51" i="3"/>
  <c r="H51" i="3"/>
  <c r="K51" i="3" s="1"/>
  <c r="G51" i="3"/>
  <c r="F51" i="3"/>
  <c r="E51" i="3"/>
  <c r="D51" i="3"/>
  <c r="C51" i="3"/>
  <c r="B51" i="3"/>
  <c r="K50" i="3"/>
  <c r="H50" i="3"/>
  <c r="G50" i="3"/>
  <c r="J50" i="3" s="1"/>
  <c r="F50" i="3"/>
  <c r="E50" i="3"/>
  <c r="D50" i="3"/>
  <c r="C50" i="3"/>
  <c r="I50" i="3" s="1"/>
  <c r="B50" i="3"/>
  <c r="I49" i="3"/>
  <c r="H49" i="3"/>
  <c r="G49" i="3"/>
  <c r="F49" i="3"/>
  <c r="E49" i="3"/>
  <c r="D49" i="3"/>
  <c r="C49" i="3"/>
  <c r="B49" i="3"/>
  <c r="K48" i="3"/>
  <c r="J48" i="3"/>
  <c r="I48" i="3"/>
  <c r="H48" i="3"/>
  <c r="G48" i="3"/>
  <c r="F48" i="3"/>
  <c r="E48" i="3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H46" i="3"/>
  <c r="G46" i="3"/>
  <c r="F46" i="3"/>
  <c r="E46" i="3"/>
  <c r="K46" i="3" s="1"/>
  <c r="D46" i="3"/>
  <c r="C46" i="3"/>
  <c r="B46" i="3"/>
  <c r="H45" i="3"/>
  <c r="G45" i="3"/>
  <c r="F45" i="3"/>
  <c r="I45" i="3" s="1"/>
  <c r="E45" i="3"/>
  <c r="D45" i="3"/>
  <c r="J45" i="3" s="1"/>
  <c r="C45" i="3"/>
  <c r="B45" i="3"/>
  <c r="J44" i="3"/>
  <c r="I44" i="3"/>
  <c r="H44" i="3"/>
  <c r="K44" i="3" s="1"/>
  <c r="G44" i="3"/>
  <c r="F44" i="3"/>
  <c r="E44" i="3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K42" i="3"/>
  <c r="H42" i="3"/>
  <c r="G42" i="3"/>
  <c r="F42" i="3"/>
  <c r="E42" i="3"/>
  <c r="D42" i="3"/>
  <c r="J42" i="3" s="1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J40" i="3" s="1"/>
  <c r="F40" i="3"/>
  <c r="E40" i="3"/>
  <c r="D40" i="3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J38" i="3"/>
  <c r="H38" i="3"/>
  <c r="G38" i="3"/>
  <c r="F38" i="3"/>
  <c r="E38" i="3"/>
  <c r="D38" i="3"/>
  <c r="C38" i="3"/>
  <c r="B38" i="3"/>
  <c r="K37" i="3"/>
  <c r="H37" i="3"/>
  <c r="G37" i="3"/>
  <c r="F37" i="3"/>
  <c r="E37" i="3"/>
  <c r="D37" i="3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C35" i="3"/>
  <c r="I35" i="3" s="1"/>
  <c r="B35" i="3"/>
  <c r="H34" i="3"/>
  <c r="G34" i="3"/>
  <c r="J34" i="3" s="1"/>
  <c r="F34" i="3"/>
  <c r="I34" i="3" s="1"/>
  <c r="E34" i="3"/>
  <c r="K34" i="3" s="1"/>
  <c r="D34" i="3"/>
  <c r="C34" i="3"/>
  <c r="B34" i="3"/>
  <c r="K33" i="3"/>
  <c r="H33" i="3"/>
  <c r="G33" i="3"/>
  <c r="F33" i="3"/>
  <c r="I33" i="3" s="1"/>
  <c r="E33" i="3"/>
  <c r="D33" i="3"/>
  <c r="C33" i="3"/>
  <c r="B33" i="3"/>
  <c r="J32" i="3"/>
  <c r="I32" i="3"/>
  <c r="H32" i="3"/>
  <c r="K32" i="3" s="1"/>
  <c r="G32" i="3"/>
  <c r="F32" i="3"/>
  <c r="E32" i="3"/>
  <c r="D32" i="3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I30" i="3" s="1"/>
  <c r="E30" i="3"/>
  <c r="K30" i="3" s="1"/>
  <c r="D30" i="3"/>
  <c r="C30" i="3"/>
  <c r="B30" i="3"/>
  <c r="H29" i="3"/>
  <c r="G29" i="3"/>
  <c r="F29" i="3"/>
  <c r="I29" i="3" s="1"/>
  <c r="E29" i="3"/>
  <c r="K29" i="3" s="1"/>
  <c r="D29" i="3"/>
  <c r="C29" i="3"/>
  <c r="B29" i="3"/>
  <c r="K28" i="3"/>
  <c r="H28" i="3"/>
  <c r="G28" i="3"/>
  <c r="J28" i="3" s="1"/>
  <c r="F28" i="3"/>
  <c r="E28" i="3"/>
  <c r="D28" i="3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F26" i="3"/>
  <c r="E26" i="3"/>
  <c r="D26" i="3"/>
  <c r="C26" i="3"/>
  <c r="I26" i="3" s="1"/>
  <c r="B26" i="3"/>
  <c r="H25" i="3"/>
  <c r="G25" i="3"/>
  <c r="F25" i="3"/>
  <c r="E25" i="3"/>
  <c r="D25" i="3"/>
  <c r="C25" i="3"/>
  <c r="I25" i="3" s="1"/>
  <c r="B25" i="3"/>
  <c r="I24" i="3"/>
  <c r="H24" i="3"/>
  <c r="G24" i="3"/>
  <c r="J24" i="3" s="1"/>
  <c r="F24" i="3"/>
  <c r="E24" i="3"/>
  <c r="K24" i="3" s="1"/>
  <c r="D24" i="3"/>
  <c r="C24" i="3"/>
  <c r="B24" i="3"/>
  <c r="I23" i="3"/>
  <c r="H23" i="3"/>
  <c r="K23" i="3" s="1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B22" i="3"/>
  <c r="H21" i="3"/>
  <c r="G21" i="3"/>
  <c r="F21" i="3"/>
  <c r="E21" i="3"/>
  <c r="K21" i="3" s="1"/>
  <c r="D21" i="3"/>
  <c r="J21" i="3" s="1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H18" i="3"/>
  <c r="G18" i="3"/>
  <c r="F18" i="3"/>
  <c r="E18" i="3"/>
  <c r="K18" i="3" s="1"/>
  <c r="D18" i="3"/>
  <c r="C18" i="3"/>
  <c r="I18" i="3" s="1"/>
  <c r="B18" i="3"/>
  <c r="H17" i="3"/>
  <c r="G17" i="3"/>
  <c r="F17" i="3"/>
  <c r="E17" i="3"/>
  <c r="K17" i="3" s="1"/>
  <c r="D17" i="3"/>
  <c r="C17" i="3"/>
  <c r="I17" i="3" s="1"/>
  <c r="B17" i="3"/>
  <c r="H16" i="3"/>
  <c r="G16" i="3"/>
  <c r="J16" i="3" s="1"/>
  <c r="F16" i="3"/>
  <c r="I16" i="3" s="1"/>
  <c r="E16" i="3"/>
  <c r="K16" i="3" s="1"/>
  <c r="D16" i="3"/>
  <c r="C16" i="3"/>
  <c r="B16" i="3"/>
  <c r="I15" i="3"/>
  <c r="H15" i="3"/>
  <c r="K15" i="3" s="1"/>
  <c r="G15" i="3"/>
  <c r="F15" i="3"/>
  <c r="E15" i="3"/>
  <c r="D15" i="3"/>
  <c r="J15" i="3" s="1"/>
  <c r="C15" i="3"/>
  <c r="B15" i="3"/>
  <c r="J14" i="3"/>
  <c r="H14" i="3"/>
  <c r="G14" i="3"/>
  <c r="F14" i="3"/>
  <c r="E14" i="3"/>
  <c r="K14" i="3" s="1"/>
  <c r="D14" i="3"/>
  <c r="C14" i="3"/>
  <c r="B14" i="3"/>
  <c r="H13" i="3"/>
  <c r="G13" i="3"/>
  <c r="F13" i="3"/>
  <c r="E13" i="3"/>
  <c r="K13" i="3" s="1"/>
  <c r="D13" i="3"/>
  <c r="J13" i="3" s="1"/>
  <c r="C13" i="3"/>
  <c r="I13" i="3" s="1"/>
  <c r="B13" i="3"/>
  <c r="J12" i="3"/>
  <c r="H12" i="3"/>
  <c r="G12" i="3"/>
  <c r="F12" i="3"/>
  <c r="I12" i="3" s="1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E9" i="3"/>
  <c r="D9" i="3"/>
  <c r="C9" i="3"/>
  <c r="I9" i="3" s="1"/>
  <c r="B9" i="3"/>
  <c r="I8" i="3"/>
  <c r="H8" i="3"/>
  <c r="G8" i="3"/>
  <c r="J8" i="3" s="1"/>
  <c r="F8" i="3"/>
  <c r="E8" i="3"/>
  <c r="K8" i="3" s="1"/>
  <c r="D8" i="3"/>
  <c r="C8" i="3"/>
  <c r="B8" i="3"/>
  <c r="I7" i="3"/>
  <c r="H7" i="3"/>
  <c r="K7" i="3" s="1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C227" i="2"/>
  <c r="I227" i="2" s="1"/>
  <c r="B227" i="2"/>
  <c r="J226" i="2"/>
  <c r="I226" i="2"/>
  <c r="H226" i="2"/>
  <c r="G226" i="2"/>
  <c r="F226" i="2"/>
  <c r="E226" i="2"/>
  <c r="D226" i="2"/>
  <c r="C226" i="2"/>
  <c r="B226" i="2"/>
  <c r="J225" i="2"/>
  <c r="H225" i="2"/>
  <c r="G225" i="2"/>
  <c r="F225" i="2"/>
  <c r="E225" i="2"/>
  <c r="K225" i="2" s="1"/>
  <c r="D225" i="2"/>
  <c r="C225" i="2"/>
  <c r="I225" i="2" s="1"/>
  <c r="B225" i="2"/>
  <c r="J224" i="2"/>
  <c r="H224" i="2"/>
  <c r="G224" i="2"/>
  <c r="F224" i="2"/>
  <c r="I224" i="2" s="1"/>
  <c r="E224" i="2"/>
  <c r="K224" i="2" s="1"/>
  <c r="D224" i="2"/>
  <c r="C224" i="2"/>
  <c r="B224" i="2"/>
  <c r="H223" i="2"/>
  <c r="K223" i="2" s="1"/>
  <c r="G223" i="2"/>
  <c r="F223" i="2"/>
  <c r="E223" i="2"/>
  <c r="D223" i="2"/>
  <c r="J223" i="2" s="1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I219" i="2"/>
  <c r="H219" i="2"/>
  <c r="K219" i="2" s="1"/>
  <c r="G219" i="2"/>
  <c r="F219" i="2"/>
  <c r="E219" i="2"/>
  <c r="D219" i="2"/>
  <c r="J219" i="2" s="1"/>
  <c r="C219" i="2"/>
  <c r="B219" i="2"/>
  <c r="K218" i="2"/>
  <c r="J218" i="2"/>
  <c r="H218" i="2"/>
  <c r="G218" i="2"/>
  <c r="F218" i="2"/>
  <c r="E218" i="2"/>
  <c r="D218" i="2"/>
  <c r="C218" i="2"/>
  <c r="B218" i="2"/>
  <c r="H217" i="2"/>
  <c r="G217" i="2"/>
  <c r="F217" i="2"/>
  <c r="E217" i="2"/>
  <c r="K217" i="2" s="1"/>
  <c r="D217" i="2"/>
  <c r="J217" i="2" s="1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F215" i="2"/>
  <c r="I215" i="2" s="1"/>
  <c r="E215" i="2"/>
  <c r="D215" i="2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H213" i="2"/>
  <c r="G213" i="2"/>
  <c r="F213" i="2"/>
  <c r="E213" i="2"/>
  <c r="D213" i="2"/>
  <c r="J213" i="2" s="1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C211" i="2"/>
  <c r="I211" i="2" s="1"/>
  <c r="B211" i="2"/>
  <c r="J210" i="2"/>
  <c r="I210" i="2"/>
  <c r="H210" i="2"/>
  <c r="G210" i="2"/>
  <c r="F210" i="2"/>
  <c r="E210" i="2"/>
  <c r="D210" i="2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J208" i="2"/>
  <c r="H208" i="2"/>
  <c r="G208" i="2"/>
  <c r="F208" i="2"/>
  <c r="I208" i="2" s="1"/>
  <c r="E208" i="2"/>
  <c r="K208" i="2" s="1"/>
  <c r="D208" i="2"/>
  <c r="C208" i="2"/>
  <c r="B208" i="2"/>
  <c r="H207" i="2"/>
  <c r="K207" i="2" s="1"/>
  <c r="G207" i="2"/>
  <c r="F207" i="2"/>
  <c r="E207" i="2"/>
  <c r="D207" i="2"/>
  <c r="J207" i="2" s="1"/>
  <c r="C207" i="2"/>
  <c r="I207" i="2" s="1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C204" i="2"/>
  <c r="B204" i="2"/>
  <c r="I203" i="2"/>
  <c r="H203" i="2"/>
  <c r="K203" i="2" s="1"/>
  <c r="G203" i="2"/>
  <c r="F203" i="2"/>
  <c r="E203" i="2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H201" i="2"/>
  <c r="G201" i="2"/>
  <c r="F201" i="2"/>
  <c r="E201" i="2"/>
  <c r="K201" i="2" s="1"/>
  <c r="D201" i="2"/>
  <c r="J201" i="2" s="1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F199" i="2"/>
  <c r="I199" i="2" s="1"/>
  <c r="E199" i="2"/>
  <c r="D199" i="2"/>
  <c r="C199" i="2"/>
  <c r="B199" i="2"/>
  <c r="J198" i="2"/>
  <c r="H198" i="2"/>
  <c r="K198" i="2" s="1"/>
  <c r="G198" i="2"/>
  <c r="F198" i="2"/>
  <c r="E198" i="2"/>
  <c r="D198" i="2"/>
  <c r="C198" i="2"/>
  <c r="I198" i="2" s="1"/>
  <c r="B198" i="2"/>
  <c r="H197" i="2"/>
  <c r="G197" i="2"/>
  <c r="F197" i="2"/>
  <c r="E197" i="2"/>
  <c r="D197" i="2"/>
  <c r="J197" i="2" s="1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C195" i="2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J192" i="2" s="1"/>
  <c r="F192" i="2"/>
  <c r="I192" i="2" s="1"/>
  <c r="E192" i="2"/>
  <c r="D192" i="2"/>
  <c r="C192" i="2"/>
  <c r="B192" i="2"/>
  <c r="I191" i="2"/>
  <c r="H191" i="2"/>
  <c r="K191" i="2" s="1"/>
  <c r="G191" i="2"/>
  <c r="F191" i="2"/>
  <c r="E191" i="2"/>
  <c r="D191" i="2"/>
  <c r="J191" i="2" s="1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H189" i="2"/>
  <c r="G189" i="2"/>
  <c r="F189" i="2"/>
  <c r="E189" i="2"/>
  <c r="D189" i="2"/>
  <c r="C189" i="2"/>
  <c r="I189" i="2" s="1"/>
  <c r="B189" i="2"/>
  <c r="I188" i="2"/>
  <c r="H188" i="2"/>
  <c r="G188" i="2"/>
  <c r="F188" i="2"/>
  <c r="E188" i="2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I186" i="2"/>
  <c r="H186" i="2"/>
  <c r="G186" i="2"/>
  <c r="F186" i="2"/>
  <c r="E186" i="2"/>
  <c r="D186" i="2"/>
  <c r="J186" i="2" s="1"/>
  <c r="C186" i="2"/>
  <c r="B186" i="2"/>
  <c r="J185" i="2"/>
  <c r="H185" i="2"/>
  <c r="G185" i="2"/>
  <c r="F185" i="2"/>
  <c r="E185" i="2"/>
  <c r="K185" i="2" s="1"/>
  <c r="D185" i="2"/>
  <c r="C185" i="2"/>
  <c r="B185" i="2"/>
  <c r="J184" i="2"/>
  <c r="H184" i="2"/>
  <c r="G184" i="2"/>
  <c r="F184" i="2"/>
  <c r="I184" i="2" s="1"/>
  <c r="E184" i="2"/>
  <c r="D184" i="2"/>
  <c r="C184" i="2"/>
  <c r="B184" i="2"/>
  <c r="I183" i="2"/>
  <c r="H183" i="2"/>
  <c r="K183" i="2" s="1"/>
  <c r="G183" i="2"/>
  <c r="F183" i="2"/>
  <c r="E183" i="2"/>
  <c r="D183" i="2"/>
  <c r="J183" i="2" s="1"/>
  <c r="C183" i="2"/>
  <c r="B183" i="2"/>
  <c r="K182" i="2"/>
  <c r="J182" i="2"/>
  <c r="H182" i="2"/>
  <c r="G182" i="2"/>
  <c r="F182" i="2"/>
  <c r="E182" i="2"/>
  <c r="D182" i="2"/>
  <c r="C182" i="2"/>
  <c r="B182" i="2"/>
  <c r="H181" i="2"/>
  <c r="G181" i="2"/>
  <c r="F181" i="2"/>
  <c r="E181" i="2"/>
  <c r="D181" i="2"/>
  <c r="J181" i="2" s="1"/>
  <c r="C181" i="2"/>
  <c r="I181" i="2" s="1"/>
  <c r="B181" i="2"/>
  <c r="I180" i="2"/>
  <c r="H180" i="2"/>
  <c r="G180" i="2"/>
  <c r="F180" i="2"/>
  <c r="E180" i="2"/>
  <c r="D180" i="2"/>
  <c r="J180" i="2" s="1"/>
  <c r="C180" i="2"/>
  <c r="B180" i="2"/>
  <c r="K179" i="2"/>
  <c r="J179" i="2"/>
  <c r="H179" i="2"/>
  <c r="G179" i="2"/>
  <c r="F179" i="2"/>
  <c r="E179" i="2"/>
  <c r="D179" i="2"/>
  <c r="C179" i="2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B177" i="2"/>
  <c r="H176" i="2"/>
  <c r="G176" i="2"/>
  <c r="J176" i="2" s="1"/>
  <c r="F176" i="2"/>
  <c r="I176" i="2" s="1"/>
  <c r="E176" i="2"/>
  <c r="D176" i="2"/>
  <c r="C176" i="2"/>
  <c r="B176" i="2"/>
  <c r="I175" i="2"/>
  <c r="H175" i="2"/>
  <c r="K175" i="2" s="1"/>
  <c r="G175" i="2"/>
  <c r="F175" i="2"/>
  <c r="E175" i="2"/>
  <c r="D175" i="2"/>
  <c r="J175" i="2" s="1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H173" i="2"/>
  <c r="G173" i="2"/>
  <c r="F173" i="2"/>
  <c r="E173" i="2"/>
  <c r="K173" i="2" s="1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D170" i="2"/>
  <c r="J170" i="2" s="1"/>
  <c r="C170" i="2"/>
  <c r="B170" i="2"/>
  <c r="J169" i="2"/>
  <c r="H169" i="2"/>
  <c r="G169" i="2"/>
  <c r="F169" i="2"/>
  <c r="E169" i="2"/>
  <c r="K169" i="2" s="1"/>
  <c r="D169" i="2"/>
  <c r="C169" i="2"/>
  <c r="B169" i="2"/>
  <c r="J168" i="2"/>
  <c r="H168" i="2"/>
  <c r="G168" i="2"/>
  <c r="F168" i="2"/>
  <c r="I168" i="2" s="1"/>
  <c r="E168" i="2"/>
  <c r="D168" i="2"/>
  <c r="C168" i="2"/>
  <c r="B168" i="2"/>
  <c r="I167" i="2"/>
  <c r="H167" i="2"/>
  <c r="K167" i="2" s="1"/>
  <c r="G167" i="2"/>
  <c r="F167" i="2"/>
  <c r="E167" i="2"/>
  <c r="D167" i="2"/>
  <c r="J167" i="2" s="1"/>
  <c r="C167" i="2"/>
  <c r="B167" i="2"/>
  <c r="K166" i="2"/>
  <c r="J166" i="2"/>
  <c r="H166" i="2"/>
  <c r="G166" i="2"/>
  <c r="F166" i="2"/>
  <c r="E166" i="2"/>
  <c r="D166" i="2"/>
  <c r="C166" i="2"/>
  <c r="B166" i="2"/>
  <c r="H165" i="2"/>
  <c r="G165" i="2"/>
  <c r="F165" i="2"/>
  <c r="E165" i="2"/>
  <c r="K165" i="2" s="1"/>
  <c r="D165" i="2"/>
  <c r="J165" i="2" s="1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J163" i="2"/>
  <c r="H163" i="2"/>
  <c r="G163" i="2"/>
  <c r="F163" i="2"/>
  <c r="E163" i="2"/>
  <c r="D163" i="2"/>
  <c r="C163" i="2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B161" i="2"/>
  <c r="I160" i="2"/>
  <c r="H160" i="2"/>
  <c r="G160" i="2"/>
  <c r="F160" i="2"/>
  <c r="E160" i="2"/>
  <c r="D160" i="2"/>
  <c r="J160" i="2" s="1"/>
  <c r="C160" i="2"/>
  <c r="B160" i="2"/>
  <c r="K159" i="2"/>
  <c r="H159" i="2"/>
  <c r="G159" i="2"/>
  <c r="J159" i="2" s="1"/>
  <c r="F159" i="2"/>
  <c r="E159" i="2"/>
  <c r="D159" i="2"/>
  <c r="C159" i="2"/>
  <c r="I159" i="2" s="1"/>
  <c r="B159" i="2"/>
  <c r="I158" i="2"/>
  <c r="H158" i="2"/>
  <c r="G158" i="2"/>
  <c r="F158" i="2"/>
  <c r="E158" i="2"/>
  <c r="D158" i="2"/>
  <c r="J158" i="2" s="1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I156" i="2"/>
  <c r="H156" i="2"/>
  <c r="G156" i="2"/>
  <c r="F156" i="2"/>
  <c r="E156" i="2"/>
  <c r="D156" i="2"/>
  <c r="J156" i="2" s="1"/>
  <c r="C156" i="2"/>
  <c r="B156" i="2"/>
  <c r="K155" i="2"/>
  <c r="J155" i="2"/>
  <c r="H155" i="2"/>
  <c r="G155" i="2"/>
  <c r="F155" i="2"/>
  <c r="E155" i="2"/>
  <c r="D155" i="2"/>
  <c r="C155" i="2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I150" i="2"/>
  <c r="H150" i="2"/>
  <c r="G150" i="2"/>
  <c r="F150" i="2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H145" i="2"/>
  <c r="G145" i="2"/>
  <c r="J145" i="2" s="1"/>
  <c r="F145" i="2"/>
  <c r="E145" i="2"/>
  <c r="D145" i="2"/>
  <c r="C145" i="2"/>
  <c r="B145" i="2"/>
  <c r="I144" i="2"/>
  <c r="H144" i="2"/>
  <c r="G144" i="2"/>
  <c r="F144" i="2"/>
  <c r="E144" i="2"/>
  <c r="D144" i="2"/>
  <c r="J144" i="2" s="1"/>
  <c r="C144" i="2"/>
  <c r="B144" i="2"/>
  <c r="K143" i="2"/>
  <c r="H143" i="2"/>
  <c r="G143" i="2"/>
  <c r="J143" i="2" s="1"/>
  <c r="F143" i="2"/>
  <c r="E143" i="2"/>
  <c r="D143" i="2"/>
  <c r="C143" i="2"/>
  <c r="I143" i="2" s="1"/>
  <c r="B143" i="2"/>
  <c r="I142" i="2"/>
  <c r="H142" i="2"/>
  <c r="G142" i="2"/>
  <c r="F142" i="2"/>
  <c r="E142" i="2"/>
  <c r="D142" i="2"/>
  <c r="J142" i="2" s="1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I140" i="2"/>
  <c r="H140" i="2"/>
  <c r="G140" i="2"/>
  <c r="F140" i="2"/>
  <c r="E140" i="2"/>
  <c r="D140" i="2"/>
  <c r="J140" i="2" s="1"/>
  <c r="C140" i="2"/>
  <c r="B140" i="2"/>
  <c r="K139" i="2"/>
  <c r="J139" i="2"/>
  <c r="H139" i="2"/>
  <c r="G139" i="2"/>
  <c r="F139" i="2"/>
  <c r="E139" i="2"/>
  <c r="D139" i="2"/>
  <c r="C139" i="2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I134" i="2"/>
  <c r="H134" i="2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J131" i="2"/>
  <c r="H131" i="2"/>
  <c r="G131" i="2"/>
  <c r="F131" i="2"/>
  <c r="E131" i="2"/>
  <c r="D131" i="2"/>
  <c r="C131" i="2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B129" i="2"/>
  <c r="I128" i="2"/>
  <c r="H128" i="2"/>
  <c r="G128" i="2"/>
  <c r="F128" i="2"/>
  <c r="E128" i="2"/>
  <c r="D128" i="2"/>
  <c r="J128" i="2" s="1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I126" i="2"/>
  <c r="H126" i="2"/>
  <c r="G126" i="2"/>
  <c r="F126" i="2"/>
  <c r="E126" i="2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I124" i="2"/>
  <c r="H124" i="2"/>
  <c r="G124" i="2"/>
  <c r="F124" i="2"/>
  <c r="E124" i="2"/>
  <c r="D124" i="2"/>
  <c r="J124" i="2" s="1"/>
  <c r="C124" i="2"/>
  <c r="B124" i="2"/>
  <c r="K123" i="2"/>
  <c r="J123" i="2"/>
  <c r="H123" i="2"/>
  <c r="G123" i="2"/>
  <c r="F123" i="2"/>
  <c r="E123" i="2"/>
  <c r="D123" i="2"/>
  <c r="C123" i="2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J115" i="2"/>
  <c r="H115" i="2"/>
  <c r="G115" i="2"/>
  <c r="F115" i="2"/>
  <c r="E115" i="2"/>
  <c r="D115" i="2"/>
  <c r="C115" i="2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B113" i="2"/>
  <c r="I112" i="2"/>
  <c r="H112" i="2"/>
  <c r="G112" i="2"/>
  <c r="F112" i="2"/>
  <c r="E112" i="2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I108" i="2"/>
  <c r="H108" i="2"/>
  <c r="G108" i="2"/>
  <c r="F108" i="2"/>
  <c r="E108" i="2"/>
  <c r="D108" i="2"/>
  <c r="J108" i="2" s="1"/>
  <c r="C108" i="2"/>
  <c r="B108" i="2"/>
  <c r="K107" i="2"/>
  <c r="J107" i="2"/>
  <c r="H107" i="2"/>
  <c r="G107" i="2"/>
  <c r="F107" i="2"/>
  <c r="E107" i="2"/>
  <c r="D107" i="2"/>
  <c r="C107" i="2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I102" i="2"/>
  <c r="H102" i="2"/>
  <c r="G102" i="2"/>
  <c r="F102" i="2"/>
  <c r="E102" i="2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J99" i="2"/>
  <c r="H99" i="2"/>
  <c r="G99" i="2"/>
  <c r="F99" i="2"/>
  <c r="E99" i="2"/>
  <c r="D99" i="2"/>
  <c r="C99" i="2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B97" i="2"/>
  <c r="I96" i="2"/>
  <c r="H96" i="2"/>
  <c r="G96" i="2"/>
  <c r="F96" i="2"/>
  <c r="E96" i="2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D94" i="2"/>
  <c r="J94" i="2" s="1"/>
  <c r="C94" i="2"/>
  <c r="B94" i="2"/>
  <c r="K93" i="2"/>
  <c r="J93" i="2"/>
  <c r="H93" i="2"/>
  <c r="G93" i="2"/>
  <c r="F93" i="2"/>
  <c r="E93" i="2"/>
  <c r="D93" i="2"/>
  <c r="C93" i="2"/>
  <c r="I93" i="2" s="1"/>
  <c r="B93" i="2"/>
  <c r="I92" i="2"/>
  <c r="H92" i="2"/>
  <c r="G92" i="2"/>
  <c r="F92" i="2"/>
  <c r="E92" i="2"/>
  <c r="D92" i="2"/>
  <c r="J92" i="2" s="1"/>
  <c r="C92" i="2"/>
  <c r="B92" i="2"/>
  <c r="K91" i="2"/>
  <c r="J91" i="2"/>
  <c r="H91" i="2"/>
  <c r="G91" i="2"/>
  <c r="F91" i="2"/>
  <c r="E91" i="2"/>
  <c r="D91" i="2"/>
  <c r="C91" i="2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D86" i="2"/>
  <c r="J86" i="2" s="1"/>
  <c r="C86" i="2"/>
  <c r="B86" i="2"/>
  <c r="K85" i="2"/>
  <c r="J85" i="2"/>
  <c r="H85" i="2"/>
  <c r="G85" i="2"/>
  <c r="F85" i="2"/>
  <c r="E85" i="2"/>
  <c r="D85" i="2"/>
  <c r="C85" i="2"/>
  <c r="B85" i="2"/>
  <c r="I84" i="2"/>
  <c r="H84" i="2"/>
  <c r="G84" i="2"/>
  <c r="F84" i="2"/>
  <c r="E84" i="2"/>
  <c r="K84" i="2" s="1"/>
  <c r="D84" i="2"/>
  <c r="J84" i="2" s="1"/>
  <c r="C84" i="2"/>
  <c r="B84" i="2"/>
  <c r="K83" i="2"/>
  <c r="J83" i="2"/>
  <c r="H83" i="2"/>
  <c r="G83" i="2"/>
  <c r="F83" i="2"/>
  <c r="E83" i="2"/>
  <c r="D83" i="2"/>
  <c r="C83" i="2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B81" i="2"/>
  <c r="I80" i="2"/>
  <c r="H80" i="2"/>
  <c r="G80" i="2"/>
  <c r="F80" i="2"/>
  <c r="E80" i="2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I78" i="2"/>
  <c r="H78" i="2"/>
  <c r="G78" i="2"/>
  <c r="F78" i="2"/>
  <c r="E78" i="2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I76" i="2"/>
  <c r="H76" i="2"/>
  <c r="G76" i="2"/>
  <c r="F76" i="2"/>
  <c r="E76" i="2"/>
  <c r="D76" i="2"/>
  <c r="J76" i="2" s="1"/>
  <c r="C76" i="2"/>
  <c r="B76" i="2"/>
  <c r="K75" i="2"/>
  <c r="J75" i="2"/>
  <c r="H75" i="2"/>
  <c r="G75" i="2"/>
  <c r="F75" i="2"/>
  <c r="E75" i="2"/>
  <c r="D75" i="2"/>
  <c r="C75" i="2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D70" i="2"/>
  <c r="J70" i="2" s="1"/>
  <c r="C70" i="2"/>
  <c r="B70" i="2"/>
  <c r="K69" i="2"/>
  <c r="J69" i="2"/>
  <c r="H69" i="2"/>
  <c r="G69" i="2"/>
  <c r="F69" i="2"/>
  <c r="E69" i="2"/>
  <c r="D69" i="2"/>
  <c r="C69" i="2"/>
  <c r="B69" i="2"/>
  <c r="I68" i="2"/>
  <c r="H68" i="2"/>
  <c r="G68" i="2"/>
  <c r="F68" i="2"/>
  <c r="E68" i="2"/>
  <c r="K68" i="2" s="1"/>
  <c r="D68" i="2"/>
  <c r="J68" i="2" s="1"/>
  <c r="C68" i="2"/>
  <c r="B68" i="2"/>
  <c r="K67" i="2"/>
  <c r="J67" i="2"/>
  <c r="H67" i="2"/>
  <c r="G67" i="2"/>
  <c r="F67" i="2"/>
  <c r="E67" i="2"/>
  <c r="D67" i="2"/>
  <c r="C67" i="2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B65" i="2"/>
  <c r="I64" i="2"/>
  <c r="H64" i="2"/>
  <c r="G64" i="2"/>
  <c r="F64" i="2"/>
  <c r="E64" i="2"/>
  <c r="D64" i="2"/>
  <c r="J64" i="2" s="1"/>
  <c r="C64" i="2"/>
  <c r="B64" i="2"/>
  <c r="K63" i="2"/>
  <c r="H63" i="2"/>
  <c r="G63" i="2"/>
  <c r="J63" i="2" s="1"/>
  <c r="F63" i="2"/>
  <c r="E63" i="2"/>
  <c r="D63" i="2"/>
  <c r="C63" i="2"/>
  <c r="I63" i="2" s="1"/>
  <c r="B63" i="2"/>
  <c r="I62" i="2"/>
  <c r="H62" i="2"/>
  <c r="G62" i="2"/>
  <c r="F62" i="2"/>
  <c r="E62" i="2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I60" i="2"/>
  <c r="H60" i="2"/>
  <c r="G60" i="2"/>
  <c r="F60" i="2"/>
  <c r="E60" i="2"/>
  <c r="D60" i="2"/>
  <c r="J60" i="2" s="1"/>
  <c r="C60" i="2"/>
  <c r="B60" i="2"/>
  <c r="K59" i="2"/>
  <c r="J59" i="2"/>
  <c r="H59" i="2"/>
  <c r="G59" i="2"/>
  <c r="F59" i="2"/>
  <c r="E59" i="2"/>
  <c r="D59" i="2"/>
  <c r="C59" i="2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J56" i="2"/>
  <c r="I56" i="2"/>
  <c r="H56" i="2"/>
  <c r="G56" i="2"/>
  <c r="F56" i="2"/>
  <c r="E56" i="2"/>
  <c r="K56" i="2" s="1"/>
  <c r="D56" i="2"/>
  <c r="C56" i="2"/>
  <c r="B56" i="2"/>
  <c r="K55" i="2"/>
  <c r="H55" i="2"/>
  <c r="G55" i="2"/>
  <c r="J55" i="2" s="1"/>
  <c r="F55" i="2"/>
  <c r="E55" i="2"/>
  <c r="D55" i="2"/>
  <c r="C55" i="2"/>
  <c r="B55" i="2"/>
  <c r="H54" i="2"/>
  <c r="G54" i="2"/>
  <c r="F54" i="2"/>
  <c r="I54" i="2" s="1"/>
  <c r="E54" i="2"/>
  <c r="D54" i="2"/>
  <c r="C54" i="2"/>
  <c r="B54" i="2"/>
  <c r="J53" i="2"/>
  <c r="I53" i="2"/>
  <c r="H53" i="2"/>
  <c r="K53" i="2" s="1"/>
  <c r="G53" i="2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F50" i="2"/>
  <c r="I50" i="2" s="1"/>
  <c r="E50" i="2"/>
  <c r="D50" i="2"/>
  <c r="J50" i="2" s="1"/>
  <c r="C50" i="2"/>
  <c r="B50" i="2"/>
  <c r="J49" i="2"/>
  <c r="H49" i="2"/>
  <c r="K49" i="2" s="1"/>
  <c r="G49" i="2"/>
  <c r="F49" i="2"/>
  <c r="I49" i="2" s="1"/>
  <c r="E49" i="2"/>
  <c r="D49" i="2"/>
  <c r="C49" i="2"/>
  <c r="B49" i="2"/>
  <c r="H48" i="2"/>
  <c r="K48" i="2" s="1"/>
  <c r="G48" i="2"/>
  <c r="F48" i="2"/>
  <c r="E48" i="2"/>
  <c r="D48" i="2"/>
  <c r="J48" i="2" s="1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I46" i="2"/>
  <c r="H46" i="2"/>
  <c r="G46" i="2"/>
  <c r="F46" i="2"/>
  <c r="E46" i="2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J43" i="2"/>
  <c r="H43" i="2"/>
  <c r="G43" i="2"/>
  <c r="F43" i="2"/>
  <c r="E43" i="2"/>
  <c r="K43" i="2" s="1"/>
  <c r="D43" i="2"/>
  <c r="C43" i="2"/>
  <c r="B43" i="2"/>
  <c r="H42" i="2"/>
  <c r="G42" i="2"/>
  <c r="F42" i="2"/>
  <c r="I42" i="2" s="1"/>
  <c r="E42" i="2"/>
  <c r="K42" i="2" s="1"/>
  <c r="D42" i="2"/>
  <c r="C42" i="2"/>
  <c r="B42" i="2"/>
  <c r="H41" i="2"/>
  <c r="K41" i="2" s="1"/>
  <c r="G41" i="2"/>
  <c r="J41" i="2" s="1"/>
  <c r="F41" i="2"/>
  <c r="E41" i="2"/>
  <c r="D41" i="2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J38" i="2"/>
  <c r="H38" i="2"/>
  <c r="G38" i="2"/>
  <c r="F38" i="2"/>
  <c r="I38" i="2" s="1"/>
  <c r="E38" i="2"/>
  <c r="K38" i="2" s="1"/>
  <c r="D38" i="2"/>
  <c r="C38" i="2"/>
  <c r="B38" i="2"/>
  <c r="H37" i="2"/>
  <c r="K37" i="2" s="1"/>
  <c r="G37" i="2"/>
  <c r="F37" i="2"/>
  <c r="E37" i="2"/>
  <c r="D37" i="2"/>
  <c r="J37" i="2" s="1"/>
  <c r="C37" i="2"/>
  <c r="I37" i="2" s="1"/>
  <c r="B37" i="2"/>
  <c r="J36" i="2"/>
  <c r="I36" i="2"/>
  <c r="H36" i="2"/>
  <c r="G36" i="2"/>
  <c r="F36" i="2"/>
  <c r="E36" i="2"/>
  <c r="K36" i="2" s="1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J34" i="2"/>
  <c r="H34" i="2"/>
  <c r="G34" i="2"/>
  <c r="F34" i="2"/>
  <c r="I34" i="2" s="1"/>
  <c r="E34" i="2"/>
  <c r="K34" i="2" s="1"/>
  <c r="D34" i="2"/>
  <c r="C34" i="2"/>
  <c r="B34" i="2"/>
  <c r="H33" i="2"/>
  <c r="K33" i="2" s="1"/>
  <c r="G33" i="2"/>
  <c r="F33" i="2"/>
  <c r="E33" i="2"/>
  <c r="D33" i="2"/>
  <c r="J33" i="2" s="1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J30" i="2"/>
  <c r="H30" i="2"/>
  <c r="G30" i="2"/>
  <c r="F30" i="2"/>
  <c r="I30" i="2" s="1"/>
  <c r="E30" i="2"/>
  <c r="K30" i="2" s="1"/>
  <c r="D30" i="2"/>
  <c r="C30" i="2"/>
  <c r="B30" i="2"/>
  <c r="H29" i="2"/>
  <c r="K29" i="2" s="1"/>
  <c r="G29" i="2"/>
  <c r="F29" i="2"/>
  <c r="E29" i="2"/>
  <c r="D29" i="2"/>
  <c r="J29" i="2" s="1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J26" i="2"/>
  <c r="H26" i="2"/>
  <c r="G26" i="2"/>
  <c r="F26" i="2"/>
  <c r="I26" i="2" s="1"/>
  <c r="E26" i="2"/>
  <c r="K26" i="2" s="1"/>
  <c r="D26" i="2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J22" i="2"/>
  <c r="H22" i="2"/>
  <c r="G22" i="2"/>
  <c r="F22" i="2"/>
  <c r="I22" i="2" s="1"/>
  <c r="E22" i="2"/>
  <c r="K22" i="2" s="1"/>
  <c r="D22" i="2"/>
  <c r="C22" i="2"/>
  <c r="B22" i="2"/>
  <c r="H21" i="2"/>
  <c r="K21" i="2" s="1"/>
  <c r="G21" i="2"/>
  <c r="F21" i="2"/>
  <c r="E21" i="2"/>
  <c r="D21" i="2"/>
  <c r="J21" i="2" s="1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J18" i="2"/>
  <c r="H18" i="2"/>
  <c r="G18" i="2"/>
  <c r="F18" i="2"/>
  <c r="I18" i="2" s="1"/>
  <c r="E18" i="2"/>
  <c r="K18" i="2" s="1"/>
  <c r="D18" i="2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J14" i="2"/>
  <c r="H14" i="2"/>
  <c r="G14" i="2"/>
  <c r="F14" i="2"/>
  <c r="I14" i="2" s="1"/>
  <c r="E14" i="2"/>
  <c r="K14" i="2" s="1"/>
  <c r="D14" i="2"/>
  <c r="C14" i="2"/>
  <c r="B14" i="2"/>
  <c r="H13" i="2"/>
  <c r="K13" i="2" s="1"/>
  <c r="G13" i="2"/>
  <c r="F13" i="2"/>
  <c r="E13" i="2"/>
  <c r="D13" i="2"/>
  <c r="J13" i="2" s="1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J10" i="2"/>
  <c r="H10" i="2"/>
  <c r="G10" i="2"/>
  <c r="F10" i="2"/>
  <c r="I10" i="2" s="1"/>
  <c r="E10" i="2"/>
  <c r="K10" i="2" s="1"/>
  <c r="D10" i="2"/>
  <c r="C10" i="2"/>
  <c r="B10" i="2"/>
  <c r="H9" i="2"/>
  <c r="K9" i="2" s="1"/>
  <c r="G9" i="2"/>
  <c r="F9" i="2"/>
  <c r="E9" i="2"/>
  <c r="D9" i="2"/>
  <c r="J9" i="2" s="1"/>
  <c r="C9" i="2"/>
  <c r="I9" i="2" s="1"/>
  <c r="B9" i="2"/>
  <c r="J8" i="2"/>
  <c r="I8" i="2"/>
  <c r="H8" i="2"/>
  <c r="G8" i="2"/>
  <c r="F8" i="2"/>
  <c r="E8" i="2"/>
  <c r="K8" i="2" s="1"/>
  <c r="D8" i="2"/>
  <c r="C8" i="2"/>
  <c r="B8" i="2"/>
  <c r="K7" i="2"/>
  <c r="H7" i="2"/>
  <c r="H6" i="2" s="1"/>
  <c r="G7" i="2"/>
  <c r="G6" i="2" s="1"/>
  <c r="F7" i="2"/>
  <c r="E7" i="2"/>
  <c r="D7" i="2"/>
  <c r="J7" i="2" s="1"/>
  <c r="C7" i="2"/>
  <c r="I7" i="2" s="1"/>
  <c r="B7" i="2"/>
  <c r="F6" i="2"/>
  <c r="E6" i="2"/>
  <c r="K6" i="2" s="1"/>
  <c r="F4" i="2"/>
  <c r="C4" i="2"/>
  <c r="I2" i="2"/>
  <c r="G2" i="2"/>
  <c r="K86" i="2" l="1"/>
  <c r="I91" i="2"/>
  <c r="K102" i="2"/>
  <c r="I107" i="2"/>
  <c r="K118" i="2"/>
  <c r="I123" i="2"/>
  <c r="K134" i="2"/>
  <c r="I139" i="2"/>
  <c r="K150" i="2"/>
  <c r="I155" i="2"/>
  <c r="K170" i="2"/>
  <c r="J173" i="2"/>
  <c r="I179" i="2"/>
  <c r="I182" i="2"/>
  <c r="K197" i="2"/>
  <c r="K226" i="2"/>
  <c r="J85" i="3"/>
  <c r="K50" i="2"/>
  <c r="I59" i="2"/>
  <c r="K70" i="2"/>
  <c r="I75" i="2"/>
  <c r="J204" i="2"/>
  <c r="J205" i="2"/>
  <c r="K46" i="2"/>
  <c r="I55" i="2"/>
  <c r="K92" i="2"/>
  <c r="I97" i="2"/>
  <c r="I113" i="2"/>
  <c r="K124" i="2"/>
  <c r="I129" i="2"/>
  <c r="K140" i="2"/>
  <c r="I145" i="2"/>
  <c r="K156" i="2"/>
  <c r="I161" i="2"/>
  <c r="K180" i="2"/>
  <c r="K181" i="2"/>
  <c r="K210" i="2"/>
  <c r="K60" i="2"/>
  <c r="K76" i="2"/>
  <c r="I81" i="2"/>
  <c r="K108" i="2"/>
  <c r="C6" i="2"/>
  <c r="I6" i="2" s="1"/>
  <c r="I43" i="2"/>
  <c r="J54" i="2"/>
  <c r="K62" i="2"/>
  <c r="I67" i="2"/>
  <c r="K78" i="2"/>
  <c r="I83" i="2"/>
  <c r="K94" i="2"/>
  <c r="I99" i="2"/>
  <c r="K110" i="2"/>
  <c r="I115" i="2"/>
  <c r="K126" i="2"/>
  <c r="I131" i="2"/>
  <c r="K142" i="2"/>
  <c r="I147" i="2"/>
  <c r="K158" i="2"/>
  <c r="I163" i="2"/>
  <c r="I166" i="2"/>
  <c r="K186" i="2"/>
  <c r="J189" i="2"/>
  <c r="I218" i="2"/>
  <c r="J26" i="3"/>
  <c r="I65" i="2"/>
  <c r="D6" i="2"/>
  <c r="J6" i="2" s="1"/>
  <c r="J42" i="2"/>
  <c r="K54" i="2"/>
  <c r="K64" i="2"/>
  <c r="I69" i="2"/>
  <c r="K80" i="2"/>
  <c r="I85" i="2"/>
  <c r="K96" i="2"/>
  <c r="I101" i="2"/>
  <c r="K112" i="2"/>
  <c r="I117" i="2"/>
  <c r="K128" i="2"/>
  <c r="I133" i="2"/>
  <c r="K144" i="2"/>
  <c r="I149" i="2"/>
  <c r="K160" i="2"/>
  <c r="K188" i="2"/>
  <c r="K189" i="2"/>
  <c r="I195" i="2"/>
  <c r="K213" i="2"/>
  <c r="I169" i="2"/>
  <c r="I185" i="2"/>
  <c r="J195" i="2"/>
  <c r="J227" i="2"/>
  <c r="J9" i="3"/>
  <c r="I14" i="3"/>
  <c r="J25" i="3"/>
  <c r="I54" i="3"/>
  <c r="K77" i="3"/>
  <c r="J174" i="3"/>
  <c r="K168" i="2"/>
  <c r="K184" i="2"/>
  <c r="J215" i="2"/>
  <c r="K9" i="3"/>
  <c r="K25" i="3"/>
  <c r="J30" i="3"/>
  <c r="J46" i="3"/>
  <c r="J173" i="3"/>
  <c r="K45" i="3"/>
  <c r="J110" i="3"/>
  <c r="I177" i="2"/>
  <c r="J211" i="2"/>
  <c r="I6" i="3"/>
  <c r="J17" i="3"/>
  <c r="I22" i="3"/>
  <c r="J35" i="3"/>
  <c r="K57" i="3"/>
  <c r="K59" i="3"/>
  <c r="J102" i="3"/>
  <c r="J109" i="3"/>
  <c r="K176" i="2"/>
  <c r="K192" i="2"/>
  <c r="J199" i="2"/>
  <c r="J37" i="3"/>
  <c r="I38" i="3"/>
  <c r="J49" i="3"/>
  <c r="K61" i="3"/>
  <c r="I70" i="3"/>
  <c r="J81" i="3"/>
  <c r="J89" i="3"/>
  <c r="J97" i="3"/>
  <c r="J105" i="3"/>
  <c r="J125" i="3"/>
  <c r="J126" i="3"/>
  <c r="J157" i="3"/>
  <c r="J158" i="3"/>
  <c r="J33" i="3"/>
  <c r="K49" i="3"/>
  <c r="I58" i="3"/>
  <c r="J69" i="3"/>
  <c r="K81" i="3"/>
  <c r="J137" i="3"/>
  <c r="J138" i="3"/>
  <c r="J169" i="3"/>
  <c r="J170" i="3"/>
  <c r="J29" i="3"/>
  <c r="I46" i="3"/>
  <c r="J57" i="3"/>
  <c r="K69" i="3"/>
  <c r="I78" i="3"/>
  <c r="J117" i="3"/>
  <c r="J118" i="3"/>
  <c r="J149" i="3"/>
  <c r="J150" i="3"/>
  <c r="J181" i="3"/>
  <c r="J182" i="3"/>
  <c r="K330" i="3"/>
  <c r="K334" i="3"/>
  <c r="K338" i="3"/>
  <c r="K342" i="3"/>
  <c r="K346" i="3"/>
</calcChain>
</file>

<file path=xl/sharedStrings.xml><?xml version="1.0" encoding="utf-8"?>
<sst xmlns="http://schemas.openxmlformats.org/spreadsheetml/2006/main" count="157" uniqueCount="121">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</sst>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26" sqref="D26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44197</v>
      </c>
      <c r="F7" s="3" t="s">
        <v>3</v>
      </c>
      <c r="G7" s="5">
        <v>44227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01/01/2021 - 01/31/2021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01/01/2020 - 01/31/2020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72879677.280000001</v>
      </c>
      <c r="D6" s="41">
        <f t="shared" si="0"/>
        <v>47153210.890000001</v>
      </c>
      <c r="E6" s="42">
        <f t="shared" si="0"/>
        <v>7511344.4800000004</v>
      </c>
      <c r="F6" s="40">
        <f t="shared" si="0"/>
        <v>94616170.180000007</v>
      </c>
      <c r="G6" s="41">
        <f t="shared" si="0"/>
        <v>63513326.439999998</v>
      </c>
      <c r="H6" s="42">
        <f t="shared" si="0"/>
        <v>21029512.599999998</v>
      </c>
      <c r="I6" s="20">
        <f t="shared" ref="I6:I69" si="1">IFERROR((C6-F6)/F6,"")</f>
        <v>-0.22973338340209706</v>
      </c>
      <c r="J6" s="20">
        <f t="shared" ref="J6:J69" si="2">IFERROR((D6-G6)/G6,"")</f>
        <v>-0.25758555671706362</v>
      </c>
      <c r="K6" s="20">
        <f t="shared" ref="K6:K69" si="3">IFERROR((E6-H6)/H6,"")</f>
        <v>-0.64281889823732763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2095816.14</v>
      </c>
      <c r="D7" s="43">
        <f>IF('County Data'!E2&gt;9,'County Data'!D2,"*")</f>
        <v>216250.76</v>
      </c>
      <c r="E7" s="44">
        <f>IF('County Data'!G2&gt;9,'County Data'!F2,"*")</f>
        <v>104267.56</v>
      </c>
      <c r="F7" s="43">
        <f>IF('County Data'!I2&gt;9,'County Data'!H2,"*")</f>
        <v>3053543.42</v>
      </c>
      <c r="G7" s="43">
        <f>IF('County Data'!K2&gt;9,'County Data'!J2,"*")</f>
        <v>517773.93</v>
      </c>
      <c r="H7" s="44">
        <f>IF('County Data'!M2&gt;9,'County Data'!L2,"*")</f>
        <v>478777.96</v>
      </c>
      <c r="I7" s="22">
        <f t="shared" si="1"/>
        <v>-0.31364455921180256</v>
      </c>
      <c r="J7" s="22">
        <f t="shared" si="2"/>
        <v>-0.58234521386582749</v>
      </c>
      <c r="K7" s="22">
        <f t="shared" si="3"/>
        <v>-0.78222147067922676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4597148.25</v>
      </c>
      <c r="D8" s="43">
        <f>IF('County Data'!E3&gt;9,'County Data'!D3,"*")</f>
        <v>1374152.6</v>
      </c>
      <c r="E8" s="44">
        <f>IF('County Data'!G3&gt;9,'County Data'!F3,"*")</f>
        <v>521782.34</v>
      </c>
      <c r="F8" s="43">
        <f>IF('County Data'!I3&gt;9,'County Data'!H3,"*")</f>
        <v>5370513.9299999997</v>
      </c>
      <c r="G8" s="43">
        <f>IF('County Data'!K3&gt;9,'County Data'!J3,"*")</f>
        <v>2609408.06</v>
      </c>
      <c r="H8" s="44">
        <f>IF('County Data'!M3&gt;9,'County Data'!L3,"*")</f>
        <v>1037862.35</v>
      </c>
      <c r="I8" s="22">
        <f t="shared" si="1"/>
        <v>-0.144002173736099</v>
      </c>
      <c r="J8" s="22">
        <f t="shared" si="2"/>
        <v>-0.47338531636174985</v>
      </c>
      <c r="K8" s="22">
        <f t="shared" si="3"/>
        <v>-0.49725284860752483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2527741.66</v>
      </c>
      <c r="D9" s="46">
        <f>IF('County Data'!E4&gt;9,'County Data'!D4,"*")</f>
        <v>429145.84</v>
      </c>
      <c r="E9" s="47">
        <f>IF('County Data'!G4&gt;9,'County Data'!F4,"*")</f>
        <v>135059.42000000001</v>
      </c>
      <c r="F9" s="45">
        <f>IF('County Data'!I4&gt;9,'County Data'!H4,"*")</f>
        <v>2973114.61</v>
      </c>
      <c r="G9" s="46">
        <f>IF('County Data'!K4&gt;9,'County Data'!J4,"*")</f>
        <v>805716.19</v>
      </c>
      <c r="H9" s="47">
        <f>IF('County Data'!M4&gt;9,'County Data'!L4,"*")</f>
        <v>458093.54</v>
      </c>
      <c r="I9" s="9">
        <f t="shared" si="1"/>
        <v>-0.14980012829037886</v>
      </c>
      <c r="J9" s="9">
        <f t="shared" si="2"/>
        <v>-0.46737344324680868</v>
      </c>
      <c r="K9" s="9">
        <f t="shared" si="3"/>
        <v>-0.70517065139141677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20626546.789999999</v>
      </c>
      <c r="D10" s="43">
        <f>IF('County Data'!E5&gt;9,'County Data'!D5,"*")</f>
        <v>2380450.9700000002</v>
      </c>
      <c r="E10" s="44">
        <f>IF('County Data'!G5&gt;9,'County Data'!F5,"*")</f>
        <v>1468687.53</v>
      </c>
      <c r="F10" s="43">
        <f>IF('County Data'!I5&gt;9,'County Data'!H5,"*")</f>
        <v>27057771</v>
      </c>
      <c r="G10" s="43">
        <f>IF('County Data'!K5&gt;9,'County Data'!J5,"*")</f>
        <v>6026725.3200000003</v>
      </c>
      <c r="H10" s="44">
        <f>IF('County Data'!M5&gt;9,'County Data'!L5,"*")</f>
        <v>5219246.29</v>
      </c>
      <c r="I10" s="22">
        <f t="shared" si="1"/>
        <v>-0.23768492275287573</v>
      </c>
      <c r="J10" s="22">
        <f t="shared" si="2"/>
        <v>-0.60501751057073228</v>
      </c>
      <c r="K10" s="22">
        <f t="shared" si="3"/>
        <v>-0.71860160483057023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205161.23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167755.44</v>
      </c>
      <c r="G11" s="46" t="str">
        <f>IF('County Data'!K6&gt;9,'County Data'!J6,"*")</f>
        <v>*</v>
      </c>
      <c r="H11" s="47">
        <f>IF('County Data'!M6&gt;9,'County Data'!L6,"*")</f>
        <v>70681.350000000006</v>
      </c>
      <c r="I11" s="9">
        <f t="shared" si="1"/>
        <v>0.22297810431661713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3825201.3</v>
      </c>
      <c r="D12" s="43">
        <f>IF('County Data'!E7&gt;9,'County Data'!D7,"*")</f>
        <v>241795.46</v>
      </c>
      <c r="E12" s="44">
        <f>IF('County Data'!G7&gt;9,'County Data'!F7,"*")</f>
        <v>185082.44</v>
      </c>
      <c r="F12" s="43">
        <f>IF('County Data'!I7&gt;9,'County Data'!H7,"*")</f>
        <v>3676251.37</v>
      </c>
      <c r="G12" s="43">
        <f>IF('County Data'!K7&gt;9,'County Data'!J7,"*")</f>
        <v>338430.87</v>
      </c>
      <c r="H12" s="44">
        <f>IF('County Data'!M7&gt;9,'County Data'!L7,"*")</f>
        <v>398286.45</v>
      </c>
      <c r="I12" s="22">
        <f t="shared" si="1"/>
        <v>4.0516796869632908E-2</v>
      </c>
      <c r="J12" s="22">
        <f t="shared" si="2"/>
        <v>-0.28553958449475964</v>
      </c>
      <c r="K12" s="22">
        <f t="shared" si="3"/>
        <v>-0.53530319698297546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163160.92000000001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251159.38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-0.3503689967700987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5201345.8899999997</v>
      </c>
      <c r="D14" s="43">
        <f>IF('County Data'!E9&gt;9,'County Data'!D9,"*")</f>
        <v>5243441.05</v>
      </c>
      <c r="E14" s="44">
        <f>IF('County Data'!G9&gt;9,'County Data'!F9,"*")</f>
        <v>1148714.0900000001</v>
      </c>
      <c r="F14" s="43">
        <f>IF('County Data'!I9&gt;9,'County Data'!H9,"*")</f>
        <v>7535347.4100000001</v>
      </c>
      <c r="G14" s="43">
        <f>IF('County Data'!K9&gt;9,'County Data'!J9,"*")</f>
        <v>9285143.4800000004</v>
      </c>
      <c r="H14" s="44">
        <f>IF('County Data'!M9&gt;9,'County Data'!L9,"*")</f>
        <v>2421025.5499999998</v>
      </c>
      <c r="I14" s="22">
        <f t="shared" si="1"/>
        <v>-0.30974039987892216</v>
      </c>
      <c r="J14" s="22">
        <f t="shared" si="2"/>
        <v>-0.43528701938809461</v>
      </c>
      <c r="K14" s="22">
        <f t="shared" si="3"/>
        <v>-0.52552582933294523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1145211.01</v>
      </c>
      <c r="D15" s="48" t="str">
        <f>IF('County Data'!E10&gt;9,'County Data'!D10,"*")</f>
        <v>*</v>
      </c>
      <c r="E15" s="49" t="str">
        <f>IF('County Data'!G10&gt;9,'County Data'!F10,"*")</f>
        <v>*</v>
      </c>
      <c r="F15" s="48">
        <f>IF('County Data'!I10&gt;9,'County Data'!H10,"*")</f>
        <v>1446314.68</v>
      </c>
      <c r="G15" s="48">
        <f>IF('County Data'!K10&gt;9,'County Data'!J10,"*")</f>
        <v>254447.54</v>
      </c>
      <c r="H15" s="49">
        <f>IF('County Data'!M10&gt;9,'County Data'!L10,"*")</f>
        <v>190577.71</v>
      </c>
      <c r="I15" s="23">
        <f t="shared" si="1"/>
        <v>-0.208186831098195</v>
      </c>
      <c r="J15" s="23" t="str">
        <f t="shared" si="2"/>
        <v/>
      </c>
      <c r="K15" s="23" t="str">
        <f t="shared" si="3"/>
        <v/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2318413.06</v>
      </c>
      <c r="D16" s="43">
        <f>IF('County Data'!E11&gt;9,'County Data'!D11,"*")</f>
        <v>282109.88</v>
      </c>
      <c r="E16" s="44">
        <f>IF('County Data'!G11&gt;9,'County Data'!F11,"*")</f>
        <v>166740.78</v>
      </c>
      <c r="F16" s="43">
        <f>IF('County Data'!I11&gt;9,'County Data'!H11,"*")</f>
        <v>2577370.2000000002</v>
      </c>
      <c r="G16" s="43">
        <f>IF('County Data'!K11&gt;9,'County Data'!J11,"*")</f>
        <v>706516.1</v>
      </c>
      <c r="H16" s="44">
        <f>IF('County Data'!M11&gt;9,'County Data'!L11,"*")</f>
        <v>378148.27</v>
      </c>
      <c r="I16" s="22">
        <f t="shared" si="1"/>
        <v>-0.10047339726361394</v>
      </c>
      <c r="J16" s="22">
        <f t="shared" si="2"/>
        <v>-0.60070282899427196</v>
      </c>
      <c r="K16" s="22">
        <f t="shared" si="3"/>
        <v>-0.55905978361344877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1922107.96</v>
      </c>
      <c r="D17" s="46">
        <f>IF('County Data'!E12&gt;9,'County Data'!D12,"*")</f>
        <v>26807830.120000001</v>
      </c>
      <c r="E17" s="47">
        <f>IF('County Data'!G12&gt;9,'County Data'!F12,"*")</f>
        <v>335819.64</v>
      </c>
      <c r="F17" s="45">
        <f>IF('County Data'!I12&gt;9,'County Data'!H12,"*")</f>
        <v>3534559.11</v>
      </c>
      <c r="G17" s="46">
        <f>IF('County Data'!K12&gt;9,'County Data'!J12,"*")</f>
        <v>26672194.559999999</v>
      </c>
      <c r="H17" s="47">
        <f>IF('County Data'!M12&gt;9,'County Data'!L12,"*")</f>
        <v>1267971.44</v>
      </c>
      <c r="I17" s="9">
        <f t="shared" si="1"/>
        <v>-0.45619583654381152</v>
      </c>
      <c r="J17" s="9">
        <f t="shared" si="2"/>
        <v>5.0852793419336245E-3</v>
      </c>
      <c r="K17" s="9">
        <f t="shared" si="3"/>
        <v>-0.73515204727324135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8773773.1400000006</v>
      </c>
      <c r="D18" s="43">
        <f>IF('County Data'!E13&gt;9,'County Data'!D13,"*")</f>
        <v>3382634.54</v>
      </c>
      <c r="E18" s="44">
        <f>IF('County Data'!G13&gt;9,'County Data'!F13,"*")</f>
        <v>1098911.8600000001</v>
      </c>
      <c r="F18" s="43">
        <f>IF('County Data'!I13&gt;9,'County Data'!H13,"*")</f>
        <v>11143410.189999999</v>
      </c>
      <c r="G18" s="43">
        <f>IF('County Data'!K13&gt;9,'County Data'!J13,"*")</f>
        <v>4936674</v>
      </c>
      <c r="H18" s="44">
        <f>IF('County Data'!M13&gt;9,'County Data'!L13,"*")</f>
        <v>2867953.33</v>
      </c>
      <c r="I18" s="22">
        <f t="shared" si="1"/>
        <v>-0.21264918095956756</v>
      </c>
      <c r="J18" s="22">
        <f t="shared" si="2"/>
        <v>-0.31479483149991266</v>
      </c>
      <c r="K18" s="22">
        <f t="shared" si="3"/>
        <v>-0.61683063371188118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6738583.3899999997</v>
      </c>
      <c r="D19" s="46">
        <f>IF('County Data'!E14&gt;9,'County Data'!D14,"*")</f>
        <v>1223782.96</v>
      </c>
      <c r="E19" s="47">
        <f>IF('County Data'!G14&gt;9,'County Data'!F14,"*")</f>
        <v>601376.69999999995</v>
      </c>
      <c r="F19" s="45">
        <f>IF('County Data'!I14&gt;9,'County Data'!H14,"*")</f>
        <v>9206485.0299999993</v>
      </c>
      <c r="G19" s="46">
        <f>IF('County Data'!K14&gt;9,'County Data'!J14,"*")</f>
        <v>2409579.12</v>
      </c>
      <c r="H19" s="47">
        <f>IF('County Data'!M14&gt;9,'County Data'!L14,"*")</f>
        <v>2072545.8</v>
      </c>
      <c r="I19" s="9">
        <f t="shared" si="1"/>
        <v>-0.26806122336137661</v>
      </c>
      <c r="J19" s="9">
        <f t="shared" si="2"/>
        <v>-0.49211754457766055</v>
      </c>
      <c r="K19" s="9">
        <f t="shared" si="3"/>
        <v>-0.70983671386176361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6468445.0599999996</v>
      </c>
      <c r="D20" s="43">
        <f>IF('County Data'!E15&gt;9,'County Data'!D15,"*")</f>
        <v>2293074.5699999998</v>
      </c>
      <c r="E20" s="44">
        <f>IF('County Data'!G15&gt;9,'County Data'!F15,"*")</f>
        <v>897492.14</v>
      </c>
      <c r="F20" s="43">
        <f>IF('County Data'!I15&gt;9,'County Data'!H15,"*")</f>
        <v>8004150</v>
      </c>
      <c r="G20" s="43">
        <f>IF('County Data'!K15&gt;9,'County Data'!J15,"*")</f>
        <v>4004491.75</v>
      </c>
      <c r="H20" s="44">
        <f>IF('County Data'!M15&gt;9,'County Data'!L15,"*")</f>
        <v>1993253.91</v>
      </c>
      <c r="I20" s="22">
        <f t="shared" si="1"/>
        <v>-0.19186358826358832</v>
      </c>
      <c r="J20" s="22">
        <f t="shared" si="2"/>
        <v>-0.42737438028184233</v>
      </c>
      <c r="K20" s="22">
        <f t="shared" si="3"/>
        <v>-0.54973516645453369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6271021.4800000004</v>
      </c>
      <c r="D21" s="46">
        <f>IF('County Data'!E16&gt;9,'County Data'!D16,"*")</f>
        <v>3278542.14</v>
      </c>
      <c r="E21" s="47">
        <f>IF('County Data'!G16&gt;9,'County Data'!F16,"*")</f>
        <v>847409.98</v>
      </c>
      <c r="F21" s="45">
        <f>IF('County Data'!I16&gt;9,'County Data'!H16,"*")</f>
        <v>8618424.4100000001</v>
      </c>
      <c r="G21" s="46">
        <f>IF('County Data'!K16&gt;9,'County Data'!J16,"*")</f>
        <v>4946225.5199999996</v>
      </c>
      <c r="H21" s="47">
        <f>IF('County Data'!M16&gt;9,'County Data'!L16,"*")</f>
        <v>2175088.65</v>
      </c>
      <c r="I21" s="9">
        <f t="shared" si="1"/>
        <v>-0.27237031020151392</v>
      </c>
      <c r="J21" s="9">
        <f t="shared" si="2"/>
        <v>-0.33716282714096701</v>
      </c>
      <c r="K21" s="9">
        <f t="shared" si="3"/>
        <v>-0.61040209556516234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59" sqref="G59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01/01/2021 - 01/31/2021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01/01/2020 - 01/31/2020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1264216.27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1245998.8899999999</v>
      </c>
      <c r="G6" s="41" t="str">
        <f>IF('Town Data'!K2&gt;9,'Town Data'!J2,"*")</f>
        <v>*</v>
      </c>
      <c r="H6" s="42">
        <f>IF('Town Data'!M2&gt;9,'Town Data'!L2,"*")</f>
        <v>243259.1</v>
      </c>
      <c r="I6" s="20">
        <f t="shared" ref="I6:I69" si="0">IFERROR((C6-F6)/F6,"")</f>
        <v>1.4620703233531871E-2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343925.44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339959.28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1.1666573714357713E-2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167186.57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176430.92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-5.2396428018399527E-2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2092954.11</v>
      </c>
      <c r="D9" s="46">
        <f>IF('Town Data'!E5&gt;9,'Town Data'!D5,"*")</f>
        <v>225713.86</v>
      </c>
      <c r="E9" s="47">
        <f>IF('Town Data'!G5&gt;9,'Town Data'!F5,"*")</f>
        <v>136024.62</v>
      </c>
      <c r="F9" s="45">
        <f>IF('Town Data'!I5&gt;9,'Town Data'!H5,"*")</f>
        <v>2272603.5099999998</v>
      </c>
      <c r="G9" s="46">
        <f>IF('Town Data'!K5&gt;9,'Town Data'!J5,"*")</f>
        <v>344052.19</v>
      </c>
      <c r="H9" s="47">
        <f>IF('Town Data'!M5&gt;9,'Town Data'!L5,"*")</f>
        <v>298722.94</v>
      </c>
      <c r="I9" s="9">
        <f t="shared" si="0"/>
        <v>-7.9050040717397158E-2</v>
      </c>
      <c r="J9" s="9">
        <f t="shared" si="1"/>
        <v>-0.34395459014517538</v>
      </c>
      <c r="K9" s="9">
        <f t="shared" si="2"/>
        <v>-0.54464621967097671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1396490.46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1513820.06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-7.7505644891507172E-2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339572.63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389940.58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-0.12916826968867925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211913.32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244498.61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-0.13327392740596758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2809960.01</v>
      </c>
      <c r="D13" s="46">
        <f>IF('Town Data'!E9&gt;9,'Town Data'!D9,"*")</f>
        <v>377252.94</v>
      </c>
      <c r="E13" s="47">
        <f>IF('Town Data'!G9&gt;9,'Town Data'!F9,"*")</f>
        <v>146469.37</v>
      </c>
      <c r="F13" s="45">
        <f>IF('Town Data'!I9&gt;9,'Town Data'!H9,"*")</f>
        <v>3247955.3</v>
      </c>
      <c r="G13" s="46">
        <f>IF('Town Data'!K9&gt;9,'Town Data'!J9,"*")</f>
        <v>634216.9</v>
      </c>
      <c r="H13" s="47">
        <f>IF('Town Data'!M9&gt;9,'Town Data'!L9,"*")</f>
        <v>432172.3</v>
      </c>
      <c r="I13" s="9">
        <f t="shared" si="0"/>
        <v>-0.13485262250992189</v>
      </c>
      <c r="J13" s="9">
        <f t="shared" si="1"/>
        <v>-0.40516731736413836</v>
      </c>
      <c r="K13" s="9">
        <f t="shared" si="2"/>
        <v>-0.66108570586314763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246326.71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325869.78000000003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-0.24409465032320588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165950.34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>
        <f>IF('Town Data'!K11&gt;9,'Town Data'!J11,"*")</f>
        <v>431974.93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4897602.3600000003</v>
      </c>
      <c r="D16" s="53" t="str">
        <f>IF('Town Data'!E12&gt;9,'Town Data'!D12,"*")</f>
        <v>*</v>
      </c>
      <c r="E16" s="54">
        <f>IF('Town Data'!G12&gt;9,'Town Data'!F12,"*")</f>
        <v>565485.06000000006</v>
      </c>
      <c r="F16" s="53">
        <f>IF('Town Data'!I12&gt;9,'Town Data'!H12,"*")</f>
        <v>8084994.0099999998</v>
      </c>
      <c r="G16" s="53">
        <f>IF('Town Data'!K12&gt;9,'Town Data'!J12,"*")</f>
        <v>2397624.77</v>
      </c>
      <c r="H16" s="54">
        <f>IF('Town Data'!M12&gt;9,'Town Data'!L12,"*")</f>
        <v>2773646.86</v>
      </c>
      <c r="I16" s="26">
        <f t="shared" si="0"/>
        <v>-0.39423549925425355</v>
      </c>
      <c r="J16" s="26" t="str">
        <f t="shared" si="1"/>
        <v/>
      </c>
      <c r="K16" s="26">
        <f t="shared" si="2"/>
        <v>-0.79612218550417768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547172.48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859104.48</v>
      </c>
      <c r="G17" s="43" t="str">
        <f>IF('Town Data'!K13&gt;9,'Town Data'!J13,"*")</f>
        <v>*</v>
      </c>
      <c r="H17" s="44">
        <f>IF('Town Data'!M13&gt;9,'Town Data'!L13,"*")</f>
        <v>257474.39</v>
      </c>
      <c r="I17" s="22">
        <f t="shared" si="0"/>
        <v>-0.36308971407063317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277153.45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337813.21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-0.17956597967261259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198391.33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310335.31</v>
      </c>
      <c r="G19" s="43">
        <f>IF('Town Data'!K15&gt;9,'Town Data'!J15,"*")</f>
        <v>55407.59</v>
      </c>
      <c r="H19" s="44" t="str">
        <f>IF('Town Data'!M15&gt;9,'Town Data'!L15,"*")</f>
        <v>*</v>
      </c>
      <c r="I19" s="22">
        <f t="shared" si="0"/>
        <v>-0.36071944246370163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1890216.86</v>
      </c>
      <c r="D20" s="46" t="str">
        <f>IF('Town Data'!E16&gt;9,'Town Data'!D16,"*")</f>
        <v>*</v>
      </c>
      <c r="E20" s="47">
        <f>IF('Town Data'!G16&gt;9,'Town Data'!F16,"*")</f>
        <v>132232.99</v>
      </c>
      <c r="F20" s="45">
        <f>IF('Town Data'!I16&gt;9,'Town Data'!H16,"*")</f>
        <v>2098433.5699999998</v>
      </c>
      <c r="G20" s="46" t="str">
        <f>IF('Town Data'!K16&gt;9,'Town Data'!J16,"*")</f>
        <v>*</v>
      </c>
      <c r="H20" s="47">
        <f>IF('Town Data'!M16&gt;9,'Town Data'!L16,"*")</f>
        <v>306241.95</v>
      </c>
      <c r="I20" s="9">
        <f t="shared" si="0"/>
        <v>-9.9224827974897359E-2</v>
      </c>
      <c r="J20" s="9" t="str">
        <f t="shared" si="1"/>
        <v/>
      </c>
      <c r="K20" s="9">
        <f t="shared" si="2"/>
        <v>-0.56820745818788054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733017.22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753218.29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-2.6819675342721783E-2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348505.92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1039890.68</v>
      </c>
      <c r="D23" s="43">
        <f>IF('Town Data'!E19&gt;9,'Town Data'!D19,"*")</f>
        <v>402118.88</v>
      </c>
      <c r="E23" s="44">
        <f>IF('Town Data'!G19&gt;9,'Town Data'!F19,"*")</f>
        <v>247552.28</v>
      </c>
      <c r="F23" s="43">
        <f>IF('Town Data'!I19&gt;9,'Town Data'!H19,"*")</f>
        <v>1100734.21</v>
      </c>
      <c r="G23" s="43">
        <f>IF('Town Data'!K19&gt;9,'Town Data'!J19,"*")</f>
        <v>486576.98</v>
      </c>
      <c r="H23" s="44">
        <f>IF('Town Data'!M19&gt;9,'Town Data'!L19,"*")</f>
        <v>337652.12</v>
      </c>
      <c r="I23" s="22">
        <f t="shared" si="0"/>
        <v>-5.527540567672546E-2</v>
      </c>
      <c r="J23" s="22">
        <f t="shared" si="1"/>
        <v>-0.17357602901805996</v>
      </c>
      <c r="K23" s="22">
        <f t="shared" si="2"/>
        <v>-0.26684221618392323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346477.74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362643.85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-4.4578475548392692E-2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3186328.14</v>
      </c>
      <c r="D25" s="43" t="str">
        <f>IF('Town Data'!E21&gt;9,'Town Data'!D21,"*")</f>
        <v>*</v>
      </c>
      <c r="E25" s="44">
        <f>IF('Town Data'!G21&gt;9,'Town Data'!F21,"*")</f>
        <v>166847.97</v>
      </c>
      <c r="F25" s="43">
        <f>IF('Town Data'!I21&gt;9,'Town Data'!H21,"*")</f>
        <v>3155793.21</v>
      </c>
      <c r="G25" s="43" t="str">
        <f>IF('Town Data'!K21&gt;9,'Town Data'!J21,"*")</f>
        <v>*</v>
      </c>
      <c r="H25" s="44">
        <f>IF('Town Data'!M21&gt;9,'Town Data'!L21,"*")</f>
        <v>315173.58</v>
      </c>
      <c r="I25" s="22">
        <f t="shared" si="0"/>
        <v>9.6758336076146669E-3</v>
      </c>
      <c r="J25" s="22" t="str">
        <f t="shared" si="1"/>
        <v/>
      </c>
      <c r="K25" s="22">
        <f t="shared" si="2"/>
        <v>-0.47061562076364399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403670.16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410666.65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-1.7036908158965546E-2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210883.41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261418.53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-0.19331116275498908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1327266.5900000001</v>
      </c>
      <c r="D28" s="46">
        <f>IF('Town Data'!E24&gt;9,'Town Data'!D24,"*")</f>
        <v>450293.99</v>
      </c>
      <c r="E28" s="47">
        <f>IF('Town Data'!G24&gt;9,'Town Data'!F24,"*")</f>
        <v>114158.77</v>
      </c>
      <c r="F28" s="45">
        <f>IF('Town Data'!I24&gt;9,'Town Data'!H24,"*")</f>
        <v>1881201.74</v>
      </c>
      <c r="G28" s="46">
        <f>IF('Town Data'!K24&gt;9,'Town Data'!J24,"*")</f>
        <v>822863.24</v>
      </c>
      <c r="H28" s="47">
        <f>IF('Town Data'!M24&gt;9,'Town Data'!L24,"*")</f>
        <v>304816.34999999998</v>
      </c>
      <c r="I28" s="9">
        <f t="shared" si="0"/>
        <v>-0.2944581318535246</v>
      </c>
      <c r="J28" s="9">
        <f t="shared" si="1"/>
        <v>-0.45277177529524831</v>
      </c>
      <c r="K28" s="9">
        <f t="shared" si="2"/>
        <v>-0.62548344273527312</v>
      </c>
      <c r="L28" s="15"/>
    </row>
    <row r="29" spans="1:12" x14ac:dyDescent="0.25">
      <c r="A29" s="15"/>
      <c r="B29" s="27" t="str">
        <f>'Town Data'!A25</f>
        <v>HINESBURG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377912.66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KILLINGTON</v>
      </c>
      <c r="C30" s="50">
        <f>IF('Town Data'!C26&gt;9,'Town Data'!B26,"*")</f>
        <v>2350036.9300000002</v>
      </c>
      <c r="D30" s="46">
        <f>IF('Town Data'!E26&gt;9,'Town Data'!D26,"*")</f>
        <v>2660144.59</v>
      </c>
      <c r="E30" s="47">
        <f>IF('Town Data'!G26&gt;9,'Town Data'!F26,"*")</f>
        <v>756154.29</v>
      </c>
      <c r="F30" s="45">
        <f>IF('Town Data'!I26&gt;9,'Town Data'!H26,"*")</f>
        <v>3948332.36</v>
      </c>
      <c r="G30" s="46">
        <f>IF('Town Data'!K26&gt;9,'Town Data'!J26,"*")</f>
        <v>3269010.22</v>
      </c>
      <c r="H30" s="47">
        <f>IF('Town Data'!M26&gt;9,'Town Data'!L26,"*")</f>
        <v>2007840.68</v>
      </c>
      <c r="I30" s="9">
        <f t="shared" si="0"/>
        <v>-0.40480265698807577</v>
      </c>
      <c r="J30" s="9">
        <f t="shared" si="1"/>
        <v>-0.18625381660629997</v>
      </c>
      <c r="K30" s="9">
        <f t="shared" si="2"/>
        <v>-0.62339925795307616</v>
      </c>
      <c r="L30" s="15"/>
    </row>
    <row r="31" spans="1:12" x14ac:dyDescent="0.25">
      <c r="A31" s="15"/>
      <c r="B31" s="27" t="str">
        <f>'Town Data'!A27</f>
        <v>LONDONDERRY</v>
      </c>
      <c r="C31" s="51">
        <f>IF('Town Data'!C27&gt;9,'Town Data'!B27,"*")</f>
        <v>243585.93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304953.53999999998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-0.20123593252926328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LUDLOW</v>
      </c>
      <c r="C32" s="50">
        <f>IF('Town Data'!C28&gt;9,'Town Data'!B28,"*")</f>
        <v>1735840</v>
      </c>
      <c r="D32" s="46">
        <f>IF('Town Data'!E28&gt;9,'Town Data'!D28,"*")</f>
        <v>1156278.18</v>
      </c>
      <c r="E32" s="47">
        <f>IF('Town Data'!G28&gt;9,'Town Data'!F28,"*")</f>
        <v>384786.23</v>
      </c>
      <c r="F32" s="45">
        <f>IF('Town Data'!I28&gt;9,'Town Data'!H28,"*")</f>
        <v>2357787.91</v>
      </c>
      <c r="G32" s="46">
        <f>IF('Town Data'!K28&gt;9,'Town Data'!J28,"*")</f>
        <v>1190411.67</v>
      </c>
      <c r="H32" s="47">
        <f>IF('Town Data'!M28&gt;9,'Town Data'!L28,"*")</f>
        <v>865660.05</v>
      </c>
      <c r="I32" s="9">
        <f t="shared" si="0"/>
        <v>-0.26378450214379123</v>
      </c>
      <c r="J32" s="9">
        <f t="shared" si="1"/>
        <v>-2.8673685633475009E-2</v>
      </c>
      <c r="K32" s="9">
        <f t="shared" si="2"/>
        <v>-0.55549960980641311</v>
      </c>
      <c r="L32" s="15"/>
    </row>
    <row r="33" spans="1:12" x14ac:dyDescent="0.25">
      <c r="A33" s="15"/>
      <c r="B33" s="27" t="str">
        <f>'Town Data'!A29</f>
        <v>LYNDON</v>
      </c>
      <c r="C33" s="51">
        <f>IF('Town Data'!C29&gt;9,'Town Data'!B29,"*")</f>
        <v>999711.67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1030488.58</v>
      </c>
      <c r="G33" s="43" t="str">
        <f>IF('Town Data'!K29&gt;9,'Town Data'!J29,"*")</f>
        <v>*</v>
      </c>
      <c r="H33" s="44">
        <f>IF('Town Data'!M29&gt;9,'Town Data'!L29,"*")</f>
        <v>95609.54</v>
      </c>
      <c r="I33" s="22">
        <f t="shared" si="0"/>
        <v>-2.9866328067410429E-2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MANCHESTER</v>
      </c>
      <c r="C34" s="50">
        <f>IF('Town Data'!C30&gt;9,'Town Data'!B30,"*")</f>
        <v>1785300.75</v>
      </c>
      <c r="D34" s="46">
        <f>IF('Town Data'!E30&gt;9,'Town Data'!D30,"*")</f>
        <v>882196.86</v>
      </c>
      <c r="E34" s="47">
        <f>IF('Town Data'!G30&gt;9,'Town Data'!F30,"*")</f>
        <v>295216.53999999998</v>
      </c>
      <c r="F34" s="45">
        <f>IF('Town Data'!I30&gt;9,'Town Data'!H30,"*")</f>
        <v>2104943.9300000002</v>
      </c>
      <c r="G34" s="46">
        <f>IF('Town Data'!K30&gt;9,'Town Data'!J30,"*")</f>
        <v>1631287.38</v>
      </c>
      <c r="H34" s="47">
        <f>IF('Town Data'!M30&gt;9,'Town Data'!L30,"*")</f>
        <v>501500.3</v>
      </c>
      <c r="I34" s="9">
        <f t="shared" si="0"/>
        <v>-0.15185353654527042</v>
      </c>
      <c r="J34" s="9">
        <f t="shared" si="1"/>
        <v>-0.45920205672160597</v>
      </c>
      <c r="K34" s="9">
        <f t="shared" si="2"/>
        <v>-0.41133327337989634</v>
      </c>
      <c r="L34" s="15"/>
    </row>
    <row r="35" spans="1:12" x14ac:dyDescent="0.25">
      <c r="A35" s="15"/>
      <c r="B35" s="27" t="str">
        <f>'Town Data'!A31</f>
        <v>MIDDLEBURY</v>
      </c>
      <c r="C35" s="51">
        <f>IF('Town Data'!C31&gt;9,'Town Data'!B31,"*")</f>
        <v>1295784.3700000001</v>
      </c>
      <c r="D35" s="43" t="str">
        <f>IF('Town Data'!E31&gt;9,'Town Data'!D31,"*")</f>
        <v>*</v>
      </c>
      <c r="E35" s="44">
        <f>IF('Town Data'!G31&gt;9,'Town Data'!F31,"*")</f>
        <v>69381.039999999994</v>
      </c>
      <c r="F35" s="43">
        <f>IF('Town Data'!I31&gt;9,'Town Data'!H31,"*")</f>
        <v>2029681.86</v>
      </c>
      <c r="G35" s="43">
        <f>IF('Town Data'!K31&gt;9,'Town Data'!J31,"*")</f>
        <v>442729.46</v>
      </c>
      <c r="H35" s="44">
        <f>IF('Town Data'!M31&gt;9,'Town Data'!L31,"*")</f>
        <v>299880.38</v>
      </c>
      <c r="I35" s="22">
        <f t="shared" si="0"/>
        <v>-0.36158252407103836</v>
      </c>
      <c r="J35" s="22" t="str">
        <f t="shared" si="1"/>
        <v/>
      </c>
      <c r="K35" s="22">
        <f t="shared" si="2"/>
        <v>-0.76863761477159664</v>
      </c>
      <c r="L35" s="15"/>
    </row>
    <row r="36" spans="1:12" x14ac:dyDescent="0.25">
      <c r="A36" s="15"/>
      <c r="B36" s="15" t="str">
        <f>'Town Data'!A32</f>
        <v>MILTON</v>
      </c>
      <c r="C36" s="50">
        <f>IF('Town Data'!C32&gt;9,'Town Data'!B32,"*")</f>
        <v>836640.54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768337.08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8.8897779084148962E-2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MONTPELIER</v>
      </c>
      <c r="C37" s="51">
        <f>IF('Town Data'!C33&gt;9,'Town Data'!B33,"*")</f>
        <v>1092278.1100000001</v>
      </c>
      <c r="D37" s="43" t="str">
        <f>IF('Town Data'!E33&gt;9,'Town Data'!D33,"*")</f>
        <v>*</v>
      </c>
      <c r="E37" s="44">
        <f>IF('Town Data'!G33&gt;9,'Town Data'!F33,"*")</f>
        <v>45941.77</v>
      </c>
      <c r="F37" s="43">
        <f>IF('Town Data'!I33&gt;9,'Town Data'!H33,"*")</f>
        <v>1934558.56</v>
      </c>
      <c r="G37" s="43" t="str">
        <f>IF('Town Data'!K33&gt;9,'Town Data'!J33,"*")</f>
        <v>*</v>
      </c>
      <c r="H37" s="44">
        <f>IF('Town Data'!M33&gt;9,'Town Data'!L33,"*")</f>
        <v>325657.59000000003</v>
      </c>
      <c r="I37" s="22">
        <f t="shared" si="0"/>
        <v>-0.43538638085993114</v>
      </c>
      <c r="J37" s="22" t="str">
        <f t="shared" si="1"/>
        <v/>
      </c>
      <c r="K37" s="22">
        <f t="shared" si="2"/>
        <v>-0.85892615000927808</v>
      </c>
      <c r="L37" s="15"/>
    </row>
    <row r="38" spans="1:12" x14ac:dyDescent="0.25">
      <c r="A38" s="15"/>
      <c r="B38" s="15" t="str">
        <f>'Town Data'!A34</f>
        <v>MORRISTOWN</v>
      </c>
      <c r="C38" s="50">
        <f>IF('Town Data'!C34&gt;9,'Town Data'!B34,"*")</f>
        <v>1155602.8899999999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1139903.95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1.3772160364914908E-2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NEWPORT</v>
      </c>
      <c r="C39" s="51">
        <f>IF('Town Data'!C35&gt;9,'Town Data'!B35,"*")</f>
        <v>896258.18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858579.48</v>
      </c>
      <c r="G39" s="43" t="str">
        <f>IF('Town Data'!K35&gt;9,'Town Data'!J35,"*")</f>
        <v>*</v>
      </c>
      <c r="H39" s="44">
        <f>IF('Town Data'!M35&gt;9,'Town Data'!L35,"*")</f>
        <v>113321.85</v>
      </c>
      <c r="I39" s="22">
        <f t="shared" si="0"/>
        <v>4.3884929558297932E-2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NORTHFIELD</v>
      </c>
      <c r="C40" s="50">
        <f>IF('Town Data'!C36&gt;9,'Town Data'!B36,"*")</f>
        <v>198749.84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314640.71999999997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-0.3683276595604027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POULTNEY</v>
      </c>
      <c r="C41" s="51">
        <f>IF('Town Data'!C37&gt;9,'Town Data'!B37,"*")</f>
        <v>126010.67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169598.5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-0.25700598767088151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RANDOLPH</v>
      </c>
      <c r="C42" s="50">
        <f>IF('Town Data'!C38&gt;9,'Town Data'!B38,"*")</f>
        <v>507662.46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555763.42000000004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-8.6549345043256024E-2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RICHMOND</v>
      </c>
      <c r="C43" s="51">
        <f>IF('Town Data'!C39&gt;9,'Town Data'!B39,"*")</f>
        <v>237563.55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314168.89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-0.24383490039386146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381613.79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420057.52</v>
      </c>
      <c r="G44" s="46" t="str">
        <f>IF('Town Data'!K40&gt;9,'Town Data'!J40,"*")</f>
        <v>*</v>
      </c>
      <c r="H44" s="47">
        <f>IF('Town Data'!M40&gt;9,'Town Data'!L40,"*")</f>
        <v>93181.13</v>
      </c>
      <c r="I44" s="9">
        <f t="shared" si="0"/>
        <v>-9.1520156572842778E-2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RUTLAND</v>
      </c>
      <c r="C45" s="51">
        <f>IF('Town Data'!C41&gt;9,'Town Data'!B41,"*")</f>
        <v>3444898.72</v>
      </c>
      <c r="D45" s="43" t="str">
        <f>IF('Town Data'!E41&gt;9,'Town Data'!D41,"*")</f>
        <v>*</v>
      </c>
      <c r="E45" s="44">
        <f>IF('Town Data'!G41&gt;9,'Town Data'!F41,"*")</f>
        <v>183370.15</v>
      </c>
      <c r="F45" s="43">
        <f>IF('Town Data'!I41&gt;9,'Town Data'!H41,"*")</f>
        <v>3333401.85</v>
      </c>
      <c r="G45" s="43">
        <f>IF('Town Data'!K41&gt;9,'Town Data'!J41,"*")</f>
        <v>319613.13</v>
      </c>
      <c r="H45" s="44">
        <f>IF('Town Data'!M41&gt;9,'Town Data'!L41,"*")</f>
        <v>413460.24</v>
      </c>
      <c r="I45" s="22">
        <f t="shared" si="0"/>
        <v>3.3448373468683387E-2</v>
      </c>
      <c r="J45" s="22" t="str">
        <f t="shared" si="1"/>
        <v/>
      </c>
      <c r="K45" s="22">
        <f t="shared" si="2"/>
        <v>-0.5564987095252496</v>
      </c>
      <c r="L45" s="15"/>
    </row>
    <row r="46" spans="1:12" x14ac:dyDescent="0.25">
      <c r="A46" s="15"/>
      <c r="B46" s="15" t="str">
        <f>'Town Data'!A42</f>
        <v>RUTLAND TOWN</v>
      </c>
      <c r="C46" s="50">
        <f>IF('Town Data'!C42&gt;9,'Town Data'!B42,"*")</f>
        <v>1234801.69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1664215.18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-0.25802762476905178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SHELBURNE</v>
      </c>
      <c r="C47" s="51">
        <f>IF('Town Data'!C43&gt;9,'Town Data'!B43,"*")</f>
        <v>539592.37</v>
      </c>
      <c r="D47" s="43" t="str">
        <f>IF('Town Data'!E43&gt;9,'Town Data'!D43,"*")</f>
        <v>*</v>
      </c>
      <c r="E47" s="44">
        <f>IF('Town Data'!G43&gt;9,'Town Data'!F43,"*")</f>
        <v>27684</v>
      </c>
      <c r="F47" s="43">
        <f>IF('Town Data'!I43&gt;9,'Town Data'!H43,"*")</f>
        <v>683744.66</v>
      </c>
      <c r="G47" s="43" t="str">
        <f>IF('Town Data'!K43&gt;9,'Town Data'!J43,"*")</f>
        <v>*</v>
      </c>
      <c r="H47" s="44">
        <f>IF('Town Data'!M43&gt;9,'Town Data'!L43,"*")</f>
        <v>121853.75</v>
      </c>
      <c r="I47" s="22">
        <f t="shared" si="0"/>
        <v>-0.21082766481861814</v>
      </c>
      <c r="J47" s="22" t="str">
        <f t="shared" si="1"/>
        <v/>
      </c>
      <c r="K47" s="22">
        <f t="shared" si="2"/>
        <v>-0.77280961808725623</v>
      </c>
      <c r="L47" s="15"/>
    </row>
    <row r="48" spans="1:12" x14ac:dyDescent="0.25">
      <c r="A48" s="15"/>
      <c r="B48" s="15" t="str">
        <f>'Town Data'!A44</f>
        <v>SOUTH BURLINGTON</v>
      </c>
      <c r="C48" s="50">
        <f>IF('Town Data'!C44&gt;9,'Town Data'!B44,"*")</f>
        <v>5230174.22</v>
      </c>
      <c r="D48" s="46">
        <f>IF('Town Data'!E44&gt;9,'Town Data'!D44,"*")</f>
        <v>748862.7</v>
      </c>
      <c r="E48" s="47">
        <f>IF('Town Data'!G44&gt;9,'Town Data'!F44,"*")</f>
        <v>249879.28</v>
      </c>
      <c r="F48" s="45">
        <f>IF('Town Data'!I44&gt;9,'Town Data'!H44,"*")</f>
        <v>6842518.29</v>
      </c>
      <c r="G48" s="46">
        <f>IF('Town Data'!K44&gt;9,'Town Data'!J44,"*")</f>
        <v>1912092</v>
      </c>
      <c r="H48" s="47">
        <f>IF('Town Data'!M44&gt;9,'Town Data'!L44,"*")</f>
        <v>728682.13</v>
      </c>
      <c r="I48" s="9">
        <f t="shared" si="0"/>
        <v>-0.2356360628741557</v>
      </c>
      <c r="J48" s="9">
        <f t="shared" si="1"/>
        <v>-0.60835425282883882</v>
      </c>
      <c r="K48" s="9">
        <f t="shared" si="2"/>
        <v>-0.65708054347373657</v>
      </c>
      <c r="L48" s="15"/>
    </row>
    <row r="49" spans="1:12" x14ac:dyDescent="0.25">
      <c r="A49" s="15"/>
      <c r="B49" s="27" t="str">
        <f>'Town Data'!A45</f>
        <v>SPRINGFIELD</v>
      </c>
      <c r="C49" s="51">
        <f>IF('Town Data'!C45&gt;9,'Town Data'!B45,"*")</f>
        <v>1065002.08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971062.58</v>
      </c>
      <c r="G49" s="43" t="str">
        <f>IF('Town Data'!K45&gt;9,'Town Data'!J45,"*")</f>
        <v>*</v>
      </c>
      <c r="H49" s="44">
        <f>IF('Town Data'!M45&gt;9,'Town Data'!L45,"*")</f>
        <v>96517.94</v>
      </c>
      <c r="I49" s="22">
        <f t="shared" si="0"/>
        <v>9.6738873410197851E-2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ST ALBANS</v>
      </c>
      <c r="C50" s="50">
        <f>IF('Town Data'!C46&gt;9,'Town Data'!B46,"*")</f>
        <v>1698905.85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1479668.77</v>
      </c>
      <c r="G50" s="46" t="str">
        <f>IF('Town Data'!K46&gt;9,'Town Data'!J46,"*")</f>
        <v>*</v>
      </c>
      <c r="H50" s="47">
        <f>IF('Town Data'!M46&gt;9,'Town Data'!L46,"*")</f>
        <v>193376.47</v>
      </c>
      <c r="I50" s="9">
        <f t="shared" si="0"/>
        <v>0.14816632238578642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ST ALBANS TOWN</v>
      </c>
      <c r="C51" s="51">
        <f>IF('Town Data'!C47&gt;9,'Town Data'!B47,"*")</f>
        <v>773870.84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803765.92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-3.7193764074993467E-2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JOHNSBURY</v>
      </c>
      <c r="C52" s="50">
        <f>IF('Town Data'!C48&gt;9,'Town Data'!B48,"*")</f>
        <v>866256.2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962400.17</v>
      </c>
      <c r="G52" s="46" t="str">
        <f>IF('Town Data'!K48&gt;9,'Town Data'!J48,"*")</f>
        <v>*</v>
      </c>
      <c r="H52" s="47">
        <f>IF('Town Data'!M48&gt;9,'Town Data'!L48,"*")</f>
        <v>104590.36</v>
      </c>
      <c r="I52" s="9">
        <f t="shared" si="0"/>
        <v>-9.9900200557944713E-2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STOWE</v>
      </c>
      <c r="C53" s="51">
        <f>IF('Town Data'!C49&gt;9,'Town Data'!B49,"*")</f>
        <v>3278035.02</v>
      </c>
      <c r="D53" s="43">
        <f>IF('Town Data'!E49&gt;9,'Town Data'!D49,"*")</f>
        <v>4808419.08</v>
      </c>
      <c r="E53" s="44">
        <f>IF('Town Data'!G49&gt;9,'Town Data'!F49,"*")</f>
        <v>979124.95</v>
      </c>
      <c r="F53" s="43">
        <f>IF('Town Data'!I49&gt;9,'Town Data'!H49,"*")</f>
        <v>5248918.4400000004</v>
      </c>
      <c r="G53" s="43">
        <f>IF('Town Data'!K49&gt;9,'Town Data'!J49,"*")</f>
        <v>8046748.7400000002</v>
      </c>
      <c r="H53" s="44">
        <f>IF('Town Data'!M49&gt;9,'Town Data'!L49,"*")</f>
        <v>2007412.69</v>
      </c>
      <c r="I53" s="22">
        <f t="shared" si="0"/>
        <v>-0.37548371965177652</v>
      </c>
      <c r="J53" s="22">
        <f t="shared" si="1"/>
        <v>-0.40243951496862573</v>
      </c>
      <c r="K53" s="22">
        <f t="shared" si="2"/>
        <v>-0.51224531214854485</v>
      </c>
      <c r="L53" s="15"/>
    </row>
    <row r="54" spans="1:12" x14ac:dyDescent="0.25">
      <c r="A54" s="15"/>
      <c r="B54" s="15" t="str">
        <f>'Town Data'!A50</f>
        <v>SWANTON</v>
      </c>
      <c r="C54" s="50">
        <f>IF('Town Data'!C50&gt;9,'Town Data'!B50,"*")</f>
        <v>461726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424920.93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8.6616279409912816E-2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VERGENNES</v>
      </c>
      <c r="C55" s="51">
        <f>IF('Town Data'!C51&gt;9,'Town Data'!B51,"*")</f>
        <v>234872.65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275461.92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-0.14734984058776615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WAITSFIELD</v>
      </c>
      <c r="C56" s="50">
        <f>IF('Town Data'!C52&gt;9,'Town Data'!B52,"*")</f>
        <v>648130.23</v>
      </c>
      <c r="D56" s="46">
        <f>IF('Town Data'!E52&gt;9,'Town Data'!D52,"*")</f>
        <v>124353.47</v>
      </c>
      <c r="E56" s="47">
        <f>IF('Town Data'!G52&gt;9,'Town Data'!F52,"*")</f>
        <v>54658.45</v>
      </c>
      <c r="F56" s="45">
        <f>IF('Town Data'!I52&gt;9,'Town Data'!H52,"*")</f>
        <v>970081.59</v>
      </c>
      <c r="G56" s="46">
        <f>IF('Town Data'!K52&gt;9,'Town Data'!J52,"*")</f>
        <v>280428.78000000003</v>
      </c>
      <c r="H56" s="47">
        <f>IF('Town Data'!M52&gt;9,'Town Data'!L52,"*")</f>
        <v>404071.93</v>
      </c>
      <c r="I56" s="9">
        <f t="shared" si="0"/>
        <v>-0.33188070294169791</v>
      </c>
      <c r="J56" s="9">
        <f t="shared" si="1"/>
        <v>-0.55655953001685499</v>
      </c>
      <c r="K56" s="9">
        <f t="shared" si="2"/>
        <v>-0.8647308908589616</v>
      </c>
      <c r="L56" s="15"/>
    </row>
    <row r="57" spans="1:12" x14ac:dyDescent="0.25">
      <c r="A57" s="15"/>
      <c r="B57" s="27" t="str">
        <f>'Town Data'!A53</f>
        <v>WARREN</v>
      </c>
      <c r="C57" s="51">
        <f>IF('Town Data'!C53&gt;9,'Town Data'!B53,"*")</f>
        <v>597301.96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1067445.08</v>
      </c>
      <c r="G57" s="43">
        <f>IF('Town Data'!K53&gt;9,'Town Data'!J53,"*")</f>
        <v>977698.7</v>
      </c>
      <c r="H57" s="44">
        <f>IF('Town Data'!M53&gt;9,'Town Data'!L53,"*")</f>
        <v>469944.02</v>
      </c>
      <c r="I57" s="22">
        <f t="shared" si="0"/>
        <v>-0.44043776003913954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WATERBURY</v>
      </c>
      <c r="C58" s="50">
        <f>IF('Town Data'!C54&gt;9,'Town Data'!B54,"*")</f>
        <v>818951.49</v>
      </c>
      <c r="D58" s="46" t="str">
        <f>IF('Town Data'!E54&gt;9,'Town Data'!D54,"*")</f>
        <v>*</v>
      </c>
      <c r="E58" s="47">
        <f>IF('Town Data'!G54&gt;9,'Town Data'!F54,"*")</f>
        <v>115542.21</v>
      </c>
      <c r="F58" s="45">
        <f>IF('Town Data'!I54&gt;9,'Town Data'!H54,"*")</f>
        <v>1222886.73</v>
      </c>
      <c r="G58" s="46" t="str">
        <f>IF('Town Data'!K54&gt;9,'Town Data'!J54,"*")</f>
        <v>*</v>
      </c>
      <c r="H58" s="47">
        <f>IF('Town Data'!M54&gt;9,'Town Data'!L54,"*")</f>
        <v>319614.42</v>
      </c>
      <c r="I58" s="9">
        <f t="shared" si="0"/>
        <v>-0.33031288188072822</v>
      </c>
      <c r="J58" s="9" t="str">
        <f t="shared" si="1"/>
        <v/>
      </c>
      <c r="K58" s="9">
        <f t="shared" si="2"/>
        <v>-0.6384950028224633</v>
      </c>
      <c r="L58" s="15"/>
    </row>
    <row r="59" spans="1:12" x14ac:dyDescent="0.25">
      <c r="A59" s="15"/>
      <c r="B59" s="27" t="str">
        <f>'Town Data'!A55</f>
        <v>WILLISTON</v>
      </c>
      <c r="C59" s="51">
        <f>IF('Town Data'!C55&gt;9,'Town Data'!B55,"*")</f>
        <v>2452834.2000000002</v>
      </c>
      <c r="D59" s="43" t="str">
        <f>IF('Town Data'!E55&gt;9,'Town Data'!D55,"*")</f>
        <v>*</v>
      </c>
      <c r="E59" s="44">
        <f>IF('Town Data'!G55&gt;9,'Town Data'!F55,"*")</f>
        <v>174005.84</v>
      </c>
      <c r="F59" s="43">
        <f>IF('Town Data'!I55&gt;9,'Town Data'!H55,"*")</f>
        <v>3157749.65</v>
      </c>
      <c r="G59" s="43" t="str">
        <f>IF('Town Data'!K55&gt;9,'Town Data'!J55,"*")</f>
        <v>*</v>
      </c>
      <c r="H59" s="44">
        <f>IF('Town Data'!M55&gt;9,'Town Data'!L55,"*")</f>
        <v>326435</v>
      </c>
      <c r="I59" s="22">
        <f t="shared" si="0"/>
        <v>-0.22323348210964089</v>
      </c>
      <c r="J59" s="22" t="str">
        <f t="shared" si="1"/>
        <v/>
      </c>
      <c r="K59" s="22">
        <f t="shared" si="2"/>
        <v>-0.46695103159894008</v>
      </c>
      <c r="L59" s="15"/>
    </row>
    <row r="60" spans="1:12" x14ac:dyDescent="0.25">
      <c r="A60" s="15"/>
      <c r="B60" s="15" t="str">
        <f>'Town Data'!A56</f>
        <v>WILMINGTON</v>
      </c>
      <c r="C60" s="50">
        <f>IF('Town Data'!C56&gt;9,'Town Data'!B56,"*")</f>
        <v>521756.31</v>
      </c>
      <c r="D60" s="46" t="str">
        <f>IF('Town Data'!E56&gt;9,'Town Data'!D56,"*")</f>
        <v>*</v>
      </c>
      <c r="E60" s="47">
        <f>IF('Town Data'!G56&gt;9,'Town Data'!F56,"*")</f>
        <v>79761.06</v>
      </c>
      <c r="F60" s="45">
        <f>IF('Town Data'!I56&gt;9,'Town Data'!H56,"*")</f>
        <v>617660.12</v>
      </c>
      <c r="G60" s="46">
        <f>IF('Town Data'!K56&gt;9,'Town Data'!J56,"*")</f>
        <v>180342.04</v>
      </c>
      <c r="H60" s="47">
        <f>IF('Town Data'!M56&gt;9,'Town Data'!L56,"*")</f>
        <v>122873.82</v>
      </c>
      <c r="I60" s="9">
        <f t="shared" si="0"/>
        <v>-0.15526955180463975</v>
      </c>
      <c r="J60" s="9" t="str">
        <f t="shared" si="1"/>
        <v/>
      </c>
      <c r="K60" s="9">
        <f t="shared" si="2"/>
        <v>-0.35087018536576797</v>
      </c>
      <c r="L60" s="15"/>
    </row>
    <row r="61" spans="1:12" x14ac:dyDescent="0.25">
      <c r="A61" s="15"/>
      <c r="B61" s="27" t="str">
        <f>'Town Data'!A57</f>
        <v>WINDSOR</v>
      </c>
      <c r="C61" s="51" t="str">
        <f>IF('Town Data'!C57&gt;9,'Town Data'!B57,"*")</f>
        <v>*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297236.15000000002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WINHALL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266136.90000000002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WINOOSKI</v>
      </c>
      <c r="C63" s="51">
        <f>IF('Town Data'!C59&gt;9,'Town Data'!B59,"*")</f>
        <v>611245.25</v>
      </c>
      <c r="D63" s="43" t="str">
        <f>IF('Town Data'!E59&gt;9,'Town Data'!D59,"*")</f>
        <v>*</v>
      </c>
      <c r="E63" s="44">
        <f>IF('Town Data'!G59&gt;9,'Town Data'!F59,"*")</f>
        <v>48107.29</v>
      </c>
      <c r="F63" s="43">
        <f>IF('Town Data'!I59&gt;9,'Town Data'!H59,"*")</f>
        <v>996755.65</v>
      </c>
      <c r="G63" s="43" t="str">
        <f>IF('Town Data'!K59&gt;9,'Town Data'!J59,"*")</f>
        <v>*</v>
      </c>
      <c r="H63" s="44">
        <f>IF('Town Data'!M59&gt;9,'Town Data'!L59,"*")</f>
        <v>336847.86</v>
      </c>
      <c r="I63" s="22">
        <f t="shared" si="0"/>
        <v>-0.38676520168207729</v>
      </c>
      <c r="J63" s="22" t="str">
        <f t="shared" si="1"/>
        <v/>
      </c>
      <c r="K63" s="22">
        <f t="shared" si="2"/>
        <v>-0.85718392273592003</v>
      </c>
      <c r="L63" s="15"/>
    </row>
    <row r="64" spans="1:12" x14ac:dyDescent="0.25">
      <c r="A64" s="15"/>
      <c r="B64" s="15" t="str">
        <f>'Town Data'!A60</f>
        <v>WOODSTOCK</v>
      </c>
      <c r="C64" s="50">
        <f>IF('Town Data'!C60&gt;9,'Town Data'!B60,"*")</f>
        <v>604020.12</v>
      </c>
      <c r="D64" s="46">
        <f>IF('Town Data'!E60&gt;9,'Town Data'!D60,"*")</f>
        <v>510343.17</v>
      </c>
      <c r="E64" s="47" t="str">
        <f>IF('Town Data'!G60&gt;9,'Town Data'!F60,"*")</f>
        <v>*</v>
      </c>
      <c r="F64" s="45">
        <f>IF('Town Data'!I60&gt;9,'Town Data'!H60,"*")</f>
        <v>1079471.96</v>
      </c>
      <c r="G64" s="46">
        <f>IF('Town Data'!K60&gt;9,'Town Data'!J60,"*")</f>
        <v>1420950.34</v>
      </c>
      <c r="H64" s="47">
        <f>IF('Town Data'!M60&gt;9,'Town Data'!L60,"*")</f>
        <v>325879.12</v>
      </c>
      <c r="I64" s="9">
        <f t="shared" si="0"/>
        <v>-0.44044853189146294</v>
      </c>
      <c r="J64" s="9">
        <f t="shared" si="1"/>
        <v>-0.64084376798136389</v>
      </c>
      <c r="K64" s="9" t="str">
        <f t="shared" si="2"/>
        <v/>
      </c>
      <c r="L64" s="15"/>
    </row>
    <row r="65" spans="1:12" x14ac:dyDescent="0.25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1264216.27</v>
      </c>
      <c r="C2" s="39">
        <v>31</v>
      </c>
      <c r="D2" s="39">
        <v>0</v>
      </c>
      <c r="E2" s="39">
        <v>0</v>
      </c>
      <c r="F2" s="39">
        <v>0</v>
      </c>
      <c r="G2" s="39">
        <v>0</v>
      </c>
      <c r="H2" s="39">
        <v>1245998.8899999999</v>
      </c>
      <c r="I2" s="39">
        <v>35</v>
      </c>
      <c r="J2" s="39">
        <v>0</v>
      </c>
      <c r="K2" s="39">
        <v>0</v>
      </c>
      <c r="L2" s="39">
        <v>243259.1</v>
      </c>
      <c r="M2" s="39">
        <v>17</v>
      </c>
    </row>
    <row r="3" spans="1:13" x14ac:dyDescent="0.25">
      <c r="A3" s="38" t="s">
        <v>48</v>
      </c>
      <c r="B3" s="39">
        <v>343925.44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339959.28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167186.57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176430.92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2092954.11</v>
      </c>
      <c r="C5" s="39">
        <v>55</v>
      </c>
      <c r="D5" s="39">
        <v>225713.86</v>
      </c>
      <c r="E5" s="39">
        <v>15</v>
      </c>
      <c r="F5" s="39">
        <v>136024.62</v>
      </c>
      <c r="G5" s="39">
        <v>18</v>
      </c>
      <c r="H5" s="39">
        <v>2272603.5099999998</v>
      </c>
      <c r="I5" s="39">
        <v>66</v>
      </c>
      <c r="J5" s="39">
        <v>344052.19</v>
      </c>
      <c r="K5" s="39">
        <v>16</v>
      </c>
      <c r="L5" s="39">
        <v>298722.94</v>
      </c>
      <c r="M5" s="39">
        <v>30</v>
      </c>
    </row>
    <row r="6" spans="1:13" x14ac:dyDescent="0.25">
      <c r="A6" s="38" t="s">
        <v>51</v>
      </c>
      <c r="B6" s="39">
        <v>1396490.46</v>
      </c>
      <c r="C6" s="39">
        <v>17</v>
      </c>
      <c r="D6" s="39">
        <v>0</v>
      </c>
      <c r="E6" s="39">
        <v>0</v>
      </c>
      <c r="F6" s="39">
        <v>0</v>
      </c>
      <c r="G6" s="39">
        <v>0</v>
      </c>
      <c r="H6" s="39">
        <v>1513820.06</v>
      </c>
      <c r="I6" s="39">
        <v>21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339572.63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389940.58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211913.32</v>
      </c>
      <c r="C8" s="39">
        <v>15</v>
      </c>
      <c r="D8" s="39">
        <v>0</v>
      </c>
      <c r="E8" s="39">
        <v>0</v>
      </c>
      <c r="F8" s="39">
        <v>0</v>
      </c>
      <c r="G8" s="39">
        <v>0</v>
      </c>
      <c r="H8" s="39">
        <v>244498.61</v>
      </c>
      <c r="I8" s="39">
        <v>17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2809960.01</v>
      </c>
      <c r="C9" s="39">
        <v>62</v>
      </c>
      <c r="D9" s="39">
        <v>377252.94</v>
      </c>
      <c r="E9" s="39">
        <v>13</v>
      </c>
      <c r="F9" s="39">
        <v>146469.37</v>
      </c>
      <c r="G9" s="39">
        <v>21</v>
      </c>
      <c r="H9" s="39">
        <v>3247955.3</v>
      </c>
      <c r="I9" s="39">
        <v>80</v>
      </c>
      <c r="J9" s="39">
        <v>634216.9</v>
      </c>
      <c r="K9" s="39">
        <v>20</v>
      </c>
      <c r="L9" s="39">
        <v>432172.3</v>
      </c>
      <c r="M9" s="39">
        <v>36</v>
      </c>
    </row>
    <row r="10" spans="1:13" x14ac:dyDescent="0.25">
      <c r="A10" s="38" t="s">
        <v>55</v>
      </c>
      <c r="B10" s="39">
        <v>246326.71</v>
      </c>
      <c r="C10" s="39">
        <v>13</v>
      </c>
      <c r="D10" s="39">
        <v>0</v>
      </c>
      <c r="E10" s="39">
        <v>0</v>
      </c>
      <c r="F10" s="39">
        <v>0</v>
      </c>
      <c r="G10" s="39">
        <v>0</v>
      </c>
      <c r="H10" s="39">
        <v>325869.78000000003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165950.34</v>
      </c>
      <c r="C11" s="39">
        <v>10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431974.93</v>
      </c>
      <c r="K11" s="39">
        <v>11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4897602.3600000003</v>
      </c>
      <c r="C12" s="39">
        <v>140</v>
      </c>
      <c r="D12" s="39">
        <v>0</v>
      </c>
      <c r="E12" s="39">
        <v>0</v>
      </c>
      <c r="F12" s="39">
        <v>565485.06000000006</v>
      </c>
      <c r="G12" s="39">
        <v>58</v>
      </c>
      <c r="H12" s="39">
        <v>8084994.0099999998</v>
      </c>
      <c r="I12" s="39">
        <v>173</v>
      </c>
      <c r="J12" s="39">
        <v>2397624.77</v>
      </c>
      <c r="K12" s="39">
        <v>12</v>
      </c>
      <c r="L12" s="39">
        <v>2773646.86</v>
      </c>
      <c r="M12" s="39">
        <v>107</v>
      </c>
    </row>
    <row r="13" spans="1:13" x14ac:dyDescent="0.25">
      <c r="A13" s="38" t="s">
        <v>58</v>
      </c>
      <c r="B13" s="39">
        <v>547172.48</v>
      </c>
      <c r="C13" s="39">
        <v>15</v>
      </c>
      <c r="D13" s="39">
        <v>0</v>
      </c>
      <c r="E13" s="39">
        <v>0</v>
      </c>
      <c r="F13" s="39">
        <v>0</v>
      </c>
      <c r="G13" s="39">
        <v>0</v>
      </c>
      <c r="H13" s="39">
        <v>859104.48</v>
      </c>
      <c r="I13" s="39">
        <v>16</v>
      </c>
      <c r="J13" s="39">
        <v>0</v>
      </c>
      <c r="K13" s="39">
        <v>0</v>
      </c>
      <c r="L13" s="39">
        <v>257474.39</v>
      </c>
      <c r="M13" s="39">
        <v>11</v>
      </c>
    </row>
    <row r="14" spans="1:13" x14ac:dyDescent="0.25">
      <c r="A14" s="38" t="s">
        <v>59</v>
      </c>
      <c r="B14" s="39">
        <v>277153.45</v>
      </c>
      <c r="C14" s="39">
        <v>14</v>
      </c>
      <c r="D14" s="39">
        <v>0</v>
      </c>
      <c r="E14" s="39">
        <v>0</v>
      </c>
      <c r="F14" s="39">
        <v>0</v>
      </c>
      <c r="G14" s="39">
        <v>0</v>
      </c>
      <c r="H14" s="39">
        <v>337813.21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198391.33</v>
      </c>
      <c r="C15" s="39">
        <v>11</v>
      </c>
      <c r="D15" s="39">
        <v>0</v>
      </c>
      <c r="E15" s="39">
        <v>0</v>
      </c>
      <c r="F15" s="39">
        <v>0</v>
      </c>
      <c r="G15" s="39">
        <v>0</v>
      </c>
      <c r="H15" s="39">
        <v>310335.31</v>
      </c>
      <c r="I15" s="39">
        <v>14</v>
      </c>
      <c r="J15" s="39">
        <v>55407.59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1890216.86</v>
      </c>
      <c r="C16" s="39">
        <v>44</v>
      </c>
      <c r="D16" s="39">
        <v>0</v>
      </c>
      <c r="E16" s="39">
        <v>0</v>
      </c>
      <c r="F16" s="39">
        <v>132232.99</v>
      </c>
      <c r="G16" s="39">
        <v>11</v>
      </c>
      <c r="H16" s="39">
        <v>2098433.5699999998</v>
      </c>
      <c r="I16" s="39">
        <v>46</v>
      </c>
      <c r="J16" s="39">
        <v>0</v>
      </c>
      <c r="K16" s="39">
        <v>0</v>
      </c>
      <c r="L16" s="39">
        <v>306241.95</v>
      </c>
      <c r="M16" s="39">
        <v>15</v>
      </c>
    </row>
    <row r="17" spans="1:13" x14ac:dyDescent="0.25">
      <c r="A17" s="38" t="s">
        <v>62</v>
      </c>
      <c r="B17" s="39">
        <v>733017.22</v>
      </c>
      <c r="C17" s="39">
        <v>17</v>
      </c>
      <c r="D17" s="39">
        <v>0</v>
      </c>
      <c r="E17" s="39">
        <v>0</v>
      </c>
      <c r="F17" s="39">
        <v>0</v>
      </c>
      <c r="G17" s="39">
        <v>0</v>
      </c>
      <c r="H17" s="39">
        <v>753218.29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348505.92</v>
      </c>
      <c r="I18" s="39">
        <v>11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1039890.68</v>
      </c>
      <c r="C19" s="39">
        <v>22</v>
      </c>
      <c r="D19" s="39">
        <v>402118.88</v>
      </c>
      <c r="E19" s="39">
        <v>19</v>
      </c>
      <c r="F19" s="39">
        <v>247552.28</v>
      </c>
      <c r="G19" s="39">
        <v>13</v>
      </c>
      <c r="H19" s="39">
        <v>1100734.21</v>
      </c>
      <c r="I19" s="39">
        <v>22</v>
      </c>
      <c r="J19" s="39">
        <v>486576.98</v>
      </c>
      <c r="K19" s="39">
        <v>28</v>
      </c>
      <c r="L19" s="39">
        <v>337652.12</v>
      </c>
      <c r="M19" s="39">
        <v>11</v>
      </c>
    </row>
    <row r="20" spans="1:13" x14ac:dyDescent="0.25">
      <c r="A20" s="38" t="s">
        <v>65</v>
      </c>
      <c r="B20" s="39">
        <v>346477.74</v>
      </c>
      <c r="C20" s="39">
        <v>13</v>
      </c>
      <c r="D20" s="39">
        <v>0</v>
      </c>
      <c r="E20" s="39">
        <v>0</v>
      </c>
      <c r="F20" s="39">
        <v>0</v>
      </c>
      <c r="G20" s="39">
        <v>0</v>
      </c>
      <c r="H20" s="39">
        <v>362643.85</v>
      </c>
      <c r="I20" s="39">
        <v>12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3186328.14</v>
      </c>
      <c r="C21" s="39">
        <v>73</v>
      </c>
      <c r="D21" s="39">
        <v>0</v>
      </c>
      <c r="E21" s="39">
        <v>0</v>
      </c>
      <c r="F21" s="39">
        <v>166847.97</v>
      </c>
      <c r="G21" s="39">
        <v>21</v>
      </c>
      <c r="H21" s="39">
        <v>3155793.21</v>
      </c>
      <c r="I21" s="39">
        <v>72</v>
      </c>
      <c r="J21" s="39">
        <v>0</v>
      </c>
      <c r="K21" s="39">
        <v>0</v>
      </c>
      <c r="L21" s="39">
        <v>315173.58</v>
      </c>
      <c r="M21" s="39">
        <v>26</v>
      </c>
    </row>
    <row r="22" spans="1:13" x14ac:dyDescent="0.25">
      <c r="A22" s="38" t="s">
        <v>67</v>
      </c>
      <c r="B22" s="39">
        <v>403670.16</v>
      </c>
      <c r="C22" s="39">
        <v>12</v>
      </c>
      <c r="D22" s="39">
        <v>0</v>
      </c>
      <c r="E22" s="39">
        <v>0</v>
      </c>
      <c r="F22" s="39">
        <v>0</v>
      </c>
      <c r="G22" s="39">
        <v>0</v>
      </c>
      <c r="H22" s="39">
        <v>410666.65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210883.41</v>
      </c>
      <c r="C23" s="39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261418.53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1327266.5900000001</v>
      </c>
      <c r="C24" s="39">
        <v>33</v>
      </c>
      <c r="D24" s="39">
        <v>450293.99</v>
      </c>
      <c r="E24" s="39">
        <v>13</v>
      </c>
      <c r="F24" s="39">
        <v>114158.77</v>
      </c>
      <c r="G24" s="39">
        <v>13</v>
      </c>
      <c r="H24" s="39">
        <v>1881201.74</v>
      </c>
      <c r="I24" s="39">
        <v>39</v>
      </c>
      <c r="J24" s="39">
        <v>822863.24</v>
      </c>
      <c r="K24" s="39">
        <v>16</v>
      </c>
      <c r="L24" s="39">
        <v>304816.34999999998</v>
      </c>
      <c r="M24" s="39">
        <v>18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377912.66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2350036.9300000002</v>
      </c>
      <c r="C26" s="39">
        <v>31</v>
      </c>
      <c r="D26" s="39">
        <v>2660144.59</v>
      </c>
      <c r="E26" s="39">
        <v>28</v>
      </c>
      <c r="F26" s="39">
        <v>756154.29</v>
      </c>
      <c r="G26" s="39">
        <v>25</v>
      </c>
      <c r="H26" s="39">
        <v>3948332.36</v>
      </c>
      <c r="I26" s="39">
        <v>35</v>
      </c>
      <c r="J26" s="39">
        <v>3269010.22</v>
      </c>
      <c r="K26" s="39">
        <v>39</v>
      </c>
      <c r="L26" s="39">
        <v>2007840.68</v>
      </c>
      <c r="M26" s="39">
        <v>29</v>
      </c>
    </row>
    <row r="27" spans="1:13" x14ac:dyDescent="0.25">
      <c r="A27" s="38" t="s">
        <v>72</v>
      </c>
      <c r="B27" s="39">
        <v>243585.93</v>
      </c>
      <c r="C27" s="39">
        <v>13</v>
      </c>
      <c r="D27" s="39">
        <v>0</v>
      </c>
      <c r="E27" s="39">
        <v>0</v>
      </c>
      <c r="F27" s="39">
        <v>0</v>
      </c>
      <c r="G27" s="39">
        <v>0</v>
      </c>
      <c r="H27" s="39">
        <v>304953.53999999998</v>
      </c>
      <c r="I27" s="39">
        <v>14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1735840</v>
      </c>
      <c r="C28" s="39">
        <v>34</v>
      </c>
      <c r="D28" s="39">
        <v>1156278.18</v>
      </c>
      <c r="E28" s="39">
        <v>19</v>
      </c>
      <c r="F28" s="39">
        <v>384786.23</v>
      </c>
      <c r="G28" s="39">
        <v>18</v>
      </c>
      <c r="H28" s="39">
        <v>2357787.91</v>
      </c>
      <c r="I28" s="39">
        <v>38</v>
      </c>
      <c r="J28" s="39">
        <v>1190411.67</v>
      </c>
      <c r="K28" s="39">
        <v>27</v>
      </c>
      <c r="L28" s="39">
        <v>865660.05</v>
      </c>
      <c r="M28" s="39">
        <v>22</v>
      </c>
    </row>
    <row r="29" spans="1:13" x14ac:dyDescent="0.25">
      <c r="A29" s="38" t="s">
        <v>74</v>
      </c>
      <c r="B29" s="39">
        <v>999711.67</v>
      </c>
      <c r="C29" s="39">
        <v>21</v>
      </c>
      <c r="D29" s="39">
        <v>0</v>
      </c>
      <c r="E29" s="39">
        <v>0</v>
      </c>
      <c r="F29" s="39">
        <v>0</v>
      </c>
      <c r="G29" s="39">
        <v>0</v>
      </c>
      <c r="H29" s="39">
        <v>1030488.58</v>
      </c>
      <c r="I29" s="39">
        <v>24</v>
      </c>
      <c r="J29" s="39">
        <v>0</v>
      </c>
      <c r="K29" s="39">
        <v>0</v>
      </c>
      <c r="L29" s="39">
        <v>95609.54</v>
      </c>
      <c r="M29" s="39">
        <v>11</v>
      </c>
    </row>
    <row r="30" spans="1:13" x14ac:dyDescent="0.25">
      <c r="A30" s="38" t="s">
        <v>75</v>
      </c>
      <c r="B30" s="39">
        <v>1785300.75</v>
      </c>
      <c r="C30" s="39">
        <v>51</v>
      </c>
      <c r="D30" s="39">
        <v>882196.86</v>
      </c>
      <c r="E30" s="39">
        <v>20</v>
      </c>
      <c r="F30" s="39">
        <v>295216.53999999998</v>
      </c>
      <c r="G30" s="39">
        <v>28</v>
      </c>
      <c r="H30" s="39">
        <v>2104943.9300000002</v>
      </c>
      <c r="I30" s="39">
        <v>54</v>
      </c>
      <c r="J30" s="39">
        <v>1631287.38</v>
      </c>
      <c r="K30" s="39">
        <v>27</v>
      </c>
      <c r="L30" s="39">
        <v>501500.3</v>
      </c>
      <c r="M30" s="39">
        <v>35</v>
      </c>
    </row>
    <row r="31" spans="1:13" x14ac:dyDescent="0.25">
      <c r="A31" s="38" t="s">
        <v>76</v>
      </c>
      <c r="B31" s="39">
        <v>1295784.3700000001</v>
      </c>
      <c r="C31" s="39">
        <v>38</v>
      </c>
      <c r="D31" s="39">
        <v>0</v>
      </c>
      <c r="E31" s="39">
        <v>0</v>
      </c>
      <c r="F31" s="39">
        <v>69381.039999999994</v>
      </c>
      <c r="G31" s="39">
        <v>11</v>
      </c>
      <c r="H31" s="39">
        <v>2029681.86</v>
      </c>
      <c r="I31" s="39">
        <v>47</v>
      </c>
      <c r="J31" s="39">
        <v>442729.46</v>
      </c>
      <c r="K31" s="39">
        <v>10</v>
      </c>
      <c r="L31" s="39">
        <v>299880.38</v>
      </c>
      <c r="M31" s="39">
        <v>21</v>
      </c>
    </row>
    <row r="32" spans="1:13" x14ac:dyDescent="0.25">
      <c r="A32" s="38" t="s">
        <v>77</v>
      </c>
      <c r="B32" s="39">
        <v>836640.54</v>
      </c>
      <c r="C32" s="39">
        <v>18</v>
      </c>
      <c r="D32" s="39">
        <v>0</v>
      </c>
      <c r="E32" s="39">
        <v>0</v>
      </c>
      <c r="F32" s="39">
        <v>0</v>
      </c>
      <c r="G32" s="39">
        <v>0</v>
      </c>
      <c r="H32" s="39">
        <v>768337.08</v>
      </c>
      <c r="I32" s="39">
        <v>19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1092278.1100000001</v>
      </c>
      <c r="C33" s="39">
        <v>35</v>
      </c>
      <c r="D33" s="39">
        <v>0</v>
      </c>
      <c r="E33" s="39">
        <v>0</v>
      </c>
      <c r="F33" s="39">
        <v>45941.77</v>
      </c>
      <c r="G33" s="39">
        <v>13</v>
      </c>
      <c r="H33" s="39">
        <v>1934558.56</v>
      </c>
      <c r="I33" s="39">
        <v>47</v>
      </c>
      <c r="J33" s="39">
        <v>0</v>
      </c>
      <c r="K33" s="39">
        <v>0</v>
      </c>
      <c r="L33" s="39">
        <v>325657.59000000003</v>
      </c>
      <c r="M33" s="39">
        <v>26</v>
      </c>
    </row>
    <row r="34" spans="1:13" x14ac:dyDescent="0.25">
      <c r="A34" s="38" t="s">
        <v>79</v>
      </c>
      <c r="B34" s="39">
        <v>1155602.8899999999</v>
      </c>
      <c r="C34" s="39">
        <v>25</v>
      </c>
      <c r="D34" s="39">
        <v>0</v>
      </c>
      <c r="E34" s="39">
        <v>0</v>
      </c>
      <c r="F34" s="39">
        <v>0</v>
      </c>
      <c r="G34" s="39">
        <v>0</v>
      </c>
      <c r="H34" s="39">
        <v>1139903.95</v>
      </c>
      <c r="I34" s="39">
        <v>30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896258.18</v>
      </c>
      <c r="C35" s="39">
        <v>21</v>
      </c>
      <c r="D35" s="39">
        <v>0</v>
      </c>
      <c r="E35" s="39">
        <v>0</v>
      </c>
      <c r="F35" s="39">
        <v>0</v>
      </c>
      <c r="G35" s="39">
        <v>0</v>
      </c>
      <c r="H35" s="39">
        <v>858579.48</v>
      </c>
      <c r="I35" s="39">
        <v>28</v>
      </c>
      <c r="J35" s="39">
        <v>0</v>
      </c>
      <c r="K35" s="39">
        <v>0</v>
      </c>
      <c r="L35" s="39">
        <v>113321.85</v>
      </c>
      <c r="M35" s="39">
        <v>12</v>
      </c>
    </row>
    <row r="36" spans="1:13" x14ac:dyDescent="0.25">
      <c r="A36" s="38" t="s">
        <v>81</v>
      </c>
      <c r="B36" s="39">
        <v>198749.84</v>
      </c>
      <c r="C36" s="39">
        <v>16</v>
      </c>
      <c r="D36" s="39">
        <v>0</v>
      </c>
      <c r="E36" s="39">
        <v>0</v>
      </c>
      <c r="F36" s="39">
        <v>0</v>
      </c>
      <c r="G36" s="39">
        <v>0</v>
      </c>
      <c r="H36" s="39">
        <v>314640.71999999997</v>
      </c>
      <c r="I36" s="39">
        <v>21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126010.67</v>
      </c>
      <c r="C37" s="39">
        <v>10</v>
      </c>
      <c r="D37" s="39">
        <v>0</v>
      </c>
      <c r="E37" s="39">
        <v>0</v>
      </c>
      <c r="F37" s="39">
        <v>0</v>
      </c>
      <c r="G37" s="39">
        <v>0</v>
      </c>
      <c r="H37" s="39">
        <v>169598.5</v>
      </c>
      <c r="I37" s="39">
        <v>12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507662.46</v>
      </c>
      <c r="C38" s="39">
        <v>15</v>
      </c>
      <c r="D38" s="39">
        <v>0</v>
      </c>
      <c r="E38" s="39">
        <v>0</v>
      </c>
      <c r="F38" s="39">
        <v>0</v>
      </c>
      <c r="G38" s="39">
        <v>0</v>
      </c>
      <c r="H38" s="39">
        <v>555763.42000000004</v>
      </c>
      <c r="I38" s="39">
        <v>19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237563.55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314168.89</v>
      </c>
      <c r="I39" s="39">
        <v>11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381613.79</v>
      </c>
      <c r="C40" s="39">
        <v>19</v>
      </c>
      <c r="D40" s="39">
        <v>0</v>
      </c>
      <c r="E40" s="39">
        <v>0</v>
      </c>
      <c r="F40" s="39">
        <v>0</v>
      </c>
      <c r="G40" s="39">
        <v>0</v>
      </c>
      <c r="H40" s="39">
        <v>420057.52</v>
      </c>
      <c r="I40" s="39">
        <v>30</v>
      </c>
      <c r="J40" s="39">
        <v>0</v>
      </c>
      <c r="K40" s="39">
        <v>0</v>
      </c>
      <c r="L40" s="39">
        <v>93181.13</v>
      </c>
      <c r="M40" s="39">
        <v>13</v>
      </c>
    </row>
    <row r="41" spans="1:13" x14ac:dyDescent="0.25">
      <c r="A41" s="38" t="s">
        <v>86</v>
      </c>
      <c r="B41" s="39">
        <v>3444898.72</v>
      </c>
      <c r="C41" s="39">
        <v>67</v>
      </c>
      <c r="D41" s="39">
        <v>0</v>
      </c>
      <c r="E41" s="39">
        <v>0</v>
      </c>
      <c r="F41" s="39">
        <v>183370.15</v>
      </c>
      <c r="G41" s="39">
        <v>18</v>
      </c>
      <c r="H41" s="39">
        <v>3333401.85</v>
      </c>
      <c r="I41" s="39">
        <v>82</v>
      </c>
      <c r="J41" s="39">
        <v>319613.13</v>
      </c>
      <c r="K41" s="39">
        <v>11</v>
      </c>
      <c r="L41" s="39">
        <v>413460.24</v>
      </c>
      <c r="M41" s="39">
        <v>33</v>
      </c>
    </row>
    <row r="42" spans="1:13" x14ac:dyDescent="0.25">
      <c r="A42" s="38" t="s">
        <v>87</v>
      </c>
      <c r="B42" s="39">
        <v>1234801.69</v>
      </c>
      <c r="C42" s="39">
        <v>14</v>
      </c>
      <c r="D42" s="39">
        <v>0</v>
      </c>
      <c r="E42" s="39">
        <v>0</v>
      </c>
      <c r="F42" s="39">
        <v>0</v>
      </c>
      <c r="G42" s="39">
        <v>0</v>
      </c>
      <c r="H42" s="39">
        <v>1664215.18</v>
      </c>
      <c r="I42" s="39">
        <v>16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539592.37</v>
      </c>
      <c r="C43" s="39">
        <v>19</v>
      </c>
      <c r="D43" s="39">
        <v>0</v>
      </c>
      <c r="E43" s="39">
        <v>0</v>
      </c>
      <c r="F43" s="39">
        <v>27684</v>
      </c>
      <c r="G43" s="39">
        <v>10</v>
      </c>
      <c r="H43" s="39">
        <v>683744.66</v>
      </c>
      <c r="I43" s="39">
        <v>21</v>
      </c>
      <c r="J43" s="39">
        <v>0</v>
      </c>
      <c r="K43" s="39">
        <v>0</v>
      </c>
      <c r="L43" s="39">
        <v>121853.75</v>
      </c>
      <c r="M43" s="39">
        <v>12</v>
      </c>
    </row>
    <row r="44" spans="1:13" x14ac:dyDescent="0.25">
      <c r="A44" s="38" t="s">
        <v>89</v>
      </c>
      <c r="B44" s="39">
        <v>5230174.22</v>
      </c>
      <c r="C44" s="39">
        <v>79</v>
      </c>
      <c r="D44" s="39">
        <v>748862.7</v>
      </c>
      <c r="E44" s="39">
        <v>14</v>
      </c>
      <c r="F44" s="39">
        <v>249879.28</v>
      </c>
      <c r="G44" s="39">
        <v>22</v>
      </c>
      <c r="H44" s="39">
        <v>6842518.29</v>
      </c>
      <c r="I44" s="39">
        <v>97</v>
      </c>
      <c r="J44" s="39">
        <v>1912092</v>
      </c>
      <c r="K44" s="39">
        <v>17</v>
      </c>
      <c r="L44" s="39">
        <v>728682.13</v>
      </c>
      <c r="M44" s="39">
        <v>36</v>
      </c>
    </row>
    <row r="45" spans="1:13" x14ac:dyDescent="0.25">
      <c r="A45" s="38" t="s">
        <v>90</v>
      </c>
      <c r="B45" s="39">
        <v>1065002.08</v>
      </c>
      <c r="C45" s="39">
        <v>25</v>
      </c>
      <c r="D45" s="39">
        <v>0</v>
      </c>
      <c r="E45" s="39">
        <v>0</v>
      </c>
      <c r="F45" s="39">
        <v>0</v>
      </c>
      <c r="G45" s="39">
        <v>0</v>
      </c>
      <c r="H45" s="39">
        <v>971062.58</v>
      </c>
      <c r="I45" s="39">
        <v>33</v>
      </c>
      <c r="J45" s="39">
        <v>0</v>
      </c>
      <c r="K45" s="39">
        <v>0</v>
      </c>
      <c r="L45" s="39">
        <v>96517.94</v>
      </c>
      <c r="M45" s="39">
        <v>14</v>
      </c>
    </row>
    <row r="46" spans="1:13" x14ac:dyDescent="0.25">
      <c r="A46" s="38" t="s">
        <v>91</v>
      </c>
      <c r="B46" s="39">
        <v>1698905.85</v>
      </c>
      <c r="C46" s="39">
        <v>32</v>
      </c>
      <c r="D46" s="39">
        <v>0</v>
      </c>
      <c r="E46" s="39">
        <v>0</v>
      </c>
      <c r="F46" s="39">
        <v>0</v>
      </c>
      <c r="G46" s="39">
        <v>0</v>
      </c>
      <c r="H46" s="39">
        <v>1479668.77</v>
      </c>
      <c r="I46" s="39">
        <v>35</v>
      </c>
      <c r="J46" s="39">
        <v>0</v>
      </c>
      <c r="K46" s="39">
        <v>0</v>
      </c>
      <c r="L46" s="39">
        <v>193376.47</v>
      </c>
      <c r="M46" s="39">
        <v>15</v>
      </c>
    </row>
    <row r="47" spans="1:13" x14ac:dyDescent="0.25">
      <c r="A47" s="38" t="s">
        <v>92</v>
      </c>
      <c r="B47" s="39">
        <v>773870.84</v>
      </c>
      <c r="C47" s="39">
        <v>15</v>
      </c>
      <c r="D47" s="39">
        <v>0</v>
      </c>
      <c r="E47" s="39">
        <v>0</v>
      </c>
      <c r="F47" s="39">
        <v>0</v>
      </c>
      <c r="G47" s="39">
        <v>0</v>
      </c>
      <c r="H47" s="39">
        <v>803765.92</v>
      </c>
      <c r="I47" s="39">
        <v>19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866256.2</v>
      </c>
      <c r="C48" s="39">
        <v>35</v>
      </c>
      <c r="D48" s="39">
        <v>0</v>
      </c>
      <c r="E48" s="39">
        <v>0</v>
      </c>
      <c r="F48" s="39">
        <v>0</v>
      </c>
      <c r="G48" s="39">
        <v>0</v>
      </c>
      <c r="H48" s="39">
        <v>962400.17</v>
      </c>
      <c r="I48" s="39">
        <v>44</v>
      </c>
      <c r="J48" s="39">
        <v>0</v>
      </c>
      <c r="K48" s="39">
        <v>0</v>
      </c>
      <c r="L48" s="39">
        <v>104590.36</v>
      </c>
      <c r="M48" s="39">
        <v>19</v>
      </c>
    </row>
    <row r="49" spans="1:13" x14ac:dyDescent="0.25">
      <c r="A49" s="38" t="s">
        <v>94</v>
      </c>
      <c r="B49" s="39">
        <v>3278035.02</v>
      </c>
      <c r="C49" s="39">
        <v>55</v>
      </c>
      <c r="D49" s="39">
        <v>4808419.08</v>
      </c>
      <c r="E49" s="39">
        <v>67</v>
      </c>
      <c r="F49" s="39">
        <v>979124.95</v>
      </c>
      <c r="G49" s="39">
        <v>39</v>
      </c>
      <c r="H49" s="39">
        <v>5248918.4400000004</v>
      </c>
      <c r="I49" s="39">
        <v>64</v>
      </c>
      <c r="J49" s="39">
        <v>8046748.7400000002</v>
      </c>
      <c r="K49" s="39">
        <v>75</v>
      </c>
      <c r="L49" s="39">
        <v>2007412.69</v>
      </c>
      <c r="M49" s="39">
        <v>45</v>
      </c>
    </row>
    <row r="50" spans="1:13" x14ac:dyDescent="0.25">
      <c r="A50" s="38" t="s">
        <v>95</v>
      </c>
      <c r="B50" s="39">
        <v>461726</v>
      </c>
      <c r="C50" s="39">
        <v>14</v>
      </c>
      <c r="D50" s="39">
        <v>0</v>
      </c>
      <c r="E50" s="39">
        <v>0</v>
      </c>
      <c r="F50" s="39">
        <v>0</v>
      </c>
      <c r="G50" s="39">
        <v>0</v>
      </c>
      <c r="H50" s="39">
        <v>424920.93</v>
      </c>
      <c r="I50" s="39">
        <v>14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234872.65</v>
      </c>
      <c r="C51" s="39">
        <v>12</v>
      </c>
      <c r="D51" s="39">
        <v>0</v>
      </c>
      <c r="E51" s="39">
        <v>0</v>
      </c>
      <c r="F51" s="39">
        <v>0</v>
      </c>
      <c r="G51" s="39">
        <v>0</v>
      </c>
      <c r="H51" s="39">
        <v>275461.92</v>
      </c>
      <c r="I51" s="39">
        <v>18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648130.23</v>
      </c>
      <c r="C52" s="39">
        <v>25</v>
      </c>
      <c r="D52" s="39">
        <v>124353.47</v>
      </c>
      <c r="E52" s="39">
        <v>12</v>
      </c>
      <c r="F52" s="39">
        <v>54658.45</v>
      </c>
      <c r="G52" s="39">
        <v>13</v>
      </c>
      <c r="H52" s="39">
        <v>970081.59</v>
      </c>
      <c r="I52" s="39">
        <v>30</v>
      </c>
      <c r="J52" s="39">
        <v>280428.78000000003</v>
      </c>
      <c r="K52" s="39">
        <v>14</v>
      </c>
      <c r="L52" s="39">
        <v>404071.93</v>
      </c>
      <c r="M52" s="39">
        <v>18</v>
      </c>
    </row>
    <row r="53" spans="1:13" x14ac:dyDescent="0.25">
      <c r="A53" s="38" t="s">
        <v>98</v>
      </c>
      <c r="B53" s="39">
        <v>597301.96</v>
      </c>
      <c r="C53" s="39">
        <v>15</v>
      </c>
      <c r="D53" s="39">
        <v>0</v>
      </c>
      <c r="E53" s="39">
        <v>0</v>
      </c>
      <c r="F53" s="39">
        <v>0</v>
      </c>
      <c r="G53" s="39">
        <v>0</v>
      </c>
      <c r="H53" s="39">
        <v>1067445.08</v>
      </c>
      <c r="I53" s="39">
        <v>15</v>
      </c>
      <c r="J53" s="39">
        <v>977698.7</v>
      </c>
      <c r="K53" s="39">
        <v>14</v>
      </c>
      <c r="L53" s="39">
        <v>469944.02</v>
      </c>
      <c r="M53" s="39">
        <v>12</v>
      </c>
    </row>
    <row r="54" spans="1:13" x14ac:dyDescent="0.25">
      <c r="A54" s="38" t="s">
        <v>99</v>
      </c>
      <c r="B54" s="39">
        <v>818951.49</v>
      </c>
      <c r="C54" s="39">
        <v>34</v>
      </c>
      <c r="D54" s="39">
        <v>0</v>
      </c>
      <c r="E54" s="39">
        <v>0</v>
      </c>
      <c r="F54" s="39">
        <v>115542.21</v>
      </c>
      <c r="G54" s="39">
        <v>14</v>
      </c>
      <c r="H54" s="39">
        <v>1222886.73</v>
      </c>
      <c r="I54" s="39">
        <v>40</v>
      </c>
      <c r="J54" s="39">
        <v>0</v>
      </c>
      <c r="K54" s="39">
        <v>0</v>
      </c>
      <c r="L54" s="39">
        <v>319614.42</v>
      </c>
      <c r="M54" s="39">
        <v>16</v>
      </c>
    </row>
    <row r="55" spans="1:13" x14ac:dyDescent="0.25">
      <c r="A55" s="38" t="s">
        <v>100</v>
      </c>
      <c r="B55" s="39">
        <v>2452834.2000000002</v>
      </c>
      <c r="C55" s="39">
        <v>42</v>
      </c>
      <c r="D55" s="39">
        <v>0</v>
      </c>
      <c r="E55" s="39">
        <v>0</v>
      </c>
      <c r="F55" s="39">
        <v>174005.84</v>
      </c>
      <c r="G55" s="39">
        <v>16</v>
      </c>
      <c r="H55" s="39">
        <v>3157749.65</v>
      </c>
      <c r="I55" s="39">
        <v>48</v>
      </c>
      <c r="J55" s="39">
        <v>0</v>
      </c>
      <c r="K55" s="39">
        <v>0</v>
      </c>
      <c r="L55" s="39">
        <v>326435</v>
      </c>
      <c r="M55" s="39">
        <v>19</v>
      </c>
    </row>
    <row r="56" spans="1:13" x14ac:dyDescent="0.25">
      <c r="A56" s="38" t="s">
        <v>101</v>
      </c>
      <c r="B56" s="39">
        <v>521756.31</v>
      </c>
      <c r="C56" s="39">
        <v>19</v>
      </c>
      <c r="D56" s="39">
        <v>0</v>
      </c>
      <c r="E56" s="39">
        <v>0</v>
      </c>
      <c r="F56" s="39">
        <v>79761.06</v>
      </c>
      <c r="G56" s="39">
        <v>12</v>
      </c>
      <c r="H56" s="39">
        <v>617660.12</v>
      </c>
      <c r="I56" s="39">
        <v>22</v>
      </c>
      <c r="J56" s="39">
        <v>180342.04</v>
      </c>
      <c r="K56" s="39">
        <v>13</v>
      </c>
      <c r="L56" s="39">
        <v>122873.82</v>
      </c>
      <c r="M56" s="39">
        <v>13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297236.15000000002</v>
      </c>
      <c r="I57" s="39">
        <v>12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266136.90000000002</v>
      </c>
      <c r="K58" s="39">
        <v>15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611245.25</v>
      </c>
      <c r="C59" s="39">
        <v>24</v>
      </c>
      <c r="D59" s="39">
        <v>0</v>
      </c>
      <c r="E59" s="39">
        <v>0</v>
      </c>
      <c r="F59" s="39">
        <v>48107.29</v>
      </c>
      <c r="G59" s="39">
        <v>10</v>
      </c>
      <c r="H59" s="39">
        <v>996755.65</v>
      </c>
      <c r="I59" s="39">
        <v>29</v>
      </c>
      <c r="J59" s="39">
        <v>0</v>
      </c>
      <c r="K59" s="39">
        <v>0</v>
      </c>
      <c r="L59" s="39">
        <v>336847.86</v>
      </c>
      <c r="M59" s="39">
        <v>16</v>
      </c>
    </row>
    <row r="60" spans="1:13" x14ac:dyDescent="0.25">
      <c r="A60" s="38" t="s">
        <v>105</v>
      </c>
      <c r="B60" s="39">
        <v>604020.12</v>
      </c>
      <c r="C60" s="39">
        <v>19</v>
      </c>
      <c r="D60" s="39">
        <v>510343.17</v>
      </c>
      <c r="E60" s="39">
        <v>12</v>
      </c>
      <c r="F60" s="39">
        <v>0</v>
      </c>
      <c r="G60" s="39">
        <v>0</v>
      </c>
      <c r="H60" s="39">
        <v>1079471.96</v>
      </c>
      <c r="I60" s="39">
        <v>22</v>
      </c>
      <c r="J60" s="39">
        <v>1420950.34</v>
      </c>
      <c r="K60" s="39">
        <v>16</v>
      </c>
      <c r="L60" s="39">
        <v>325879.12</v>
      </c>
      <c r="M60" s="39">
        <v>12</v>
      </c>
    </row>
    <row r="61" spans="1:13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106</v>
      </c>
      <c r="B2" s="35">
        <v>2095816.14</v>
      </c>
      <c r="C2" s="36">
        <v>90</v>
      </c>
      <c r="D2" s="35">
        <v>216250.76</v>
      </c>
      <c r="E2" s="36">
        <v>14</v>
      </c>
      <c r="F2" s="35">
        <v>104267.56</v>
      </c>
      <c r="G2" s="36">
        <v>24</v>
      </c>
      <c r="H2" s="35">
        <v>3053543.42</v>
      </c>
      <c r="I2" s="36">
        <v>115</v>
      </c>
      <c r="J2" s="35">
        <v>517773.93</v>
      </c>
      <c r="K2" s="36">
        <v>30</v>
      </c>
      <c r="L2" s="35">
        <v>478777.96</v>
      </c>
      <c r="M2" s="37">
        <v>48</v>
      </c>
      <c r="N2" s="35"/>
      <c r="O2" s="35"/>
      <c r="P2" s="35"/>
      <c r="Q2" s="35"/>
      <c r="R2" s="35"/>
    </row>
    <row r="3" spans="1:18" x14ac:dyDescent="0.25">
      <c r="A3" s="35" t="s">
        <v>107</v>
      </c>
      <c r="B3" s="35">
        <v>4597148.25</v>
      </c>
      <c r="C3" s="36">
        <v>144</v>
      </c>
      <c r="D3" s="35">
        <v>1374152.6</v>
      </c>
      <c r="E3" s="36">
        <v>59</v>
      </c>
      <c r="F3" s="35">
        <v>521782.34</v>
      </c>
      <c r="G3" s="36">
        <v>62</v>
      </c>
      <c r="H3" s="35">
        <v>5370513.9299999997</v>
      </c>
      <c r="I3" s="36">
        <v>160</v>
      </c>
      <c r="J3" s="35">
        <v>2609408.06</v>
      </c>
      <c r="K3" s="36">
        <v>85</v>
      </c>
      <c r="L3" s="35">
        <v>1037862.35</v>
      </c>
      <c r="M3" s="37">
        <v>86</v>
      </c>
      <c r="N3" s="35"/>
      <c r="O3" s="35"/>
      <c r="P3" s="35"/>
      <c r="Q3" s="35"/>
      <c r="R3" s="35"/>
    </row>
    <row r="4" spans="1:18" x14ac:dyDescent="0.25">
      <c r="A4" s="35" t="s">
        <v>108</v>
      </c>
      <c r="B4" s="35">
        <v>2527741.66</v>
      </c>
      <c r="C4" s="36">
        <v>97</v>
      </c>
      <c r="D4" s="35">
        <v>429145.84</v>
      </c>
      <c r="E4" s="36">
        <v>15</v>
      </c>
      <c r="F4" s="35">
        <v>135059.42000000001</v>
      </c>
      <c r="G4" s="36">
        <v>28</v>
      </c>
      <c r="H4" s="35">
        <v>2973114.61</v>
      </c>
      <c r="I4" s="36">
        <v>108</v>
      </c>
      <c r="J4" s="35">
        <v>805716.19</v>
      </c>
      <c r="K4" s="36">
        <v>25</v>
      </c>
      <c r="L4" s="35">
        <v>458093.54</v>
      </c>
      <c r="M4" s="37">
        <v>44</v>
      </c>
      <c r="N4" s="35"/>
      <c r="O4" s="35"/>
      <c r="P4" s="35"/>
      <c r="Q4" s="35"/>
      <c r="R4" s="35"/>
    </row>
    <row r="5" spans="1:18" x14ac:dyDescent="0.25">
      <c r="A5" s="35" t="s">
        <v>109</v>
      </c>
      <c r="B5" s="35">
        <v>20626546.789999999</v>
      </c>
      <c r="C5" s="36">
        <v>477</v>
      </c>
      <c r="D5" s="35">
        <v>2380450.9700000002</v>
      </c>
      <c r="E5" s="36">
        <v>46</v>
      </c>
      <c r="F5" s="35">
        <v>1468687.53</v>
      </c>
      <c r="G5" s="36">
        <v>165</v>
      </c>
      <c r="H5" s="35">
        <v>27057771</v>
      </c>
      <c r="I5" s="36">
        <v>542</v>
      </c>
      <c r="J5" s="35">
        <v>6026725.3200000003</v>
      </c>
      <c r="K5" s="36">
        <v>59</v>
      </c>
      <c r="L5" s="35">
        <v>5219246.29</v>
      </c>
      <c r="M5" s="37">
        <v>249</v>
      </c>
      <c r="N5" s="35"/>
      <c r="O5" s="35"/>
      <c r="P5" s="35"/>
      <c r="Q5" s="35"/>
      <c r="R5" s="35"/>
    </row>
    <row r="6" spans="1:18" x14ac:dyDescent="0.25">
      <c r="A6" s="35" t="s">
        <v>110</v>
      </c>
      <c r="B6" s="35">
        <v>205161.23</v>
      </c>
      <c r="C6" s="36">
        <v>14</v>
      </c>
      <c r="D6" s="35">
        <v>0</v>
      </c>
      <c r="E6" s="36">
        <v>0</v>
      </c>
      <c r="F6" s="35">
        <v>0</v>
      </c>
      <c r="G6" s="36">
        <v>0</v>
      </c>
      <c r="H6" s="35">
        <v>167755.44</v>
      </c>
      <c r="I6" s="36">
        <v>16</v>
      </c>
      <c r="J6" s="35">
        <v>0</v>
      </c>
      <c r="K6" s="36">
        <v>0</v>
      </c>
      <c r="L6" s="35">
        <v>70681.350000000006</v>
      </c>
      <c r="M6" s="37">
        <v>11</v>
      </c>
      <c r="N6" s="35"/>
      <c r="O6" s="35"/>
      <c r="P6" s="35"/>
      <c r="Q6" s="35"/>
      <c r="R6" s="35"/>
    </row>
    <row r="7" spans="1:18" x14ac:dyDescent="0.25">
      <c r="A7" s="35" t="s">
        <v>111</v>
      </c>
      <c r="B7" s="35">
        <v>3825201.3</v>
      </c>
      <c r="C7" s="36">
        <v>106</v>
      </c>
      <c r="D7" s="35">
        <v>241795.46</v>
      </c>
      <c r="E7" s="36">
        <v>14</v>
      </c>
      <c r="F7" s="35">
        <v>185082.44</v>
      </c>
      <c r="G7" s="36">
        <v>28</v>
      </c>
      <c r="H7" s="35">
        <v>3676251.37</v>
      </c>
      <c r="I7" s="36">
        <v>115</v>
      </c>
      <c r="J7" s="35">
        <v>338430.87</v>
      </c>
      <c r="K7" s="36">
        <v>21</v>
      </c>
      <c r="L7" s="35">
        <v>398286.45</v>
      </c>
      <c r="M7" s="37">
        <v>42</v>
      </c>
      <c r="N7" s="35"/>
      <c r="O7" s="35"/>
      <c r="P7" s="35"/>
      <c r="Q7" s="35"/>
      <c r="R7" s="35"/>
    </row>
    <row r="8" spans="1:18" x14ac:dyDescent="0.25">
      <c r="A8" s="35" t="s">
        <v>112</v>
      </c>
      <c r="B8" s="35">
        <v>163160.92000000001</v>
      </c>
      <c r="C8" s="36">
        <v>15</v>
      </c>
      <c r="D8" s="35">
        <v>0</v>
      </c>
      <c r="E8" s="36">
        <v>0</v>
      </c>
      <c r="F8" s="35">
        <v>0</v>
      </c>
      <c r="G8" s="36">
        <v>0</v>
      </c>
      <c r="H8" s="35">
        <v>251159.38</v>
      </c>
      <c r="I8" s="36">
        <v>19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113</v>
      </c>
      <c r="B9" s="35">
        <v>5201345.8899999997</v>
      </c>
      <c r="C9" s="36">
        <v>111</v>
      </c>
      <c r="D9" s="35">
        <v>5243441.05</v>
      </c>
      <c r="E9" s="36">
        <v>75</v>
      </c>
      <c r="F9" s="35">
        <v>1148714.0900000001</v>
      </c>
      <c r="G9" s="36">
        <v>59</v>
      </c>
      <c r="H9" s="35">
        <v>7535347.4100000001</v>
      </c>
      <c r="I9" s="36">
        <v>129</v>
      </c>
      <c r="J9" s="35">
        <v>9285143.4800000004</v>
      </c>
      <c r="K9" s="36">
        <v>94</v>
      </c>
      <c r="L9" s="35">
        <v>2421025.5499999998</v>
      </c>
      <c r="M9" s="37">
        <v>71</v>
      </c>
      <c r="N9" s="35"/>
      <c r="O9" s="35"/>
      <c r="P9" s="35"/>
      <c r="Q9" s="35"/>
      <c r="R9" s="35"/>
    </row>
    <row r="10" spans="1:18" x14ac:dyDescent="0.25">
      <c r="A10" s="35" t="s">
        <v>114</v>
      </c>
      <c r="B10" s="35">
        <v>1145211.01</v>
      </c>
      <c r="C10" s="36">
        <v>46</v>
      </c>
      <c r="D10" s="35">
        <v>0</v>
      </c>
      <c r="E10" s="36">
        <v>0</v>
      </c>
      <c r="F10" s="35">
        <v>0</v>
      </c>
      <c r="G10" s="36">
        <v>0</v>
      </c>
      <c r="H10" s="35">
        <v>1446314.68</v>
      </c>
      <c r="I10" s="36">
        <v>56</v>
      </c>
      <c r="J10" s="35">
        <v>254447.54</v>
      </c>
      <c r="K10" s="36">
        <v>13</v>
      </c>
      <c r="L10" s="35">
        <v>190577.71</v>
      </c>
      <c r="M10" s="37">
        <v>19</v>
      </c>
      <c r="N10" s="35"/>
      <c r="O10" s="35"/>
      <c r="P10" s="35"/>
      <c r="Q10" s="35"/>
      <c r="R10" s="35"/>
    </row>
    <row r="11" spans="1:18" x14ac:dyDescent="0.25">
      <c r="A11" s="35" t="s">
        <v>115</v>
      </c>
      <c r="B11" s="35">
        <v>2318413.06</v>
      </c>
      <c r="C11" s="36">
        <v>81</v>
      </c>
      <c r="D11" s="35">
        <v>282109.88</v>
      </c>
      <c r="E11" s="36">
        <v>15</v>
      </c>
      <c r="F11" s="35">
        <v>166740.78</v>
      </c>
      <c r="G11" s="36">
        <v>21</v>
      </c>
      <c r="H11" s="35">
        <v>2577370.2000000002</v>
      </c>
      <c r="I11" s="36">
        <v>99</v>
      </c>
      <c r="J11" s="35">
        <v>706516.1</v>
      </c>
      <c r="K11" s="36">
        <v>32</v>
      </c>
      <c r="L11" s="35">
        <v>378148.27</v>
      </c>
      <c r="M11" s="37">
        <v>37</v>
      </c>
      <c r="N11" s="35"/>
      <c r="O11" s="35"/>
      <c r="P11" s="35"/>
      <c r="Q11" s="35"/>
      <c r="R11" s="35"/>
    </row>
    <row r="12" spans="1:18" x14ac:dyDescent="0.25">
      <c r="A12" s="35" t="s">
        <v>116</v>
      </c>
      <c r="B12" s="35">
        <v>1922107.96</v>
      </c>
      <c r="C12" s="36">
        <v>34</v>
      </c>
      <c r="D12" s="35">
        <v>26807830.120000001</v>
      </c>
      <c r="E12" s="36">
        <v>30</v>
      </c>
      <c r="F12" s="35">
        <v>335819.64</v>
      </c>
      <c r="G12" s="36">
        <v>10</v>
      </c>
      <c r="H12" s="35">
        <v>3534559.11</v>
      </c>
      <c r="I12" s="36">
        <v>36</v>
      </c>
      <c r="J12" s="35">
        <v>26672194.559999999</v>
      </c>
      <c r="K12" s="36">
        <v>33</v>
      </c>
      <c r="L12" s="35">
        <v>1267971.44</v>
      </c>
      <c r="M12" s="37">
        <v>17</v>
      </c>
      <c r="N12" s="35"/>
      <c r="O12" s="35"/>
      <c r="P12" s="35"/>
      <c r="Q12" s="35"/>
      <c r="R12" s="35"/>
    </row>
    <row r="13" spans="1:18" x14ac:dyDescent="0.25">
      <c r="A13" s="35" t="s">
        <v>117</v>
      </c>
      <c r="B13" s="35">
        <v>8773773.1400000006</v>
      </c>
      <c r="C13" s="36">
        <v>210</v>
      </c>
      <c r="D13" s="35">
        <v>3382634.54</v>
      </c>
      <c r="E13" s="36">
        <v>58</v>
      </c>
      <c r="F13" s="35">
        <v>1098911.8600000001</v>
      </c>
      <c r="G13" s="36">
        <v>74</v>
      </c>
      <c r="H13" s="35">
        <v>11143410.189999999</v>
      </c>
      <c r="I13" s="36">
        <v>251</v>
      </c>
      <c r="J13" s="35">
        <v>4936674</v>
      </c>
      <c r="K13" s="36">
        <v>83</v>
      </c>
      <c r="L13" s="35">
        <v>2867953.33</v>
      </c>
      <c r="M13" s="37">
        <v>107</v>
      </c>
      <c r="N13" s="35"/>
      <c r="O13" s="35"/>
      <c r="P13" s="35"/>
      <c r="Q13" s="35"/>
      <c r="R13" s="35"/>
    </row>
    <row r="14" spans="1:18" x14ac:dyDescent="0.25">
      <c r="A14" s="35" t="s">
        <v>118</v>
      </c>
      <c r="B14" s="35">
        <v>6738583.3899999997</v>
      </c>
      <c r="C14" s="36">
        <v>200</v>
      </c>
      <c r="D14" s="35">
        <v>1223782.96</v>
      </c>
      <c r="E14" s="36">
        <v>41</v>
      </c>
      <c r="F14" s="35">
        <v>601376.69999999995</v>
      </c>
      <c r="G14" s="36">
        <v>70</v>
      </c>
      <c r="H14" s="35">
        <v>9206485.0299999993</v>
      </c>
      <c r="I14" s="36">
        <v>244</v>
      </c>
      <c r="J14" s="35">
        <v>2409579.12</v>
      </c>
      <c r="K14" s="36">
        <v>62</v>
      </c>
      <c r="L14" s="35">
        <v>2072545.8</v>
      </c>
      <c r="M14" s="37">
        <v>111</v>
      </c>
      <c r="N14" s="35"/>
      <c r="O14" s="35"/>
      <c r="P14" s="35"/>
      <c r="Q14" s="35"/>
      <c r="R14" s="35"/>
    </row>
    <row r="15" spans="1:18" x14ac:dyDescent="0.25">
      <c r="A15" s="35" t="s">
        <v>119</v>
      </c>
      <c r="B15" s="35">
        <v>6468445.0599999996</v>
      </c>
      <c r="C15" s="36">
        <v>172</v>
      </c>
      <c r="D15" s="35">
        <v>2293074.5699999998</v>
      </c>
      <c r="E15" s="36">
        <v>66</v>
      </c>
      <c r="F15" s="35">
        <v>897492.14</v>
      </c>
      <c r="G15" s="36">
        <v>69</v>
      </c>
      <c r="H15" s="35">
        <v>8004150</v>
      </c>
      <c r="I15" s="36">
        <v>212</v>
      </c>
      <c r="J15" s="35">
        <v>4004491.75</v>
      </c>
      <c r="K15" s="36">
        <v>103</v>
      </c>
      <c r="L15" s="35">
        <v>1993253.91</v>
      </c>
      <c r="M15" s="37">
        <v>101</v>
      </c>
      <c r="N15" s="35"/>
      <c r="O15" s="35"/>
      <c r="P15" s="35"/>
      <c r="Q15" s="35"/>
      <c r="R15" s="35"/>
    </row>
    <row r="16" spans="1:18" x14ac:dyDescent="0.25">
      <c r="A16" s="35" t="s">
        <v>120</v>
      </c>
      <c r="B16" s="35">
        <v>6271021.4800000004</v>
      </c>
      <c r="C16" s="36">
        <v>185</v>
      </c>
      <c r="D16" s="35">
        <v>3278542.14</v>
      </c>
      <c r="E16" s="36">
        <v>69</v>
      </c>
      <c r="F16" s="35">
        <v>847409.98</v>
      </c>
      <c r="G16" s="36">
        <v>71</v>
      </c>
      <c r="H16" s="35">
        <v>8618424.4100000001</v>
      </c>
      <c r="I16" s="36">
        <v>229</v>
      </c>
      <c r="J16" s="35">
        <v>4946225.5199999996</v>
      </c>
      <c r="K16" s="36">
        <v>110</v>
      </c>
      <c r="L16" s="35">
        <v>2175088.65</v>
      </c>
      <c r="M16" s="37">
        <v>112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2021-08-20T21:04:01Z</dcterms:modified>
</cp:coreProperties>
</file>