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8735EEA-EE34-48F2-B133-AB00B847AA5E}" xr6:coauthVersionLast="47" xr6:coauthVersionMax="47" xr10:uidLastSave="{00000000-0000-0000-0000-000000000000}"/>
  <bookViews>
    <workbookView xWindow="1515" yWindow="195" windowWidth="23145" windowHeight="14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J469" i="3" s="1"/>
  <c r="C469" i="3"/>
  <c r="B469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F465" i="3"/>
  <c r="E465" i="3"/>
  <c r="D465" i="3"/>
  <c r="J465" i="3" s="1"/>
  <c r="C465" i="3"/>
  <c r="B465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B454" i="3"/>
  <c r="H453" i="3"/>
  <c r="G453" i="3"/>
  <c r="F453" i="3"/>
  <c r="I453" i="3" s="1"/>
  <c r="E453" i="3"/>
  <c r="D453" i="3"/>
  <c r="J453" i="3" s="1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B434" i="3"/>
  <c r="H433" i="3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D425" i="3"/>
  <c r="J425" i="3" s="1"/>
  <c r="C425" i="3"/>
  <c r="I425" i="3" s="1"/>
  <c r="B425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B422" i="3"/>
  <c r="H421" i="3"/>
  <c r="G421" i="3"/>
  <c r="F421" i="3"/>
  <c r="E421" i="3"/>
  <c r="D421" i="3"/>
  <c r="J421" i="3" s="1"/>
  <c r="C421" i="3"/>
  <c r="B421" i="3"/>
  <c r="J420" i="3"/>
  <c r="H420" i="3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B418" i="3"/>
  <c r="J417" i="3"/>
  <c r="H417" i="3"/>
  <c r="G417" i="3"/>
  <c r="F417" i="3"/>
  <c r="E417" i="3"/>
  <c r="K417" i="3" s="1"/>
  <c r="D417" i="3"/>
  <c r="C417" i="3"/>
  <c r="B417" i="3"/>
  <c r="J416" i="3"/>
  <c r="H416" i="3"/>
  <c r="G416" i="3"/>
  <c r="F416" i="3"/>
  <c r="E416" i="3"/>
  <c r="K416" i="3" s="1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B414" i="3"/>
  <c r="J413" i="3"/>
  <c r="H413" i="3"/>
  <c r="G413" i="3"/>
  <c r="F413" i="3"/>
  <c r="E413" i="3"/>
  <c r="D413" i="3"/>
  <c r="C413" i="3"/>
  <c r="B413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J408" i="3"/>
  <c r="H408" i="3"/>
  <c r="G408" i="3"/>
  <c r="F408" i="3"/>
  <c r="I408" i="3" s="1"/>
  <c r="E408" i="3"/>
  <c r="K408" i="3" s="1"/>
  <c r="D408" i="3"/>
  <c r="C408" i="3"/>
  <c r="B408" i="3"/>
  <c r="H407" i="3"/>
  <c r="K407" i="3" s="1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B406" i="3"/>
  <c r="J405" i="3"/>
  <c r="H405" i="3"/>
  <c r="G405" i="3"/>
  <c r="F405" i="3"/>
  <c r="E405" i="3"/>
  <c r="K405" i="3" s="1"/>
  <c r="D405" i="3"/>
  <c r="C405" i="3"/>
  <c r="B405" i="3"/>
  <c r="J404" i="3"/>
  <c r="H404" i="3"/>
  <c r="G404" i="3"/>
  <c r="F404" i="3"/>
  <c r="E404" i="3"/>
  <c r="K404" i="3" s="1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I401" i="3" s="1"/>
  <c r="E401" i="3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I397" i="3" s="1"/>
  <c r="E397" i="3"/>
  <c r="D397" i="3"/>
  <c r="C397" i="3"/>
  <c r="B397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B394" i="3"/>
  <c r="J393" i="3"/>
  <c r="H393" i="3"/>
  <c r="G393" i="3"/>
  <c r="F393" i="3"/>
  <c r="E393" i="3"/>
  <c r="D393" i="3"/>
  <c r="C393" i="3"/>
  <c r="B393" i="3"/>
  <c r="J392" i="3"/>
  <c r="H392" i="3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B390" i="3"/>
  <c r="J389" i="3"/>
  <c r="H389" i="3"/>
  <c r="G389" i="3"/>
  <c r="F389" i="3"/>
  <c r="E389" i="3"/>
  <c r="D389" i="3"/>
  <c r="C389" i="3"/>
  <c r="B389" i="3"/>
  <c r="J388" i="3"/>
  <c r="H388" i="3"/>
  <c r="G388" i="3"/>
  <c r="F388" i="3"/>
  <c r="E388" i="3"/>
  <c r="D388" i="3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G386" i="3"/>
  <c r="F386" i="3"/>
  <c r="E386" i="3"/>
  <c r="K386" i="3" s="1"/>
  <c r="D386" i="3"/>
  <c r="J386" i="3" s="1"/>
  <c r="C386" i="3"/>
  <c r="I386" i="3" s="1"/>
  <c r="B386" i="3"/>
  <c r="J385" i="3"/>
  <c r="H385" i="3"/>
  <c r="G385" i="3"/>
  <c r="F385" i="3"/>
  <c r="E385" i="3"/>
  <c r="K385" i="3" s="1"/>
  <c r="D385" i="3"/>
  <c r="C385" i="3"/>
  <c r="I385" i="3" s="1"/>
  <c r="B385" i="3"/>
  <c r="J384" i="3"/>
  <c r="H384" i="3"/>
  <c r="G384" i="3"/>
  <c r="F384" i="3"/>
  <c r="E384" i="3"/>
  <c r="K384" i="3" s="1"/>
  <c r="D384" i="3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K382" i="3" s="1"/>
  <c r="G382" i="3"/>
  <c r="F382" i="3"/>
  <c r="E382" i="3"/>
  <c r="D382" i="3"/>
  <c r="J382" i="3" s="1"/>
  <c r="C382" i="3"/>
  <c r="B382" i="3"/>
  <c r="J381" i="3"/>
  <c r="H381" i="3"/>
  <c r="G381" i="3"/>
  <c r="F381" i="3"/>
  <c r="E381" i="3"/>
  <c r="D381" i="3"/>
  <c r="C381" i="3"/>
  <c r="B381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E377" i="3"/>
  <c r="K377" i="3" s="1"/>
  <c r="D377" i="3"/>
  <c r="C377" i="3"/>
  <c r="I377" i="3" s="1"/>
  <c r="B377" i="3"/>
  <c r="J376" i="3"/>
  <c r="H376" i="3"/>
  <c r="G376" i="3"/>
  <c r="F376" i="3"/>
  <c r="E376" i="3"/>
  <c r="K376" i="3" s="1"/>
  <c r="D376" i="3"/>
  <c r="C376" i="3"/>
  <c r="I376" i="3" s="1"/>
  <c r="B376" i="3"/>
  <c r="J375" i="3"/>
  <c r="H375" i="3"/>
  <c r="G375" i="3"/>
  <c r="F375" i="3"/>
  <c r="I375" i="3" s="1"/>
  <c r="E375" i="3"/>
  <c r="K375" i="3" s="1"/>
  <c r="D375" i="3"/>
  <c r="C375" i="3"/>
  <c r="B375" i="3"/>
  <c r="H374" i="3"/>
  <c r="K374" i="3" s="1"/>
  <c r="G374" i="3"/>
  <c r="F374" i="3"/>
  <c r="E374" i="3"/>
  <c r="D374" i="3"/>
  <c r="J374" i="3" s="1"/>
  <c r="C374" i="3"/>
  <c r="B374" i="3"/>
  <c r="J373" i="3"/>
  <c r="H373" i="3"/>
  <c r="G373" i="3"/>
  <c r="F373" i="3"/>
  <c r="E373" i="3"/>
  <c r="K373" i="3" s="1"/>
  <c r="D373" i="3"/>
  <c r="C373" i="3"/>
  <c r="B373" i="3"/>
  <c r="J372" i="3"/>
  <c r="H372" i="3"/>
  <c r="G372" i="3"/>
  <c r="F372" i="3"/>
  <c r="I372" i="3" s="1"/>
  <c r="E372" i="3"/>
  <c r="K372" i="3" s="1"/>
  <c r="D372" i="3"/>
  <c r="C372" i="3"/>
  <c r="B372" i="3"/>
  <c r="H371" i="3"/>
  <c r="G371" i="3"/>
  <c r="F371" i="3"/>
  <c r="I371" i="3" s="1"/>
  <c r="E371" i="3"/>
  <c r="K371" i="3" s="1"/>
  <c r="D371" i="3"/>
  <c r="J371" i="3" s="1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E369" i="3"/>
  <c r="K369" i="3" s="1"/>
  <c r="D369" i="3"/>
  <c r="C369" i="3"/>
  <c r="I369" i="3" s="1"/>
  <c r="B369" i="3"/>
  <c r="J368" i="3"/>
  <c r="H368" i="3"/>
  <c r="G368" i="3"/>
  <c r="F368" i="3"/>
  <c r="E368" i="3"/>
  <c r="K368" i="3" s="1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J365" i="3"/>
  <c r="H365" i="3"/>
  <c r="G365" i="3"/>
  <c r="F365" i="3"/>
  <c r="E365" i="3"/>
  <c r="D365" i="3"/>
  <c r="C365" i="3"/>
  <c r="I365" i="3" s="1"/>
  <c r="B365" i="3"/>
  <c r="J364" i="3"/>
  <c r="H364" i="3"/>
  <c r="G364" i="3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J361" i="3"/>
  <c r="H361" i="3"/>
  <c r="G361" i="3"/>
  <c r="F361" i="3"/>
  <c r="E361" i="3"/>
  <c r="K361" i="3" s="1"/>
  <c r="D361" i="3"/>
  <c r="C361" i="3"/>
  <c r="I361" i="3" s="1"/>
  <c r="B361" i="3"/>
  <c r="J360" i="3"/>
  <c r="H360" i="3"/>
  <c r="G360" i="3"/>
  <c r="F360" i="3"/>
  <c r="E360" i="3"/>
  <c r="K360" i="3" s="1"/>
  <c r="D360" i="3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H358" i="3"/>
  <c r="G358" i="3"/>
  <c r="F358" i="3"/>
  <c r="E358" i="3"/>
  <c r="D358" i="3"/>
  <c r="J358" i="3" s="1"/>
  <c r="C358" i="3"/>
  <c r="B358" i="3"/>
  <c r="J357" i="3"/>
  <c r="H357" i="3"/>
  <c r="G357" i="3"/>
  <c r="F357" i="3"/>
  <c r="E357" i="3"/>
  <c r="D357" i="3"/>
  <c r="C357" i="3"/>
  <c r="B357" i="3"/>
  <c r="J356" i="3"/>
  <c r="H356" i="3"/>
  <c r="G356" i="3"/>
  <c r="F356" i="3"/>
  <c r="E356" i="3"/>
  <c r="D356" i="3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G354" i="3"/>
  <c r="F354" i="3"/>
  <c r="E354" i="3"/>
  <c r="K354" i="3" s="1"/>
  <c r="D354" i="3"/>
  <c r="J354" i="3" s="1"/>
  <c r="C354" i="3"/>
  <c r="I354" i="3" s="1"/>
  <c r="B354" i="3"/>
  <c r="J353" i="3"/>
  <c r="H353" i="3"/>
  <c r="G353" i="3"/>
  <c r="F353" i="3"/>
  <c r="E353" i="3"/>
  <c r="K353" i="3" s="1"/>
  <c r="D353" i="3"/>
  <c r="C353" i="3"/>
  <c r="I353" i="3" s="1"/>
  <c r="B353" i="3"/>
  <c r="J352" i="3"/>
  <c r="H352" i="3"/>
  <c r="G352" i="3"/>
  <c r="F352" i="3"/>
  <c r="E352" i="3"/>
  <c r="K352" i="3" s="1"/>
  <c r="D352" i="3"/>
  <c r="C352" i="3"/>
  <c r="I352" i="3" s="1"/>
  <c r="B352" i="3"/>
  <c r="J351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E350" i="3"/>
  <c r="D350" i="3"/>
  <c r="J350" i="3" s="1"/>
  <c r="C350" i="3"/>
  <c r="B350" i="3"/>
  <c r="J349" i="3"/>
  <c r="H349" i="3"/>
  <c r="G349" i="3"/>
  <c r="F349" i="3"/>
  <c r="I349" i="3" s="1"/>
  <c r="E349" i="3"/>
  <c r="D349" i="3"/>
  <c r="C349" i="3"/>
  <c r="B349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J329" i="3"/>
  <c r="H329" i="3"/>
  <c r="G329" i="3"/>
  <c r="F329" i="3"/>
  <c r="I329" i="3" s="1"/>
  <c r="E329" i="3"/>
  <c r="K329" i="3" s="1"/>
  <c r="D329" i="3"/>
  <c r="C329" i="3"/>
  <c r="B329" i="3"/>
  <c r="J328" i="3"/>
  <c r="H328" i="3"/>
  <c r="G328" i="3"/>
  <c r="F328" i="3"/>
  <c r="E328" i="3"/>
  <c r="K328" i="3" s="1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J325" i="3"/>
  <c r="H325" i="3"/>
  <c r="G325" i="3"/>
  <c r="F325" i="3"/>
  <c r="E325" i="3"/>
  <c r="K325" i="3" s="1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J322" i="3"/>
  <c r="H322" i="3"/>
  <c r="G322" i="3"/>
  <c r="F322" i="3"/>
  <c r="E322" i="3"/>
  <c r="K322" i="3" s="1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J319" i="3"/>
  <c r="H319" i="3"/>
  <c r="G319" i="3"/>
  <c r="F319" i="3"/>
  <c r="I319" i="3" s="1"/>
  <c r="E319" i="3"/>
  <c r="K319" i="3" s="1"/>
  <c r="D319" i="3"/>
  <c r="C319" i="3"/>
  <c r="B319" i="3"/>
  <c r="J318" i="3"/>
  <c r="H318" i="3"/>
  <c r="G318" i="3"/>
  <c r="F318" i="3"/>
  <c r="E318" i="3"/>
  <c r="K318" i="3" s="1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J314" i="3"/>
  <c r="H314" i="3"/>
  <c r="G314" i="3"/>
  <c r="F314" i="3"/>
  <c r="E314" i="3"/>
  <c r="K314" i="3" s="1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I305" i="3"/>
  <c r="H305" i="3"/>
  <c r="G305" i="3"/>
  <c r="J305" i="3" s="1"/>
  <c r="F305" i="3"/>
  <c r="E305" i="3"/>
  <c r="K305" i="3" s="1"/>
  <c r="D305" i="3"/>
  <c r="C305" i="3"/>
  <c r="B305" i="3"/>
  <c r="K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I301" i="3"/>
  <c r="H301" i="3"/>
  <c r="G301" i="3"/>
  <c r="J301" i="3" s="1"/>
  <c r="F301" i="3"/>
  <c r="E301" i="3"/>
  <c r="K301" i="3" s="1"/>
  <c r="D301" i="3"/>
  <c r="C301" i="3"/>
  <c r="B301" i="3"/>
  <c r="K300" i="3"/>
  <c r="I300" i="3"/>
  <c r="H300" i="3"/>
  <c r="G300" i="3"/>
  <c r="F300" i="3"/>
  <c r="E300" i="3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I296" i="3"/>
  <c r="H296" i="3"/>
  <c r="G296" i="3"/>
  <c r="F296" i="3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K294" i="3"/>
  <c r="H294" i="3"/>
  <c r="G294" i="3"/>
  <c r="F294" i="3"/>
  <c r="E294" i="3"/>
  <c r="D294" i="3"/>
  <c r="J294" i="3" s="1"/>
  <c r="C294" i="3"/>
  <c r="I294" i="3" s="1"/>
  <c r="B294" i="3"/>
  <c r="I293" i="3"/>
  <c r="H293" i="3"/>
  <c r="G293" i="3"/>
  <c r="J293" i="3" s="1"/>
  <c r="F293" i="3"/>
  <c r="E293" i="3"/>
  <c r="K293" i="3" s="1"/>
  <c r="D293" i="3"/>
  <c r="C293" i="3"/>
  <c r="B293" i="3"/>
  <c r="K292" i="3"/>
  <c r="I292" i="3"/>
  <c r="H292" i="3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I289" i="3"/>
  <c r="H289" i="3"/>
  <c r="G289" i="3"/>
  <c r="J289" i="3" s="1"/>
  <c r="F289" i="3"/>
  <c r="E289" i="3"/>
  <c r="K289" i="3" s="1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I285" i="3"/>
  <c r="H285" i="3"/>
  <c r="G285" i="3"/>
  <c r="J285" i="3" s="1"/>
  <c r="F285" i="3"/>
  <c r="E285" i="3"/>
  <c r="K285" i="3" s="1"/>
  <c r="D285" i="3"/>
  <c r="C285" i="3"/>
  <c r="B285" i="3"/>
  <c r="K284" i="3"/>
  <c r="I284" i="3"/>
  <c r="H284" i="3"/>
  <c r="G284" i="3"/>
  <c r="F284" i="3"/>
  <c r="E284" i="3"/>
  <c r="D284" i="3"/>
  <c r="C284" i="3"/>
  <c r="B284" i="3"/>
  <c r="K283" i="3"/>
  <c r="I283" i="3"/>
  <c r="H283" i="3"/>
  <c r="G283" i="3"/>
  <c r="F283" i="3"/>
  <c r="E283" i="3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K278" i="3"/>
  <c r="H278" i="3"/>
  <c r="G278" i="3"/>
  <c r="F278" i="3"/>
  <c r="E278" i="3"/>
  <c r="D278" i="3"/>
  <c r="J278" i="3" s="1"/>
  <c r="C278" i="3"/>
  <c r="I278" i="3" s="1"/>
  <c r="B278" i="3"/>
  <c r="I277" i="3"/>
  <c r="H277" i="3"/>
  <c r="G277" i="3"/>
  <c r="J277" i="3" s="1"/>
  <c r="F277" i="3"/>
  <c r="E277" i="3"/>
  <c r="K277" i="3" s="1"/>
  <c r="D277" i="3"/>
  <c r="C277" i="3"/>
  <c r="B277" i="3"/>
  <c r="K276" i="3"/>
  <c r="I276" i="3"/>
  <c r="H276" i="3"/>
  <c r="G276" i="3"/>
  <c r="F276" i="3"/>
  <c r="E276" i="3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J273" i="3" s="1"/>
  <c r="F273" i="3"/>
  <c r="E273" i="3"/>
  <c r="K273" i="3" s="1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I269" i="3"/>
  <c r="H269" i="3"/>
  <c r="G269" i="3"/>
  <c r="J269" i="3" s="1"/>
  <c r="F269" i="3"/>
  <c r="E269" i="3"/>
  <c r="K269" i="3" s="1"/>
  <c r="D269" i="3"/>
  <c r="C269" i="3"/>
  <c r="B269" i="3"/>
  <c r="K268" i="3"/>
  <c r="I268" i="3"/>
  <c r="H268" i="3"/>
  <c r="G268" i="3"/>
  <c r="F268" i="3"/>
  <c r="E268" i="3"/>
  <c r="D268" i="3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I264" i="3"/>
  <c r="H264" i="3"/>
  <c r="G264" i="3"/>
  <c r="F264" i="3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K262" i="3"/>
  <c r="H262" i="3"/>
  <c r="G262" i="3"/>
  <c r="F262" i="3"/>
  <c r="E262" i="3"/>
  <c r="D262" i="3"/>
  <c r="J262" i="3" s="1"/>
  <c r="C262" i="3"/>
  <c r="I262" i="3" s="1"/>
  <c r="B262" i="3"/>
  <c r="I261" i="3"/>
  <c r="H261" i="3"/>
  <c r="G261" i="3"/>
  <c r="J261" i="3" s="1"/>
  <c r="F261" i="3"/>
  <c r="E261" i="3"/>
  <c r="K261" i="3" s="1"/>
  <c r="D261" i="3"/>
  <c r="C261" i="3"/>
  <c r="B261" i="3"/>
  <c r="K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I252" i="3"/>
  <c r="H252" i="3"/>
  <c r="G252" i="3"/>
  <c r="F252" i="3"/>
  <c r="E252" i="3"/>
  <c r="D252" i="3"/>
  <c r="C252" i="3"/>
  <c r="B252" i="3"/>
  <c r="K251" i="3"/>
  <c r="I251" i="3"/>
  <c r="H251" i="3"/>
  <c r="G251" i="3"/>
  <c r="F251" i="3"/>
  <c r="E251" i="3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K246" i="3"/>
  <c r="H246" i="3"/>
  <c r="G246" i="3"/>
  <c r="F246" i="3"/>
  <c r="E246" i="3"/>
  <c r="D246" i="3"/>
  <c r="J246" i="3" s="1"/>
  <c r="C246" i="3"/>
  <c r="I246" i="3" s="1"/>
  <c r="B246" i="3"/>
  <c r="I245" i="3"/>
  <c r="H245" i="3"/>
  <c r="G245" i="3"/>
  <c r="J245" i="3" s="1"/>
  <c r="F245" i="3"/>
  <c r="E245" i="3"/>
  <c r="K245" i="3" s="1"/>
  <c r="D245" i="3"/>
  <c r="C245" i="3"/>
  <c r="B245" i="3"/>
  <c r="K244" i="3"/>
  <c r="I244" i="3"/>
  <c r="H244" i="3"/>
  <c r="G244" i="3"/>
  <c r="F244" i="3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K230" i="3"/>
  <c r="H230" i="3"/>
  <c r="G230" i="3"/>
  <c r="F230" i="3"/>
  <c r="E230" i="3"/>
  <c r="D230" i="3"/>
  <c r="C230" i="3"/>
  <c r="I230" i="3" s="1"/>
  <c r="B230" i="3"/>
  <c r="I229" i="3"/>
  <c r="H229" i="3"/>
  <c r="G229" i="3"/>
  <c r="J229" i="3" s="1"/>
  <c r="F229" i="3"/>
  <c r="E229" i="3"/>
  <c r="K229" i="3" s="1"/>
  <c r="D229" i="3"/>
  <c r="C229" i="3"/>
  <c r="B229" i="3"/>
  <c r="K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I221" i="3"/>
  <c r="H221" i="3"/>
  <c r="G221" i="3"/>
  <c r="J221" i="3" s="1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I217" i="3"/>
  <c r="H217" i="3"/>
  <c r="G217" i="3"/>
  <c r="J217" i="3" s="1"/>
  <c r="F217" i="3"/>
  <c r="E217" i="3"/>
  <c r="K217" i="3" s="1"/>
  <c r="D217" i="3"/>
  <c r="C217" i="3"/>
  <c r="B217" i="3"/>
  <c r="K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K214" i="3"/>
  <c r="H214" i="3"/>
  <c r="G214" i="3"/>
  <c r="F214" i="3"/>
  <c r="E214" i="3"/>
  <c r="D214" i="3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I209" i="3"/>
  <c r="H209" i="3"/>
  <c r="G209" i="3"/>
  <c r="J209" i="3" s="1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I205" i="3"/>
  <c r="H205" i="3"/>
  <c r="G205" i="3"/>
  <c r="J205" i="3" s="1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C200" i="3"/>
  <c r="I200" i="3" s="1"/>
  <c r="B200" i="3"/>
  <c r="K199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G190" i="3"/>
  <c r="F190" i="3"/>
  <c r="E190" i="3"/>
  <c r="K190" i="3" s="1"/>
  <c r="D190" i="3"/>
  <c r="C190" i="3"/>
  <c r="I190" i="3" s="1"/>
  <c r="B190" i="3"/>
  <c r="I189" i="3"/>
  <c r="H189" i="3"/>
  <c r="G189" i="3"/>
  <c r="J189" i="3" s="1"/>
  <c r="F189" i="3"/>
  <c r="E189" i="3"/>
  <c r="K189" i="3" s="1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K187" i="3"/>
  <c r="H187" i="3"/>
  <c r="G187" i="3"/>
  <c r="F187" i="3"/>
  <c r="E187" i="3"/>
  <c r="D187" i="3"/>
  <c r="J187" i="3" s="1"/>
  <c r="C187" i="3"/>
  <c r="I187" i="3" s="1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C182" i="3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I179" i="3" s="1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G174" i="3"/>
  <c r="F174" i="3"/>
  <c r="E174" i="3"/>
  <c r="K174" i="3" s="1"/>
  <c r="D174" i="3"/>
  <c r="C174" i="3"/>
  <c r="B174" i="3"/>
  <c r="I173" i="3"/>
  <c r="H173" i="3"/>
  <c r="G173" i="3"/>
  <c r="J173" i="3" s="1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K171" i="3"/>
  <c r="H171" i="3"/>
  <c r="G171" i="3"/>
  <c r="F171" i="3"/>
  <c r="E171" i="3"/>
  <c r="D171" i="3"/>
  <c r="J171" i="3" s="1"/>
  <c r="C171" i="3"/>
  <c r="I171" i="3" s="1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G166" i="3"/>
  <c r="F166" i="3"/>
  <c r="E166" i="3"/>
  <c r="K166" i="3" s="1"/>
  <c r="D166" i="3"/>
  <c r="C166" i="3"/>
  <c r="B166" i="3"/>
  <c r="I165" i="3"/>
  <c r="H165" i="3"/>
  <c r="G165" i="3"/>
  <c r="J165" i="3" s="1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G158" i="3"/>
  <c r="F158" i="3"/>
  <c r="E158" i="3"/>
  <c r="K158" i="3" s="1"/>
  <c r="D158" i="3"/>
  <c r="C158" i="3"/>
  <c r="B158" i="3"/>
  <c r="I157" i="3"/>
  <c r="H157" i="3"/>
  <c r="G157" i="3"/>
  <c r="J157" i="3" s="1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K155" i="3"/>
  <c r="H155" i="3"/>
  <c r="G155" i="3"/>
  <c r="F155" i="3"/>
  <c r="E155" i="3"/>
  <c r="D155" i="3"/>
  <c r="J155" i="3" s="1"/>
  <c r="C155" i="3"/>
  <c r="I155" i="3" s="1"/>
  <c r="B155" i="3"/>
  <c r="K154" i="3"/>
  <c r="H154" i="3"/>
  <c r="G154" i="3"/>
  <c r="F154" i="3"/>
  <c r="E154" i="3"/>
  <c r="D154" i="3"/>
  <c r="J154" i="3" s="1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I152" i="3" s="1"/>
  <c r="E152" i="3"/>
  <c r="D152" i="3"/>
  <c r="J152" i="3" s="1"/>
  <c r="C152" i="3"/>
  <c r="B152" i="3"/>
  <c r="H151" i="3"/>
  <c r="K151" i="3" s="1"/>
  <c r="G151" i="3"/>
  <c r="J151" i="3" s="1"/>
  <c r="F151" i="3"/>
  <c r="I151" i="3" s="1"/>
  <c r="E151" i="3"/>
  <c r="D151" i="3"/>
  <c r="C151" i="3"/>
  <c r="B151" i="3"/>
  <c r="J150" i="3"/>
  <c r="H150" i="3"/>
  <c r="K150" i="3" s="1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I148" i="3" s="1"/>
  <c r="E148" i="3"/>
  <c r="D148" i="3"/>
  <c r="J148" i="3" s="1"/>
  <c r="C148" i="3"/>
  <c r="B148" i="3"/>
  <c r="H147" i="3"/>
  <c r="K147" i="3" s="1"/>
  <c r="G147" i="3"/>
  <c r="J147" i="3" s="1"/>
  <c r="F147" i="3"/>
  <c r="I147" i="3" s="1"/>
  <c r="E147" i="3"/>
  <c r="D147" i="3"/>
  <c r="C147" i="3"/>
  <c r="B147" i="3"/>
  <c r="J146" i="3"/>
  <c r="H146" i="3"/>
  <c r="K146" i="3" s="1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F144" i="3"/>
  <c r="I144" i="3" s="1"/>
  <c r="E144" i="3"/>
  <c r="D144" i="3"/>
  <c r="J144" i="3" s="1"/>
  <c r="C144" i="3"/>
  <c r="B144" i="3"/>
  <c r="H143" i="3"/>
  <c r="K143" i="3" s="1"/>
  <c r="G143" i="3"/>
  <c r="J143" i="3" s="1"/>
  <c r="F143" i="3"/>
  <c r="I143" i="3" s="1"/>
  <c r="E143" i="3"/>
  <c r="D143" i="3"/>
  <c r="C143" i="3"/>
  <c r="B143" i="3"/>
  <c r="J142" i="3"/>
  <c r="H142" i="3"/>
  <c r="K142" i="3" s="1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I139" i="3" s="1"/>
  <c r="E139" i="3"/>
  <c r="D139" i="3"/>
  <c r="C139" i="3"/>
  <c r="B139" i="3"/>
  <c r="J138" i="3"/>
  <c r="H138" i="3"/>
  <c r="K138" i="3" s="1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B136" i="3"/>
  <c r="H135" i="3"/>
  <c r="G135" i="3"/>
  <c r="J135" i="3" s="1"/>
  <c r="F135" i="3"/>
  <c r="I135" i="3" s="1"/>
  <c r="E135" i="3"/>
  <c r="K135" i="3" s="1"/>
  <c r="D135" i="3"/>
  <c r="C135" i="3"/>
  <c r="B135" i="3"/>
  <c r="J134" i="3"/>
  <c r="H134" i="3"/>
  <c r="K134" i="3" s="1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B132" i="3"/>
  <c r="H131" i="3"/>
  <c r="G131" i="3"/>
  <c r="J131" i="3" s="1"/>
  <c r="F131" i="3"/>
  <c r="I131" i="3" s="1"/>
  <c r="E131" i="3"/>
  <c r="D131" i="3"/>
  <c r="C131" i="3"/>
  <c r="B131" i="3"/>
  <c r="J130" i="3"/>
  <c r="H130" i="3"/>
  <c r="K130" i="3" s="1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B128" i="3"/>
  <c r="H127" i="3"/>
  <c r="G127" i="3"/>
  <c r="J127" i="3" s="1"/>
  <c r="F127" i="3"/>
  <c r="I127" i="3" s="1"/>
  <c r="E127" i="3"/>
  <c r="D127" i="3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J122" i="3"/>
  <c r="H122" i="3"/>
  <c r="K122" i="3" s="1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I119" i="3" s="1"/>
  <c r="E119" i="3"/>
  <c r="K119" i="3" s="1"/>
  <c r="D119" i="3"/>
  <c r="C119" i="3"/>
  <c r="B119" i="3"/>
  <c r="J118" i="3"/>
  <c r="H118" i="3"/>
  <c r="K118" i="3" s="1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B116" i="3"/>
  <c r="H115" i="3"/>
  <c r="G115" i="3"/>
  <c r="J115" i="3" s="1"/>
  <c r="F115" i="3"/>
  <c r="I115" i="3" s="1"/>
  <c r="E115" i="3"/>
  <c r="D115" i="3"/>
  <c r="C115" i="3"/>
  <c r="B115" i="3"/>
  <c r="J114" i="3"/>
  <c r="H114" i="3"/>
  <c r="K114" i="3" s="1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I111" i="3" s="1"/>
  <c r="E111" i="3"/>
  <c r="D111" i="3"/>
  <c r="C111" i="3"/>
  <c r="B111" i="3"/>
  <c r="J110" i="3"/>
  <c r="H110" i="3"/>
  <c r="K110" i="3" s="1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J107" i="3" s="1"/>
  <c r="F107" i="3"/>
  <c r="I107" i="3" s="1"/>
  <c r="E107" i="3"/>
  <c r="D107" i="3"/>
  <c r="C107" i="3"/>
  <c r="B107" i="3"/>
  <c r="J106" i="3"/>
  <c r="H106" i="3"/>
  <c r="K106" i="3" s="1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B104" i="3"/>
  <c r="H103" i="3"/>
  <c r="G103" i="3"/>
  <c r="J103" i="3" s="1"/>
  <c r="F103" i="3"/>
  <c r="I103" i="3" s="1"/>
  <c r="E103" i="3"/>
  <c r="K103" i="3" s="1"/>
  <c r="D103" i="3"/>
  <c r="C103" i="3"/>
  <c r="B103" i="3"/>
  <c r="J102" i="3"/>
  <c r="H102" i="3"/>
  <c r="K102" i="3" s="1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B100" i="3"/>
  <c r="H99" i="3"/>
  <c r="G99" i="3"/>
  <c r="J99" i="3" s="1"/>
  <c r="F99" i="3"/>
  <c r="I99" i="3" s="1"/>
  <c r="E99" i="3"/>
  <c r="D99" i="3"/>
  <c r="C99" i="3"/>
  <c r="B99" i="3"/>
  <c r="J98" i="3"/>
  <c r="H98" i="3"/>
  <c r="K98" i="3" s="1"/>
  <c r="G98" i="3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B96" i="3"/>
  <c r="H95" i="3"/>
  <c r="G95" i="3"/>
  <c r="J95" i="3" s="1"/>
  <c r="F95" i="3"/>
  <c r="I95" i="3" s="1"/>
  <c r="E95" i="3"/>
  <c r="D95" i="3"/>
  <c r="C95" i="3"/>
  <c r="B95" i="3"/>
  <c r="J94" i="3"/>
  <c r="H94" i="3"/>
  <c r="K94" i="3" s="1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I91" i="3" s="1"/>
  <c r="E91" i="3"/>
  <c r="K91" i="3" s="1"/>
  <c r="D91" i="3"/>
  <c r="C91" i="3"/>
  <c r="B91" i="3"/>
  <c r="J90" i="3"/>
  <c r="H90" i="3"/>
  <c r="K90" i="3" s="1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I87" i="3" s="1"/>
  <c r="E87" i="3"/>
  <c r="K87" i="3" s="1"/>
  <c r="D87" i="3"/>
  <c r="C87" i="3"/>
  <c r="B87" i="3"/>
  <c r="J86" i="3"/>
  <c r="H86" i="3"/>
  <c r="K86" i="3" s="1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B84" i="3"/>
  <c r="H83" i="3"/>
  <c r="G83" i="3"/>
  <c r="F83" i="3"/>
  <c r="I83" i="3" s="1"/>
  <c r="E83" i="3"/>
  <c r="D83" i="3"/>
  <c r="J83" i="3" s="1"/>
  <c r="C83" i="3"/>
  <c r="B83" i="3"/>
  <c r="J82" i="3"/>
  <c r="H82" i="3"/>
  <c r="K82" i="3" s="1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D79" i="3"/>
  <c r="J79" i="3" s="1"/>
  <c r="C79" i="3"/>
  <c r="B79" i="3"/>
  <c r="J78" i="3"/>
  <c r="H78" i="3"/>
  <c r="K78" i="3" s="1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F64" i="3"/>
  <c r="E64" i="3"/>
  <c r="D64" i="3"/>
  <c r="J64" i="3" s="1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F56" i="3"/>
  <c r="E56" i="3"/>
  <c r="D56" i="3"/>
  <c r="J56" i="3" s="1"/>
  <c r="C56" i="3"/>
  <c r="B56" i="3"/>
  <c r="I55" i="3"/>
  <c r="H55" i="3"/>
  <c r="G55" i="3"/>
  <c r="F55" i="3"/>
  <c r="E55" i="3"/>
  <c r="K55" i="3" s="1"/>
  <c r="D55" i="3"/>
  <c r="J55" i="3" s="1"/>
  <c r="C55" i="3"/>
  <c r="B55" i="3"/>
  <c r="J54" i="3"/>
  <c r="H54" i="3"/>
  <c r="K54" i="3" s="1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B52" i="3"/>
  <c r="H51" i="3"/>
  <c r="G51" i="3"/>
  <c r="F51" i="3"/>
  <c r="I51" i="3" s="1"/>
  <c r="E51" i="3"/>
  <c r="D51" i="3"/>
  <c r="J51" i="3" s="1"/>
  <c r="C51" i="3"/>
  <c r="B51" i="3"/>
  <c r="H50" i="3"/>
  <c r="K50" i="3" s="1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J42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C40" i="3"/>
  <c r="B40" i="3"/>
  <c r="J39" i="3"/>
  <c r="I39" i="3"/>
  <c r="H39" i="3"/>
  <c r="G39" i="3"/>
  <c r="F39" i="3"/>
  <c r="E39" i="3"/>
  <c r="D39" i="3"/>
  <c r="C39" i="3"/>
  <c r="B39" i="3"/>
  <c r="J38" i="3"/>
  <c r="H38" i="3"/>
  <c r="K38" i="3" s="1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H32" i="3"/>
  <c r="K32" i="3" s="1"/>
  <c r="G32" i="3"/>
  <c r="F32" i="3"/>
  <c r="E32" i="3"/>
  <c r="D32" i="3"/>
  <c r="J32" i="3" s="1"/>
  <c r="C32" i="3"/>
  <c r="B32" i="3"/>
  <c r="J31" i="3"/>
  <c r="H31" i="3"/>
  <c r="G31" i="3"/>
  <c r="F31" i="3"/>
  <c r="I31" i="3" s="1"/>
  <c r="E31" i="3"/>
  <c r="K31" i="3" s="1"/>
  <c r="D31" i="3"/>
  <c r="C31" i="3"/>
  <c r="B31" i="3"/>
  <c r="K30" i="3"/>
  <c r="H30" i="3"/>
  <c r="G30" i="3"/>
  <c r="J30" i="3" s="1"/>
  <c r="F30" i="3"/>
  <c r="E30" i="3"/>
  <c r="D30" i="3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J28" i="3"/>
  <c r="H28" i="3"/>
  <c r="G28" i="3"/>
  <c r="F28" i="3"/>
  <c r="E28" i="3"/>
  <c r="K28" i="3" s="1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J24" i="3" s="1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K20" i="3" s="1"/>
  <c r="G20" i="3"/>
  <c r="J20" i="3" s="1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J16" i="3" s="1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J12" i="3" s="1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J8" i="3" s="1"/>
  <c r="F8" i="3"/>
  <c r="E8" i="3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J234" i="2" s="1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H231" i="2"/>
  <c r="G231" i="2"/>
  <c r="F231" i="2"/>
  <c r="E231" i="2"/>
  <c r="K231" i="2" s="1"/>
  <c r="D231" i="2"/>
  <c r="C231" i="2"/>
  <c r="I231" i="2" s="1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E227" i="2"/>
  <c r="K227" i="2" s="1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E169" i="2"/>
  <c r="D169" i="2"/>
  <c r="J169" i="2" s="1"/>
  <c r="C169" i="2"/>
  <c r="B169" i="2"/>
  <c r="J168" i="2"/>
  <c r="H168" i="2"/>
  <c r="G168" i="2"/>
  <c r="F168" i="2"/>
  <c r="E168" i="2"/>
  <c r="D168" i="2"/>
  <c r="C168" i="2"/>
  <c r="B168" i="2"/>
  <c r="H167" i="2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B165" i="2"/>
  <c r="J164" i="2"/>
  <c r="H164" i="2"/>
  <c r="G164" i="2"/>
  <c r="F164" i="2"/>
  <c r="E164" i="2"/>
  <c r="K164" i="2" s="1"/>
  <c r="D164" i="2"/>
  <c r="C164" i="2"/>
  <c r="B164" i="2"/>
  <c r="J163" i="2"/>
  <c r="H163" i="2"/>
  <c r="G163" i="2"/>
  <c r="F163" i="2"/>
  <c r="E163" i="2"/>
  <c r="K163" i="2" s="1"/>
  <c r="D163" i="2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B161" i="2"/>
  <c r="J160" i="2"/>
  <c r="H160" i="2"/>
  <c r="G160" i="2"/>
  <c r="F160" i="2"/>
  <c r="E160" i="2"/>
  <c r="D160" i="2"/>
  <c r="C160" i="2"/>
  <c r="B160" i="2"/>
  <c r="H159" i="2"/>
  <c r="G159" i="2"/>
  <c r="F159" i="2"/>
  <c r="E159" i="2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E156" i="2"/>
  <c r="D156" i="2"/>
  <c r="C156" i="2"/>
  <c r="I156" i="2" s="1"/>
  <c r="B156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B153" i="2"/>
  <c r="J152" i="2"/>
  <c r="H152" i="2"/>
  <c r="G152" i="2"/>
  <c r="F152" i="2"/>
  <c r="E152" i="2"/>
  <c r="D152" i="2"/>
  <c r="C152" i="2"/>
  <c r="B152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K137" i="2"/>
  <c r="I137" i="2"/>
  <c r="H137" i="2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J131" i="2"/>
  <c r="H131" i="2"/>
  <c r="G131" i="2"/>
  <c r="F131" i="2"/>
  <c r="E131" i="2"/>
  <c r="K131" i="2" s="1"/>
  <c r="D131" i="2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H125" i="2"/>
  <c r="K125" i="2" s="1"/>
  <c r="G125" i="2"/>
  <c r="F125" i="2"/>
  <c r="I125" i="2" s="1"/>
  <c r="E125" i="2"/>
  <c r="D125" i="2"/>
  <c r="J125" i="2" s="1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I117" i="2"/>
  <c r="H117" i="2"/>
  <c r="K117" i="2" s="1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I89" i="2"/>
  <c r="H89" i="2"/>
  <c r="G89" i="2"/>
  <c r="F89" i="2"/>
  <c r="E89" i="2"/>
  <c r="K89" i="2" s="1"/>
  <c r="D89" i="2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J79" i="2" s="1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I7" i="2"/>
  <c r="H7" i="2"/>
  <c r="G7" i="2"/>
  <c r="J7" i="2" s="1"/>
  <c r="F7" i="2"/>
  <c r="F6" i="2" s="1"/>
  <c r="E7" i="2"/>
  <c r="K7" i="2" s="1"/>
  <c r="D7" i="2"/>
  <c r="C7" i="2"/>
  <c r="B7" i="2"/>
  <c r="H6" i="2"/>
  <c r="G6" i="2"/>
  <c r="F4" i="2"/>
  <c r="C4" i="2"/>
  <c r="I2" i="2"/>
  <c r="G2" i="2"/>
  <c r="J207" i="2" l="1"/>
  <c r="J211" i="2"/>
  <c r="J215" i="2"/>
  <c r="J219" i="2"/>
  <c r="J223" i="2"/>
  <c r="J227" i="2"/>
  <c r="J89" i="2"/>
  <c r="J121" i="2"/>
  <c r="I152" i="2"/>
  <c r="I153" i="2"/>
  <c r="K175" i="2"/>
  <c r="D6" i="2"/>
  <c r="J6" i="2" s="1"/>
  <c r="J113" i="2"/>
  <c r="J129" i="2"/>
  <c r="I144" i="2"/>
  <c r="K151" i="2"/>
  <c r="K152" i="2"/>
  <c r="I160" i="2"/>
  <c r="I161" i="2"/>
  <c r="C6" i="2"/>
  <c r="I6" i="2" s="1"/>
  <c r="E6" i="2"/>
  <c r="K6" i="2" s="1"/>
  <c r="J109" i="2"/>
  <c r="K155" i="2"/>
  <c r="K156" i="2"/>
  <c r="I164" i="2"/>
  <c r="I165" i="2"/>
  <c r="J105" i="2"/>
  <c r="J137" i="2"/>
  <c r="K143" i="2"/>
  <c r="K159" i="2"/>
  <c r="K160" i="2"/>
  <c r="I168" i="2"/>
  <c r="I169" i="2"/>
  <c r="J97" i="2"/>
  <c r="K167" i="2"/>
  <c r="K168" i="2"/>
  <c r="J231" i="2"/>
  <c r="K39" i="3"/>
  <c r="J40" i="3"/>
  <c r="J52" i="3"/>
  <c r="K67" i="3"/>
  <c r="K71" i="3"/>
  <c r="K75" i="3"/>
  <c r="K79" i="3"/>
  <c r="I100" i="3"/>
  <c r="K111" i="3"/>
  <c r="I132" i="3"/>
  <c r="I32" i="3"/>
  <c r="K51" i="3"/>
  <c r="I56" i="3"/>
  <c r="I96" i="3"/>
  <c r="K107" i="3"/>
  <c r="I128" i="3"/>
  <c r="K139" i="3"/>
  <c r="K99" i="3"/>
  <c r="K131" i="3"/>
  <c r="I36" i="3"/>
  <c r="J60" i="3"/>
  <c r="I84" i="3"/>
  <c r="K95" i="3"/>
  <c r="I116" i="3"/>
  <c r="K127" i="3"/>
  <c r="I40" i="3"/>
  <c r="I52" i="3"/>
  <c r="K63" i="3"/>
  <c r="K83" i="3"/>
  <c r="I104" i="3"/>
  <c r="K115" i="3"/>
  <c r="I136" i="3"/>
  <c r="J220" i="3"/>
  <c r="J236" i="3"/>
  <c r="J252" i="3"/>
  <c r="J268" i="3"/>
  <c r="J284" i="3"/>
  <c r="J300" i="3"/>
  <c r="J304" i="3"/>
  <c r="J198" i="3"/>
  <c r="J212" i="3"/>
  <c r="J228" i="3"/>
  <c r="J244" i="3"/>
  <c r="J260" i="3"/>
  <c r="J276" i="3"/>
  <c r="J292" i="3"/>
  <c r="I158" i="3"/>
  <c r="I166" i="3"/>
  <c r="I174" i="3"/>
  <c r="I182" i="3"/>
  <c r="J200" i="3"/>
  <c r="J214" i="3"/>
  <c r="J230" i="3"/>
  <c r="K157" i="3"/>
  <c r="J158" i="3"/>
  <c r="K165" i="3"/>
  <c r="J166" i="3"/>
  <c r="K173" i="3"/>
  <c r="J174" i="3"/>
  <c r="K181" i="3"/>
  <c r="J182" i="3"/>
  <c r="J190" i="3"/>
  <c r="J216" i="3"/>
  <c r="J232" i="3"/>
  <c r="J248" i="3"/>
  <c r="J264" i="3"/>
  <c r="J280" i="3"/>
  <c r="J296" i="3"/>
  <c r="I339" i="3"/>
  <c r="I341" i="3"/>
  <c r="I342" i="3"/>
  <c r="K348" i="3"/>
  <c r="K349" i="3"/>
  <c r="K350" i="3"/>
  <c r="I373" i="3"/>
  <c r="I374" i="3"/>
  <c r="K380" i="3"/>
  <c r="K381" i="3"/>
  <c r="I405" i="3"/>
  <c r="I406" i="3"/>
  <c r="K412" i="3"/>
  <c r="K413" i="3"/>
  <c r="K433" i="3"/>
  <c r="K449" i="3"/>
  <c r="K464" i="3"/>
  <c r="K465" i="3"/>
  <c r="K461" i="3"/>
  <c r="I393" i="3"/>
  <c r="I394" i="3"/>
  <c r="K401" i="3"/>
  <c r="I422" i="3"/>
  <c r="I454" i="3"/>
  <c r="I357" i="3"/>
  <c r="I358" i="3"/>
  <c r="K364" i="3"/>
  <c r="K365" i="3"/>
  <c r="I389" i="3"/>
  <c r="I390" i="3"/>
  <c r="K396" i="3"/>
  <c r="K397" i="3"/>
  <c r="I421" i="3"/>
  <c r="K424" i="3"/>
  <c r="K425" i="3"/>
  <c r="K440" i="3"/>
  <c r="K441" i="3"/>
  <c r="K457" i="3"/>
  <c r="K472" i="3"/>
  <c r="K473" i="3"/>
  <c r="K392" i="3"/>
  <c r="K393" i="3"/>
  <c r="I417" i="3"/>
  <c r="I418" i="3"/>
  <c r="I434" i="3"/>
  <c r="I466" i="3"/>
  <c r="I347" i="3"/>
  <c r="I350" i="3"/>
  <c r="K356" i="3"/>
  <c r="K357" i="3"/>
  <c r="K358" i="3"/>
  <c r="I381" i="3"/>
  <c r="I382" i="3"/>
  <c r="K388" i="3"/>
  <c r="K389" i="3"/>
  <c r="I413" i="3"/>
  <c r="I414" i="3"/>
  <c r="K420" i="3"/>
  <c r="K421" i="3"/>
  <c r="K437" i="3"/>
  <c r="K453" i="3"/>
  <c r="I465" i="3"/>
  <c r="K468" i="3"/>
  <c r="K469" i="3"/>
</calcChain>
</file>

<file path=xl/sharedStrings.xml><?xml version="1.0" encoding="utf-8"?>
<sst xmlns="http://schemas.openxmlformats.org/spreadsheetml/2006/main" count="207" uniqueCount="170">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</sst>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B6" sqref="B6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44227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H30" sqref="H30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01/01/2021 - 01/31/2021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01/01/2020 - 01/31/2020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2296016926.7600002</v>
      </c>
      <c r="D6" s="43">
        <f t="shared" si="0"/>
        <v>602756852.91999996</v>
      </c>
      <c r="E6" s="44">
        <f t="shared" si="0"/>
        <v>17236684.5</v>
      </c>
      <c r="F6" s="42">
        <f t="shared" si="0"/>
        <v>2124745332.3700001</v>
      </c>
      <c r="G6" s="43">
        <f t="shared" si="0"/>
        <v>530766393.19999999</v>
      </c>
      <c r="H6" s="44">
        <f t="shared" si="0"/>
        <v>15016004.833333334</v>
      </c>
      <c r="I6" s="20">
        <f t="shared" ref="I6:I69" si="1">IFERROR((C6-F6)/F6,"")</f>
        <v>8.0608057719067441E-2</v>
      </c>
      <c r="J6" s="20">
        <f t="shared" ref="J6:J69" si="2">IFERROR((D6-G6)/G6,"")</f>
        <v>0.13563492459642784</v>
      </c>
      <c r="K6" s="20">
        <f t="shared" ref="K6:K69" si="3">IFERROR((E6-H6)/H6,"")</f>
        <v>0.14788751677390793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60781342.039999999</v>
      </c>
      <c r="D7" s="50">
        <f>IF('County Data'!E2&gt;9,'County Data'!D2,"*")</f>
        <v>11761601.49</v>
      </c>
      <c r="E7" s="51">
        <f>IF('County Data'!G2&gt;9,'County Data'!F2,"*")</f>
        <v>552412.33333333337</v>
      </c>
      <c r="F7" s="50">
        <f>IF('County Data'!I2&gt;9,'County Data'!H2,"*")</f>
        <v>56393493.369999997</v>
      </c>
      <c r="G7" s="50">
        <f>IF('County Data'!K2&gt;9,'County Data'!J2,"*")</f>
        <v>10660150.029999999</v>
      </c>
      <c r="H7" s="51">
        <f>IF('County Data'!M2&gt;9,'County Data'!L2,"*")</f>
        <v>330282.16666666669</v>
      </c>
      <c r="I7" s="22">
        <f t="shared" si="1"/>
        <v>7.7807711631041346E-2</v>
      </c>
      <c r="J7" s="22">
        <f t="shared" si="2"/>
        <v>0.10332419871205142</v>
      </c>
      <c r="K7" s="22">
        <f t="shared" si="3"/>
        <v>0.67254665581399342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85217527.269999996</v>
      </c>
      <c r="D8" s="50">
        <f>IF('County Data'!E3&gt;9,'County Data'!D3,"*")</f>
        <v>29294373.5</v>
      </c>
      <c r="E8" s="51">
        <f>IF('County Data'!G3&gt;9,'County Data'!F3,"*")</f>
        <v>515110.83333333296</v>
      </c>
      <c r="F8" s="50">
        <f>IF('County Data'!I3&gt;9,'County Data'!H3,"*")</f>
        <v>77724052.189999998</v>
      </c>
      <c r="G8" s="50">
        <f>IF('County Data'!K3&gt;9,'County Data'!J3,"*")</f>
        <v>21851482.870000001</v>
      </c>
      <c r="H8" s="51">
        <f>IF('County Data'!M3&gt;9,'County Data'!L3,"*")</f>
        <v>578184.99999999977</v>
      </c>
      <c r="I8" s="22">
        <f t="shared" si="1"/>
        <v>9.6411276417779357E-2</v>
      </c>
      <c r="J8" s="22">
        <f t="shared" si="2"/>
        <v>0.34061261079074762</v>
      </c>
      <c r="K8" s="22">
        <f t="shared" si="3"/>
        <v>-0.10908993949456805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35506952.369999997</v>
      </c>
      <c r="D9" s="46">
        <f>IF('County Data'!E4&gt;9,'County Data'!D4,"*")</f>
        <v>11689368.41</v>
      </c>
      <c r="E9" s="47">
        <f>IF('County Data'!G4&gt;9,'County Data'!F4,"*")</f>
        <v>224824.99999999968</v>
      </c>
      <c r="F9" s="48">
        <f>IF('County Data'!I4&gt;9,'County Data'!H4,"*")</f>
        <v>38686730.18</v>
      </c>
      <c r="G9" s="46">
        <f>IF('County Data'!K4&gt;9,'County Data'!J4,"*")</f>
        <v>10888497.789999999</v>
      </c>
      <c r="H9" s="47">
        <f>IF('County Data'!M4&gt;9,'County Data'!L4,"*")</f>
        <v>179471.16666666677</v>
      </c>
      <c r="I9" s="9">
        <f t="shared" si="1"/>
        <v>-8.2192984395560581E-2</v>
      </c>
      <c r="J9" s="9">
        <f t="shared" si="2"/>
        <v>7.35519844376991E-2</v>
      </c>
      <c r="K9" s="9">
        <f t="shared" si="3"/>
        <v>0.25270818803763023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431055746.13</v>
      </c>
      <c r="D10" s="50">
        <f>IF('County Data'!E5&gt;9,'County Data'!D5,"*")</f>
        <v>129059727.7</v>
      </c>
      <c r="E10" s="51">
        <f>IF('County Data'!G5&gt;9,'County Data'!F5,"*")</f>
        <v>4322558.5000000009</v>
      </c>
      <c r="F10" s="50">
        <f>IF('County Data'!I5&gt;9,'County Data'!H5,"*")</f>
        <v>432046517.52999997</v>
      </c>
      <c r="G10" s="50">
        <f>IF('County Data'!K5&gt;9,'County Data'!J5,"*")</f>
        <v>122211349.12</v>
      </c>
      <c r="H10" s="51">
        <f>IF('County Data'!M5&gt;9,'County Data'!L5,"*")</f>
        <v>4985995.666666667</v>
      </c>
      <c r="I10" s="22">
        <f t="shared" si="1"/>
        <v>-2.2932053836799645E-3</v>
      </c>
      <c r="J10" s="22">
        <f t="shared" si="2"/>
        <v>5.6037173546587209E-2</v>
      </c>
      <c r="K10" s="22">
        <f t="shared" si="3"/>
        <v>-0.13306011697964426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1274442.3600000001</v>
      </c>
      <c r="D11" s="46">
        <f>IF('County Data'!E6&gt;9,'County Data'!D6,"*")</f>
        <v>517133.81</v>
      </c>
      <c r="E11" s="47" t="str">
        <f>IF('County Data'!G6&gt;9,'County Data'!F6,"*")</f>
        <v>*</v>
      </c>
      <c r="F11" s="48">
        <f>IF('County Data'!I6&gt;9,'County Data'!H6,"*")</f>
        <v>1016458.68</v>
      </c>
      <c r="G11" s="46">
        <f>IF('County Data'!K6&gt;9,'County Data'!J6,"*")</f>
        <v>378547.89</v>
      </c>
      <c r="H11" s="47" t="str">
        <f>IF('County Data'!M6&gt;9,'County Data'!L6,"*")</f>
        <v>*</v>
      </c>
      <c r="I11" s="9">
        <f t="shared" si="1"/>
        <v>0.25380636230092507</v>
      </c>
      <c r="J11" s="9">
        <f t="shared" si="2"/>
        <v>0.36609877814931152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98450836.670000002</v>
      </c>
      <c r="D12" s="50">
        <f>IF('County Data'!E7&gt;9,'County Data'!D7,"*")</f>
        <v>16394781.27</v>
      </c>
      <c r="E12" s="51">
        <f>IF('County Data'!G7&gt;9,'County Data'!F7,"*")</f>
        <v>518894.16666666663</v>
      </c>
      <c r="F12" s="50">
        <f>IF('County Data'!I7&gt;9,'County Data'!H7,"*")</f>
        <v>101917898.20999999</v>
      </c>
      <c r="G12" s="50">
        <f>IF('County Data'!K7&gt;9,'County Data'!J7,"*")</f>
        <v>13852952.33</v>
      </c>
      <c r="H12" s="51">
        <f>IF('County Data'!M7&gt;9,'County Data'!L7,"*")</f>
        <v>625259.16666666686</v>
      </c>
      <c r="I12" s="22">
        <f t="shared" si="1"/>
        <v>-3.4018181309588759E-2</v>
      </c>
      <c r="J12" s="22">
        <f t="shared" si="2"/>
        <v>0.18348644241671186</v>
      </c>
      <c r="K12" s="22">
        <f t="shared" si="3"/>
        <v>-0.17011345961874508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2828200.63</v>
      </c>
      <c r="D13" s="46">
        <f>IF('County Data'!E8&gt;9,'County Data'!D8,"*")</f>
        <v>882796.82</v>
      </c>
      <c r="E13" s="47" t="str">
        <f>IF('County Data'!G8&gt;9,'County Data'!F8,"*")</f>
        <v>*</v>
      </c>
      <c r="F13" s="48">
        <f>IF('County Data'!I8&gt;9,'County Data'!H8,"*")</f>
        <v>3197314.35</v>
      </c>
      <c r="G13" s="46">
        <f>IF('County Data'!K8&gt;9,'County Data'!J8,"*")</f>
        <v>727311.81</v>
      </c>
      <c r="H13" s="47" t="str">
        <f>IF('County Data'!M8&gt;9,'County Data'!L8,"*")</f>
        <v>*</v>
      </c>
      <c r="I13" s="9">
        <f t="shared" si="1"/>
        <v>-0.11544492645835722</v>
      </c>
      <c r="J13" s="9">
        <f t="shared" si="2"/>
        <v>0.21378040045850469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65453846.039999999</v>
      </c>
      <c r="D14" s="50">
        <f>IF('County Data'!E9&gt;9,'County Data'!D9,"*")</f>
        <v>28166537.57</v>
      </c>
      <c r="E14" s="51">
        <f>IF('County Data'!G9&gt;9,'County Data'!F9,"*")</f>
        <v>354131.66666666669</v>
      </c>
      <c r="F14" s="50">
        <f>IF('County Data'!I9&gt;9,'County Data'!H9,"*")</f>
        <v>64605548.780000001</v>
      </c>
      <c r="G14" s="50">
        <f>IF('County Data'!K9&gt;9,'County Data'!J9,"*")</f>
        <v>26908235.41</v>
      </c>
      <c r="H14" s="51">
        <f>IF('County Data'!M9&gt;9,'County Data'!L9,"*")</f>
        <v>544674.16666666709</v>
      </c>
      <c r="I14" s="22">
        <f t="shared" si="1"/>
        <v>1.3130408703572627E-2</v>
      </c>
      <c r="J14" s="22">
        <f t="shared" si="2"/>
        <v>4.6762715608336509E-2</v>
      </c>
      <c r="K14" s="22">
        <f t="shared" si="3"/>
        <v>-0.34982841423542255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19671358.739999998</v>
      </c>
      <c r="D15" s="56">
        <f>IF('County Data'!E10&gt;9,'County Data'!D10,"*")</f>
        <v>4411554.93</v>
      </c>
      <c r="E15" s="55">
        <f>IF('County Data'!G10&gt;9,'County Data'!F10,"*")</f>
        <v>178105.50000000009</v>
      </c>
      <c r="F15" s="56">
        <f>IF('County Data'!I10&gt;9,'County Data'!H10,"*")</f>
        <v>19806860.379999999</v>
      </c>
      <c r="G15" s="56">
        <f>IF('County Data'!K10&gt;9,'County Data'!J10,"*")</f>
        <v>4396358.76</v>
      </c>
      <c r="H15" s="55">
        <f>IF('County Data'!M10&gt;9,'County Data'!L10,"*")</f>
        <v>149239.49999999997</v>
      </c>
      <c r="I15" s="23">
        <f t="shared" si="1"/>
        <v>-6.8411468249063613E-3</v>
      </c>
      <c r="J15" s="23">
        <f t="shared" si="2"/>
        <v>3.4565354716410645E-3</v>
      </c>
      <c r="K15" s="23">
        <f t="shared" si="3"/>
        <v>0.1934206426582783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63015635.869999997</v>
      </c>
      <c r="D16" s="50">
        <f>IF('County Data'!E11&gt;9,'County Data'!D11,"*")</f>
        <v>15145719.859999999</v>
      </c>
      <c r="E16" s="51">
        <f>IF('County Data'!G11&gt;9,'County Data'!F11,"*")</f>
        <v>401547.33333333331</v>
      </c>
      <c r="F16" s="50">
        <f>IF('County Data'!I11&gt;9,'County Data'!H11,"*")</f>
        <v>62752460.759999998</v>
      </c>
      <c r="G16" s="50">
        <f>IF('County Data'!K11&gt;9,'County Data'!J11,"*")</f>
        <v>13144917.83</v>
      </c>
      <c r="H16" s="51">
        <f>IF('County Data'!M11&gt;9,'County Data'!L11,"*")</f>
        <v>502908.83333333343</v>
      </c>
      <c r="I16" s="22">
        <f t="shared" si="1"/>
        <v>4.1938611938506457E-3</v>
      </c>
      <c r="J16" s="22">
        <f t="shared" si="2"/>
        <v>0.15221107167620837</v>
      </c>
      <c r="K16" s="22">
        <f t="shared" si="3"/>
        <v>-0.20155044668467101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981781257.15999997</v>
      </c>
      <c r="D17" s="46">
        <f>IF('County Data'!E12&gt;9,'County Data'!D12,"*")</f>
        <v>237448592.06</v>
      </c>
      <c r="E17" s="47">
        <f>IF('County Data'!G12&gt;9,'County Data'!F12,"*")</f>
        <v>3581753.6666666665</v>
      </c>
      <c r="F17" s="48">
        <f>IF('County Data'!I12&gt;9,'County Data'!H12,"*")</f>
        <v>804227697.77999997</v>
      </c>
      <c r="G17" s="46">
        <f>IF('County Data'!K12&gt;9,'County Data'!J12,"*")</f>
        <v>190384875.03</v>
      </c>
      <c r="H17" s="47">
        <f>IF('County Data'!M12&gt;9,'County Data'!L12,"*")</f>
        <v>3068847.6666666674</v>
      </c>
      <c r="I17" s="9">
        <f t="shared" si="1"/>
        <v>0.22077523550870112</v>
      </c>
      <c r="J17" s="9">
        <f t="shared" si="2"/>
        <v>0.24720302504379044</v>
      </c>
      <c r="K17" s="9">
        <f t="shared" si="3"/>
        <v>0.16713309219323658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107193665.44</v>
      </c>
      <c r="D18" s="50">
        <f>IF('County Data'!E13&gt;9,'County Data'!D13,"*")</f>
        <v>41939204.219999999</v>
      </c>
      <c r="E18" s="51">
        <f>IF('County Data'!G13&gt;9,'County Data'!F13,"*")</f>
        <v>2740138.6666666698</v>
      </c>
      <c r="F18" s="50">
        <f>IF('County Data'!I13&gt;9,'County Data'!H13,"*")</f>
        <v>104784893.88</v>
      </c>
      <c r="G18" s="50">
        <f>IF('County Data'!K13&gt;9,'County Data'!J13,"*")</f>
        <v>39828380.57</v>
      </c>
      <c r="H18" s="51">
        <f>IF('County Data'!M13&gt;9,'County Data'!L13,"*")</f>
        <v>2108313.1666666665</v>
      </c>
      <c r="I18" s="22">
        <f t="shared" si="1"/>
        <v>2.2987774962663372E-2</v>
      </c>
      <c r="J18" s="22">
        <f t="shared" si="2"/>
        <v>5.2997978320764007E-2</v>
      </c>
      <c r="K18" s="22">
        <f t="shared" si="3"/>
        <v>0.29968294558390796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177724171</v>
      </c>
      <c r="D19" s="46">
        <f>IF('County Data'!E14&gt;9,'County Data'!D14,"*")</f>
        <v>32022503.940000001</v>
      </c>
      <c r="E19" s="47">
        <f>IF('County Data'!G14&gt;9,'County Data'!F14,"*")</f>
        <v>1628664.166666667</v>
      </c>
      <c r="F19" s="48">
        <f>IF('County Data'!I14&gt;9,'County Data'!H14,"*")</f>
        <v>194165454.09999999</v>
      </c>
      <c r="G19" s="46">
        <f>IF('County Data'!K14&gt;9,'County Data'!J14,"*")</f>
        <v>32018401.059999999</v>
      </c>
      <c r="H19" s="47">
        <f>IF('County Data'!M14&gt;9,'County Data'!L14,"*")</f>
        <v>769451.99999999953</v>
      </c>
      <c r="I19" s="9">
        <f t="shared" si="1"/>
        <v>-8.4676664941294486E-2</v>
      </c>
      <c r="J19" s="9">
        <f t="shared" si="2"/>
        <v>1.2814131449956554E-4</v>
      </c>
      <c r="K19" s="9">
        <f t="shared" si="3"/>
        <v>1.1166546667845012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84740834.760000005</v>
      </c>
      <c r="D20" s="50">
        <f>IF('County Data'!E15&gt;9,'County Data'!D15,"*")</f>
        <v>24309437.300000001</v>
      </c>
      <c r="E20" s="51">
        <f>IF('County Data'!G15&gt;9,'County Data'!F15,"*")</f>
        <v>369731.33333333355</v>
      </c>
      <c r="F20" s="50">
        <f>IF('County Data'!I15&gt;9,'County Data'!H15,"*")</f>
        <v>83719956.659999996</v>
      </c>
      <c r="G20" s="50">
        <f>IF('County Data'!K15&gt;9,'County Data'!J15,"*")</f>
        <v>24376527.199999999</v>
      </c>
      <c r="H20" s="51">
        <f>IF('County Data'!M15&gt;9,'County Data'!L15,"*")</f>
        <v>574018.33333333326</v>
      </c>
      <c r="I20" s="22">
        <f t="shared" si="1"/>
        <v>1.2193963550960215E-2</v>
      </c>
      <c r="J20" s="22">
        <f t="shared" si="2"/>
        <v>-2.7522337144069691E-3</v>
      </c>
      <c r="K20" s="22">
        <f t="shared" si="3"/>
        <v>-0.35588932989945105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81321110.280000001</v>
      </c>
      <c r="D21" s="46">
        <f>IF('County Data'!E16&gt;9,'County Data'!D16,"*")</f>
        <v>19713520.039999999</v>
      </c>
      <c r="E21" s="47">
        <f>IF('County Data'!G16&gt;9,'County Data'!F16,"*")</f>
        <v>1848811.3333333295</v>
      </c>
      <c r="F21" s="48">
        <f>IF('County Data'!I16&gt;9,'County Data'!H16,"*")</f>
        <v>79699995.519999996</v>
      </c>
      <c r="G21" s="46">
        <f>IF('County Data'!K16&gt;9,'County Data'!J16,"*")</f>
        <v>19138405.5</v>
      </c>
      <c r="H21" s="47">
        <f>IF('County Data'!M16&gt;9,'County Data'!L16,"*")</f>
        <v>599358.00000000012</v>
      </c>
      <c r="I21" s="9">
        <f t="shared" si="1"/>
        <v>2.0340211431921613E-2</v>
      </c>
      <c r="J21" s="9">
        <f t="shared" si="2"/>
        <v>3.005028501460057E-2</v>
      </c>
      <c r="K21" s="9">
        <f t="shared" si="3"/>
        <v>2.0846528007189846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28" sqref="D2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01/01/2021 - 01/31/2021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01/01/2020 - 01/31/2020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1174584.95</v>
      </c>
      <c r="D6" s="43">
        <f>IF('Town Data'!E2&gt;9,'Town Data'!D2,"*")</f>
        <v>295607.96000000002</v>
      </c>
      <c r="E6" s="44" t="str">
        <f>IF('Town Data'!G2&gt;9,'Town Data'!F2,"*")</f>
        <v>*</v>
      </c>
      <c r="F6" s="43">
        <f>IF('Town Data'!I2&gt;9,'Town Data'!H2,"*")</f>
        <v>1475452.63</v>
      </c>
      <c r="G6" s="43">
        <f>IF('Town Data'!K2&gt;9,'Town Data'!J2,"*")</f>
        <v>276670.28000000003</v>
      </c>
      <c r="H6" s="44" t="str">
        <f>IF('Town Data'!M2&gt;9,'Town Data'!L2,"*")</f>
        <v>*</v>
      </c>
      <c r="I6" s="20">
        <f t="shared" ref="I6:I69" si="0">IFERROR((C6-F6)/F6,"")</f>
        <v>-0.20391551303141461</v>
      </c>
      <c r="J6" s="20">
        <f t="shared" ref="J6:J69" si="1">IFERROR((D6-G6)/G6,"")</f>
        <v>6.8448551828551987E-2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11230995.210000001</v>
      </c>
      <c r="D7" s="46">
        <f>IF('Town Data'!E3&gt;9,'Town Data'!D3,"*")</f>
        <v>419997.45</v>
      </c>
      <c r="E7" s="47" t="str">
        <f>IF('Town Data'!G3&gt;9,'Town Data'!F3,"*")</f>
        <v>*</v>
      </c>
      <c r="F7" s="48">
        <f>IF('Town Data'!I3&gt;9,'Town Data'!H3,"*")</f>
        <v>12156582.24</v>
      </c>
      <c r="G7" s="46">
        <f>IF('Town Data'!K3&gt;9,'Town Data'!J3,"*")</f>
        <v>334606.75</v>
      </c>
      <c r="H7" s="47" t="str">
        <f>IF('Town Data'!M3&gt;9,'Town Data'!L3,"*")</f>
        <v>*</v>
      </c>
      <c r="I7" s="9">
        <f t="shared" si="0"/>
        <v>-7.6138754439915621E-2</v>
      </c>
      <c r="J7" s="9">
        <f t="shared" si="1"/>
        <v>0.25519718296179028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30878413.5</v>
      </c>
      <c r="D8" s="50">
        <f>IF('Town Data'!E4&gt;9,'Town Data'!D4,"*")</f>
        <v>9093002.0500000007</v>
      </c>
      <c r="E8" s="51">
        <f>IF('Town Data'!G4&gt;9,'Town Data'!F4,"*")</f>
        <v>283648.00000000006</v>
      </c>
      <c r="F8" s="50">
        <f>IF('Town Data'!I4&gt;9,'Town Data'!H4,"*")</f>
        <v>42074769.090000004</v>
      </c>
      <c r="G8" s="50">
        <f>IF('Town Data'!K4&gt;9,'Town Data'!J4,"*")</f>
        <v>8928100.9299999997</v>
      </c>
      <c r="H8" s="51">
        <f>IF('Town Data'!M4&gt;9,'Town Data'!L4,"*")</f>
        <v>186723.1666666666</v>
      </c>
      <c r="I8" s="22">
        <f t="shared" si="0"/>
        <v>-0.26610616842722173</v>
      </c>
      <c r="J8" s="22">
        <f t="shared" si="1"/>
        <v>1.8469898726828242E-2</v>
      </c>
      <c r="K8" s="22">
        <f t="shared" si="2"/>
        <v>0.51908306325139175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6758002.5899999999</v>
      </c>
      <c r="D9" s="46">
        <f>IF('Town Data'!E5&gt;9,'Town Data'!D5,"*")</f>
        <v>1012640.22</v>
      </c>
      <c r="E9" s="47" t="str">
        <f>IF('Town Data'!G5&gt;9,'Town Data'!F5,"*")</f>
        <v>*</v>
      </c>
      <c r="F9" s="48">
        <f>IF('Town Data'!I5&gt;9,'Town Data'!H5,"*")</f>
        <v>7156096.3200000003</v>
      </c>
      <c r="G9" s="46">
        <f>IF('Town Data'!K5&gt;9,'Town Data'!J5,"*")</f>
        <v>985194.39</v>
      </c>
      <c r="H9" s="47" t="str">
        <f>IF('Town Data'!M5&gt;9,'Town Data'!L5,"*")</f>
        <v>*</v>
      </c>
      <c r="I9" s="9">
        <f t="shared" si="0"/>
        <v>-5.5630012816820278E-2</v>
      </c>
      <c r="J9" s="9">
        <f t="shared" si="1"/>
        <v>2.7858288961633206E-2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17174089.73</v>
      </c>
      <c r="D10" s="50">
        <f>IF('Town Data'!E6&gt;9,'Town Data'!D6,"*")</f>
        <v>1250562.47</v>
      </c>
      <c r="E10" s="51">
        <f>IF('Town Data'!G6&gt;9,'Town Data'!F6,"*")</f>
        <v>62458.833333333336</v>
      </c>
      <c r="F10" s="50">
        <f>IF('Town Data'!I6&gt;9,'Town Data'!H6,"*")</f>
        <v>18011564.579999998</v>
      </c>
      <c r="G10" s="50">
        <f>IF('Town Data'!K6&gt;9,'Town Data'!J6,"*")</f>
        <v>958561.99</v>
      </c>
      <c r="H10" s="51">
        <f>IF('Town Data'!M6&gt;9,'Town Data'!L6,"*")</f>
        <v>72899.166666666657</v>
      </c>
      <c r="I10" s="22">
        <f t="shared" si="0"/>
        <v>-4.6496507634318895E-2</v>
      </c>
      <c r="J10" s="22">
        <f t="shared" si="1"/>
        <v>0.30462347041321758</v>
      </c>
      <c r="K10" s="22">
        <f t="shared" si="2"/>
        <v>-0.14321608614638928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38333563.340000004</v>
      </c>
      <c r="D11" s="46">
        <f>IF('Town Data'!E7&gt;9,'Town Data'!D7,"*")</f>
        <v>11989105.1</v>
      </c>
      <c r="E11" s="47">
        <f>IF('Town Data'!G7&gt;9,'Town Data'!F7,"*")</f>
        <v>171161.33333333326</v>
      </c>
      <c r="F11" s="48">
        <f>IF('Town Data'!I7&gt;9,'Town Data'!H7,"*")</f>
        <v>35085936.799999997</v>
      </c>
      <c r="G11" s="46">
        <f>IF('Town Data'!K7&gt;9,'Town Data'!J7,"*")</f>
        <v>9742945.4399999995</v>
      </c>
      <c r="H11" s="47">
        <f>IF('Town Data'!M7&gt;9,'Town Data'!L7,"*")</f>
        <v>208092.99999999968</v>
      </c>
      <c r="I11" s="9">
        <f t="shared" si="0"/>
        <v>9.2562058653654272E-2</v>
      </c>
      <c r="J11" s="9">
        <f t="shared" si="1"/>
        <v>0.23054215728010893</v>
      </c>
      <c r="K11" s="9">
        <f t="shared" si="2"/>
        <v>-0.17747673716399148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14333688.960000001</v>
      </c>
      <c r="D12" s="50">
        <f>IF('Town Data'!E8&gt;9,'Town Data'!D8,"*")</f>
        <v>5406455.7599999998</v>
      </c>
      <c r="E12" s="51">
        <f>IF('Town Data'!G8&gt;9,'Town Data'!F8,"*")</f>
        <v>160034.16666666698</v>
      </c>
      <c r="F12" s="50">
        <f>IF('Town Data'!I8&gt;9,'Town Data'!H8,"*")</f>
        <v>13471926.07</v>
      </c>
      <c r="G12" s="50">
        <f>IF('Town Data'!K8&gt;9,'Town Data'!J8,"*")</f>
        <v>4970989.93</v>
      </c>
      <c r="H12" s="51">
        <f>IF('Town Data'!M8&gt;9,'Town Data'!L8,"*")</f>
        <v>42117.833333333299</v>
      </c>
      <c r="I12" s="22">
        <f t="shared" si="0"/>
        <v>6.3967311394249701E-2</v>
      </c>
      <c r="J12" s="22">
        <f t="shared" si="1"/>
        <v>8.7601430727501012E-2</v>
      </c>
      <c r="K12" s="22">
        <f t="shared" si="2"/>
        <v>2.7996770964001891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3160485.5</v>
      </c>
      <c r="D13" s="46">
        <f>IF('Town Data'!E9&gt;9,'Town Data'!D9,"*")</f>
        <v>302446.3</v>
      </c>
      <c r="E13" s="47" t="str">
        <f>IF('Town Data'!G9&gt;9,'Town Data'!F9,"*")</f>
        <v>*</v>
      </c>
      <c r="F13" s="48">
        <f>IF('Town Data'!I9&gt;9,'Town Data'!H9,"*")</f>
        <v>3252748.68</v>
      </c>
      <c r="G13" s="46">
        <f>IF('Town Data'!K9&gt;9,'Town Data'!J9,"*")</f>
        <v>329070.08000000002</v>
      </c>
      <c r="H13" s="47" t="str">
        <f>IF('Town Data'!M9&gt;9,'Town Data'!L9,"*")</f>
        <v>*</v>
      </c>
      <c r="I13" s="9">
        <f t="shared" si="0"/>
        <v>-2.8364681405389169E-2</v>
      </c>
      <c r="J13" s="9">
        <f t="shared" si="1"/>
        <v>-8.0906109725928363E-2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6153911.4000000004</v>
      </c>
      <c r="D14" s="50">
        <f>IF('Town Data'!E10&gt;9,'Town Data'!D10,"*")</f>
        <v>1107677.8700000001</v>
      </c>
      <c r="E14" s="51">
        <f>IF('Town Data'!G10&gt;9,'Town Data'!F10,"*")</f>
        <v>63314.666666666628</v>
      </c>
      <c r="F14" s="50">
        <f>IF('Town Data'!I10&gt;9,'Town Data'!H10,"*")</f>
        <v>6184286.4000000004</v>
      </c>
      <c r="G14" s="50">
        <f>IF('Town Data'!K10&gt;9,'Town Data'!J10,"*")</f>
        <v>1362352.36</v>
      </c>
      <c r="H14" s="51">
        <f>IF('Town Data'!M10&gt;9,'Town Data'!L10,"*")</f>
        <v>49890.166666666701</v>
      </c>
      <c r="I14" s="22">
        <f t="shared" si="0"/>
        <v>-4.9116418670390165E-3</v>
      </c>
      <c r="J14" s="22">
        <f t="shared" si="1"/>
        <v>-0.18693731333940652</v>
      </c>
      <c r="K14" s="22">
        <f t="shared" si="2"/>
        <v>0.26908108144223314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6077597.2400000002</v>
      </c>
      <c r="D15" s="46">
        <f>IF('Town Data'!E11&gt;9,'Town Data'!D11,"*")</f>
        <v>867974.11</v>
      </c>
      <c r="E15" s="47" t="str">
        <f>IF('Town Data'!G11&gt;9,'Town Data'!F11,"*")</f>
        <v>*</v>
      </c>
      <c r="F15" s="48">
        <f>IF('Town Data'!I11&gt;9,'Town Data'!H11,"*")</f>
        <v>6141098.4199999999</v>
      </c>
      <c r="G15" s="46">
        <f>IF('Town Data'!K11&gt;9,'Town Data'!J11,"*")</f>
        <v>749528.68</v>
      </c>
      <c r="H15" s="47" t="str">
        <f>IF('Town Data'!M11&gt;9,'Town Data'!L11,"*")</f>
        <v>*</v>
      </c>
      <c r="I15" s="9">
        <f t="shared" si="0"/>
        <v>-1.0340361879430635E-2</v>
      </c>
      <c r="J15" s="9">
        <f t="shared" si="1"/>
        <v>0.15802654809686525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37124749.799999997</v>
      </c>
      <c r="D16" s="53">
        <f>IF('Town Data'!E12&gt;9,'Town Data'!D12,"*")</f>
        <v>6913509.8399999999</v>
      </c>
      <c r="E16" s="54">
        <f>IF('Town Data'!G12&gt;9,'Town Data'!F12,"*")</f>
        <v>128820.33333333339</v>
      </c>
      <c r="F16" s="53">
        <f>IF('Town Data'!I12&gt;9,'Town Data'!H12,"*")</f>
        <v>37595208.740000002</v>
      </c>
      <c r="G16" s="53">
        <f>IF('Town Data'!K12&gt;9,'Town Data'!J12,"*")</f>
        <v>6523515.5899999999</v>
      </c>
      <c r="H16" s="54">
        <f>IF('Town Data'!M12&gt;9,'Town Data'!L12,"*")</f>
        <v>280857.33333333331</v>
      </c>
      <c r="I16" s="26">
        <f t="shared" si="0"/>
        <v>-1.2513800448711249E-2</v>
      </c>
      <c r="J16" s="26">
        <f t="shared" si="1"/>
        <v>5.9782834059265273E-2</v>
      </c>
      <c r="K16" s="26">
        <f t="shared" si="2"/>
        <v>-0.54133177936128885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674530.64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408862.48</v>
      </c>
      <c r="G17" s="50">
        <f>IF('Town Data'!K13&gt;9,'Town Data'!J13,"*")</f>
        <v>194158.04</v>
      </c>
      <c r="H17" s="51" t="str">
        <f>IF('Town Data'!M13&gt;9,'Town Data'!L13,"*")</f>
        <v>*</v>
      </c>
      <c r="I17" s="22">
        <f t="shared" si="0"/>
        <v>0.64977387996081237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4366094.66</v>
      </c>
      <c r="D18" s="46">
        <f>IF('Town Data'!E14&gt;9,'Town Data'!D14,"*")</f>
        <v>1367680.74</v>
      </c>
      <c r="E18" s="47" t="str">
        <f>IF('Town Data'!G14&gt;9,'Town Data'!F14,"*")</f>
        <v>*</v>
      </c>
      <c r="F18" s="48">
        <f>IF('Town Data'!I14&gt;9,'Town Data'!H14,"*")</f>
        <v>4239323.7</v>
      </c>
      <c r="G18" s="46">
        <f>IF('Town Data'!K14&gt;9,'Town Data'!J14,"*")</f>
        <v>976946.09</v>
      </c>
      <c r="H18" s="47" t="str">
        <f>IF('Town Data'!M14&gt;9,'Town Data'!L14,"*")</f>
        <v>*</v>
      </c>
      <c r="I18" s="9">
        <f t="shared" si="0"/>
        <v>2.9903581082992074E-2</v>
      </c>
      <c r="J18" s="9">
        <f t="shared" si="1"/>
        <v>0.39995518074083292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1023298.49</v>
      </c>
      <c r="D19" s="50">
        <f>IF('Town Data'!E15&gt;9,'Town Data'!D15,"*")</f>
        <v>653139.26</v>
      </c>
      <c r="E19" s="51" t="str">
        <f>IF('Town Data'!G15&gt;9,'Town Data'!F15,"*")</f>
        <v>*</v>
      </c>
      <c r="F19" s="50">
        <f>IF('Town Data'!I15&gt;9,'Town Data'!H15,"*")</f>
        <v>1129105.68</v>
      </c>
      <c r="G19" s="50">
        <f>IF('Town Data'!K15&gt;9,'Town Data'!J15,"*")</f>
        <v>621642.59</v>
      </c>
      <c r="H19" s="51" t="str">
        <f>IF('Town Data'!M15&gt;9,'Town Data'!L15,"*")</f>
        <v>*</v>
      </c>
      <c r="I19" s="22">
        <f t="shared" si="0"/>
        <v>-9.3708845747724825E-2</v>
      </c>
      <c r="J19" s="22">
        <f t="shared" si="1"/>
        <v>5.0666847006090823E-2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63228235.5</v>
      </c>
      <c r="D20" s="46">
        <f>IF('Town Data'!E16&gt;9,'Town Data'!D16,"*")</f>
        <v>16447875.609999999</v>
      </c>
      <c r="E20" s="47">
        <f>IF('Town Data'!G16&gt;9,'Town Data'!F16,"*")</f>
        <v>501762.50000000006</v>
      </c>
      <c r="F20" s="48">
        <f>IF('Town Data'!I16&gt;9,'Town Data'!H16,"*")</f>
        <v>62810297.130000003</v>
      </c>
      <c r="G20" s="46">
        <f>IF('Town Data'!K16&gt;9,'Town Data'!J16,"*")</f>
        <v>17175472.84</v>
      </c>
      <c r="H20" s="47">
        <f>IF('Town Data'!M16&gt;9,'Town Data'!L16,"*")</f>
        <v>1030076.0000000005</v>
      </c>
      <c r="I20" s="9">
        <f t="shared" si="0"/>
        <v>6.6539785528315536E-3</v>
      </c>
      <c r="J20" s="9">
        <f t="shared" si="1"/>
        <v>-4.2362573466128838E-2</v>
      </c>
      <c r="K20" s="9">
        <f t="shared" si="2"/>
        <v>-0.51288788400079244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4335107.4400000004</v>
      </c>
      <c r="D21" s="50">
        <f>IF('Town Data'!E17&gt;9,'Town Data'!D17,"*")</f>
        <v>2698044.53</v>
      </c>
      <c r="E21" s="51" t="str">
        <f>IF('Town Data'!G17&gt;9,'Town Data'!F17,"*")</f>
        <v>*</v>
      </c>
      <c r="F21" s="50">
        <f>IF('Town Data'!I17&gt;9,'Town Data'!H17,"*")</f>
        <v>4227675.7699999996</v>
      </c>
      <c r="G21" s="50">
        <f>IF('Town Data'!K17&gt;9,'Town Data'!J17,"*")</f>
        <v>2667869.67</v>
      </c>
      <c r="H21" s="51" t="str">
        <f>IF('Town Data'!M17&gt;9,'Town Data'!L17,"*")</f>
        <v>*</v>
      </c>
      <c r="I21" s="22">
        <f t="shared" si="0"/>
        <v>2.5411520619047109E-2</v>
      </c>
      <c r="J21" s="22">
        <f t="shared" si="1"/>
        <v>1.131047005006053E-2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3814197.85</v>
      </c>
      <c r="D22" s="46">
        <f>IF('Town Data'!E18&gt;9,'Town Data'!D18,"*")</f>
        <v>926976.02</v>
      </c>
      <c r="E22" s="47" t="str">
        <f>IF('Town Data'!G18&gt;9,'Town Data'!F18,"*")</f>
        <v>*</v>
      </c>
      <c r="F22" s="48">
        <f>IF('Town Data'!I18&gt;9,'Town Data'!H18,"*")</f>
        <v>4104705.75</v>
      </c>
      <c r="G22" s="46">
        <f>IF('Town Data'!K18&gt;9,'Town Data'!J18,"*")</f>
        <v>1086939.99</v>
      </c>
      <c r="H22" s="47" t="str">
        <f>IF('Town Data'!M18&gt;9,'Town Data'!L18,"*")</f>
        <v>*</v>
      </c>
      <c r="I22" s="9">
        <f t="shared" si="0"/>
        <v>-7.0774354531990491E-2</v>
      </c>
      <c r="J22" s="9">
        <f t="shared" si="1"/>
        <v>-0.14716909072413462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842847.66</v>
      </c>
      <c r="D23" s="50">
        <f>IF('Town Data'!E19&gt;9,'Town Data'!D19,"*")</f>
        <v>157178.51</v>
      </c>
      <c r="E23" s="51" t="str">
        <f>IF('Town Data'!G19&gt;9,'Town Data'!F19,"*")</f>
        <v>*</v>
      </c>
      <c r="F23" s="50">
        <f>IF('Town Data'!I19&gt;9,'Town Data'!H19,"*")</f>
        <v>791045.99</v>
      </c>
      <c r="G23" s="50">
        <f>IF('Town Data'!K19&gt;9,'Town Data'!J19,"*")</f>
        <v>156836.9</v>
      </c>
      <c r="H23" s="51" t="str">
        <f>IF('Town Data'!M19&gt;9,'Town Data'!L19,"*")</f>
        <v>*</v>
      </c>
      <c r="I23" s="22">
        <f t="shared" si="0"/>
        <v>6.548502951136892E-2</v>
      </c>
      <c r="J23" s="22">
        <f t="shared" si="1"/>
        <v>2.178122622928757E-3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2518898.64</v>
      </c>
      <c r="D24" s="46">
        <f>IF('Town Data'!E20&gt;9,'Town Data'!D20,"*")</f>
        <v>685831.71</v>
      </c>
      <c r="E24" s="47" t="str">
        <f>IF('Town Data'!G20&gt;9,'Town Data'!F20,"*")</f>
        <v>*</v>
      </c>
      <c r="F24" s="48">
        <f>IF('Town Data'!I20&gt;9,'Town Data'!H20,"*")</f>
        <v>2641118</v>
      </c>
      <c r="G24" s="46">
        <f>IF('Town Data'!K20&gt;9,'Town Data'!J20,"*")</f>
        <v>595677.37</v>
      </c>
      <c r="H24" s="47" t="str">
        <f>IF('Town Data'!M20&gt;9,'Town Data'!L20,"*")</f>
        <v>*</v>
      </c>
      <c r="I24" s="9">
        <f t="shared" si="0"/>
        <v>-4.6275615099363177E-2</v>
      </c>
      <c r="J24" s="9">
        <f t="shared" si="1"/>
        <v>0.15134759945639695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5079230.33</v>
      </c>
      <c r="D25" s="50">
        <f>IF('Town Data'!E21&gt;9,'Town Data'!D21,"*")</f>
        <v>1070681.8700000001</v>
      </c>
      <c r="E25" s="51" t="str">
        <f>IF('Town Data'!G21&gt;9,'Town Data'!F21,"*")</f>
        <v>*</v>
      </c>
      <c r="F25" s="50">
        <f>IF('Town Data'!I21&gt;9,'Town Data'!H21,"*")</f>
        <v>4744161.91</v>
      </c>
      <c r="G25" s="50">
        <f>IF('Town Data'!K21&gt;9,'Town Data'!J21,"*")</f>
        <v>1135607.27</v>
      </c>
      <c r="H25" s="51" t="str">
        <f>IF('Town Data'!M21&gt;9,'Town Data'!L21,"*")</f>
        <v>*</v>
      </c>
      <c r="I25" s="22">
        <f t="shared" si="0"/>
        <v>7.0627526285248543E-2</v>
      </c>
      <c r="J25" s="22">
        <f t="shared" si="1"/>
        <v>-5.7172406090707666E-2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110766725.98999999</v>
      </c>
      <c r="D26" s="46">
        <f>IF('Town Data'!E22&gt;9,'Town Data'!D22,"*")</f>
        <v>30116758.18</v>
      </c>
      <c r="E26" s="47">
        <f>IF('Town Data'!G22&gt;9,'Town Data'!F22,"*")</f>
        <v>885429.5</v>
      </c>
      <c r="F26" s="48">
        <f>IF('Town Data'!I22&gt;9,'Town Data'!H22,"*")</f>
        <v>110456944.83</v>
      </c>
      <c r="G26" s="46">
        <f>IF('Town Data'!K22&gt;9,'Town Data'!J22,"*")</f>
        <v>29651394.48</v>
      </c>
      <c r="H26" s="47">
        <f>IF('Town Data'!M22&gt;9,'Town Data'!L22,"*")</f>
        <v>942806.50000000023</v>
      </c>
      <c r="I26" s="9">
        <f t="shared" si="0"/>
        <v>2.8045421723076678E-3</v>
      </c>
      <c r="J26" s="9">
        <f t="shared" si="1"/>
        <v>1.5694496267751899E-2</v>
      </c>
      <c r="K26" s="9">
        <f t="shared" si="2"/>
        <v>-6.0857662733551601E-2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516200.1</v>
      </c>
      <c r="D27" s="50">
        <f>IF('Town Data'!E23&gt;9,'Town Data'!D23,"*")</f>
        <v>281672.98</v>
      </c>
      <c r="E27" s="51" t="str">
        <f>IF('Town Data'!G23&gt;9,'Town Data'!F23,"*")</f>
        <v>*</v>
      </c>
      <c r="F27" s="50">
        <f>IF('Town Data'!I23&gt;9,'Town Data'!H23,"*")</f>
        <v>598735.64</v>
      </c>
      <c r="G27" s="50">
        <f>IF('Town Data'!K23&gt;9,'Town Data'!J23,"*")</f>
        <v>323837.24</v>
      </c>
      <c r="H27" s="51" t="str">
        <f>IF('Town Data'!M23&gt;9,'Town Data'!L23,"*")</f>
        <v>*</v>
      </c>
      <c r="I27" s="22">
        <f t="shared" si="0"/>
        <v>-0.13784971945214425</v>
      </c>
      <c r="J27" s="22">
        <f t="shared" si="1"/>
        <v>-0.13020201135607506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596493.56000000006</v>
      </c>
      <c r="D28" s="46">
        <f>IF('Town Data'!E24&gt;9,'Town Data'!D24,"*")</f>
        <v>435951.5</v>
      </c>
      <c r="E28" s="47" t="str">
        <f>IF('Town Data'!G24&gt;9,'Town Data'!F24,"*")</f>
        <v>*</v>
      </c>
      <c r="F28" s="48">
        <f>IF('Town Data'!I24&gt;9,'Town Data'!H24,"*")</f>
        <v>394756.26</v>
      </c>
      <c r="G28" s="46">
        <f>IF('Town Data'!K24&gt;9,'Town Data'!J24,"*")</f>
        <v>307791.28999999998</v>
      </c>
      <c r="H28" s="47" t="str">
        <f>IF('Town Data'!M24&gt;9,'Town Data'!L24,"*")</f>
        <v>*</v>
      </c>
      <c r="I28" s="9">
        <f t="shared" si="0"/>
        <v>0.51104268745478554</v>
      </c>
      <c r="J28" s="9">
        <f t="shared" si="1"/>
        <v>0.41638673401056941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19891362.780000001</v>
      </c>
      <c r="D29" s="50">
        <f>IF('Town Data'!E25&gt;9,'Town Data'!D25,"*")</f>
        <v>6818006.5599999996</v>
      </c>
      <c r="E29" s="51">
        <f>IF('Town Data'!G25&gt;9,'Town Data'!F25,"*")</f>
        <v>68509.500000000015</v>
      </c>
      <c r="F29" s="50">
        <f>IF('Town Data'!I25&gt;9,'Town Data'!H25,"*")</f>
        <v>19811403.219999999</v>
      </c>
      <c r="G29" s="50">
        <f>IF('Town Data'!K25&gt;9,'Town Data'!J25,"*")</f>
        <v>5454473.0800000001</v>
      </c>
      <c r="H29" s="51">
        <f>IF('Town Data'!M25&gt;9,'Town Data'!L25,"*")</f>
        <v>70080.499999999985</v>
      </c>
      <c r="I29" s="22">
        <f t="shared" si="0"/>
        <v>4.0360371808132022E-3</v>
      </c>
      <c r="J29" s="22">
        <f t="shared" si="1"/>
        <v>0.24998445496040464</v>
      </c>
      <c r="K29" s="22">
        <f t="shared" si="2"/>
        <v>-2.2417077503727446E-2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4164603.1</v>
      </c>
      <c r="D30" s="46">
        <f>IF('Town Data'!E26&gt;9,'Town Data'!D26,"*")</f>
        <v>3101805.85</v>
      </c>
      <c r="E30" s="47" t="str">
        <f>IF('Town Data'!G26&gt;9,'Town Data'!F26,"*")</f>
        <v>*</v>
      </c>
      <c r="F30" s="48">
        <f>IF('Town Data'!I26&gt;9,'Town Data'!H26,"*")</f>
        <v>1504218.98</v>
      </c>
      <c r="G30" s="46">
        <f>IF('Town Data'!K26&gt;9,'Town Data'!J26,"*")</f>
        <v>469207.24</v>
      </c>
      <c r="H30" s="47" t="str">
        <f>IF('Town Data'!M26&gt;9,'Town Data'!L26,"*")</f>
        <v>*</v>
      </c>
      <c r="I30" s="9">
        <f t="shared" si="0"/>
        <v>1.7686149127037343</v>
      </c>
      <c r="J30" s="9">
        <f t="shared" si="1"/>
        <v>5.6107374003862356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6330373.9800000004</v>
      </c>
      <c r="D31" s="50">
        <f>IF('Town Data'!E27&gt;9,'Town Data'!D27,"*")</f>
        <v>5335865.99</v>
      </c>
      <c r="E31" s="51" t="str">
        <f>IF('Town Data'!G27&gt;9,'Town Data'!F27,"*")</f>
        <v>*</v>
      </c>
      <c r="F31" s="50">
        <f>IF('Town Data'!I27&gt;9,'Town Data'!H27,"*")</f>
        <v>7491678.7999999998</v>
      </c>
      <c r="G31" s="50">
        <f>IF('Town Data'!K27&gt;9,'Town Data'!J27,"*")</f>
        <v>7058885.4900000002</v>
      </c>
      <c r="H31" s="51" t="str">
        <f>IF('Town Data'!M27&gt;9,'Town Data'!L27,"*")</f>
        <v>*</v>
      </c>
      <c r="I31" s="22">
        <f t="shared" si="0"/>
        <v>-0.15501262814417502</v>
      </c>
      <c r="J31" s="22">
        <f t="shared" si="1"/>
        <v>-0.24409228658559809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943274.38</v>
      </c>
      <c r="D32" s="46">
        <f>IF('Town Data'!E28&gt;9,'Town Data'!D28,"*")</f>
        <v>150799.78</v>
      </c>
      <c r="E32" s="47" t="str">
        <f>IF('Town Data'!G28&gt;9,'Town Data'!F28,"*")</f>
        <v>*</v>
      </c>
      <c r="F32" s="48">
        <f>IF('Town Data'!I28&gt;9,'Town Data'!H28,"*")</f>
        <v>1082284.31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-0.12844123186078532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4174167.93</v>
      </c>
      <c r="D33" s="50">
        <f>IF('Town Data'!E29&gt;9,'Town Data'!D29,"*")</f>
        <v>1208145.71</v>
      </c>
      <c r="E33" s="51" t="str">
        <f>IF('Town Data'!G29&gt;9,'Town Data'!F29,"*")</f>
        <v>*</v>
      </c>
      <c r="F33" s="50">
        <f>IF('Town Data'!I29&gt;9,'Town Data'!H29,"*")</f>
        <v>4001972.93</v>
      </c>
      <c r="G33" s="50">
        <f>IF('Town Data'!K29&gt;9,'Town Data'!J29,"*")</f>
        <v>978293.91</v>
      </c>
      <c r="H33" s="51" t="str">
        <f>IF('Town Data'!M29&gt;9,'Town Data'!L29,"*")</f>
        <v>*</v>
      </c>
      <c r="I33" s="22">
        <f t="shared" si="0"/>
        <v>4.3027527425079308E-2</v>
      </c>
      <c r="J33" s="22">
        <f t="shared" si="1"/>
        <v>0.23495168236302311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5689423.9000000004</v>
      </c>
      <c r="D34" s="46">
        <f>IF('Town Data'!E30&gt;9,'Town Data'!D30,"*")</f>
        <v>1609539.55</v>
      </c>
      <c r="E34" s="47" t="str">
        <f>IF('Town Data'!G30&gt;9,'Town Data'!F30,"*")</f>
        <v>*</v>
      </c>
      <c r="F34" s="48">
        <f>IF('Town Data'!I30&gt;9,'Town Data'!H30,"*")</f>
        <v>5140322.9800000004</v>
      </c>
      <c r="G34" s="46">
        <f>IF('Town Data'!K30&gt;9,'Town Data'!J30,"*")</f>
        <v>1362255.38</v>
      </c>
      <c r="H34" s="47" t="str">
        <f>IF('Town Data'!M30&gt;9,'Town Data'!L30,"*")</f>
        <v>*</v>
      </c>
      <c r="I34" s="9">
        <f t="shared" si="0"/>
        <v>0.10682226041757398</v>
      </c>
      <c r="J34" s="9">
        <f t="shared" si="1"/>
        <v>0.18152555947329066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33282350.600000001</v>
      </c>
      <c r="D35" s="50">
        <f>IF('Town Data'!E31&gt;9,'Town Data'!D31,"*")</f>
        <v>11792437.42</v>
      </c>
      <c r="E35" s="51">
        <f>IF('Town Data'!G31&gt;9,'Town Data'!F31,"*")</f>
        <v>259525.33333333343</v>
      </c>
      <c r="F35" s="50">
        <f>IF('Town Data'!I31&gt;9,'Town Data'!H31,"*")</f>
        <v>33093714.789999999</v>
      </c>
      <c r="G35" s="50">
        <f>IF('Town Data'!K31&gt;9,'Town Data'!J31,"*")</f>
        <v>9718842.4700000007</v>
      </c>
      <c r="H35" s="51">
        <f>IF('Town Data'!M31&gt;9,'Town Data'!L31,"*")</f>
        <v>148553.5</v>
      </c>
      <c r="I35" s="22">
        <f t="shared" si="0"/>
        <v>5.7000494262131876E-3</v>
      </c>
      <c r="J35" s="22">
        <f t="shared" si="1"/>
        <v>0.21335822207230395</v>
      </c>
      <c r="K35" s="22">
        <f t="shared" si="2"/>
        <v>0.74701594599476573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5755003.7599999998</v>
      </c>
      <c r="D36" s="46">
        <f>IF('Town Data'!E32&gt;9,'Town Data'!D32,"*")</f>
        <v>1110724.01</v>
      </c>
      <c r="E36" s="47" t="str">
        <f>IF('Town Data'!G32&gt;9,'Town Data'!F32,"*")</f>
        <v>*</v>
      </c>
      <c r="F36" s="48">
        <f>IF('Town Data'!I32&gt;9,'Town Data'!H32,"*")</f>
        <v>5531070.2599999998</v>
      </c>
      <c r="G36" s="46">
        <f>IF('Town Data'!K32&gt;9,'Town Data'!J32,"*")</f>
        <v>915980.3</v>
      </c>
      <c r="H36" s="47" t="str">
        <f>IF('Town Data'!M32&gt;9,'Town Data'!L32,"*")</f>
        <v>*</v>
      </c>
      <c r="I36" s="9">
        <f t="shared" si="0"/>
        <v>4.0486468165023819E-2</v>
      </c>
      <c r="J36" s="9">
        <f t="shared" si="1"/>
        <v>0.21260687593390376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2480569.4700000002</v>
      </c>
      <c r="D37" s="50">
        <f>IF('Town Data'!E33&gt;9,'Town Data'!D33,"*")</f>
        <v>810958.51</v>
      </c>
      <c r="E37" s="51" t="str">
        <f>IF('Town Data'!G33&gt;9,'Town Data'!F33,"*")</f>
        <v>*</v>
      </c>
      <c r="F37" s="50">
        <f>IF('Town Data'!I33&gt;9,'Town Data'!H33,"*")</f>
        <v>2644786.41</v>
      </c>
      <c r="G37" s="50">
        <f>IF('Town Data'!K33&gt;9,'Town Data'!J33,"*")</f>
        <v>725875.07</v>
      </c>
      <c r="H37" s="51" t="str">
        <f>IF('Town Data'!M33&gt;9,'Town Data'!L33,"*")</f>
        <v>*</v>
      </c>
      <c r="I37" s="22">
        <f t="shared" si="0"/>
        <v>-6.2090813601843917E-2</v>
      </c>
      <c r="J37" s="22">
        <f t="shared" si="1"/>
        <v>0.11721499127942232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709393.33</v>
      </c>
      <c r="D38" s="46">
        <f>IF('Town Data'!E34&gt;9,'Town Data'!D34,"*")</f>
        <v>266371.53000000003</v>
      </c>
      <c r="E38" s="47" t="str">
        <f>IF('Town Data'!G34&gt;9,'Town Data'!F34,"*")</f>
        <v>*</v>
      </c>
      <c r="F38" s="48">
        <f>IF('Town Data'!I34&gt;9,'Town Data'!H34,"*")</f>
        <v>671163.49</v>
      </c>
      <c r="G38" s="46">
        <f>IF('Town Data'!K34&gt;9,'Town Data'!J34,"*")</f>
        <v>215037.42</v>
      </c>
      <c r="H38" s="47" t="str">
        <f>IF('Town Data'!M34&gt;9,'Town Data'!L34,"*")</f>
        <v>*</v>
      </c>
      <c r="I38" s="9">
        <f t="shared" si="0"/>
        <v>5.6960547719900508E-2</v>
      </c>
      <c r="J38" s="9">
        <f t="shared" si="1"/>
        <v>0.23872175363711121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1871488.81</v>
      </c>
      <c r="D39" s="50">
        <f>IF('Town Data'!E35&gt;9,'Town Data'!D35,"*")</f>
        <v>400738.8</v>
      </c>
      <c r="E39" s="51" t="str">
        <f>IF('Town Data'!G35&gt;9,'Town Data'!F35,"*")</f>
        <v>*</v>
      </c>
      <c r="F39" s="50">
        <f>IF('Town Data'!I35&gt;9,'Town Data'!H35,"*")</f>
        <v>1468875.04</v>
      </c>
      <c r="G39" s="50">
        <f>IF('Town Data'!K35&gt;9,'Town Data'!J35,"*")</f>
        <v>394928.17</v>
      </c>
      <c r="H39" s="51" t="str">
        <f>IF('Town Data'!M35&gt;9,'Town Data'!L35,"*")</f>
        <v>*</v>
      </c>
      <c r="I39" s="22">
        <f t="shared" si="0"/>
        <v>0.27409667877534361</v>
      </c>
      <c r="J39" s="22">
        <f t="shared" si="1"/>
        <v>1.4713131251184246E-2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1056310.43</v>
      </c>
      <c r="D40" s="46">
        <f>IF('Town Data'!E36&gt;9,'Town Data'!D36,"*")</f>
        <v>517560.33</v>
      </c>
      <c r="E40" s="47" t="str">
        <f>IF('Town Data'!G36&gt;9,'Town Data'!F36,"*")</f>
        <v>*</v>
      </c>
      <c r="F40" s="48">
        <f>IF('Town Data'!I36&gt;9,'Town Data'!H36,"*")</f>
        <v>976989.95</v>
      </c>
      <c r="G40" s="46">
        <f>IF('Town Data'!K36&gt;9,'Town Data'!J36,"*")</f>
        <v>412007.57</v>
      </c>
      <c r="H40" s="47" t="str">
        <f>IF('Town Data'!M36&gt;9,'Town Data'!L36,"*")</f>
        <v>*</v>
      </c>
      <c r="I40" s="9">
        <f t="shared" si="0"/>
        <v>8.1188634540201754E-2</v>
      </c>
      <c r="J40" s="9">
        <f t="shared" si="1"/>
        <v>0.2561913122130256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7691750.6399999997</v>
      </c>
      <c r="D41" s="50">
        <f>IF('Town Data'!E37&gt;9,'Town Data'!D37,"*")</f>
        <v>1402265.1</v>
      </c>
      <c r="E41" s="51" t="str">
        <f>IF('Town Data'!G37&gt;9,'Town Data'!F37,"*")</f>
        <v>*</v>
      </c>
      <c r="F41" s="50">
        <f>IF('Town Data'!I37&gt;9,'Town Data'!H37,"*")</f>
        <v>7798863.3600000003</v>
      </c>
      <c r="G41" s="50">
        <f>IF('Town Data'!K37&gt;9,'Town Data'!J37,"*")</f>
        <v>1144370.48</v>
      </c>
      <c r="H41" s="51" t="str">
        <f>IF('Town Data'!M37&gt;9,'Town Data'!L37,"*")</f>
        <v>*</v>
      </c>
      <c r="I41" s="22">
        <f t="shared" si="0"/>
        <v>-1.3734401419234593E-2</v>
      </c>
      <c r="J41" s="22">
        <f t="shared" si="1"/>
        <v>0.22535937837194134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34776362.25</v>
      </c>
      <c r="D42" s="46">
        <f>IF('Town Data'!E38&gt;9,'Town Data'!D38,"*")</f>
        <v>5509178.2699999996</v>
      </c>
      <c r="E42" s="47">
        <f>IF('Town Data'!G38&gt;9,'Town Data'!F38,"*")</f>
        <v>71697.833333333343</v>
      </c>
      <c r="F42" s="48">
        <f>IF('Town Data'!I38&gt;9,'Town Data'!H38,"*")</f>
        <v>29908110.109999999</v>
      </c>
      <c r="G42" s="46">
        <f>IF('Town Data'!K38&gt;9,'Town Data'!J38,"*")</f>
        <v>5626351.3499999996</v>
      </c>
      <c r="H42" s="47">
        <f>IF('Town Data'!M38&gt;9,'Town Data'!L38,"*")</f>
        <v>81187.000000000044</v>
      </c>
      <c r="I42" s="9">
        <f t="shared" si="0"/>
        <v>0.16277364641546724</v>
      </c>
      <c r="J42" s="9">
        <f t="shared" si="1"/>
        <v>-2.0825766595610862E-2</v>
      </c>
      <c r="K42" s="9">
        <f t="shared" si="2"/>
        <v>-0.11688037083112685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658868.5</v>
      </c>
      <c r="D43" s="50">
        <f>IF('Town Data'!E39&gt;9,'Town Data'!D39,"*")</f>
        <v>256317.39</v>
      </c>
      <c r="E43" s="51" t="str">
        <f>IF('Town Data'!G39&gt;9,'Town Data'!F39,"*")</f>
        <v>*</v>
      </c>
      <c r="F43" s="50">
        <f>IF('Town Data'!I39&gt;9,'Town Data'!H39,"*")</f>
        <v>607987.74</v>
      </c>
      <c r="G43" s="50">
        <f>IF('Town Data'!K39&gt;9,'Town Data'!J39,"*")</f>
        <v>292807.77</v>
      </c>
      <c r="H43" s="51" t="str">
        <f>IF('Town Data'!M39&gt;9,'Town Data'!L39,"*")</f>
        <v>*</v>
      </c>
      <c r="I43" s="22">
        <f t="shared" si="0"/>
        <v>8.3687148033610034E-2</v>
      </c>
      <c r="J43" s="22">
        <f t="shared" si="1"/>
        <v>-0.12462230766622075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1836262.52</v>
      </c>
      <c r="D44" s="46">
        <f>IF('Town Data'!E40&gt;9,'Town Data'!D40,"*")</f>
        <v>592198.74</v>
      </c>
      <c r="E44" s="47" t="str">
        <f>IF('Town Data'!G40&gt;9,'Town Data'!F40,"*")</f>
        <v>*</v>
      </c>
      <c r="F44" s="48">
        <f>IF('Town Data'!I40&gt;9,'Town Data'!H40,"*")</f>
        <v>1637632.31</v>
      </c>
      <c r="G44" s="46">
        <f>IF('Town Data'!K40&gt;9,'Town Data'!J40,"*")</f>
        <v>382465.76</v>
      </c>
      <c r="H44" s="47" t="str">
        <f>IF('Town Data'!M40&gt;9,'Town Data'!L40,"*")</f>
        <v>*</v>
      </c>
      <c r="I44" s="9">
        <f t="shared" si="0"/>
        <v>0.12129109128287775</v>
      </c>
      <c r="J44" s="9">
        <f t="shared" si="1"/>
        <v>0.54837060446927322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4931863.28</v>
      </c>
      <c r="D45" s="50">
        <f>IF('Town Data'!E41&gt;9,'Town Data'!D41,"*")</f>
        <v>1193088.1599999999</v>
      </c>
      <c r="E45" s="51" t="str">
        <f>IF('Town Data'!G41&gt;9,'Town Data'!F41,"*")</f>
        <v>*</v>
      </c>
      <c r="F45" s="50">
        <f>IF('Town Data'!I41&gt;9,'Town Data'!H41,"*")</f>
        <v>6445069.9299999997</v>
      </c>
      <c r="G45" s="50">
        <f>IF('Town Data'!K41&gt;9,'Town Data'!J41,"*")</f>
        <v>1187657.17</v>
      </c>
      <c r="H45" s="51" t="str">
        <f>IF('Town Data'!M41&gt;9,'Town Data'!L41,"*")</f>
        <v>*</v>
      </c>
      <c r="I45" s="22">
        <f t="shared" si="0"/>
        <v>-0.23478514064780667</v>
      </c>
      <c r="J45" s="22">
        <f t="shared" si="1"/>
        <v>4.5728600282857641E-3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2728960.78</v>
      </c>
      <c r="D46" s="46">
        <f>IF('Town Data'!E42&gt;9,'Town Data'!D42,"*")</f>
        <v>287556.17</v>
      </c>
      <c r="E46" s="47" t="str">
        <f>IF('Town Data'!G42&gt;9,'Town Data'!F42,"*")</f>
        <v>*</v>
      </c>
      <c r="F46" s="48">
        <f>IF('Town Data'!I42&gt;9,'Town Data'!H42,"*")</f>
        <v>2388877.35</v>
      </c>
      <c r="G46" s="46">
        <f>IF('Town Data'!K42&gt;9,'Town Data'!J42,"*")</f>
        <v>246208.37</v>
      </c>
      <c r="H46" s="47" t="str">
        <f>IF('Town Data'!M42&gt;9,'Town Data'!L42,"*")</f>
        <v>*</v>
      </c>
      <c r="I46" s="9">
        <f t="shared" si="0"/>
        <v>0.14236119321906571</v>
      </c>
      <c r="J46" s="9">
        <f t="shared" si="1"/>
        <v>0.16793823865533081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1238651.1299999999</v>
      </c>
      <c r="D47" s="50">
        <f>IF('Town Data'!E43&gt;9,'Town Data'!D43,"*")</f>
        <v>490894.91</v>
      </c>
      <c r="E47" s="51" t="str">
        <f>IF('Town Data'!G43&gt;9,'Town Data'!F43,"*")</f>
        <v>*</v>
      </c>
      <c r="F47" s="50">
        <f>IF('Town Data'!I43&gt;9,'Town Data'!H43,"*")</f>
        <v>1340261.27</v>
      </c>
      <c r="G47" s="50">
        <f>IF('Town Data'!K43&gt;9,'Town Data'!J43,"*")</f>
        <v>356382.21</v>
      </c>
      <c r="H47" s="51" t="str">
        <f>IF('Town Data'!M43&gt;9,'Town Data'!L43,"*")</f>
        <v>*</v>
      </c>
      <c r="I47" s="22">
        <f t="shared" si="0"/>
        <v>-7.5813680716148815E-2</v>
      </c>
      <c r="J47" s="22">
        <f t="shared" si="1"/>
        <v>0.37743943503801702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2391498.81</v>
      </c>
      <c r="D48" s="46">
        <f>IF('Town Data'!E44&gt;9,'Town Data'!D44,"*")</f>
        <v>738478.95</v>
      </c>
      <c r="E48" s="47" t="str">
        <f>IF('Town Data'!G44&gt;9,'Town Data'!F44,"*")</f>
        <v>*</v>
      </c>
      <c r="F48" s="48">
        <f>IF('Town Data'!I44&gt;9,'Town Data'!H44,"*")</f>
        <v>2128468.9300000002</v>
      </c>
      <c r="G48" s="46">
        <f>IF('Town Data'!K44&gt;9,'Town Data'!J44,"*")</f>
        <v>583513.99</v>
      </c>
      <c r="H48" s="47" t="str">
        <f>IF('Town Data'!M44&gt;9,'Town Data'!L44,"*")</f>
        <v>*</v>
      </c>
      <c r="I48" s="9">
        <f t="shared" si="0"/>
        <v>0.12357703525416265</v>
      </c>
      <c r="J48" s="9">
        <f t="shared" si="1"/>
        <v>0.26557197026244383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10089653.41</v>
      </c>
      <c r="D49" s="50">
        <f>IF('Town Data'!E45&gt;9,'Town Data'!D45,"*")</f>
        <v>2509818.58</v>
      </c>
      <c r="E49" s="51" t="str">
        <f>IF('Town Data'!G45&gt;9,'Town Data'!F45,"*")</f>
        <v>*</v>
      </c>
      <c r="F49" s="50">
        <f>IF('Town Data'!I45&gt;9,'Town Data'!H45,"*")</f>
        <v>9548283.1999999993</v>
      </c>
      <c r="G49" s="50">
        <f>IF('Town Data'!K45&gt;9,'Town Data'!J45,"*")</f>
        <v>2290021.2999999998</v>
      </c>
      <c r="H49" s="51" t="str">
        <f>IF('Town Data'!M45&gt;9,'Town Data'!L45,"*")</f>
        <v>*</v>
      </c>
      <c r="I49" s="22">
        <f t="shared" si="0"/>
        <v>5.669817271444158E-2</v>
      </c>
      <c r="J49" s="22">
        <f t="shared" si="1"/>
        <v>9.5980452234221705E-2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12494149.699999999</v>
      </c>
      <c r="D50" s="46">
        <f>IF('Town Data'!E46&gt;9,'Town Data'!D46,"*")</f>
        <v>11016741.02</v>
      </c>
      <c r="E50" s="47" t="str">
        <f>IF('Town Data'!G46&gt;9,'Town Data'!F46,"*")</f>
        <v>*</v>
      </c>
      <c r="F50" s="48">
        <f>IF('Town Data'!I46&gt;9,'Town Data'!H46,"*")</f>
        <v>13517339.18</v>
      </c>
      <c r="G50" s="46">
        <f>IF('Town Data'!K46&gt;9,'Town Data'!J46,"*")</f>
        <v>11948636.52</v>
      </c>
      <c r="H50" s="47" t="str">
        <f>IF('Town Data'!M46&gt;9,'Town Data'!L46,"*")</f>
        <v>*</v>
      </c>
      <c r="I50" s="9">
        <f t="shared" si="0"/>
        <v>-7.5694592432354754E-2</v>
      </c>
      <c r="J50" s="9">
        <f t="shared" si="1"/>
        <v>-7.7991785794150184E-2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5938889.0700000003</v>
      </c>
      <c r="D51" s="50">
        <f>IF('Town Data'!E47&gt;9,'Town Data'!D47,"*")</f>
        <v>2730846.32</v>
      </c>
      <c r="E51" s="51" t="str">
        <f>IF('Town Data'!G47&gt;9,'Town Data'!F47,"*")</f>
        <v>*</v>
      </c>
      <c r="F51" s="50">
        <f>IF('Town Data'!I47&gt;9,'Town Data'!H47,"*")</f>
        <v>2671049.64</v>
      </c>
      <c r="G51" s="50">
        <f>IF('Town Data'!K47&gt;9,'Town Data'!J47,"*")</f>
        <v>1057912.06</v>
      </c>
      <c r="H51" s="51" t="str">
        <f>IF('Town Data'!M47&gt;9,'Town Data'!L47,"*")</f>
        <v>*</v>
      </c>
      <c r="I51" s="22">
        <f t="shared" si="0"/>
        <v>1.2234289400926297</v>
      </c>
      <c r="J51" s="22">
        <f t="shared" si="1"/>
        <v>1.5813547489003952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7620438.6399999997</v>
      </c>
      <c r="D52" s="46">
        <f>IF('Town Data'!E48&gt;9,'Town Data'!D48,"*")</f>
        <v>3701659.72</v>
      </c>
      <c r="E52" s="47" t="str">
        <f>IF('Town Data'!G48&gt;9,'Town Data'!F48,"*")</f>
        <v>*</v>
      </c>
      <c r="F52" s="48">
        <f>IF('Town Data'!I48&gt;9,'Town Data'!H48,"*")</f>
        <v>6885762.0700000003</v>
      </c>
      <c r="G52" s="46">
        <f>IF('Town Data'!K48&gt;9,'Town Data'!J48,"*")</f>
        <v>3181807.96</v>
      </c>
      <c r="H52" s="47" t="str">
        <f>IF('Town Data'!M48&gt;9,'Town Data'!L48,"*")</f>
        <v>*</v>
      </c>
      <c r="I52" s="9">
        <f t="shared" si="0"/>
        <v>0.106695027003743</v>
      </c>
      <c r="J52" s="9">
        <f t="shared" si="1"/>
        <v>0.16338250659225839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6617526.6200000001</v>
      </c>
      <c r="D53" s="50">
        <f>IF('Town Data'!E49&gt;9,'Town Data'!D49,"*")</f>
        <v>2884127.08</v>
      </c>
      <c r="E53" s="51">
        <f>IF('Town Data'!G49&gt;9,'Town Data'!F49,"*")</f>
        <v>25158.833333333332</v>
      </c>
      <c r="F53" s="50">
        <f>IF('Town Data'!I49&gt;9,'Town Data'!H49,"*")</f>
        <v>6613788.6699999999</v>
      </c>
      <c r="G53" s="50">
        <f>IF('Town Data'!K49&gt;9,'Town Data'!J49,"*")</f>
        <v>2393503.09</v>
      </c>
      <c r="H53" s="51">
        <f>IF('Town Data'!M49&gt;9,'Town Data'!L49,"*")</f>
        <v>58966.166666666672</v>
      </c>
      <c r="I53" s="22">
        <f t="shared" si="0"/>
        <v>5.6517530064960277E-4</v>
      </c>
      <c r="J53" s="22">
        <f t="shared" si="1"/>
        <v>0.20498155696970513</v>
      </c>
      <c r="K53" s="22">
        <f t="shared" si="2"/>
        <v>-0.57333442623877551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20975820.109999999</v>
      </c>
      <c r="D54" s="46">
        <f>IF('Town Data'!E50&gt;9,'Town Data'!D50,"*")</f>
        <v>10335352.859999999</v>
      </c>
      <c r="E54" s="47">
        <f>IF('Town Data'!G50&gt;9,'Town Data'!F50,"*")</f>
        <v>235151.49999999971</v>
      </c>
      <c r="F54" s="48">
        <f>IF('Town Data'!I50&gt;9,'Town Data'!H50,"*")</f>
        <v>19031301.260000002</v>
      </c>
      <c r="G54" s="46">
        <f>IF('Town Data'!K50&gt;9,'Town Data'!J50,"*")</f>
        <v>8623653.3100000005</v>
      </c>
      <c r="H54" s="47">
        <f>IF('Town Data'!M50&gt;9,'Town Data'!L50,"*")</f>
        <v>256756.83333333337</v>
      </c>
      <c r="I54" s="9">
        <f t="shared" si="0"/>
        <v>0.10217477110127979</v>
      </c>
      <c r="J54" s="9">
        <f t="shared" si="1"/>
        <v>0.19848891049633335</v>
      </c>
      <c r="K54" s="9">
        <f t="shared" si="2"/>
        <v>-8.4147062622807162E-2</v>
      </c>
      <c r="L54" s="15"/>
    </row>
    <row r="55" spans="1:12" x14ac:dyDescent="0.25">
      <c r="A55" s="15"/>
      <c r="B55" s="27" t="str">
        <f>'Town Data'!A51</f>
        <v>MENDON</v>
      </c>
      <c r="C55" s="49" t="str">
        <f>IF('Town Data'!C51&gt;9,'Town Data'!B51,"*")</f>
        <v>*</v>
      </c>
      <c r="D55" s="50" t="str">
        <f>IF('Town Data'!E51&gt;9,'Town Data'!D51,"*")</f>
        <v>*</v>
      </c>
      <c r="E55" s="51" t="str">
        <f>IF('Town Data'!G51&gt;9,'Town Data'!F51,"*")</f>
        <v>*</v>
      </c>
      <c r="F55" s="50">
        <f>IF('Town Data'!I51&gt;9,'Town Data'!H51,"*")</f>
        <v>2163424.13</v>
      </c>
      <c r="G55" s="50" t="str">
        <f>IF('Town Data'!K51&gt;9,'Town Data'!J51,"*")</f>
        <v>*</v>
      </c>
      <c r="H55" s="51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26089249.609999999</v>
      </c>
      <c r="D56" s="46">
        <f>IF('Town Data'!E52&gt;9,'Town Data'!D52,"*")</f>
        <v>7103270.9699999997</v>
      </c>
      <c r="E56" s="47">
        <f>IF('Town Data'!G52&gt;9,'Town Data'!F52,"*")</f>
        <v>80226.333333333328</v>
      </c>
      <c r="F56" s="48">
        <f>IF('Town Data'!I52&gt;9,'Town Data'!H52,"*")</f>
        <v>25625920.43</v>
      </c>
      <c r="G56" s="46">
        <f>IF('Town Data'!K52&gt;9,'Town Data'!J52,"*")</f>
        <v>6881510.6799999997</v>
      </c>
      <c r="H56" s="47">
        <f>IF('Town Data'!M52&gt;9,'Town Data'!L52,"*")</f>
        <v>72656.999999999985</v>
      </c>
      <c r="I56" s="9">
        <f t="shared" si="0"/>
        <v>1.8080489294643443E-2</v>
      </c>
      <c r="J56" s="9">
        <f t="shared" si="1"/>
        <v>3.2225524352452219E-2</v>
      </c>
      <c r="K56" s="9">
        <f t="shared" si="2"/>
        <v>0.10417899628849725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14081366.369999999</v>
      </c>
      <c r="D57" s="50">
        <f>IF('Town Data'!E53&gt;9,'Town Data'!D53,"*")</f>
        <v>3143401.73</v>
      </c>
      <c r="E57" s="51">
        <f>IF('Town Data'!G53&gt;9,'Town Data'!F53,"*")</f>
        <v>29846.499999999996</v>
      </c>
      <c r="F57" s="50">
        <f>IF('Town Data'!I53&gt;9,'Town Data'!H53,"*")</f>
        <v>11631020.09</v>
      </c>
      <c r="G57" s="50">
        <f>IF('Town Data'!K53&gt;9,'Town Data'!J53,"*")</f>
        <v>2841492.48</v>
      </c>
      <c r="H57" s="51">
        <f>IF('Town Data'!M53&gt;9,'Town Data'!L53,"*")</f>
        <v>14641.166666666664</v>
      </c>
      <c r="I57" s="22">
        <f t="shared" si="0"/>
        <v>0.21067337697290481</v>
      </c>
      <c r="J57" s="22">
        <f t="shared" si="1"/>
        <v>0.10625023719929043</v>
      </c>
      <c r="K57" s="22">
        <f t="shared" si="2"/>
        <v>1.0385329037986499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12826034.140000001</v>
      </c>
      <c r="D58" s="46">
        <f>IF('Town Data'!E54&gt;9,'Town Data'!D54,"*")</f>
        <v>4366659.93</v>
      </c>
      <c r="E58" s="47">
        <f>IF('Town Data'!G54&gt;9,'Town Data'!F54,"*")</f>
        <v>112544.16666666663</v>
      </c>
      <c r="F58" s="48">
        <f>IF('Town Data'!I54&gt;9,'Town Data'!H54,"*")</f>
        <v>13927458.99</v>
      </c>
      <c r="G58" s="46">
        <f>IF('Town Data'!K54&gt;9,'Town Data'!J54,"*")</f>
        <v>4138584.96</v>
      </c>
      <c r="H58" s="47">
        <f>IF('Town Data'!M54&gt;9,'Town Data'!L54,"*")</f>
        <v>186223.49999999965</v>
      </c>
      <c r="I58" s="9">
        <f t="shared" si="0"/>
        <v>-7.9082972047580927E-2</v>
      </c>
      <c r="J58" s="9">
        <f t="shared" si="1"/>
        <v>5.510940869992427E-2</v>
      </c>
      <c r="K58" s="9">
        <f t="shared" si="2"/>
        <v>-0.3956500298476463</v>
      </c>
      <c r="L58" s="15"/>
    </row>
    <row r="59" spans="1:12" x14ac:dyDescent="0.25">
      <c r="A59" s="15"/>
      <c r="B59" s="27" t="str">
        <f>'Town Data'!A55</f>
        <v>MORETOWN</v>
      </c>
      <c r="C59" s="49">
        <f>IF('Town Data'!C55&gt;9,'Town Data'!B55,"*")</f>
        <v>368934.02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24774763.600000001</v>
      </c>
      <c r="D60" s="46">
        <f>IF('Town Data'!E56&gt;9,'Town Data'!D56,"*")</f>
        <v>7395981.96</v>
      </c>
      <c r="E60" s="47">
        <f>IF('Town Data'!G56&gt;9,'Town Data'!F56,"*")</f>
        <v>111981.49999999997</v>
      </c>
      <c r="F60" s="48">
        <f>IF('Town Data'!I56&gt;9,'Town Data'!H56,"*")</f>
        <v>24064415.57</v>
      </c>
      <c r="G60" s="46">
        <f>IF('Town Data'!K56&gt;9,'Town Data'!J56,"*")</f>
        <v>6248138.0099999998</v>
      </c>
      <c r="H60" s="47">
        <f>IF('Town Data'!M56&gt;9,'Town Data'!L56,"*")</f>
        <v>223009.8333333334</v>
      </c>
      <c r="I60" s="9">
        <f t="shared" si="0"/>
        <v>2.9518607170562639E-2</v>
      </c>
      <c r="J60" s="9">
        <f t="shared" si="1"/>
        <v>0.18370976251851392</v>
      </c>
      <c r="K60" s="9">
        <f t="shared" si="2"/>
        <v>-0.4978629492421488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10682412.76</v>
      </c>
      <c r="D61" s="50">
        <f>IF('Town Data'!E57&gt;9,'Town Data'!D57,"*")</f>
        <v>502334.75</v>
      </c>
      <c r="E61" s="51" t="str">
        <f>IF('Town Data'!G57&gt;9,'Town Data'!F57,"*")</f>
        <v>*</v>
      </c>
      <c r="F61" s="50">
        <f>IF('Town Data'!I57&gt;9,'Town Data'!H57,"*")</f>
        <v>10957564.449999999</v>
      </c>
      <c r="G61" s="50">
        <f>IF('Town Data'!K57&gt;9,'Town Data'!J57,"*")</f>
        <v>349086.32</v>
      </c>
      <c r="H61" s="51" t="str">
        <f>IF('Town Data'!M57&gt;9,'Town Data'!L57,"*")</f>
        <v>*</v>
      </c>
      <c r="I61" s="22">
        <f t="shared" si="0"/>
        <v>-2.5110661338615215E-2</v>
      </c>
      <c r="J61" s="22">
        <f t="shared" si="1"/>
        <v>0.43899866944084198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3074379.55</v>
      </c>
      <c r="D62" s="46">
        <f>IF('Town Data'!E58&gt;9,'Town Data'!D58,"*")</f>
        <v>258203.64</v>
      </c>
      <c r="E62" s="47" t="str">
        <f>IF('Town Data'!G58&gt;9,'Town Data'!F58,"*")</f>
        <v>*</v>
      </c>
      <c r="F62" s="48">
        <f>IF('Town Data'!I58&gt;9,'Town Data'!H58,"*")</f>
        <v>2980820.85</v>
      </c>
      <c r="G62" s="46">
        <f>IF('Town Data'!K58&gt;9,'Town Data'!J58,"*")</f>
        <v>191764.42</v>
      </c>
      <c r="H62" s="47" t="str">
        <f>IF('Town Data'!M58&gt;9,'Town Data'!L58,"*")</f>
        <v>*</v>
      </c>
      <c r="I62" s="9">
        <f t="shared" si="0"/>
        <v>3.1386891298750719E-2</v>
      </c>
      <c r="J62" s="9">
        <f t="shared" si="1"/>
        <v>0.346462706689802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19081752.460000001</v>
      </c>
      <c r="D63" s="50">
        <f>IF('Town Data'!E59&gt;9,'Town Data'!D59,"*")</f>
        <v>4033343.27</v>
      </c>
      <c r="E63" s="51">
        <f>IF('Town Data'!G59&gt;9,'Town Data'!F59,"*")</f>
        <v>143170.16666666672</v>
      </c>
      <c r="F63" s="50">
        <f>IF('Town Data'!I59&gt;9,'Town Data'!H59,"*")</f>
        <v>15999974.43</v>
      </c>
      <c r="G63" s="50">
        <f>IF('Town Data'!K59&gt;9,'Town Data'!J59,"*")</f>
        <v>2992847.28</v>
      </c>
      <c r="H63" s="51">
        <f>IF('Town Data'!M59&gt;9,'Town Data'!L59,"*")</f>
        <v>58909.333333333365</v>
      </c>
      <c r="I63" s="22">
        <f t="shared" si="0"/>
        <v>0.19261143469214914</v>
      </c>
      <c r="J63" s="22">
        <f t="shared" si="1"/>
        <v>0.34766090369970376</v>
      </c>
      <c r="K63" s="22">
        <f t="shared" si="2"/>
        <v>1.4303477660585753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5326371.78</v>
      </c>
      <c r="D64" s="46">
        <f>IF('Town Data'!E60&gt;9,'Town Data'!D60,"*")</f>
        <v>1404417.07</v>
      </c>
      <c r="E64" s="47" t="str">
        <f>IF('Town Data'!G60&gt;9,'Town Data'!F60,"*")</f>
        <v>*</v>
      </c>
      <c r="F64" s="48">
        <f>IF('Town Data'!I60&gt;9,'Town Data'!H60,"*")</f>
        <v>6371875.8799999999</v>
      </c>
      <c r="G64" s="46">
        <f>IF('Town Data'!K60&gt;9,'Town Data'!J60,"*")</f>
        <v>1363006.84</v>
      </c>
      <c r="H64" s="47" t="str">
        <f>IF('Town Data'!M60&gt;9,'Town Data'!L60,"*")</f>
        <v>*</v>
      </c>
      <c r="I64" s="9">
        <f t="shared" si="0"/>
        <v>-0.16408105237605469</v>
      </c>
      <c r="J64" s="9">
        <f t="shared" si="1"/>
        <v>3.0381527652495112E-2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1647899.85</v>
      </c>
      <c r="D65" s="50">
        <f>IF('Town Data'!E61&gt;9,'Town Data'!D61,"*")</f>
        <v>350951.77</v>
      </c>
      <c r="E65" s="51" t="str">
        <f>IF('Town Data'!G61&gt;9,'Town Data'!F61,"*")</f>
        <v>*</v>
      </c>
      <c r="F65" s="50">
        <f>IF('Town Data'!I61&gt;9,'Town Data'!H61,"*")</f>
        <v>7845713.1100000003</v>
      </c>
      <c r="G65" s="50">
        <f>IF('Town Data'!K61&gt;9,'Town Data'!J61,"*")</f>
        <v>660816.64000000001</v>
      </c>
      <c r="H65" s="51" t="str">
        <f>IF('Town Data'!M61&gt;9,'Town Data'!L61,"*")</f>
        <v>*</v>
      </c>
      <c r="I65" s="22">
        <f t="shared" si="0"/>
        <v>-0.78996175020730519</v>
      </c>
      <c r="J65" s="22">
        <f t="shared" si="1"/>
        <v>-0.46891202679157712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ORWELL</v>
      </c>
      <c r="C66" s="45">
        <f>IF('Town Data'!C62&gt;9,'Town Data'!B62,"*")</f>
        <v>2321848.48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1794631.33</v>
      </c>
      <c r="D67" s="50">
        <f>IF('Town Data'!E63&gt;9,'Town Data'!D63,"*")</f>
        <v>356965.53</v>
      </c>
      <c r="E67" s="51" t="str">
        <f>IF('Town Data'!G63&gt;9,'Town Data'!F63,"*")</f>
        <v>*</v>
      </c>
      <c r="F67" s="50">
        <f>IF('Town Data'!I63&gt;9,'Town Data'!H63,"*")</f>
        <v>1911746.14</v>
      </c>
      <c r="G67" s="50">
        <f>IF('Town Data'!K63&gt;9,'Town Data'!J63,"*")</f>
        <v>351941.48</v>
      </c>
      <c r="H67" s="51" t="str">
        <f>IF('Town Data'!M63&gt;9,'Town Data'!L63,"*")</f>
        <v>*</v>
      </c>
      <c r="I67" s="22">
        <f t="shared" si="0"/>
        <v>-6.1260649387266358E-2</v>
      </c>
      <c r="J67" s="22">
        <f t="shared" si="1"/>
        <v>1.4275242577260421E-2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2093601.91</v>
      </c>
      <c r="D68" s="46">
        <f>IF('Town Data'!E64&gt;9,'Town Data'!D64,"*")</f>
        <v>718038.5</v>
      </c>
      <c r="E68" s="47" t="str">
        <f>IF('Town Data'!G64&gt;9,'Town Data'!F64,"*")</f>
        <v>*</v>
      </c>
      <c r="F68" s="48">
        <f>IF('Town Data'!I64&gt;9,'Town Data'!H64,"*")</f>
        <v>2337507.41</v>
      </c>
      <c r="G68" s="46">
        <f>IF('Town Data'!K64&gt;9,'Town Data'!J64,"*")</f>
        <v>638902.29</v>
      </c>
      <c r="H68" s="47" t="str">
        <f>IF('Town Data'!M64&gt;9,'Town Data'!L64,"*")</f>
        <v>*</v>
      </c>
      <c r="I68" s="9">
        <f t="shared" si="0"/>
        <v>-0.10434426815357142</v>
      </c>
      <c r="J68" s="9">
        <f t="shared" si="1"/>
        <v>0.12386277407144676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POWNAL</v>
      </c>
      <c r="C69" s="49">
        <f>IF('Town Data'!C65&gt;9,'Town Data'!B65,"*")</f>
        <v>853719.57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661064.85</v>
      </c>
      <c r="G69" s="50">
        <f>IF('Town Data'!K65&gt;9,'Town Data'!J65,"*")</f>
        <v>392123.82</v>
      </c>
      <c r="H69" s="51" t="str">
        <f>IF('Town Data'!M65&gt;9,'Town Data'!L65,"*")</f>
        <v>*</v>
      </c>
      <c r="I69" s="22">
        <f t="shared" si="0"/>
        <v>0.2914308936558947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599773.11</v>
      </c>
      <c r="D70" s="46">
        <f>IF('Town Data'!E66&gt;9,'Town Data'!D66,"*")</f>
        <v>114792.4</v>
      </c>
      <c r="E70" s="47" t="str">
        <f>IF('Town Data'!G66&gt;9,'Town Data'!F66,"*")</f>
        <v>*</v>
      </c>
      <c r="F70" s="48">
        <f>IF('Town Data'!I66&gt;9,'Town Data'!H66,"*")</f>
        <v>715884.08</v>
      </c>
      <c r="G70" s="46">
        <f>IF('Town Data'!K66&gt;9,'Town Data'!J66,"*")</f>
        <v>234377.32</v>
      </c>
      <c r="H70" s="47" t="str">
        <f>IF('Town Data'!M66&gt;9,'Town Data'!L66,"*")</f>
        <v>*</v>
      </c>
      <c r="I70" s="9">
        <f t="shared" ref="I70:I133" si="3">IFERROR((C70-F70)/F70,"")</f>
        <v>-0.16219241807975388</v>
      </c>
      <c r="J70" s="9">
        <f t="shared" ref="J70:J133" si="4">IFERROR((D70-G70)/G70,"")</f>
        <v>-0.5102239414632781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6035915.1399999997</v>
      </c>
      <c r="D71" s="50">
        <f>IF('Town Data'!E67&gt;9,'Town Data'!D67,"*")</f>
        <v>1400152.44</v>
      </c>
      <c r="E71" s="51">
        <f>IF('Town Data'!G67&gt;9,'Town Data'!F67,"*")</f>
        <v>13385.16666666667</v>
      </c>
      <c r="F71" s="50">
        <f>IF('Town Data'!I67&gt;9,'Town Data'!H67,"*")</f>
        <v>6459790</v>
      </c>
      <c r="G71" s="50">
        <f>IF('Town Data'!K67&gt;9,'Town Data'!J67,"*")</f>
        <v>1392160.79</v>
      </c>
      <c r="H71" s="51">
        <f>IF('Town Data'!M67&gt;9,'Town Data'!L67,"*")</f>
        <v>58128.333333333299</v>
      </c>
      <c r="I71" s="22">
        <f t="shared" si="3"/>
        <v>-6.5617436480133309E-2</v>
      </c>
      <c r="J71" s="22">
        <f t="shared" si="4"/>
        <v>5.7404647921450985E-3</v>
      </c>
      <c r="K71" s="22">
        <f t="shared" si="5"/>
        <v>-0.76973076812799246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4849214.28</v>
      </c>
      <c r="D72" s="46">
        <f>IF('Town Data'!E68&gt;9,'Town Data'!D68,"*")</f>
        <v>287770.02</v>
      </c>
      <c r="E72" s="47" t="str">
        <f>IF('Town Data'!G68&gt;9,'Town Data'!F68,"*")</f>
        <v>*</v>
      </c>
      <c r="F72" s="48">
        <f>IF('Town Data'!I68&gt;9,'Town Data'!H68,"*")</f>
        <v>4494165.17</v>
      </c>
      <c r="G72" s="46">
        <f>IF('Town Data'!K68&gt;9,'Town Data'!J68,"*")</f>
        <v>252974.63</v>
      </c>
      <c r="H72" s="47" t="str">
        <f>IF('Town Data'!M68&gt;9,'Town Data'!L68,"*")</f>
        <v>*</v>
      </c>
      <c r="I72" s="9">
        <f t="shared" si="3"/>
        <v>7.9002238807346803E-2</v>
      </c>
      <c r="J72" s="9">
        <f t="shared" si="4"/>
        <v>0.13754497832450635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7627154.1100000003</v>
      </c>
      <c r="D73" s="50">
        <f>IF('Town Data'!E69&gt;9,'Town Data'!D69,"*")</f>
        <v>1811927.59</v>
      </c>
      <c r="E73" s="51" t="str">
        <f>IF('Town Data'!G69&gt;9,'Town Data'!F69,"*")</f>
        <v>*</v>
      </c>
      <c r="F73" s="50">
        <f>IF('Town Data'!I69&gt;9,'Town Data'!H69,"*")</f>
        <v>9403376.5800000001</v>
      </c>
      <c r="G73" s="50">
        <f>IF('Town Data'!K69&gt;9,'Town Data'!J69,"*")</f>
        <v>2675822.54</v>
      </c>
      <c r="H73" s="51" t="str">
        <f>IF('Town Data'!M69&gt;9,'Town Data'!L69,"*")</f>
        <v>*</v>
      </c>
      <c r="I73" s="22">
        <f t="shared" si="3"/>
        <v>-0.18889198522346104</v>
      </c>
      <c r="J73" s="22">
        <f t="shared" si="4"/>
        <v>-0.32285210886967114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>
        <f>IF('Town Data'!C70&gt;9,'Town Data'!B70,"*")</f>
        <v>1663107.03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1633874.46</v>
      </c>
      <c r="G74" s="46">
        <f>IF('Town Data'!K70&gt;9,'Town Data'!J70,"*")</f>
        <v>148232</v>
      </c>
      <c r="H74" s="47" t="str">
        <f>IF('Town Data'!M70&gt;9,'Town Data'!L70,"*")</f>
        <v>*</v>
      </c>
      <c r="I74" s="9">
        <f t="shared" si="3"/>
        <v>1.7891564324960477E-2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7621320.25</v>
      </c>
      <c r="D75" s="50">
        <f>IF('Town Data'!E71&gt;9,'Town Data'!D71,"*")</f>
        <v>1037254.24</v>
      </c>
      <c r="E75" s="51" t="str">
        <f>IF('Town Data'!G71&gt;9,'Town Data'!F71,"*")</f>
        <v>*</v>
      </c>
      <c r="F75" s="50">
        <f>IF('Town Data'!I71&gt;9,'Town Data'!H71,"*")</f>
        <v>8050922.6699999999</v>
      </c>
      <c r="G75" s="50">
        <f>IF('Town Data'!K71&gt;9,'Town Data'!J71,"*")</f>
        <v>1019846.31</v>
      </c>
      <c r="H75" s="51" t="str">
        <f>IF('Town Data'!M71&gt;9,'Town Data'!L71,"*")</f>
        <v>*</v>
      </c>
      <c r="I75" s="22">
        <f t="shared" si="3"/>
        <v>-5.3360644190611747E-2</v>
      </c>
      <c r="J75" s="22">
        <f t="shared" si="4"/>
        <v>1.706916996150129E-2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4354478.25</v>
      </c>
      <c r="D76" s="46">
        <f>IF('Town Data'!E72&gt;9,'Town Data'!D72,"*")</f>
        <v>795434.82</v>
      </c>
      <c r="E76" s="47" t="str">
        <f>IF('Town Data'!G72&gt;9,'Town Data'!F72,"*")</f>
        <v>*</v>
      </c>
      <c r="F76" s="48">
        <f>IF('Town Data'!I72&gt;9,'Town Data'!H72,"*")</f>
        <v>4290041.2699999996</v>
      </c>
      <c r="G76" s="46">
        <f>IF('Town Data'!K72&gt;9,'Town Data'!J72,"*")</f>
        <v>1006200.01</v>
      </c>
      <c r="H76" s="47" t="str">
        <f>IF('Town Data'!M72&gt;9,'Town Data'!L72,"*")</f>
        <v>*</v>
      </c>
      <c r="I76" s="9">
        <f t="shared" si="3"/>
        <v>1.5020130563918901E-2</v>
      </c>
      <c r="J76" s="9">
        <f t="shared" si="4"/>
        <v>-0.20946649563241412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39039411.350000001</v>
      </c>
      <c r="D77" s="50">
        <f>IF('Town Data'!E73&gt;9,'Town Data'!D73,"*")</f>
        <v>13468821.16</v>
      </c>
      <c r="E77" s="51">
        <f>IF('Town Data'!G73&gt;9,'Town Data'!F73,"*")</f>
        <v>505245.33333333349</v>
      </c>
      <c r="F77" s="50">
        <f>IF('Town Data'!I73&gt;9,'Town Data'!H73,"*")</f>
        <v>36271388.289999999</v>
      </c>
      <c r="G77" s="50">
        <f>IF('Town Data'!K73&gt;9,'Town Data'!J73,"*")</f>
        <v>12513716.050000001</v>
      </c>
      <c r="H77" s="51">
        <f>IF('Town Data'!M73&gt;9,'Town Data'!L73,"*")</f>
        <v>728258.83333333337</v>
      </c>
      <c r="I77" s="22">
        <f t="shared" si="3"/>
        <v>7.631422976889872E-2</v>
      </c>
      <c r="J77" s="22">
        <f t="shared" si="4"/>
        <v>7.6324658972903525E-2</v>
      </c>
      <c r="K77" s="22">
        <f t="shared" si="5"/>
        <v>-0.30622834875787047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19948661.59</v>
      </c>
      <c r="D78" s="46">
        <f>IF('Town Data'!E74&gt;9,'Town Data'!D74,"*")</f>
        <v>9893551.75</v>
      </c>
      <c r="E78" s="47">
        <f>IF('Town Data'!G74&gt;9,'Town Data'!F74,"*")</f>
        <v>1491792.5000000035</v>
      </c>
      <c r="F78" s="48">
        <f>IF('Town Data'!I74&gt;9,'Town Data'!H74,"*")</f>
        <v>18706406.760000002</v>
      </c>
      <c r="G78" s="46">
        <f>IF('Town Data'!K74&gt;9,'Town Data'!J74,"*")</f>
        <v>8124957.9400000004</v>
      </c>
      <c r="H78" s="47">
        <f>IF('Town Data'!M74&gt;9,'Town Data'!L74,"*")</f>
        <v>774882.3333333336</v>
      </c>
      <c r="I78" s="9">
        <f t="shared" si="3"/>
        <v>6.6407987698434826E-2</v>
      </c>
      <c r="J78" s="9">
        <f t="shared" si="4"/>
        <v>0.21767421112336238</v>
      </c>
      <c r="K78" s="9">
        <f t="shared" si="5"/>
        <v>0.92518584542083548</v>
      </c>
      <c r="L78" s="15"/>
    </row>
    <row r="79" spans="1:12" x14ac:dyDescent="0.25">
      <c r="A79" s="15"/>
      <c r="B79" s="27" t="str">
        <f>'Town Data'!A75</f>
        <v>SHAFTSBURY</v>
      </c>
      <c r="C79" s="49" t="str">
        <f>IF('Town Data'!C75&gt;9,'Town Data'!B75,"*")</f>
        <v>*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6536137.9500000002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20344618.559999999</v>
      </c>
      <c r="D80" s="46">
        <f>IF('Town Data'!E76&gt;9,'Town Data'!D76,"*")</f>
        <v>4623773.22</v>
      </c>
      <c r="E80" s="47">
        <f>IF('Town Data'!G76&gt;9,'Town Data'!F76,"*")</f>
        <v>24267.833333333292</v>
      </c>
      <c r="F80" s="48">
        <f>IF('Town Data'!I76&gt;9,'Town Data'!H76,"*")</f>
        <v>20386664.420000002</v>
      </c>
      <c r="G80" s="46">
        <f>IF('Town Data'!K76&gt;9,'Town Data'!J76,"*")</f>
        <v>3685657.59</v>
      </c>
      <c r="H80" s="47">
        <f>IF('Town Data'!M76&gt;9,'Town Data'!L76,"*")</f>
        <v>48150.666666666693</v>
      </c>
      <c r="I80" s="9">
        <f t="shared" si="3"/>
        <v>-2.0624197825493576E-3</v>
      </c>
      <c r="J80" s="9">
        <f t="shared" si="4"/>
        <v>0.25453141185586908</v>
      </c>
      <c r="K80" s="9">
        <f t="shared" si="5"/>
        <v>-0.49600213219616318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103117010.19</v>
      </c>
      <c r="D81" s="50">
        <f>IF('Town Data'!E77&gt;9,'Town Data'!D77,"*")</f>
        <v>26685293.870000001</v>
      </c>
      <c r="E81" s="51">
        <f>IF('Town Data'!G77&gt;9,'Town Data'!F77,"*")</f>
        <v>700763.16666666628</v>
      </c>
      <c r="F81" s="50">
        <f>IF('Town Data'!I77&gt;9,'Town Data'!H77,"*")</f>
        <v>108515446.61</v>
      </c>
      <c r="G81" s="50">
        <f>IF('Town Data'!K77&gt;9,'Town Data'!J77,"*")</f>
        <v>26538202.559999999</v>
      </c>
      <c r="H81" s="51">
        <f>IF('Town Data'!M77&gt;9,'Town Data'!L77,"*")</f>
        <v>760668.16666666674</v>
      </c>
      <c r="I81" s="22">
        <f t="shared" si="3"/>
        <v>-4.9748091987325618E-2</v>
      </c>
      <c r="J81" s="22">
        <f t="shared" si="4"/>
        <v>5.542625189759739E-3</v>
      </c>
      <c r="K81" s="22">
        <f t="shared" si="5"/>
        <v>-7.8753131293124695E-2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1195268.33</v>
      </c>
      <c r="D82" s="46">
        <f>IF('Town Data'!E78&gt;9,'Town Data'!D78,"*")</f>
        <v>384536.78</v>
      </c>
      <c r="E82" s="47" t="str">
        <f>IF('Town Data'!G78&gt;9,'Town Data'!F78,"*")</f>
        <v>*</v>
      </c>
      <c r="F82" s="48">
        <f>IF('Town Data'!I78&gt;9,'Town Data'!H78,"*")</f>
        <v>1264350.02</v>
      </c>
      <c r="G82" s="46">
        <f>IF('Town Data'!K78&gt;9,'Town Data'!J78,"*")</f>
        <v>275253.43</v>
      </c>
      <c r="H82" s="47" t="str">
        <f>IF('Town Data'!M78&gt;9,'Town Data'!L78,"*")</f>
        <v>*</v>
      </c>
      <c r="I82" s="9">
        <f t="shared" si="3"/>
        <v>-5.4638105672668032E-2</v>
      </c>
      <c r="J82" s="9">
        <f t="shared" si="4"/>
        <v>0.39702811332814286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11703284.189999999</v>
      </c>
      <c r="D83" s="50">
        <f>IF('Town Data'!E79&gt;9,'Town Data'!D79,"*")</f>
        <v>4200725.76</v>
      </c>
      <c r="E83" s="51">
        <f>IF('Town Data'!G79&gt;9,'Town Data'!F79,"*")</f>
        <v>1424595.3333333295</v>
      </c>
      <c r="F83" s="50">
        <f>IF('Town Data'!I79&gt;9,'Town Data'!H79,"*")</f>
        <v>10112379.449999999</v>
      </c>
      <c r="G83" s="50">
        <f>IF('Town Data'!K79&gt;9,'Town Data'!J79,"*")</f>
        <v>3830456.48</v>
      </c>
      <c r="H83" s="51">
        <f>IF('Town Data'!M79&gt;9,'Town Data'!L79,"*")</f>
        <v>178985.16666666669</v>
      </c>
      <c r="I83" s="22">
        <f t="shared" si="3"/>
        <v>0.15732249248222191</v>
      </c>
      <c r="J83" s="22">
        <f t="shared" si="4"/>
        <v>9.6664531220571337E-2</v>
      </c>
      <c r="K83" s="22">
        <f t="shared" si="5"/>
        <v>6.9592927160630405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42749259.710000001</v>
      </c>
      <c r="D84" s="48">
        <f>IF('Town Data'!E80&gt;9,'Town Data'!D80,"*")</f>
        <v>3007850.77</v>
      </c>
      <c r="E84" s="55">
        <f>IF('Town Data'!G80&gt;9,'Town Data'!F80,"*")</f>
        <v>311854.66666666657</v>
      </c>
      <c r="F84" s="48">
        <f>IF('Town Data'!I80&gt;9,'Town Data'!H80,"*")</f>
        <v>50046892.359999999</v>
      </c>
      <c r="G84" s="46">
        <f>IF('Town Data'!K80&gt;9,'Town Data'!J80,"*")</f>
        <v>2731101.31</v>
      </c>
      <c r="H84" s="47">
        <f>IF('Town Data'!M80&gt;9,'Town Data'!L80,"*")</f>
        <v>207383.6666666666</v>
      </c>
      <c r="I84" s="9">
        <f t="shared" si="3"/>
        <v>-0.14581589996650091</v>
      </c>
      <c r="J84" s="9">
        <f t="shared" si="4"/>
        <v>0.10133254998145783</v>
      </c>
      <c r="K84" s="9">
        <f t="shared" si="5"/>
        <v>0.50375712648537097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26567759.59</v>
      </c>
      <c r="D85" s="50">
        <f>IF('Town Data'!E81&gt;9,'Town Data'!D81,"*")</f>
        <v>7197400.4100000001</v>
      </c>
      <c r="E85" s="51">
        <f>IF('Town Data'!G81&gt;9,'Town Data'!F81,"*")</f>
        <v>58144.666666666621</v>
      </c>
      <c r="F85" s="50">
        <f>IF('Town Data'!I81&gt;9,'Town Data'!H81,"*")</f>
        <v>23699253.059999999</v>
      </c>
      <c r="G85" s="50">
        <f>IF('Town Data'!K81&gt;9,'Town Data'!J81,"*")</f>
        <v>5932721.96</v>
      </c>
      <c r="H85" s="51">
        <f>IF('Town Data'!M81&gt;9,'Town Data'!L81,"*")</f>
        <v>102028.49999999996</v>
      </c>
      <c r="I85" s="22">
        <f t="shared" si="3"/>
        <v>0.12103784548558263</v>
      </c>
      <c r="J85" s="22">
        <f t="shared" si="4"/>
        <v>0.2131700185053001</v>
      </c>
      <c r="K85" s="22">
        <f t="shared" si="5"/>
        <v>-0.43011348136386751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17802356.359999999</v>
      </c>
      <c r="D86" s="46">
        <f>IF('Town Data'!E82&gt;9,'Town Data'!D82,"*")</f>
        <v>5532494.9100000001</v>
      </c>
      <c r="E86" s="47">
        <f>IF('Town Data'!G82&gt;9,'Town Data'!F82,"*")</f>
        <v>54811.166666666679</v>
      </c>
      <c r="F86" s="48">
        <f>IF('Town Data'!I82&gt;9,'Town Data'!H82,"*")</f>
        <v>19333327.780000001</v>
      </c>
      <c r="G86" s="46">
        <f>IF('Town Data'!K82&gt;9,'Town Data'!J82,"*")</f>
        <v>5696989.6699999999</v>
      </c>
      <c r="H86" s="47">
        <f>IF('Town Data'!M82&gt;9,'Town Data'!L82,"*")</f>
        <v>69039.333333333372</v>
      </c>
      <c r="I86" s="9">
        <f t="shared" si="3"/>
        <v>-7.9188199642679508E-2</v>
      </c>
      <c r="J86" s="9">
        <f t="shared" si="4"/>
        <v>-2.8873978983360134E-2</v>
      </c>
      <c r="K86" s="9">
        <f t="shared" si="5"/>
        <v>-0.20608783398835473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22747683.289999999</v>
      </c>
      <c r="D87" s="50">
        <f>IF('Town Data'!E83&gt;9,'Town Data'!D83,"*")</f>
        <v>14905330.77</v>
      </c>
      <c r="E87" s="51">
        <f>IF('Town Data'!G83&gt;9,'Town Data'!F83,"*")</f>
        <v>179194.66666666666</v>
      </c>
      <c r="F87" s="50">
        <f>IF('Town Data'!I83&gt;9,'Town Data'!H83,"*")</f>
        <v>23469541.93</v>
      </c>
      <c r="G87" s="50">
        <f>IF('Town Data'!K83&gt;9,'Town Data'!J83,"*")</f>
        <v>15104230.23</v>
      </c>
      <c r="H87" s="51">
        <f>IF('Town Data'!M83&gt;9,'Town Data'!L83,"*")</f>
        <v>221779.50000000035</v>
      </c>
      <c r="I87" s="22">
        <f t="shared" si="3"/>
        <v>-3.0757253045372947E-2</v>
      </c>
      <c r="J87" s="22">
        <f t="shared" si="4"/>
        <v>-1.3168460555172621E-2</v>
      </c>
      <c r="K87" s="22">
        <f t="shared" si="5"/>
        <v>-0.19201429047019056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10745358.460000001</v>
      </c>
      <c r="D88" s="46">
        <f>IF('Town Data'!E84&gt;9,'Town Data'!D84,"*")</f>
        <v>1685360.74</v>
      </c>
      <c r="E88" s="47" t="str">
        <f>IF('Town Data'!G84&gt;9,'Town Data'!F84,"*")</f>
        <v>*</v>
      </c>
      <c r="F88" s="48">
        <f>IF('Town Data'!I84&gt;9,'Town Data'!H84,"*")</f>
        <v>10864905.35</v>
      </c>
      <c r="G88" s="46">
        <f>IF('Town Data'!K84&gt;9,'Town Data'!J84,"*")</f>
        <v>1457563.35</v>
      </c>
      <c r="H88" s="47" t="str">
        <f>IF('Town Data'!M84&gt;9,'Town Data'!L84,"*")</f>
        <v>*</v>
      </c>
      <c r="I88" s="9">
        <f t="shared" si="3"/>
        <v>-1.1003030965198305E-2</v>
      </c>
      <c r="J88" s="9">
        <f t="shared" si="4"/>
        <v>0.15628644202668782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1268395.95</v>
      </c>
      <c r="D89" s="50">
        <f>IF('Town Data'!E85&gt;9,'Town Data'!D85,"*")</f>
        <v>593773.86</v>
      </c>
      <c r="E89" s="51" t="str">
        <f>IF('Town Data'!G85&gt;9,'Town Data'!F85,"*")</f>
        <v>*</v>
      </c>
      <c r="F89" s="50">
        <f>IF('Town Data'!I85&gt;9,'Town Data'!H85,"*")</f>
        <v>1212269.8700000001</v>
      </c>
      <c r="G89" s="50">
        <f>IF('Town Data'!K85&gt;9,'Town Data'!J85,"*")</f>
        <v>414136.79</v>
      </c>
      <c r="H89" s="51" t="str">
        <f>IF('Town Data'!M85&gt;9,'Town Data'!L85,"*")</f>
        <v>*</v>
      </c>
      <c r="I89" s="22">
        <f t="shared" si="3"/>
        <v>4.629833784452618E-2</v>
      </c>
      <c r="J89" s="22">
        <f t="shared" si="4"/>
        <v>0.43376264639516815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TROY</v>
      </c>
      <c r="C90" s="45">
        <f>IF('Town Data'!C86&gt;9,'Town Data'!B86,"*")</f>
        <v>1676438.85</v>
      </c>
      <c r="D90" s="46">
        <f>IF('Town Data'!E86&gt;9,'Town Data'!D86,"*")</f>
        <v>316551.32</v>
      </c>
      <c r="E90" s="47" t="str">
        <f>IF('Town Data'!G86&gt;9,'Town Data'!F86,"*")</f>
        <v>*</v>
      </c>
      <c r="F90" s="48">
        <f>IF('Town Data'!I86&gt;9,'Town Data'!H86,"*")</f>
        <v>1894216.7</v>
      </c>
      <c r="G90" s="46">
        <f>IF('Town Data'!K86&gt;9,'Town Data'!J86,"*")</f>
        <v>275519.68</v>
      </c>
      <c r="H90" s="47" t="str">
        <f>IF('Town Data'!M86&gt;9,'Town Data'!L86,"*")</f>
        <v>*</v>
      </c>
      <c r="I90" s="9">
        <f t="shared" si="3"/>
        <v>-0.11496987118738836</v>
      </c>
      <c r="J90" s="9">
        <f t="shared" si="4"/>
        <v>0.1489245341748365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UNDERHILL</v>
      </c>
      <c r="C91" s="49">
        <f>IF('Town Data'!C87&gt;9,'Town Data'!B87,"*")</f>
        <v>2361564.1800000002</v>
      </c>
      <c r="D91" s="50">
        <f>IF('Town Data'!E87&gt;9,'Town Data'!D87,"*")</f>
        <v>198461.1</v>
      </c>
      <c r="E91" s="51" t="str">
        <f>IF('Town Data'!G87&gt;9,'Town Data'!F87,"*")</f>
        <v>*</v>
      </c>
      <c r="F91" s="50">
        <f>IF('Town Data'!I87&gt;9,'Town Data'!H87,"*")</f>
        <v>1386460.48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>
        <f t="shared" si="3"/>
        <v>0.70330435960208559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45">
        <f>IF('Town Data'!C88&gt;9,'Town Data'!B88,"*")</f>
        <v>7339112.2999999998</v>
      </c>
      <c r="D92" s="46">
        <f>IF('Town Data'!E88&gt;9,'Town Data'!D88,"*")</f>
        <v>1226475.6499999999</v>
      </c>
      <c r="E92" s="47" t="str">
        <f>IF('Town Data'!G88&gt;9,'Town Data'!F88,"*")</f>
        <v>*</v>
      </c>
      <c r="F92" s="48">
        <f>IF('Town Data'!I88&gt;9,'Town Data'!H88,"*")</f>
        <v>7062484.9699999997</v>
      </c>
      <c r="G92" s="46">
        <f>IF('Town Data'!K88&gt;9,'Town Data'!J88,"*")</f>
        <v>1036092.22</v>
      </c>
      <c r="H92" s="47" t="str">
        <f>IF('Town Data'!M88&gt;9,'Town Data'!L88,"*")</f>
        <v>*</v>
      </c>
      <c r="I92" s="9">
        <f t="shared" si="3"/>
        <v>3.9168554860655527E-2</v>
      </c>
      <c r="J92" s="9">
        <f t="shared" si="4"/>
        <v>0.18375143285990503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VERNON</v>
      </c>
      <c r="C93" s="49">
        <f>IF('Town Data'!C89&gt;9,'Town Data'!B89,"*")</f>
        <v>409515.93</v>
      </c>
      <c r="D93" s="50">
        <f>IF('Town Data'!E89&gt;9,'Town Data'!D89,"*")</f>
        <v>200791.88</v>
      </c>
      <c r="E93" s="51" t="str">
        <f>IF('Town Data'!G89&gt;9,'Town Data'!F89,"*")</f>
        <v>*</v>
      </c>
      <c r="F93" s="50">
        <f>IF('Town Data'!I89&gt;9,'Town Data'!H89,"*")</f>
        <v>405509.9</v>
      </c>
      <c r="G93" s="50">
        <f>IF('Town Data'!K89&gt;9,'Town Data'!J89,"*")</f>
        <v>155006.91</v>
      </c>
      <c r="H93" s="51" t="str">
        <f>IF('Town Data'!M89&gt;9,'Town Data'!L89,"*")</f>
        <v>*</v>
      </c>
      <c r="I93" s="22">
        <f t="shared" si="3"/>
        <v>9.8789943229498703E-3</v>
      </c>
      <c r="J93" s="22">
        <f t="shared" si="4"/>
        <v>0.29537373527412425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WAITSFIELD</v>
      </c>
      <c r="C94" s="45">
        <f>IF('Town Data'!C90&gt;9,'Town Data'!B90,"*")</f>
        <v>8067442.4400000004</v>
      </c>
      <c r="D94" s="46">
        <f>IF('Town Data'!E90&gt;9,'Town Data'!D90,"*")</f>
        <v>2654026.84</v>
      </c>
      <c r="E94" s="47" t="str">
        <f>IF('Town Data'!G90&gt;9,'Town Data'!F90,"*")</f>
        <v>*</v>
      </c>
      <c r="F94" s="48">
        <f>IF('Town Data'!I90&gt;9,'Town Data'!H90,"*")</f>
        <v>7006203.21</v>
      </c>
      <c r="G94" s="46">
        <f>IF('Town Data'!K90&gt;9,'Town Data'!J90,"*")</f>
        <v>2603660.7000000002</v>
      </c>
      <c r="H94" s="47" t="str">
        <f>IF('Town Data'!M90&gt;9,'Town Data'!L90,"*")</f>
        <v>*</v>
      </c>
      <c r="I94" s="9">
        <f t="shared" si="3"/>
        <v>0.15147137446502931</v>
      </c>
      <c r="J94" s="9">
        <f t="shared" si="4"/>
        <v>1.9344356198178841E-2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49">
        <f>IF('Town Data'!C91&gt;9,'Town Data'!B91,"*")</f>
        <v>5399839.5300000003</v>
      </c>
      <c r="D95" s="50">
        <f>IF('Town Data'!E91&gt;9,'Town Data'!D91,"*")</f>
        <v>2838334.28</v>
      </c>
      <c r="E95" s="51" t="str">
        <f>IF('Town Data'!G91&gt;9,'Town Data'!F91,"*")</f>
        <v>*</v>
      </c>
      <c r="F95" s="50">
        <f>IF('Town Data'!I91&gt;9,'Town Data'!H91,"*")</f>
        <v>7011730.7000000002</v>
      </c>
      <c r="G95" s="50">
        <f>IF('Town Data'!K91&gt;9,'Town Data'!J91,"*")</f>
        <v>4316832.4800000004</v>
      </c>
      <c r="H95" s="51" t="str">
        <f>IF('Town Data'!M91&gt;9,'Town Data'!L91,"*")</f>
        <v>*</v>
      </c>
      <c r="I95" s="22">
        <f t="shared" si="3"/>
        <v>-0.22988492270531724</v>
      </c>
      <c r="J95" s="22">
        <f t="shared" si="4"/>
        <v>-0.34249607944017335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WATERBURY</v>
      </c>
      <c r="C96" s="45">
        <f>IF('Town Data'!C92&gt;9,'Town Data'!B92,"*")</f>
        <v>8014078.9100000001</v>
      </c>
      <c r="D96" s="46">
        <f>IF('Town Data'!E92&gt;9,'Town Data'!D92,"*")</f>
        <v>3087751.86</v>
      </c>
      <c r="E96" s="47" t="str">
        <f>IF('Town Data'!G92&gt;9,'Town Data'!F92,"*")</f>
        <v>*</v>
      </c>
      <c r="F96" s="48">
        <f>IF('Town Data'!I92&gt;9,'Town Data'!H92,"*")</f>
        <v>7179561.21</v>
      </c>
      <c r="G96" s="46">
        <f>IF('Town Data'!K92&gt;9,'Town Data'!J92,"*")</f>
        <v>2613510.7599999998</v>
      </c>
      <c r="H96" s="47">
        <f>IF('Town Data'!M92&gt;9,'Town Data'!L92,"*")</f>
        <v>3710.6666666666706</v>
      </c>
      <c r="I96" s="9">
        <f t="shared" si="3"/>
        <v>0.11623519538180804</v>
      </c>
      <c r="J96" s="9">
        <f t="shared" si="4"/>
        <v>0.18145748900609085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WEATHERSFIELD</v>
      </c>
      <c r="C97" s="49">
        <f>IF('Town Data'!C93&gt;9,'Town Data'!B93,"*")</f>
        <v>1320528.77</v>
      </c>
      <c r="D97" s="50">
        <f>IF('Town Data'!E93&gt;9,'Town Data'!D93,"*")</f>
        <v>260561.91</v>
      </c>
      <c r="E97" s="51" t="str">
        <f>IF('Town Data'!G93&gt;9,'Town Data'!F93,"*")</f>
        <v>*</v>
      </c>
      <c r="F97" s="50">
        <f>IF('Town Data'!I93&gt;9,'Town Data'!H93,"*")</f>
        <v>1399157.68</v>
      </c>
      <c r="G97" s="50">
        <f>IF('Town Data'!K93&gt;9,'Town Data'!J93,"*")</f>
        <v>242861.93</v>
      </c>
      <c r="H97" s="51" t="str">
        <f>IF('Town Data'!M93&gt;9,'Town Data'!L93,"*")</f>
        <v>*</v>
      </c>
      <c r="I97" s="22">
        <f t="shared" si="3"/>
        <v>-5.6197318661038921E-2</v>
      </c>
      <c r="J97" s="22">
        <f t="shared" si="4"/>
        <v>7.2880833978384393E-2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45">
        <f>IF('Town Data'!C94&gt;9,'Town Data'!B94,"*")</f>
        <v>3690782.98</v>
      </c>
      <c r="D98" s="46">
        <f>IF('Town Data'!E94&gt;9,'Town Data'!D94,"*")</f>
        <v>821713.74</v>
      </c>
      <c r="E98" s="47" t="str">
        <f>IF('Town Data'!G94&gt;9,'Town Data'!F94,"*")</f>
        <v>*</v>
      </c>
      <c r="F98" s="48">
        <f>IF('Town Data'!I94&gt;9,'Town Data'!H94,"*")</f>
        <v>3915911.87</v>
      </c>
      <c r="G98" s="46">
        <f>IF('Town Data'!K94&gt;9,'Town Data'!J94,"*")</f>
        <v>655309.38</v>
      </c>
      <c r="H98" s="47" t="str">
        <f>IF('Town Data'!M94&gt;9,'Town Data'!L94,"*")</f>
        <v>*</v>
      </c>
      <c r="I98" s="9">
        <f t="shared" si="3"/>
        <v>-5.7490795879428236E-2</v>
      </c>
      <c r="J98" s="9">
        <f t="shared" si="4"/>
        <v>0.25393251657713184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WESTMINSTER</v>
      </c>
      <c r="C99" s="49">
        <f>IF('Town Data'!C95&gt;9,'Town Data'!B95,"*")</f>
        <v>8050287.7000000002</v>
      </c>
      <c r="D99" s="50">
        <f>IF('Town Data'!E95&gt;9,'Town Data'!D95,"*")</f>
        <v>501465.25</v>
      </c>
      <c r="E99" s="51" t="str">
        <f>IF('Town Data'!G95&gt;9,'Town Data'!F95,"*")</f>
        <v>*</v>
      </c>
      <c r="F99" s="50">
        <f>IF('Town Data'!I95&gt;9,'Town Data'!H95,"*")</f>
        <v>6535512.5199999996</v>
      </c>
      <c r="G99" s="50">
        <f>IF('Town Data'!K95&gt;9,'Town Data'!J95,"*")</f>
        <v>412390.9</v>
      </c>
      <c r="H99" s="51" t="str">
        <f>IF('Town Data'!M95&gt;9,'Town Data'!L95,"*")</f>
        <v>*</v>
      </c>
      <c r="I99" s="22">
        <f t="shared" si="3"/>
        <v>0.2317760352175105</v>
      </c>
      <c r="J99" s="22">
        <f t="shared" si="4"/>
        <v>0.21599494557227128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WHITINGHAM</v>
      </c>
      <c r="C100" s="49">
        <f>IF('Town Data'!C96&gt;9,'Town Data'!B96,"*")</f>
        <v>334363.8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356288.99</v>
      </c>
      <c r="G100" s="50">
        <f>IF('Town Data'!K96&gt;9,'Town Data'!J96,"*")</f>
        <v>106363.44</v>
      </c>
      <c r="H100" s="51" t="str">
        <f>IF('Town Data'!M96&gt;9,'Town Data'!L96,"*")</f>
        <v>*</v>
      </c>
      <c r="I100" s="22">
        <f t="shared" si="3"/>
        <v>-6.1537657955694908E-2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WILLIAMSTOWN</v>
      </c>
      <c r="C101" s="49">
        <f>IF('Town Data'!C97&gt;9,'Town Data'!B97,"*")</f>
        <v>1133736.1200000001</v>
      </c>
      <c r="D101" s="50">
        <f>IF('Town Data'!E97&gt;9,'Town Data'!D97,"*")</f>
        <v>334060.38</v>
      </c>
      <c r="E101" s="51" t="str">
        <f>IF('Town Data'!G97&gt;9,'Town Data'!F97,"*")</f>
        <v>*</v>
      </c>
      <c r="F101" s="50">
        <f>IF('Town Data'!I97&gt;9,'Town Data'!H97,"*")</f>
        <v>1222813.17</v>
      </c>
      <c r="G101" s="50">
        <f>IF('Town Data'!K97&gt;9,'Town Data'!J97,"*")</f>
        <v>420161.52</v>
      </c>
      <c r="H101" s="51" t="str">
        <f>IF('Town Data'!M97&gt;9,'Town Data'!L97,"*")</f>
        <v>*</v>
      </c>
      <c r="I101" s="22">
        <f t="shared" si="3"/>
        <v>-7.2846001486882764E-2</v>
      </c>
      <c r="J101" s="22">
        <f t="shared" si="4"/>
        <v>-0.20492390640627922</v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49">
        <f>IF('Town Data'!C98&gt;9,'Town Data'!B98,"*")</f>
        <v>61220984.079999998</v>
      </c>
      <c r="D102" s="50">
        <f>IF('Town Data'!E98&gt;9,'Town Data'!D98,"*")</f>
        <v>29765007.280000001</v>
      </c>
      <c r="E102" s="51">
        <f>IF('Town Data'!G98&gt;9,'Town Data'!F98,"*")</f>
        <v>1621900.6666666679</v>
      </c>
      <c r="F102" s="50">
        <f>IF('Town Data'!I98&gt;9,'Town Data'!H98,"*")</f>
        <v>57951848.030000001</v>
      </c>
      <c r="G102" s="50">
        <f>IF('Town Data'!K98&gt;9,'Town Data'!J98,"*")</f>
        <v>25891384.260000002</v>
      </c>
      <c r="H102" s="51">
        <f>IF('Town Data'!M98&gt;9,'Town Data'!L98,"*")</f>
        <v>1852040.333333333</v>
      </c>
      <c r="I102" s="22">
        <f t="shared" si="3"/>
        <v>5.6411247632821987E-2</v>
      </c>
      <c r="J102" s="22">
        <f t="shared" si="4"/>
        <v>0.14961050290325417</v>
      </c>
      <c r="K102" s="22">
        <f t="shared" si="5"/>
        <v>-0.12426277253501057</v>
      </c>
      <c r="L102" s="15"/>
    </row>
    <row r="103" spans="1:12" x14ac:dyDescent="0.25">
      <c r="B103" s="27" t="str">
        <f>'Town Data'!A99</f>
        <v>WILMINGTON</v>
      </c>
      <c r="C103" s="49">
        <f>IF('Town Data'!C99&gt;9,'Town Data'!B99,"*")</f>
        <v>4818139.74</v>
      </c>
      <c r="D103" s="50">
        <f>IF('Town Data'!E99&gt;9,'Town Data'!D99,"*")</f>
        <v>1551130.25</v>
      </c>
      <c r="E103" s="51" t="str">
        <f>IF('Town Data'!G99&gt;9,'Town Data'!F99,"*")</f>
        <v>*</v>
      </c>
      <c r="F103" s="50">
        <f>IF('Town Data'!I99&gt;9,'Town Data'!H99,"*")</f>
        <v>4120475.17</v>
      </c>
      <c r="G103" s="50">
        <f>IF('Town Data'!K99&gt;9,'Town Data'!J99,"*")</f>
        <v>1159345.6299999999</v>
      </c>
      <c r="H103" s="51" t="str">
        <f>IF('Town Data'!M99&gt;9,'Town Data'!L99,"*")</f>
        <v>*</v>
      </c>
      <c r="I103" s="22">
        <f t="shared" si="3"/>
        <v>0.1693165329764626</v>
      </c>
      <c r="J103" s="22">
        <f t="shared" si="4"/>
        <v>0.33793599584275841</v>
      </c>
      <c r="K103" s="22" t="str">
        <f t="shared" si="5"/>
        <v/>
      </c>
      <c r="L103" s="15"/>
    </row>
    <row r="104" spans="1:12" x14ac:dyDescent="0.25">
      <c r="B104" s="27" t="str">
        <f>'Town Data'!A100</f>
        <v>WINDSOR</v>
      </c>
      <c r="C104" s="49">
        <f>IF('Town Data'!C100&gt;9,'Town Data'!B100,"*")</f>
        <v>2557946.71</v>
      </c>
      <c r="D104" s="50">
        <f>IF('Town Data'!E100&gt;9,'Town Data'!D100,"*")</f>
        <v>839953.78</v>
      </c>
      <c r="E104" s="51">
        <f>IF('Town Data'!G100&gt;9,'Town Data'!F100,"*")</f>
        <v>10173.499999999998</v>
      </c>
      <c r="F104" s="50">
        <f>IF('Town Data'!I100&gt;9,'Town Data'!H100,"*")</f>
        <v>2291961.46</v>
      </c>
      <c r="G104" s="50">
        <f>IF('Town Data'!K100&gt;9,'Town Data'!J100,"*")</f>
        <v>679011.35</v>
      </c>
      <c r="H104" s="51">
        <f>IF('Town Data'!M100&gt;9,'Town Data'!L100,"*")</f>
        <v>20873.833333333336</v>
      </c>
      <c r="I104" s="22">
        <f t="shared" si="3"/>
        <v>0.11605136239943581</v>
      </c>
      <c r="J104" s="22">
        <f t="shared" si="4"/>
        <v>0.237024653564333</v>
      </c>
      <c r="K104" s="22">
        <f t="shared" si="5"/>
        <v>-0.51261946775468503</v>
      </c>
      <c r="L104" s="15"/>
    </row>
    <row r="105" spans="1:12" x14ac:dyDescent="0.25">
      <c r="B105" s="27" t="str">
        <f>'Town Data'!A101</f>
        <v>WINHALL</v>
      </c>
      <c r="C105" s="49">
        <f>IF('Town Data'!C101&gt;9,'Town Data'!B101,"*")</f>
        <v>1356763.22</v>
      </c>
      <c r="D105" s="50">
        <f>IF('Town Data'!E101&gt;9,'Town Data'!D101,"*")</f>
        <v>740130.77</v>
      </c>
      <c r="E105" s="51" t="str">
        <f>IF('Town Data'!G101&gt;9,'Town Data'!F101,"*")</f>
        <v>*</v>
      </c>
      <c r="F105" s="50">
        <f>IF('Town Data'!I101&gt;9,'Town Data'!H101,"*")</f>
        <v>1146654.1599999999</v>
      </c>
      <c r="G105" s="50">
        <f>IF('Town Data'!K101&gt;9,'Town Data'!J101,"*")</f>
        <v>652112.41</v>
      </c>
      <c r="H105" s="51" t="str">
        <f>IF('Town Data'!M101&gt;9,'Town Data'!L101,"*")</f>
        <v>*</v>
      </c>
      <c r="I105" s="22">
        <f t="shared" si="3"/>
        <v>0.18323664390665104</v>
      </c>
      <c r="J105" s="22">
        <f t="shared" si="4"/>
        <v>0.13497421403159615</v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49">
        <f>IF('Town Data'!C102&gt;9,'Town Data'!B102,"*")</f>
        <v>4028698.29</v>
      </c>
      <c r="D106" s="50">
        <f>IF('Town Data'!E102&gt;9,'Town Data'!D102,"*")</f>
        <v>966420.34</v>
      </c>
      <c r="E106" s="51" t="str">
        <f>IF('Town Data'!G102&gt;9,'Town Data'!F102,"*")</f>
        <v>*</v>
      </c>
      <c r="F106" s="50">
        <f>IF('Town Data'!I102&gt;9,'Town Data'!H102,"*")</f>
        <v>4791927.22</v>
      </c>
      <c r="G106" s="50">
        <f>IF('Town Data'!K102&gt;9,'Town Data'!J102,"*")</f>
        <v>1039763.87</v>
      </c>
      <c r="H106" s="51">
        <f>IF('Town Data'!M102&gt;9,'Town Data'!L102,"*")</f>
        <v>94791.499999999971</v>
      </c>
      <c r="I106" s="22">
        <f t="shared" si="3"/>
        <v>-0.15927389857143945</v>
      </c>
      <c r="J106" s="22">
        <f t="shared" si="4"/>
        <v>-7.0538640662711261E-2</v>
      </c>
      <c r="K106" s="22" t="str">
        <f t="shared" si="5"/>
        <v/>
      </c>
      <c r="L106" s="15"/>
    </row>
    <row r="107" spans="1:12" x14ac:dyDescent="0.25">
      <c r="B107" s="27" t="str">
        <f>'Town Data'!A103</f>
        <v>WOLCOTT</v>
      </c>
      <c r="C107" s="49">
        <f>IF('Town Data'!C103&gt;9,'Town Data'!B103,"*")</f>
        <v>296686.39</v>
      </c>
      <c r="D107" s="50">
        <f>IF('Town Data'!E103&gt;9,'Town Data'!D103,"*")</f>
        <v>172637.41</v>
      </c>
      <c r="E107" s="51" t="str">
        <f>IF('Town Data'!G103&gt;9,'Town Data'!F103,"*")</f>
        <v>*</v>
      </c>
      <c r="F107" s="50">
        <f>IF('Town Data'!I103&gt;9,'Town Data'!H103,"*")</f>
        <v>459854.19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-0.35482508053259226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WOODSTOCK</v>
      </c>
      <c r="C108" s="49">
        <f>IF('Town Data'!C104&gt;9,'Town Data'!B104,"*")</f>
        <v>6255893.9299999997</v>
      </c>
      <c r="D108" s="50">
        <f>IF('Town Data'!E104&gt;9,'Town Data'!D104,"*")</f>
        <v>1457517.3</v>
      </c>
      <c r="E108" s="51" t="str">
        <f>IF('Town Data'!G104&gt;9,'Town Data'!F104,"*")</f>
        <v>*</v>
      </c>
      <c r="F108" s="50">
        <f>IF('Town Data'!I104&gt;9,'Town Data'!H104,"*")</f>
        <v>6082829.7599999998</v>
      </c>
      <c r="G108" s="50">
        <f>IF('Town Data'!K104&gt;9,'Town Data'!J104,"*")</f>
        <v>1450055.46</v>
      </c>
      <c r="H108" s="51" t="str">
        <f>IF('Town Data'!M104&gt;9,'Town Data'!L104,"*")</f>
        <v>*</v>
      </c>
      <c r="I108" s="22">
        <f t="shared" si="3"/>
        <v>2.845125982943832E-2</v>
      </c>
      <c r="J108" s="22">
        <f t="shared" si="4"/>
        <v>5.1458997299317667E-3</v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1174584.95</v>
      </c>
      <c r="C2" s="38">
        <v>12</v>
      </c>
      <c r="D2" s="41">
        <v>295607.96000000002</v>
      </c>
      <c r="E2" s="38">
        <v>12</v>
      </c>
      <c r="F2" s="38">
        <v>0</v>
      </c>
      <c r="G2" s="38">
        <v>0</v>
      </c>
      <c r="H2" s="41">
        <v>1475452.63</v>
      </c>
      <c r="I2" s="38">
        <v>12</v>
      </c>
      <c r="J2" s="41">
        <v>276670.28000000003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11230995.210000001</v>
      </c>
      <c r="C3" s="38">
        <v>16</v>
      </c>
      <c r="D3" s="41">
        <v>419997.45</v>
      </c>
      <c r="E3" s="38">
        <v>14</v>
      </c>
      <c r="F3" s="38">
        <v>0</v>
      </c>
      <c r="G3" s="38">
        <v>0</v>
      </c>
      <c r="H3" s="41">
        <v>12156582.24</v>
      </c>
      <c r="I3" s="38">
        <v>13</v>
      </c>
      <c r="J3" s="41">
        <v>334606.75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30878413.5</v>
      </c>
      <c r="C4" s="38">
        <v>153</v>
      </c>
      <c r="D4" s="41">
        <v>9093002.0500000007</v>
      </c>
      <c r="E4" s="38">
        <v>146</v>
      </c>
      <c r="F4" s="41">
        <v>283648.00000000006</v>
      </c>
      <c r="G4" s="38">
        <v>40</v>
      </c>
      <c r="H4" s="41">
        <v>42074769.090000004</v>
      </c>
      <c r="I4" s="38">
        <v>157</v>
      </c>
      <c r="J4" s="41">
        <v>8928100.9299999997</v>
      </c>
      <c r="K4" s="38">
        <v>148</v>
      </c>
      <c r="L4" s="41">
        <v>186723.1666666666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6758002.5899999999</v>
      </c>
      <c r="C5" s="38">
        <v>24</v>
      </c>
      <c r="D5" s="41">
        <v>1012640.22</v>
      </c>
      <c r="E5" s="38">
        <v>22</v>
      </c>
      <c r="F5" s="38">
        <v>0</v>
      </c>
      <c r="G5" s="38">
        <v>0</v>
      </c>
      <c r="H5" s="41">
        <v>7156096.3200000003</v>
      </c>
      <c r="I5" s="38">
        <v>25</v>
      </c>
      <c r="J5" s="41">
        <v>985194.39</v>
      </c>
      <c r="K5" s="38">
        <v>23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17174089.73</v>
      </c>
      <c r="C6" s="38">
        <v>36</v>
      </c>
      <c r="D6" s="41">
        <v>1250562.47</v>
      </c>
      <c r="E6" s="38">
        <v>32</v>
      </c>
      <c r="F6" s="41">
        <v>62458.833333333336</v>
      </c>
      <c r="G6" s="38">
        <v>11</v>
      </c>
      <c r="H6" s="41">
        <v>18011564.579999998</v>
      </c>
      <c r="I6" s="38">
        <v>37</v>
      </c>
      <c r="J6" s="41">
        <v>958561.99</v>
      </c>
      <c r="K6" s="38">
        <v>32</v>
      </c>
      <c r="L6" s="41">
        <v>72899.166666666657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38333563.340000004</v>
      </c>
      <c r="C7" s="38">
        <v>159</v>
      </c>
      <c r="D7" s="41">
        <v>11989105.1</v>
      </c>
      <c r="E7" s="38">
        <v>152</v>
      </c>
      <c r="F7" s="41">
        <v>171161.33333333326</v>
      </c>
      <c r="G7" s="38">
        <v>37</v>
      </c>
      <c r="H7" s="41">
        <v>35085936.799999997</v>
      </c>
      <c r="I7" s="38">
        <v>160</v>
      </c>
      <c r="J7" s="41">
        <v>9742945.4399999995</v>
      </c>
      <c r="K7" s="38">
        <v>151</v>
      </c>
      <c r="L7" s="41">
        <v>208092.99999999968</v>
      </c>
      <c r="M7" s="38">
        <v>41</v>
      </c>
      <c r="N7" s="34"/>
      <c r="O7" s="34"/>
      <c r="P7" s="34"/>
      <c r="Q7" s="34"/>
    </row>
    <row r="8" spans="1:17" x14ac:dyDescent="0.25">
      <c r="A8" s="37" t="s">
        <v>58</v>
      </c>
      <c r="B8" s="41">
        <v>14333688.960000001</v>
      </c>
      <c r="C8" s="38">
        <v>45</v>
      </c>
      <c r="D8" s="41">
        <v>5406455.7599999998</v>
      </c>
      <c r="E8" s="38">
        <v>44</v>
      </c>
      <c r="F8" s="41">
        <v>160034.16666666698</v>
      </c>
      <c r="G8" s="38">
        <v>22</v>
      </c>
      <c r="H8" s="41">
        <v>13471926.07</v>
      </c>
      <c r="I8" s="38">
        <v>46</v>
      </c>
      <c r="J8" s="41">
        <v>4970989.93</v>
      </c>
      <c r="K8" s="38">
        <v>45</v>
      </c>
      <c r="L8" s="41">
        <v>42117.833333333299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3160485.5</v>
      </c>
      <c r="C9" s="38">
        <v>20</v>
      </c>
      <c r="D9" s="41">
        <v>302446.3</v>
      </c>
      <c r="E9" s="38">
        <v>17</v>
      </c>
      <c r="F9" s="38">
        <v>0</v>
      </c>
      <c r="G9" s="38">
        <v>0</v>
      </c>
      <c r="H9" s="41">
        <v>3252748.68</v>
      </c>
      <c r="I9" s="38">
        <v>21</v>
      </c>
      <c r="J9" s="41">
        <v>329070.08000000002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6153911.4000000004</v>
      </c>
      <c r="C10" s="38">
        <v>23</v>
      </c>
      <c r="D10" s="41">
        <v>1107677.8700000001</v>
      </c>
      <c r="E10" s="38">
        <v>21</v>
      </c>
      <c r="F10" s="41">
        <v>63314.666666666628</v>
      </c>
      <c r="G10" s="38">
        <v>13</v>
      </c>
      <c r="H10" s="41">
        <v>6184286.4000000004</v>
      </c>
      <c r="I10" s="38">
        <v>26</v>
      </c>
      <c r="J10" s="41">
        <v>1362352.36</v>
      </c>
      <c r="K10" s="38">
        <v>23</v>
      </c>
      <c r="L10" s="41">
        <v>49890.166666666701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6077597.2400000002</v>
      </c>
      <c r="C11" s="38">
        <v>39</v>
      </c>
      <c r="D11" s="41">
        <v>867974.11</v>
      </c>
      <c r="E11" s="38">
        <v>35</v>
      </c>
      <c r="F11" s="38">
        <v>0</v>
      </c>
      <c r="G11" s="38">
        <v>0</v>
      </c>
      <c r="H11" s="41">
        <v>6141098.4199999999</v>
      </c>
      <c r="I11" s="38">
        <v>39</v>
      </c>
      <c r="J11" s="41">
        <v>749528.68</v>
      </c>
      <c r="K11" s="38">
        <v>37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37124749.799999997</v>
      </c>
      <c r="C12" s="38">
        <v>175</v>
      </c>
      <c r="D12" s="41">
        <v>6913509.8399999999</v>
      </c>
      <c r="E12" s="38">
        <v>163</v>
      </c>
      <c r="F12" s="41">
        <v>128820.33333333339</v>
      </c>
      <c r="G12" s="38">
        <v>44</v>
      </c>
      <c r="H12" s="41">
        <v>37595208.740000002</v>
      </c>
      <c r="I12" s="38">
        <v>188</v>
      </c>
      <c r="J12" s="41">
        <v>6523515.5899999999</v>
      </c>
      <c r="K12" s="38">
        <v>173</v>
      </c>
      <c r="L12" s="41">
        <v>280857.33333333331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674530.64</v>
      </c>
      <c r="C13" s="38">
        <v>13</v>
      </c>
      <c r="D13" s="41">
        <v>0</v>
      </c>
      <c r="E13" s="38">
        <v>0</v>
      </c>
      <c r="F13" s="38">
        <v>0</v>
      </c>
      <c r="G13" s="38">
        <v>0</v>
      </c>
      <c r="H13" s="38">
        <v>408862.48</v>
      </c>
      <c r="I13" s="38">
        <v>15</v>
      </c>
      <c r="J13" s="38">
        <v>194158.04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4366094.66</v>
      </c>
      <c r="C14" s="38">
        <v>37</v>
      </c>
      <c r="D14" s="41">
        <v>1367680.74</v>
      </c>
      <c r="E14" s="38">
        <v>35</v>
      </c>
      <c r="F14" s="38">
        <v>0</v>
      </c>
      <c r="G14" s="38">
        <v>0</v>
      </c>
      <c r="H14" s="41">
        <v>4239323.7</v>
      </c>
      <c r="I14" s="38">
        <v>37</v>
      </c>
      <c r="J14" s="41">
        <v>976946.09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1023298.49</v>
      </c>
      <c r="C15" s="38">
        <v>15</v>
      </c>
      <c r="D15" s="41">
        <v>653139.26</v>
      </c>
      <c r="E15" s="38">
        <v>15</v>
      </c>
      <c r="F15" s="38">
        <v>0</v>
      </c>
      <c r="G15" s="38">
        <v>0</v>
      </c>
      <c r="H15" s="41">
        <v>1129105.68</v>
      </c>
      <c r="I15" s="38">
        <v>13</v>
      </c>
      <c r="J15" s="41">
        <v>621642.59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63228235.5</v>
      </c>
      <c r="C16" s="38">
        <v>302</v>
      </c>
      <c r="D16" s="41">
        <v>16447875.609999999</v>
      </c>
      <c r="E16" s="38">
        <v>277</v>
      </c>
      <c r="F16" s="38">
        <v>501762.50000000006</v>
      </c>
      <c r="G16" s="38">
        <v>54</v>
      </c>
      <c r="H16" s="41">
        <v>62810297.130000003</v>
      </c>
      <c r="I16" s="38">
        <v>329</v>
      </c>
      <c r="J16" s="41">
        <v>17175472.84</v>
      </c>
      <c r="K16" s="38">
        <v>301</v>
      </c>
      <c r="L16" s="38">
        <v>1030076.0000000005</v>
      </c>
      <c r="M16" s="38">
        <v>62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4335107.4400000004</v>
      </c>
      <c r="C17" s="38">
        <v>34</v>
      </c>
      <c r="D17" s="41">
        <v>2698044.53</v>
      </c>
      <c r="E17" s="38">
        <v>34</v>
      </c>
      <c r="F17" s="41">
        <v>0</v>
      </c>
      <c r="G17" s="38">
        <v>0</v>
      </c>
      <c r="H17" s="41">
        <v>4227675.7699999996</v>
      </c>
      <c r="I17" s="38">
        <v>35</v>
      </c>
      <c r="J17" s="41">
        <v>2667869.67</v>
      </c>
      <c r="K17" s="38">
        <v>34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3814197.85</v>
      </c>
      <c r="C18" s="38">
        <v>34</v>
      </c>
      <c r="D18" s="41">
        <v>926976.02</v>
      </c>
      <c r="E18" s="38">
        <v>31</v>
      </c>
      <c r="F18" s="38">
        <v>0</v>
      </c>
      <c r="G18" s="38">
        <v>0</v>
      </c>
      <c r="H18" s="41">
        <v>4104705.75</v>
      </c>
      <c r="I18" s="38">
        <v>39</v>
      </c>
      <c r="J18" s="41">
        <v>1086939.99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842847.66</v>
      </c>
      <c r="C19" s="38">
        <v>22</v>
      </c>
      <c r="D19" s="41">
        <v>157178.51</v>
      </c>
      <c r="E19" s="38">
        <v>14</v>
      </c>
      <c r="F19" s="38">
        <v>0</v>
      </c>
      <c r="G19" s="38">
        <v>0</v>
      </c>
      <c r="H19" s="41">
        <v>791045.99</v>
      </c>
      <c r="I19" s="38">
        <v>23</v>
      </c>
      <c r="J19" s="41">
        <v>156836.9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2518898.64</v>
      </c>
      <c r="C20" s="38">
        <v>33</v>
      </c>
      <c r="D20" s="41">
        <v>685831.71</v>
      </c>
      <c r="E20" s="38">
        <v>29</v>
      </c>
      <c r="F20" s="38">
        <v>0</v>
      </c>
      <c r="G20" s="38">
        <v>0</v>
      </c>
      <c r="H20" s="41">
        <v>2641118</v>
      </c>
      <c r="I20" s="38">
        <v>31</v>
      </c>
      <c r="J20" s="41">
        <v>595677.37</v>
      </c>
      <c r="K20" s="38">
        <v>25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5079230.33</v>
      </c>
      <c r="C21" s="38">
        <v>25</v>
      </c>
      <c r="D21" s="41">
        <v>1070681.8700000001</v>
      </c>
      <c r="E21" s="38">
        <v>24</v>
      </c>
      <c r="F21" s="38">
        <v>0</v>
      </c>
      <c r="G21" s="38">
        <v>0</v>
      </c>
      <c r="H21" s="41">
        <v>4744161.91</v>
      </c>
      <c r="I21" s="38">
        <v>28</v>
      </c>
      <c r="J21" s="41">
        <v>1135607.27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110766725.98999999</v>
      </c>
      <c r="C22" s="38">
        <v>124</v>
      </c>
      <c r="D22" s="41">
        <v>30116758.18</v>
      </c>
      <c r="E22" s="38">
        <v>110</v>
      </c>
      <c r="F22" s="38">
        <v>885429.5</v>
      </c>
      <c r="G22" s="38">
        <v>34</v>
      </c>
      <c r="H22" s="41">
        <v>110456944.83</v>
      </c>
      <c r="I22" s="38">
        <v>128</v>
      </c>
      <c r="J22" s="41">
        <v>29651394.48</v>
      </c>
      <c r="K22" s="38">
        <v>118</v>
      </c>
      <c r="L22" s="38">
        <v>942806.50000000023</v>
      </c>
      <c r="M22" s="38">
        <v>37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516200.1</v>
      </c>
      <c r="C23" s="38">
        <v>11</v>
      </c>
      <c r="D23" s="41">
        <v>281672.98</v>
      </c>
      <c r="E23" s="38">
        <v>11</v>
      </c>
      <c r="F23" s="41">
        <v>0</v>
      </c>
      <c r="G23" s="38">
        <v>0</v>
      </c>
      <c r="H23" s="41">
        <v>598735.64</v>
      </c>
      <c r="I23" s="38">
        <v>12</v>
      </c>
      <c r="J23" s="41">
        <v>323837.24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596493.56000000006</v>
      </c>
      <c r="C24" s="38">
        <v>13</v>
      </c>
      <c r="D24" s="41">
        <v>435951.5</v>
      </c>
      <c r="E24" s="38">
        <v>13</v>
      </c>
      <c r="F24" s="38">
        <v>0</v>
      </c>
      <c r="G24" s="38">
        <v>0</v>
      </c>
      <c r="H24" s="41">
        <v>394756.26</v>
      </c>
      <c r="I24" s="38">
        <v>15</v>
      </c>
      <c r="J24" s="41">
        <v>307791.28999999998</v>
      </c>
      <c r="K24" s="38">
        <v>15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19891362.780000001</v>
      </c>
      <c r="C25" s="38">
        <v>49</v>
      </c>
      <c r="D25" s="38">
        <v>6818006.5599999996</v>
      </c>
      <c r="E25" s="38">
        <v>45</v>
      </c>
      <c r="F25" s="38">
        <v>68509.500000000015</v>
      </c>
      <c r="G25" s="38">
        <v>23</v>
      </c>
      <c r="H25" s="41">
        <v>19811403.219999999</v>
      </c>
      <c r="I25" s="38">
        <v>54</v>
      </c>
      <c r="J25" s="41">
        <v>5454473.0800000001</v>
      </c>
      <c r="K25" s="38">
        <v>50</v>
      </c>
      <c r="L25" s="38">
        <v>70080.499999999985</v>
      </c>
      <c r="M25" s="38">
        <v>24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4164603.1</v>
      </c>
      <c r="C26" s="38">
        <v>25</v>
      </c>
      <c r="D26" s="41">
        <v>3101805.85</v>
      </c>
      <c r="E26" s="38">
        <v>23</v>
      </c>
      <c r="F26" s="38">
        <v>0</v>
      </c>
      <c r="G26" s="38">
        <v>0</v>
      </c>
      <c r="H26" s="41">
        <v>1504218.98</v>
      </c>
      <c r="I26" s="38">
        <v>27</v>
      </c>
      <c r="J26" s="41">
        <v>469207.24</v>
      </c>
      <c r="K26" s="38">
        <v>24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6330373.9800000004</v>
      </c>
      <c r="C27" s="38">
        <v>30</v>
      </c>
      <c r="D27" s="41">
        <v>5335865.99</v>
      </c>
      <c r="E27" s="38">
        <v>29</v>
      </c>
      <c r="F27" s="41">
        <v>0</v>
      </c>
      <c r="G27" s="38">
        <v>0</v>
      </c>
      <c r="H27" s="41">
        <v>7491678.7999999998</v>
      </c>
      <c r="I27" s="38">
        <v>29</v>
      </c>
      <c r="J27" s="41">
        <v>7058885.4900000002</v>
      </c>
      <c r="K27" s="38">
        <v>28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943274.38</v>
      </c>
      <c r="C28" s="38">
        <v>13</v>
      </c>
      <c r="D28" s="41">
        <v>150799.78</v>
      </c>
      <c r="E28" s="38">
        <v>11</v>
      </c>
      <c r="F28" s="38">
        <v>0</v>
      </c>
      <c r="G28" s="38">
        <v>0</v>
      </c>
      <c r="H28" s="41">
        <v>1082284.31</v>
      </c>
      <c r="I28" s="38">
        <v>11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4174167.93</v>
      </c>
      <c r="C29" s="38">
        <v>24</v>
      </c>
      <c r="D29" s="41">
        <v>1208145.71</v>
      </c>
      <c r="E29" s="38">
        <v>22</v>
      </c>
      <c r="F29" s="38">
        <v>0</v>
      </c>
      <c r="G29" s="38">
        <v>0</v>
      </c>
      <c r="H29" s="41">
        <v>4001972.93</v>
      </c>
      <c r="I29" s="38">
        <v>25</v>
      </c>
      <c r="J29" s="41">
        <v>978293.91</v>
      </c>
      <c r="K29" s="38">
        <v>23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5689423.9000000004</v>
      </c>
      <c r="C30" s="38">
        <v>40</v>
      </c>
      <c r="D30" s="41">
        <v>1609539.55</v>
      </c>
      <c r="E30" s="38">
        <v>39</v>
      </c>
      <c r="F30" s="38">
        <v>0</v>
      </c>
      <c r="G30" s="38">
        <v>0</v>
      </c>
      <c r="H30" s="41">
        <v>5140322.9800000004</v>
      </c>
      <c r="I30" s="38">
        <v>37</v>
      </c>
      <c r="J30" s="41">
        <v>1362255.38</v>
      </c>
      <c r="K30" s="38">
        <v>36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33282350.600000001</v>
      </c>
      <c r="C31" s="38">
        <v>162</v>
      </c>
      <c r="D31" s="41">
        <v>11792437.42</v>
      </c>
      <c r="E31" s="38">
        <v>158</v>
      </c>
      <c r="F31" s="38">
        <v>259525.33333333343</v>
      </c>
      <c r="G31" s="38">
        <v>39</v>
      </c>
      <c r="H31" s="41">
        <v>33093714.789999999</v>
      </c>
      <c r="I31" s="38">
        <v>165</v>
      </c>
      <c r="J31" s="41">
        <v>9718842.4700000007</v>
      </c>
      <c r="K31" s="38">
        <v>157</v>
      </c>
      <c r="L31" s="38">
        <v>148553.5</v>
      </c>
      <c r="M31" s="38">
        <v>37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5755003.7599999998</v>
      </c>
      <c r="C32" s="38">
        <v>30</v>
      </c>
      <c r="D32" s="41">
        <v>1110724.01</v>
      </c>
      <c r="E32" s="38">
        <v>29</v>
      </c>
      <c r="F32" s="41">
        <v>0</v>
      </c>
      <c r="G32" s="38">
        <v>0</v>
      </c>
      <c r="H32" s="41">
        <v>5531070.2599999998</v>
      </c>
      <c r="I32" s="38">
        <v>31</v>
      </c>
      <c r="J32" s="41">
        <v>915980.3</v>
      </c>
      <c r="K32" s="38">
        <v>29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2480569.4700000002</v>
      </c>
      <c r="C33" s="38">
        <v>20</v>
      </c>
      <c r="D33" s="41">
        <v>810958.51</v>
      </c>
      <c r="E33" s="38">
        <v>18</v>
      </c>
      <c r="F33" s="41">
        <v>0</v>
      </c>
      <c r="G33" s="38">
        <v>0</v>
      </c>
      <c r="H33" s="41">
        <v>2644786.41</v>
      </c>
      <c r="I33" s="38">
        <v>22</v>
      </c>
      <c r="J33" s="41">
        <v>725875.07</v>
      </c>
      <c r="K33" s="38">
        <v>22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709393.33</v>
      </c>
      <c r="C34" s="38">
        <v>16</v>
      </c>
      <c r="D34" s="41">
        <v>266371.53000000003</v>
      </c>
      <c r="E34" s="38">
        <v>14</v>
      </c>
      <c r="F34" s="38">
        <v>0</v>
      </c>
      <c r="G34" s="38">
        <v>0</v>
      </c>
      <c r="H34" s="41">
        <v>671163.49</v>
      </c>
      <c r="I34" s="38">
        <v>18</v>
      </c>
      <c r="J34" s="41">
        <v>215037.42</v>
      </c>
      <c r="K34" s="38">
        <v>16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1871488.81</v>
      </c>
      <c r="C35" s="38">
        <v>12</v>
      </c>
      <c r="D35" s="41">
        <v>400738.8</v>
      </c>
      <c r="E35" s="38">
        <v>10</v>
      </c>
      <c r="F35" s="38">
        <v>0</v>
      </c>
      <c r="G35" s="38">
        <v>0</v>
      </c>
      <c r="H35" s="41">
        <v>1468875.04</v>
      </c>
      <c r="I35" s="38">
        <v>12</v>
      </c>
      <c r="J35" s="41">
        <v>394928.17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1056310.43</v>
      </c>
      <c r="C36" s="38">
        <v>13</v>
      </c>
      <c r="D36" s="41">
        <v>517560.33</v>
      </c>
      <c r="E36" s="38">
        <v>13</v>
      </c>
      <c r="F36" s="38">
        <v>0</v>
      </c>
      <c r="G36" s="38">
        <v>0</v>
      </c>
      <c r="H36" s="41">
        <v>976989.95</v>
      </c>
      <c r="I36" s="38">
        <v>17</v>
      </c>
      <c r="J36" s="41">
        <v>412007.57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7691750.6399999997</v>
      </c>
      <c r="C37" s="38">
        <v>37</v>
      </c>
      <c r="D37" s="41">
        <v>1402265.1</v>
      </c>
      <c r="E37" s="38">
        <v>34</v>
      </c>
      <c r="F37" s="38">
        <v>0</v>
      </c>
      <c r="G37" s="38">
        <v>0</v>
      </c>
      <c r="H37" s="41">
        <v>7798863.3600000003</v>
      </c>
      <c r="I37" s="38">
        <v>36</v>
      </c>
      <c r="J37" s="41">
        <v>1144370.48</v>
      </c>
      <c r="K37" s="38">
        <v>35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34776362.25</v>
      </c>
      <c r="C38" s="38">
        <v>121</v>
      </c>
      <c r="D38" s="41">
        <v>5509178.2699999996</v>
      </c>
      <c r="E38" s="38">
        <v>113</v>
      </c>
      <c r="F38" s="38">
        <v>71697.833333333343</v>
      </c>
      <c r="G38" s="38">
        <v>40</v>
      </c>
      <c r="H38" s="41">
        <v>29908110.109999999</v>
      </c>
      <c r="I38" s="38">
        <v>120</v>
      </c>
      <c r="J38" s="41">
        <v>5626351.3499999996</v>
      </c>
      <c r="K38" s="38">
        <v>113</v>
      </c>
      <c r="L38" s="38">
        <v>81187.000000000044</v>
      </c>
      <c r="M38" s="38">
        <v>43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658868.5</v>
      </c>
      <c r="C39" s="38">
        <v>13</v>
      </c>
      <c r="D39" s="41">
        <v>256317.39</v>
      </c>
      <c r="E39" s="38">
        <v>13</v>
      </c>
      <c r="F39" s="38">
        <v>0</v>
      </c>
      <c r="G39" s="38">
        <v>0</v>
      </c>
      <c r="H39" s="41">
        <v>607987.74</v>
      </c>
      <c r="I39" s="38">
        <v>15</v>
      </c>
      <c r="J39" s="41">
        <v>292807.77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1836262.52</v>
      </c>
      <c r="C40" s="38">
        <v>12</v>
      </c>
      <c r="D40" s="41">
        <v>592198.74</v>
      </c>
      <c r="E40" s="38">
        <v>12</v>
      </c>
      <c r="F40" s="41">
        <v>0</v>
      </c>
      <c r="G40" s="38">
        <v>0</v>
      </c>
      <c r="H40" s="41">
        <v>1637632.31</v>
      </c>
      <c r="I40" s="38">
        <v>12</v>
      </c>
      <c r="J40" s="41">
        <v>382465.76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4931863.28</v>
      </c>
      <c r="C41" s="38">
        <v>35</v>
      </c>
      <c r="D41" s="41">
        <v>1193088.1599999999</v>
      </c>
      <c r="E41" s="38">
        <v>30</v>
      </c>
      <c r="F41" s="38">
        <v>0</v>
      </c>
      <c r="G41" s="38">
        <v>0</v>
      </c>
      <c r="H41" s="41">
        <v>6445069.9299999997</v>
      </c>
      <c r="I41" s="38">
        <v>32</v>
      </c>
      <c r="J41" s="41">
        <v>1187657.17</v>
      </c>
      <c r="K41" s="38">
        <v>27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2728960.78</v>
      </c>
      <c r="C42" s="38">
        <v>19</v>
      </c>
      <c r="D42" s="41">
        <v>287556.17</v>
      </c>
      <c r="E42" s="38">
        <v>17</v>
      </c>
      <c r="F42" s="38">
        <v>0</v>
      </c>
      <c r="G42" s="38">
        <v>0</v>
      </c>
      <c r="H42" s="41">
        <v>2388877.35</v>
      </c>
      <c r="I42" s="38">
        <v>17</v>
      </c>
      <c r="J42" s="41">
        <v>246208.37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1238651.1299999999</v>
      </c>
      <c r="C43" s="38">
        <v>12</v>
      </c>
      <c r="D43" s="41">
        <v>490894.91</v>
      </c>
      <c r="E43" s="38">
        <v>12</v>
      </c>
      <c r="F43" s="38">
        <v>0</v>
      </c>
      <c r="G43" s="38">
        <v>0</v>
      </c>
      <c r="H43" s="41">
        <v>1340261.27</v>
      </c>
      <c r="I43" s="38">
        <v>11</v>
      </c>
      <c r="J43" s="41">
        <v>356382.21</v>
      </c>
      <c r="K43" s="38">
        <v>11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2391498.81</v>
      </c>
      <c r="C44" s="38">
        <v>20</v>
      </c>
      <c r="D44" s="41">
        <v>738478.95</v>
      </c>
      <c r="E44" s="38">
        <v>20</v>
      </c>
      <c r="F44" s="38">
        <v>0</v>
      </c>
      <c r="G44" s="38">
        <v>0</v>
      </c>
      <c r="H44" s="41">
        <v>2128468.9300000002</v>
      </c>
      <c r="I44" s="38">
        <v>19</v>
      </c>
      <c r="J44" s="41">
        <v>583513.99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10089653.41</v>
      </c>
      <c r="C45" s="38">
        <v>26</v>
      </c>
      <c r="D45" s="41">
        <v>2509818.58</v>
      </c>
      <c r="E45" s="38">
        <v>26</v>
      </c>
      <c r="F45" s="38">
        <v>0</v>
      </c>
      <c r="G45" s="38">
        <v>0</v>
      </c>
      <c r="H45" s="41">
        <v>9548283.1999999993</v>
      </c>
      <c r="I45" s="38">
        <v>24</v>
      </c>
      <c r="J45" s="41">
        <v>2290021.2999999998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12494149.699999999</v>
      </c>
      <c r="C46" s="38">
        <v>31</v>
      </c>
      <c r="D46" s="41">
        <v>11016741.02</v>
      </c>
      <c r="E46" s="38">
        <v>31</v>
      </c>
      <c r="F46" s="38">
        <v>0</v>
      </c>
      <c r="G46" s="38">
        <v>0</v>
      </c>
      <c r="H46" s="41">
        <v>13517339.18</v>
      </c>
      <c r="I46" s="38">
        <v>35</v>
      </c>
      <c r="J46" s="41">
        <v>11948636.52</v>
      </c>
      <c r="K46" s="38">
        <v>33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5938889.0700000003</v>
      </c>
      <c r="C47" s="38">
        <v>25</v>
      </c>
      <c r="D47" s="41">
        <v>2730846.32</v>
      </c>
      <c r="E47" s="38">
        <v>24</v>
      </c>
      <c r="F47" s="38">
        <v>0</v>
      </c>
      <c r="G47" s="38">
        <v>0</v>
      </c>
      <c r="H47" s="41">
        <v>2671049.64</v>
      </c>
      <c r="I47" s="38">
        <v>27</v>
      </c>
      <c r="J47" s="41">
        <v>1057912.06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7620438.6399999997</v>
      </c>
      <c r="C48" s="38">
        <v>38</v>
      </c>
      <c r="D48" s="41">
        <v>3701659.72</v>
      </c>
      <c r="E48" s="38">
        <v>37</v>
      </c>
      <c r="F48" s="38">
        <v>0</v>
      </c>
      <c r="G48" s="38">
        <v>0</v>
      </c>
      <c r="H48" s="41">
        <v>6885762.0700000003</v>
      </c>
      <c r="I48" s="38">
        <v>39</v>
      </c>
      <c r="J48" s="41">
        <v>3181807.96</v>
      </c>
      <c r="K48" s="38">
        <v>37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6617526.6200000001</v>
      </c>
      <c r="C49" s="38">
        <v>52</v>
      </c>
      <c r="D49" s="41">
        <v>2884127.08</v>
      </c>
      <c r="E49" s="38">
        <v>48</v>
      </c>
      <c r="F49" s="38">
        <v>25158.833333333332</v>
      </c>
      <c r="G49" s="38">
        <v>15</v>
      </c>
      <c r="H49" s="41">
        <v>6613788.6699999999</v>
      </c>
      <c r="I49" s="38">
        <v>50</v>
      </c>
      <c r="J49" s="41">
        <v>2393503.09</v>
      </c>
      <c r="K49" s="38">
        <v>47</v>
      </c>
      <c r="L49" s="38">
        <v>58966.166666666672</v>
      </c>
      <c r="M49" s="38">
        <v>16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20975820.109999999</v>
      </c>
      <c r="C50" s="38">
        <v>137</v>
      </c>
      <c r="D50" s="41">
        <v>10335352.859999999</v>
      </c>
      <c r="E50" s="38">
        <v>129</v>
      </c>
      <c r="F50" s="38">
        <v>235151.49999999971</v>
      </c>
      <c r="G50" s="38">
        <v>25</v>
      </c>
      <c r="H50" s="41">
        <v>19031301.260000002</v>
      </c>
      <c r="I50" s="38">
        <v>137</v>
      </c>
      <c r="J50" s="41">
        <v>8623653.3100000005</v>
      </c>
      <c r="K50" s="38">
        <v>130</v>
      </c>
      <c r="L50" s="38">
        <v>256756.83333333337</v>
      </c>
      <c r="M50" s="38">
        <v>28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0</v>
      </c>
      <c r="C51" s="38">
        <v>0</v>
      </c>
      <c r="D51" s="41">
        <v>0</v>
      </c>
      <c r="E51" s="38">
        <v>0</v>
      </c>
      <c r="F51" s="41">
        <v>0</v>
      </c>
      <c r="G51" s="38">
        <v>0</v>
      </c>
      <c r="H51" s="41">
        <v>2163424.13</v>
      </c>
      <c r="I51" s="38">
        <v>10</v>
      </c>
      <c r="J51" s="41">
        <v>0</v>
      </c>
      <c r="K51" s="38">
        <v>0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26089249.609999999</v>
      </c>
      <c r="C52" s="38">
        <v>117</v>
      </c>
      <c r="D52" s="41">
        <v>7103270.9699999997</v>
      </c>
      <c r="E52" s="38">
        <v>114</v>
      </c>
      <c r="F52" s="41">
        <v>80226.333333333328</v>
      </c>
      <c r="G52" s="38">
        <v>28</v>
      </c>
      <c r="H52" s="41">
        <v>25625920.43</v>
      </c>
      <c r="I52" s="38">
        <v>124</v>
      </c>
      <c r="J52" s="41">
        <v>6881510.6799999997</v>
      </c>
      <c r="K52" s="38">
        <v>120</v>
      </c>
      <c r="L52" s="41">
        <v>72656.999999999985</v>
      </c>
      <c r="M52" s="38">
        <v>32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14081366.369999999</v>
      </c>
      <c r="C53" s="38">
        <v>63</v>
      </c>
      <c r="D53" s="41">
        <v>3143401.73</v>
      </c>
      <c r="E53" s="38">
        <v>59</v>
      </c>
      <c r="F53" s="41">
        <v>29846.499999999996</v>
      </c>
      <c r="G53" s="38">
        <v>11</v>
      </c>
      <c r="H53" s="41">
        <v>11631020.09</v>
      </c>
      <c r="I53" s="38">
        <v>65</v>
      </c>
      <c r="J53" s="41">
        <v>2841492.48</v>
      </c>
      <c r="K53" s="38">
        <v>60</v>
      </c>
      <c r="L53" s="41">
        <v>14641.166666666664</v>
      </c>
      <c r="M53" s="38">
        <v>18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12826034.140000001</v>
      </c>
      <c r="C54" s="38">
        <v>99</v>
      </c>
      <c r="D54" s="41">
        <v>4366659.93</v>
      </c>
      <c r="E54" s="38">
        <v>95</v>
      </c>
      <c r="F54" s="41">
        <v>112544.16666666663</v>
      </c>
      <c r="G54" s="38">
        <v>24</v>
      </c>
      <c r="H54" s="41">
        <v>13927458.99</v>
      </c>
      <c r="I54" s="38">
        <v>105</v>
      </c>
      <c r="J54" s="41">
        <v>4138584.96</v>
      </c>
      <c r="K54" s="38">
        <v>100</v>
      </c>
      <c r="L54" s="41">
        <v>186223.49999999965</v>
      </c>
      <c r="M54" s="38">
        <v>25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368934.02</v>
      </c>
      <c r="C55" s="38">
        <v>11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24774763.600000001</v>
      </c>
      <c r="C56" s="38">
        <v>85</v>
      </c>
      <c r="D56" s="41">
        <v>7395981.96</v>
      </c>
      <c r="E56" s="38">
        <v>85</v>
      </c>
      <c r="F56" s="41">
        <v>111981.49999999997</v>
      </c>
      <c r="G56" s="38">
        <v>24</v>
      </c>
      <c r="H56" s="41">
        <v>24064415.57</v>
      </c>
      <c r="I56" s="38">
        <v>84</v>
      </c>
      <c r="J56" s="41">
        <v>6248138.0099999998</v>
      </c>
      <c r="K56" s="38">
        <v>83</v>
      </c>
      <c r="L56" s="41">
        <v>223009.8333333334</v>
      </c>
      <c r="M56" s="38">
        <v>29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10682412.76</v>
      </c>
      <c r="C57" s="38">
        <v>23</v>
      </c>
      <c r="D57" s="41">
        <v>502334.75</v>
      </c>
      <c r="E57" s="38">
        <v>20</v>
      </c>
      <c r="F57" s="38">
        <v>0</v>
      </c>
      <c r="G57" s="38">
        <v>0</v>
      </c>
      <c r="H57" s="41">
        <v>10957564.449999999</v>
      </c>
      <c r="I57" s="38">
        <v>22</v>
      </c>
      <c r="J57" s="41">
        <v>349086.32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3074379.55</v>
      </c>
      <c r="C58" s="38">
        <v>12</v>
      </c>
      <c r="D58" s="41">
        <v>258203.64</v>
      </c>
      <c r="E58" s="38">
        <v>12</v>
      </c>
      <c r="F58" s="38">
        <v>0</v>
      </c>
      <c r="G58" s="38">
        <v>0</v>
      </c>
      <c r="H58" s="41">
        <v>2980820.85</v>
      </c>
      <c r="I58" s="38">
        <v>12</v>
      </c>
      <c r="J58" s="41">
        <v>191764.42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19081752.460000001</v>
      </c>
      <c r="C59" s="38">
        <v>89</v>
      </c>
      <c r="D59" s="41">
        <v>4033343.27</v>
      </c>
      <c r="E59" s="38">
        <v>83</v>
      </c>
      <c r="F59" s="41">
        <v>143170.16666666672</v>
      </c>
      <c r="G59" s="38">
        <v>23</v>
      </c>
      <c r="H59" s="41">
        <v>15999974.43</v>
      </c>
      <c r="I59" s="38">
        <v>86</v>
      </c>
      <c r="J59" s="41">
        <v>2992847.28</v>
      </c>
      <c r="K59" s="38">
        <v>81</v>
      </c>
      <c r="L59" s="41">
        <v>58909.333333333365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5326371.78</v>
      </c>
      <c r="C60" s="38">
        <v>32</v>
      </c>
      <c r="D60" s="41">
        <v>1404417.07</v>
      </c>
      <c r="E60" s="38">
        <v>31</v>
      </c>
      <c r="F60" s="38">
        <v>0</v>
      </c>
      <c r="G60" s="38">
        <v>0</v>
      </c>
      <c r="H60" s="41">
        <v>6371875.8799999999</v>
      </c>
      <c r="I60" s="38">
        <v>34</v>
      </c>
      <c r="J60" s="41">
        <v>1363006.84</v>
      </c>
      <c r="K60" s="38">
        <v>33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1647899.85</v>
      </c>
      <c r="C61" s="38">
        <v>15</v>
      </c>
      <c r="D61" s="41">
        <v>350951.77</v>
      </c>
      <c r="E61" s="38">
        <v>14</v>
      </c>
      <c r="F61" s="38">
        <v>0</v>
      </c>
      <c r="G61" s="38">
        <v>0</v>
      </c>
      <c r="H61" s="41">
        <v>7845713.1100000003</v>
      </c>
      <c r="I61" s="38">
        <v>17</v>
      </c>
      <c r="J61" s="41">
        <v>660816.64000000001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2321848.48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1794631.33</v>
      </c>
      <c r="C63" s="38">
        <v>19</v>
      </c>
      <c r="D63" s="41">
        <v>356965.53</v>
      </c>
      <c r="E63" s="38">
        <v>18</v>
      </c>
      <c r="F63" s="38">
        <v>0</v>
      </c>
      <c r="G63" s="38">
        <v>0</v>
      </c>
      <c r="H63" s="41">
        <v>1911746.14</v>
      </c>
      <c r="I63" s="38">
        <v>24</v>
      </c>
      <c r="J63" s="41">
        <v>351941.48</v>
      </c>
      <c r="K63" s="38">
        <v>23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2093601.91</v>
      </c>
      <c r="C64" s="38">
        <v>30</v>
      </c>
      <c r="D64" s="41">
        <v>718038.5</v>
      </c>
      <c r="E64" s="38">
        <v>29</v>
      </c>
      <c r="F64" s="38">
        <v>0</v>
      </c>
      <c r="G64" s="38">
        <v>0</v>
      </c>
      <c r="H64" s="41">
        <v>2337507.41</v>
      </c>
      <c r="I64" s="38">
        <v>29</v>
      </c>
      <c r="J64" s="41">
        <v>638902.29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853719.57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661064.85</v>
      </c>
      <c r="I65" s="38">
        <v>10</v>
      </c>
      <c r="J65" s="41">
        <v>392123.82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599773.11</v>
      </c>
      <c r="C66" s="38">
        <v>17</v>
      </c>
      <c r="D66" s="41">
        <v>114792.4</v>
      </c>
      <c r="E66" s="38">
        <v>14</v>
      </c>
      <c r="F66" s="38">
        <v>0</v>
      </c>
      <c r="G66" s="38">
        <v>0</v>
      </c>
      <c r="H66" s="41">
        <v>715884.08</v>
      </c>
      <c r="I66" s="38">
        <v>17</v>
      </c>
      <c r="J66" s="41">
        <v>234377.32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6035915.1399999997</v>
      </c>
      <c r="C67" s="38">
        <v>52</v>
      </c>
      <c r="D67" s="41">
        <v>1400152.44</v>
      </c>
      <c r="E67" s="38">
        <v>50</v>
      </c>
      <c r="F67" s="38">
        <v>13385.16666666667</v>
      </c>
      <c r="G67" s="38">
        <v>12</v>
      </c>
      <c r="H67" s="41">
        <v>6459790</v>
      </c>
      <c r="I67" s="38">
        <v>55</v>
      </c>
      <c r="J67" s="41">
        <v>1392160.79</v>
      </c>
      <c r="K67" s="38">
        <v>52</v>
      </c>
      <c r="L67" s="38">
        <v>58128.333333333299</v>
      </c>
      <c r="M67" s="38">
        <v>13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4849214.28</v>
      </c>
      <c r="C68" s="38">
        <v>13</v>
      </c>
      <c r="D68" s="41">
        <v>287770.02</v>
      </c>
      <c r="E68" s="38">
        <v>11</v>
      </c>
      <c r="F68" s="38">
        <v>0</v>
      </c>
      <c r="G68" s="38">
        <v>0</v>
      </c>
      <c r="H68" s="41">
        <v>4494165.17</v>
      </c>
      <c r="I68" s="38">
        <v>15</v>
      </c>
      <c r="J68" s="41">
        <v>252974.63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7627154.1100000003</v>
      </c>
      <c r="C69" s="38">
        <v>28</v>
      </c>
      <c r="D69" s="41">
        <v>1811927.59</v>
      </c>
      <c r="E69" s="38">
        <v>27</v>
      </c>
      <c r="F69" s="38">
        <v>0</v>
      </c>
      <c r="G69" s="38">
        <v>0</v>
      </c>
      <c r="H69" s="41">
        <v>9403376.5800000001</v>
      </c>
      <c r="I69" s="38">
        <v>25</v>
      </c>
      <c r="J69" s="41">
        <v>2675822.54</v>
      </c>
      <c r="K69" s="38">
        <v>24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1663107.03</v>
      </c>
      <c r="C70" s="38">
        <v>11</v>
      </c>
      <c r="D70" s="41">
        <v>0</v>
      </c>
      <c r="E70" s="38">
        <v>0</v>
      </c>
      <c r="F70" s="38">
        <v>0</v>
      </c>
      <c r="G70" s="38">
        <v>0</v>
      </c>
      <c r="H70" s="41">
        <v>1633874.46</v>
      </c>
      <c r="I70" s="38">
        <v>12</v>
      </c>
      <c r="J70" s="41">
        <v>148232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7621320.25</v>
      </c>
      <c r="C71" s="38">
        <v>41</v>
      </c>
      <c r="D71" s="41">
        <v>1037254.24</v>
      </c>
      <c r="E71" s="38">
        <v>38</v>
      </c>
      <c r="F71" s="41">
        <v>0</v>
      </c>
      <c r="G71" s="38">
        <v>0</v>
      </c>
      <c r="H71" s="41">
        <v>8050922.6699999999</v>
      </c>
      <c r="I71" s="38">
        <v>41</v>
      </c>
      <c r="J71" s="41">
        <v>1019846.31</v>
      </c>
      <c r="K71" s="38">
        <v>39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4354478.25</v>
      </c>
      <c r="C72" s="38">
        <v>22</v>
      </c>
      <c r="D72" s="41">
        <v>795434.82</v>
      </c>
      <c r="E72" s="38">
        <v>20</v>
      </c>
      <c r="F72" s="41">
        <v>0</v>
      </c>
      <c r="G72" s="38">
        <v>0</v>
      </c>
      <c r="H72" s="41">
        <v>4290041.2699999996</v>
      </c>
      <c r="I72" s="38">
        <v>21</v>
      </c>
      <c r="J72" s="41">
        <v>1006200.01</v>
      </c>
      <c r="K72" s="38">
        <v>17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39039411.350000001</v>
      </c>
      <c r="C73" s="38">
        <v>202</v>
      </c>
      <c r="D73" s="38">
        <v>13468821.16</v>
      </c>
      <c r="E73" s="38">
        <v>192</v>
      </c>
      <c r="F73" s="38">
        <v>505245.33333333349</v>
      </c>
      <c r="G73" s="38">
        <v>49</v>
      </c>
      <c r="H73" s="41">
        <v>36271388.289999999</v>
      </c>
      <c r="I73" s="38">
        <v>205</v>
      </c>
      <c r="J73" s="38">
        <v>12513716.050000001</v>
      </c>
      <c r="K73" s="38">
        <v>195</v>
      </c>
      <c r="L73" s="38">
        <v>728258.83333333337</v>
      </c>
      <c r="M73" s="38">
        <v>53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19948661.59</v>
      </c>
      <c r="C74" s="38">
        <v>62</v>
      </c>
      <c r="D74" s="41">
        <v>9893551.75</v>
      </c>
      <c r="E74" s="38">
        <v>59</v>
      </c>
      <c r="F74" s="41">
        <v>1491792.5000000035</v>
      </c>
      <c r="G74" s="38">
        <v>22</v>
      </c>
      <c r="H74" s="41">
        <v>18706406.760000002</v>
      </c>
      <c r="I74" s="38">
        <v>65</v>
      </c>
      <c r="J74" s="41">
        <v>8124957.9400000004</v>
      </c>
      <c r="K74" s="38">
        <v>62</v>
      </c>
      <c r="L74" s="41">
        <v>774882.3333333336</v>
      </c>
      <c r="M74" s="38">
        <v>22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0</v>
      </c>
      <c r="C75" s="38">
        <v>0</v>
      </c>
      <c r="D75" s="41">
        <v>0</v>
      </c>
      <c r="E75" s="38">
        <v>0</v>
      </c>
      <c r="F75" s="41">
        <v>0</v>
      </c>
      <c r="G75" s="38">
        <v>0</v>
      </c>
      <c r="H75" s="41">
        <v>6536137.9500000002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20344618.559999999</v>
      </c>
      <c r="C76" s="38">
        <v>79</v>
      </c>
      <c r="D76" s="41">
        <v>4623773.22</v>
      </c>
      <c r="E76" s="38">
        <v>72</v>
      </c>
      <c r="F76" s="38">
        <v>24267.833333333292</v>
      </c>
      <c r="G76" s="38">
        <v>14</v>
      </c>
      <c r="H76" s="41">
        <v>20386664.420000002</v>
      </c>
      <c r="I76" s="38">
        <v>83</v>
      </c>
      <c r="J76" s="41">
        <v>3685657.59</v>
      </c>
      <c r="K76" s="38">
        <v>78</v>
      </c>
      <c r="L76" s="38">
        <v>48150.666666666693</v>
      </c>
      <c r="M76" s="38">
        <v>13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103117010.19</v>
      </c>
      <c r="C77" s="34">
        <v>309</v>
      </c>
      <c r="D77" s="39">
        <v>26685293.870000001</v>
      </c>
      <c r="E77" s="34">
        <v>281</v>
      </c>
      <c r="F77" s="39">
        <v>700763.16666666628</v>
      </c>
      <c r="G77" s="34">
        <v>101</v>
      </c>
      <c r="H77" s="39">
        <v>108515446.61</v>
      </c>
      <c r="I77" s="34">
        <v>323</v>
      </c>
      <c r="J77" s="39">
        <v>26538202.559999999</v>
      </c>
      <c r="K77" s="34">
        <v>301</v>
      </c>
      <c r="L77" s="39">
        <v>760668.16666666674</v>
      </c>
      <c r="M77" s="34">
        <v>123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1195268.33</v>
      </c>
      <c r="C78" s="34">
        <v>14</v>
      </c>
      <c r="D78" s="39">
        <v>384536.78</v>
      </c>
      <c r="E78" s="34">
        <v>13</v>
      </c>
      <c r="F78" s="39">
        <v>0</v>
      </c>
      <c r="G78" s="34">
        <v>0</v>
      </c>
      <c r="H78" s="39">
        <v>1264350.02</v>
      </c>
      <c r="I78" s="34">
        <v>12</v>
      </c>
      <c r="J78" s="39">
        <v>275253.43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11703284.189999999</v>
      </c>
      <c r="C79" s="34">
        <v>64</v>
      </c>
      <c r="D79" s="39">
        <v>4200725.76</v>
      </c>
      <c r="E79" s="34">
        <v>62</v>
      </c>
      <c r="F79" s="39">
        <v>1424595.3333333295</v>
      </c>
      <c r="G79" s="34">
        <v>20</v>
      </c>
      <c r="H79" s="39">
        <v>10112379.449999999</v>
      </c>
      <c r="I79" s="34">
        <v>67</v>
      </c>
      <c r="J79" s="39">
        <v>3830456.48</v>
      </c>
      <c r="K79" s="34">
        <v>66</v>
      </c>
      <c r="L79" s="39">
        <v>178985.16666666669</v>
      </c>
      <c r="M79" s="34">
        <v>23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42749259.710000001</v>
      </c>
      <c r="C80" s="34">
        <v>78</v>
      </c>
      <c r="D80" s="39">
        <v>3007850.77</v>
      </c>
      <c r="E80" s="34">
        <v>72</v>
      </c>
      <c r="F80" s="39">
        <v>311854.66666666657</v>
      </c>
      <c r="G80" s="34">
        <v>20</v>
      </c>
      <c r="H80" s="39">
        <v>50046892.359999999</v>
      </c>
      <c r="I80" s="34">
        <v>79</v>
      </c>
      <c r="J80" s="39">
        <v>2731101.31</v>
      </c>
      <c r="K80" s="34">
        <v>75</v>
      </c>
      <c r="L80" s="39">
        <v>207383.6666666666</v>
      </c>
      <c r="M80" s="34">
        <v>21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26567759.59</v>
      </c>
      <c r="C81" s="34">
        <v>55</v>
      </c>
      <c r="D81" s="39">
        <v>7197400.4100000001</v>
      </c>
      <c r="E81" s="34">
        <v>52</v>
      </c>
      <c r="F81" s="39">
        <v>58144.666666666621</v>
      </c>
      <c r="G81" s="34">
        <v>18</v>
      </c>
      <c r="H81" s="39">
        <v>23699253.059999999</v>
      </c>
      <c r="I81" s="34">
        <v>59</v>
      </c>
      <c r="J81" s="39">
        <v>5932721.96</v>
      </c>
      <c r="K81" s="34">
        <v>56</v>
      </c>
      <c r="L81" s="39">
        <v>102028.49999999996</v>
      </c>
      <c r="M81" s="34">
        <v>20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17802356.359999999</v>
      </c>
      <c r="C82" s="34">
        <v>105</v>
      </c>
      <c r="D82" s="39">
        <v>5532494.9100000001</v>
      </c>
      <c r="E82" s="34">
        <v>100</v>
      </c>
      <c r="F82" s="39">
        <v>54811.166666666679</v>
      </c>
      <c r="G82" s="34">
        <v>30</v>
      </c>
      <c r="H82" s="39">
        <v>19333327.780000001</v>
      </c>
      <c r="I82" s="34">
        <v>108</v>
      </c>
      <c r="J82" s="39">
        <v>5696989.6699999999</v>
      </c>
      <c r="K82" s="34">
        <v>105</v>
      </c>
      <c r="L82" s="39">
        <v>69039.333333333372</v>
      </c>
      <c r="M82" s="34">
        <v>37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22747683.289999999</v>
      </c>
      <c r="C83" s="34">
        <v>97</v>
      </c>
      <c r="D83" s="39">
        <v>14905330.77</v>
      </c>
      <c r="E83" s="34">
        <v>95</v>
      </c>
      <c r="F83" s="34">
        <v>179194.66666666666</v>
      </c>
      <c r="G83" s="34">
        <v>20</v>
      </c>
      <c r="H83" s="39">
        <v>23469541.93</v>
      </c>
      <c r="I83" s="34">
        <v>99</v>
      </c>
      <c r="J83" s="39">
        <v>15104230.23</v>
      </c>
      <c r="K83" s="34">
        <v>98</v>
      </c>
      <c r="L83" s="34">
        <v>221779.50000000035</v>
      </c>
      <c r="M83" s="34">
        <v>17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10745358.460000001</v>
      </c>
      <c r="C84" s="34">
        <v>50</v>
      </c>
      <c r="D84" s="39">
        <v>1685360.74</v>
      </c>
      <c r="E84" s="34">
        <v>45</v>
      </c>
      <c r="F84" s="34">
        <v>0</v>
      </c>
      <c r="G84" s="34">
        <v>0</v>
      </c>
      <c r="H84" s="39">
        <v>10864905.35</v>
      </c>
      <c r="I84" s="34">
        <v>48</v>
      </c>
      <c r="J84" s="39">
        <v>1457563.35</v>
      </c>
      <c r="K84" s="34">
        <v>43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1268395.95</v>
      </c>
      <c r="C85" s="34">
        <v>16</v>
      </c>
      <c r="D85" s="39">
        <v>593773.86</v>
      </c>
      <c r="E85" s="34">
        <v>16</v>
      </c>
      <c r="F85" s="39">
        <v>0</v>
      </c>
      <c r="G85" s="34">
        <v>0</v>
      </c>
      <c r="H85" s="39">
        <v>1212269.8700000001</v>
      </c>
      <c r="I85" s="34">
        <v>15</v>
      </c>
      <c r="J85" s="39">
        <v>414136.79</v>
      </c>
      <c r="K85" s="34">
        <v>14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1676438.85</v>
      </c>
      <c r="C86" s="34">
        <v>10</v>
      </c>
      <c r="D86" s="39">
        <v>316551.32</v>
      </c>
      <c r="E86" s="34">
        <v>10</v>
      </c>
      <c r="F86" s="34">
        <v>0</v>
      </c>
      <c r="G86" s="34">
        <v>0</v>
      </c>
      <c r="H86" s="39">
        <v>1894216.7</v>
      </c>
      <c r="I86" s="34">
        <v>12</v>
      </c>
      <c r="J86" s="39">
        <v>275519.68</v>
      </c>
      <c r="K86" s="34">
        <v>12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2361564.1800000002</v>
      </c>
      <c r="C87" s="34">
        <v>12</v>
      </c>
      <c r="D87" s="39">
        <v>198461.1</v>
      </c>
      <c r="E87" s="34">
        <v>10</v>
      </c>
      <c r="F87" s="34">
        <v>0</v>
      </c>
      <c r="G87" s="34">
        <v>0</v>
      </c>
      <c r="H87" s="39">
        <v>1386460.48</v>
      </c>
      <c r="I87" s="34">
        <v>10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7339112.2999999998</v>
      </c>
      <c r="C88" s="34">
        <v>41</v>
      </c>
      <c r="D88" s="39">
        <v>1226475.6499999999</v>
      </c>
      <c r="E88" s="34">
        <v>35</v>
      </c>
      <c r="F88" s="39">
        <v>0</v>
      </c>
      <c r="G88" s="34">
        <v>0</v>
      </c>
      <c r="H88" s="39">
        <v>7062484.9699999997</v>
      </c>
      <c r="I88" s="34">
        <v>39</v>
      </c>
      <c r="J88" s="39">
        <v>1036092.22</v>
      </c>
      <c r="K88" s="34">
        <v>31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409515.93</v>
      </c>
      <c r="C89" s="34">
        <v>11</v>
      </c>
      <c r="D89" s="39">
        <v>200791.88</v>
      </c>
      <c r="E89" s="34">
        <v>10</v>
      </c>
      <c r="F89" s="34">
        <v>0</v>
      </c>
      <c r="G89" s="34">
        <v>0</v>
      </c>
      <c r="H89" s="39">
        <v>405509.9</v>
      </c>
      <c r="I89" s="34">
        <v>11</v>
      </c>
      <c r="J89" s="39">
        <v>155006.91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8067442.4400000004</v>
      </c>
      <c r="C90" s="34">
        <v>62</v>
      </c>
      <c r="D90" s="39">
        <v>2654026.84</v>
      </c>
      <c r="E90" s="34">
        <v>58</v>
      </c>
      <c r="F90" s="34">
        <v>0</v>
      </c>
      <c r="G90" s="34">
        <v>0</v>
      </c>
      <c r="H90" s="39">
        <v>7006203.21</v>
      </c>
      <c r="I90" s="34">
        <v>62</v>
      </c>
      <c r="J90" s="39">
        <v>2603660.7000000002</v>
      </c>
      <c r="K90" s="34">
        <v>58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5399839.5300000003</v>
      </c>
      <c r="C91" s="34">
        <v>25</v>
      </c>
      <c r="D91" s="39">
        <v>2838334.28</v>
      </c>
      <c r="E91" s="34">
        <v>24</v>
      </c>
      <c r="F91" s="34">
        <v>0</v>
      </c>
      <c r="G91" s="34">
        <v>0</v>
      </c>
      <c r="H91" s="39">
        <v>7011730.7000000002</v>
      </c>
      <c r="I91" s="34">
        <v>27</v>
      </c>
      <c r="J91" s="39">
        <v>4316832.4800000004</v>
      </c>
      <c r="K91" s="34">
        <v>26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8014078.9100000001</v>
      </c>
      <c r="C92" s="34">
        <v>63</v>
      </c>
      <c r="D92" s="39">
        <v>3087751.86</v>
      </c>
      <c r="E92" s="34">
        <v>62</v>
      </c>
      <c r="F92" s="34">
        <v>0</v>
      </c>
      <c r="G92" s="34">
        <v>0</v>
      </c>
      <c r="H92" s="39">
        <v>7179561.21</v>
      </c>
      <c r="I92" s="34">
        <v>68</v>
      </c>
      <c r="J92" s="39">
        <v>2613510.7599999998</v>
      </c>
      <c r="K92" s="34">
        <v>67</v>
      </c>
      <c r="L92" s="34">
        <v>3710.6666666666706</v>
      </c>
      <c r="M92" s="34">
        <v>10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1320528.77</v>
      </c>
      <c r="C93" s="34">
        <v>14</v>
      </c>
      <c r="D93" s="39">
        <v>260561.91</v>
      </c>
      <c r="E93" s="34">
        <v>13</v>
      </c>
      <c r="F93" s="34">
        <v>0</v>
      </c>
      <c r="G93" s="34">
        <v>0</v>
      </c>
      <c r="H93" s="39">
        <v>1399157.68</v>
      </c>
      <c r="I93" s="34">
        <v>15</v>
      </c>
      <c r="J93" s="39">
        <v>242861.93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3690782.98</v>
      </c>
      <c r="C94" s="34">
        <v>18</v>
      </c>
      <c r="D94" s="39">
        <v>821713.74</v>
      </c>
      <c r="E94" s="34">
        <v>15</v>
      </c>
      <c r="F94" s="39">
        <v>0</v>
      </c>
      <c r="G94" s="34">
        <v>0</v>
      </c>
      <c r="H94" s="39">
        <v>3915911.87</v>
      </c>
      <c r="I94" s="34">
        <v>19</v>
      </c>
      <c r="J94" s="39">
        <v>655309.38</v>
      </c>
      <c r="K94" s="34">
        <v>15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8050287.7000000002</v>
      </c>
      <c r="C95" s="34">
        <v>19</v>
      </c>
      <c r="D95" s="39">
        <v>501465.25</v>
      </c>
      <c r="E95" s="34">
        <v>19</v>
      </c>
      <c r="F95" s="34">
        <v>0</v>
      </c>
      <c r="G95" s="34">
        <v>0</v>
      </c>
      <c r="H95" s="39">
        <v>6535512.5199999996</v>
      </c>
      <c r="I95" s="34">
        <v>18</v>
      </c>
      <c r="J95" s="39">
        <v>412390.9</v>
      </c>
      <c r="K95" s="34">
        <v>18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334363.8</v>
      </c>
      <c r="C96" s="34">
        <v>11</v>
      </c>
      <c r="D96" s="39">
        <v>0</v>
      </c>
      <c r="E96" s="34">
        <v>0</v>
      </c>
      <c r="F96" s="34">
        <v>0</v>
      </c>
      <c r="G96" s="34">
        <v>0</v>
      </c>
      <c r="H96" s="39">
        <v>356288.99</v>
      </c>
      <c r="I96" s="34">
        <v>12</v>
      </c>
      <c r="J96" s="39">
        <v>106363.44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1133736.1200000001</v>
      </c>
      <c r="C97" s="34">
        <v>11</v>
      </c>
      <c r="D97" s="39">
        <v>334060.38</v>
      </c>
      <c r="E97" s="34">
        <v>11</v>
      </c>
      <c r="F97" s="34">
        <v>0</v>
      </c>
      <c r="G97" s="34">
        <v>0</v>
      </c>
      <c r="H97" s="39">
        <v>1222813.17</v>
      </c>
      <c r="I97" s="34">
        <v>10</v>
      </c>
      <c r="J97" s="39">
        <v>420161.52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61220984.079999998</v>
      </c>
      <c r="C98" s="34">
        <v>236</v>
      </c>
      <c r="D98" s="39">
        <v>29765007.280000001</v>
      </c>
      <c r="E98" s="34">
        <v>216</v>
      </c>
      <c r="F98" s="39">
        <v>1621900.6666666679</v>
      </c>
      <c r="G98" s="34">
        <v>78</v>
      </c>
      <c r="H98" s="39">
        <v>57951848.030000001</v>
      </c>
      <c r="I98" s="34">
        <v>238</v>
      </c>
      <c r="J98" s="39">
        <v>25891384.260000002</v>
      </c>
      <c r="K98" s="34">
        <v>218</v>
      </c>
      <c r="L98" s="39">
        <v>1852040.333333333</v>
      </c>
      <c r="M98" s="34">
        <v>83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4818139.74</v>
      </c>
      <c r="C99" s="34">
        <v>37</v>
      </c>
      <c r="D99" s="39">
        <v>1551130.25</v>
      </c>
      <c r="E99" s="34">
        <v>35</v>
      </c>
      <c r="F99" s="39">
        <v>0</v>
      </c>
      <c r="G99" s="34">
        <v>0</v>
      </c>
      <c r="H99" s="39">
        <v>4120475.17</v>
      </c>
      <c r="I99" s="34">
        <v>35</v>
      </c>
      <c r="J99" s="39">
        <v>1159345.6299999999</v>
      </c>
      <c r="K99" s="34">
        <v>33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2557946.71</v>
      </c>
      <c r="C100" s="34">
        <v>25</v>
      </c>
      <c r="D100" s="34">
        <v>839953.78</v>
      </c>
      <c r="E100" s="34">
        <v>22</v>
      </c>
      <c r="F100" s="34">
        <v>10173.499999999998</v>
      </c>
      <c r="G100" s="34">
        <v>10</v>
      </c>
      <c r="H100" s="34">
        <v>2291961.46</v>
      </c>
      <c r="I100" s="34">
        <v>30</v>
      </c>
      <c r="J100" s="34">
        <v>679011.35</v>
      </c>
      <c r="K100" s="34">
        <v>26</v>
      </c>
      <c r="L100" s="34">
        <v>20873.833333333336</v>
      </c>
      <c r="M100" s="34">
        <v>11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1356763.22</v>
      </c>
      <c r="C101" s="34">
        <v>14</v>
      </c>
      <c r="D101" s="34">
        <v>740130.77</v>
      </c>
      <c r="E101" s="34">
        <v>11</v>
      </c>
      <c r="F101" s="34">
        <v>0</v>
      </c>
      <c r="G101" s="34">
        <v>0</v>
      </c>
      <c r="H101" s="34">
        <v>1146654.1599999999</v>
      </c>
      <c r="I101" s="34">
        <v>15</v>
      </c>
      <c r="J101" s="34">
        <v>652112.41</v>
      </c>
      <c r="K101" s="34">
        <v>14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4028698.29</v>
      </c>
      <c r="C102" s="34">
        <v>41</v>
      </c>
      <c r="D102" s="34">
        <v>966420.34</v>
      </c>
      <c r="E102" s="34">
        <v>37</v>
      </c>
      <c r="F102" s="34">
        <v>0</v>
      </c>
      <c r="G102" s="34">
        <v>0</v>
      </c>
      <c r="H102" s="34">
        <v>4791927.22</v>
      </c>
      <c r="I102" s="34">
        <v>45</v>
      </c>
      <c r="J102" s="34">
        <v>1039763.87</v>
      </c>
      <c r="K102" s="34">
        <v>38</v>
      </c>
      <c r="L102" s="34">
        <v>94791.499999999971</v>
      </c>
      <c r="M102" s="34">
        <v>10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296686.39</v>
      </c>
      <c r="C103" s="34">
        <v>11</v>
      </c>
      <c r="D103" s="34">
        <v>172637.41</v>
      </c>
      <c r="E103" s="34">
        <v>11</v>
      </c>
      <c r="F103" s="34">
        <v>0</v>
      </c>
      <c r="G103" s="34">
        <v>0</v>
      </c>
      <c r="H103" s="34">
        <v>459854.19</v>
      </c>
      <c r="I103" s="34">
        <v>10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6255893.9299999997</v>
      </c>
      <c r="C104" s="34">
        <v>56</v>
      </c>
      <c r="D104" s="34">
        <v>1457517.3</v>
      </c>
      <c r="E104" s="34">
        <v>51</v>
      </c>
      <c r="F104" s="34">
        <v>0</v>
      </c>
      <c r="G104" s="34">
        <v>0</v>
      </c>
      <c r="H104" s="34">
        <v>6082829.7599999998</v>
      </c>
      <c r="I104" s="34">
        <v>59</v>
      </c>
      <c r="J104" s="34">
        <v>1450055.46</v>
      </c>
      <c r="K104" s="34">
        <v>53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155</v>
      </c>
      <c r="B2" s="39">
        <v>60781342.039999999</v>
      </c>
      <c r="C2" s="35">
        <v>309</v>
      </c>
      <c r="D2" s="39">
        <v>11761601.49</v>
      </c>
      <c r="E2" s="35">
        <v>285</v>
      </c>
      <c r="F2" s="39">
        <v>552412.33333333337</v>
      </c>
      <c r="G2" s="35">
        <v>59</v>
      </c>
      <c r="H2" s="39">
        <v>56393493.369999997</v>
      </c>
      <c r="I2" s="35">
        <v>309</v>
      </c>
      <c r="J2" s="39">
        <v>10660150.029999999</v>
      </c>
      <c r="K2" s="35">
        <v>284</v>
      </c>
      <c r="L2" s="39">
        <v>330282.16666666669</v>
      </c>
      <c r="M2" s="36">
        <v>64</v>
      </c>
      <c r="N2" s="34"/>
    </row>
    <row r="3" spans="1:14" x14ac:dyDescent="0.25">
      <c r="A3" s="34" t="s">
        <v>156</v>
      </c>
      <c r="B3" s="39">
        <v>85217527.269999996</v>
      </c>
      <c r="C3" s="35">
        <v>398</v>
      </c>
      <c r="D3" s="39">
        <v>29294373.5</v>
      </c>
      <c r="E3" s="35">
        <v>370</v>
      </c>
      <c r="F3" s="39">
        <v>515110.83333333296</v>
      </c>
      <c r="G3" s="35">
        <v>79</v>
      </c>
      <c r="H3" s="39">
        <v>77724052.189999998</v>
      </c>
      <c r="I3" s="35">
        <v>395</v>
      </c>
      <c r="J3" s="39">
        <v>21851482.870000001</v>
      </c>
      <c r="K3" s="35">
        <v>369</v>
      </c>
      <c r="L3" s="39">
        <v>578184.99999999977</v>
      </c>
      <c r="M3" s="36">
        <v>89</v>
      </c>
      <c r="N3" s="34"/>
    </row>
    <row r="4" spans="1:14" x14ac:dyDescent="0.25">
      <c r="A4" s="34" t="s">
        <v>157</v>
      </c>
      <c r="B4" s="39">
        <v>35506952.369999997</v>
      </c>
      <c r="C4" s="35">
        <v>254</v>
      </c>
      <c r="D4" s="39">
        <v>11689368.41</v>
      </c>
      <c r="E4" s="35">
        <v>240</v>
      </c>
      <c r="F4" s="39">
        <v>224824.99999999968</v>
      </c>
      <c r="G4" s="35">
        <v>64</v>
      </c>
      <c r="H4" s="39">
        <v>38686730.18</v>
      </c>
      <c r="I4" s="35">
        <v>258</v>
      </c>
      <c r="J4" s="39">
        <v>10888497.789999999</v>
      </c>
      <c r="K4" s="35">
        <v>247</v>
      </c>
      <c r="L4" s="39">
        <v>179471.16666666677</v>
      </c>
      <c r="M4" s="36">
        <v>71</v>
      </c>
      <c r="N4" s="34"/>
    </row>
    <row r="5" spans="1:14" x14ac:dyDescent="0.25">
      <c r="A5" s="34" t="s">
        <v>158</v>
      </c>
      <c r="B5" s="39">
        <v>431055746.13</v>
      </c>
      <c r="C5" s="40">
        <v>1451</v>
      </c>
      <c r="D5" s="39">
        <v>129059727.7</v>
      </c>
      <c r="E5" s="40">
        <v>1328</v>
      </c>
      <c r="F5" s="39">
        <v>4322558.5000000009</v>
      </c>
      <c r="G5" s="35">
        <v>358</v>
      </c>
      <c r="H5" s="39">
        <v>432046517.52999997</v>
      </c>
      <c r="I5" s="40">
        <v>1507</v>
      </c>
      <c r="J5" s="39">
        <v>122211349.12</v>
      </c>
      <c r="K5" s="40">
        <v>1383</v>
      </c>
      <c r="L5" s="39">
        <v>4985995.666666667</v>
      </c>
      <c r="M5" s="36">
        <v>403</v>
      </c>
      <c r="N5" s="34"/>
    </row>
    <row r="6" spans="1:14" x14ac:dyDescent="0.25">
      <c r="A6" s="34" t="s">
        <v>159</v>
      </c>
      <c r="B6" s="39">
        <v>1274442.3600000001</v>
      </c>
      <c r="C6" s="35">
        <v>27</v>
      </c>
      <c r="D6" s="39">
        <v>517133.81</v>
      </c>
      <c r="E6" s="35">
        <v>23</v>
      </c>
      <c r="F6" s="34">
        <v>0</v>
      </c>
      <c r="G6" s="35">
        <v>0</v>
      </c>
      <c r="H6" s="39">
        <v>1016458.68</v>
      </c>
      <c r="I6" s="35">
        <v>30</v>
      </c>
      <c r="J6" s="39">
        <v>378547.89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160</v>
      </c>
      <c r="B7" s="39">
        <v>98450836.670000002</v>
      </c>
      <c r="C7" s="35">
        <v>313</v>
      </c>
      <c r="D7" s="39">
        <v>16394781.27</v>
      </c>
      <c r="E7" s="35">
        <v>292</v>
      </c>
      <c r="F7" s="39">
        <v>518894.16666666663</v>
      </c>
      <c r="G7" s="35">
        <v>72</v>
      </c>
      <c r="H7" s="39">
        <v>101917898.20999999</v>
      </c>
      <c r="I7" s="35">
        <v>317</v>
      </c>
      <c r="J7" s="39">
        <v>13852952.33</v>
      </c>
      <c r="K7" s="35">
        <v>296</v>
      </c>
      <c r="L7" s="39">
        <v>625259.16666666686</v>
      </c>
      <c r="M7" s="36">
        <v>74</v>
      </c>
      <c r="N7" s="34"/>
    </row>
    <row r="8" spans="1:14" x14ac:dyDescent="0.25">
      <c r="A8" s="34" t="s">
        <v>161</v>
      </c>
      <c r="B8" s="39">
        <v>2828200.63</v>
      </c>
      <c r="C8" s="35">
        <v>39</v>
      </c>
      <c r="D8" s="39">
        <v>882796.82</v>
      </c>
      <c r="E8" s="35">
        <v>37</v>
      </c>
      <c r="F8" s="34">
        <v>0</v>
      </c>
      <c r="G8" s="35">
        <v>0</v>
      </c>
      <c r="H8" s="39">
        <v>3197314.35</v>
      </c>
      <c r="I8" s="35">
        <v>35</v>
      </c>
      <c r="J8" s="39">
        <v>727311.81</v>
      </c>
      <c r="K8" s="35">
        <v>34</v>
      </c>
      <c r="L8" s="34">
        <v>0</v>
      </c>
      <c r="M8" s="36">
        <v>0</v>
      </c>
      <c r="N8" s="34"/>
    </row>
    <row r="9" spans="1:14" x14ac:dyDescent="0.25">
      <c r="A9" s="34" t="s">
        <v>162</v>
      </c>
      <c r="B9" s="39">
        <v>65453846.039999999</v>
      </c>
      <c r="C9" s="35">
        <v>282</v>
      </c>
      <c r="D9" s="39">
        <v>28166537.57</v>
      </c>
      <c r="E9" s="35">
        <v>278</v>
      </c>
      <c r="F9" s="39">
        <v>354131.66666666669</v>
      </c>
      <c r="G9" s="35">
        <v>58</v>
      </c>
      <c r="H9" s="39">
        <v>64605548.780000001</v>
      </c>
      <c r="I9" s="35">
        <v>277</v>
      </c>
      <c r="J9" s="39">
        <v>26908235.41</v>
      </c>
      <c r="K9" s="35">
        <v>270</v>
      </c>
      <c r="L9" s="39">
        <v>544674.16666666709</v>
      </c>
      <c r="M9" s="36">
        <v>65</v>
      </c>
      <c r="N9" s="34"/>
    </row>
    <row r="10" spans="1:14" x14ac:dyDescent="0.25">
      <c r="A10" s="34" t="s">
        <v>163</v>
      </c>
      <c r="B10" s="39">
        <v>19671358.739999998</v>
      </c>
      <c r="C10" s="35">
        <v>169</v>
      </c>
      <c r="D10" s="39">
        <v>4411554.93</v>
      </c>
      <c r="E10" s="35">
        <v>158</v>
      </c>
      <c r="F10" s="39">
        <v>178105.50000000009</v>
      </c>
      <c r="G10" s="35">
        <v>51</v>
      </c>
      <c r="H10" s="39">
        <v>19806860.379999999</v>
      </c>
      <c r="I10" s="35">
        <v>173</v>
      </c>
      <c r="J10" s="39">
        <v>4396358.76</v>
      </c>
      <c r="K10" s="35">
        <v>157</v>
      </c>
      <c r="L10" s="39">
        <v>149239.49999999997</v>
      </c>
      <c r="M10" s="36">
        <v>53</v>
      </c>
      <c r="N10" s="34"/>
    </row>
    <row r="11" spans="1:14" x14ac:dyDescent="0.25">
      <c r="A11" s="34" t="s">
        <v>164</v>
      </c>
      <c r="B11" s="39">
        <v>63015635.869999997</v>
      </c>
      <c r="C11" s="35">
        <v>251</v>
      </c>
      <c r="D11" s="39">
        <v>15145719.859999999</v>
      </c>
      <c r="E11" s="35">
        <v>230</v>
      </c>
      <c r="F11" s="39">
        <v>401547.33333333331</v>
      </c>
      <c r="G11" s="35">
        <v>71</v>
      </c>
      <c r="H11" s="39">
        <v>62752460.759999998</v>
      </c>
      <c r="I11" s="35">
        <v>251</v>
      </c>
      <c r="J11" s="39">
        <v>13144917.83</v>
      </c>
      <c r="K11" s="35">
        <v>233</v>
      </c>
      <c r="L11" s="39">
        <v>502908.83333333343</v>
      </c>
      <c r="M11" s="36">
        <v>82</v>
      </c>
      <c r="N11" s="34"/>
    </row>
    <row r="12" spans="1:14" x14ac:dyDescent="0.25">
      <c r="A12" s="34" t="s">
        <v>165</v>
      </c>
      <c r="B12" s="39">
        <v>981781257.15999997</v>
      </c>
      <c r="C12" s="35">
        <v>5637</v>
      </c>
      <c r="D12" s="39">
        <v>237448592.06</v>
      </c>
      <c r="E12" s="35">
        <v>4501</v>
      </c>
      <c r="F12" s="39">
        <v>3581753.6666666665</v>
      </c>
      <c r="G12" s="35">
        <v>257</v>
      </c>
      <c r="H12" s="39">
        <v>804227697.77999997</v>
      </c>
      <c r="I12" s="35">
        <v>4710</v>
      </c>
      <c r="J12" s="39">
        <v>190384875.03</v>
      </c>
      <c r="K12" s="35">
        <v>3769</v>
      </c>
      <c r="L12" s="39">
        <v>3068847.6666666674</v>
      </c>
      <c r="M12" s="36">
        <v>280</v>
      </c>
      <c r="N12" s="34"/>
    </row>
    <row r="13" spans="1:14" x14ac:dyDescent="0.25">
      <c r="A13" s="34" t="s">
        <v>166</v>
      </c>
      <c r="B13" s="39">
        <v>107193665.44</v>
      </c>
      <c r="C13" s="35">
        <v>562</v>
      </c>
      <c r="D13" s="39">
        <v>41939204.219999999</v>
      </c>
      <c r="E13" s="35">
        <v>527</v>
      </c>
      <c r="F13" s="39">
        <v>2740138.6666666698</v>
      </c>
      <c r="G13" s="35">
        <v>120</v>
      </c>
      <c r="H13" s="39">
        <v>104784893.88</v>
      </c>
      <c r="I13" s="35">
        <v>588</v>
      </c>
      <c r="J13" s="39">
        <v>39828380.57</v>
      </c>
      <c r="K13" s="35">
        <v>547</v>
      </c>
      <c r="L13" s="39">
        <v>2108313.1666666665</v>
      </c>
      <c r="M13" s="36">
        <v>127</v>
      </c>
      <c r="N13" s="34"/>
    </row>
    <row r="14" spans="1:14" x14ac:dyDescent="0.25">
      <c r="A14" s="34" t="s">
        <v>167</v>
      </c>
      <c r="B14" s="39">
        <v>177724171</v>
      </c>
      <c r="C14" s="35">
        <v>578</v>
      </c>
      <c r="D14" s="39">
        <v>32022503.940000001</v>
      </c>
      <c r="E14" s="35">
        <v>548</v>
      </c>
      <c r="F14" s="39">
        <v>1628664.166666667</v>
      </c>
      <c r="G14" s="35">
        <v>127</v>
      </c>
      <c r="H14" s="39">
        <v>194165454.09999999</v>
      </c>
      <c r="I14" s="35">
        <v>600</v>
      </c>
      <c r="J14" s="39">
        <v>32018401.059999999</v>
      </c>
      <c r="K14" s="35">
        <v>565</v>
      </c>
      <c r="L14" s="39">
        <v>769451.99999999953</v>
      </c>
      <c r="M14" s="36">
        <v>136</v>
      </c>
      <c r="N14" s="34"/>
    </row>
    <row r="15" spans="1:14" x14ac:dyDescent="0.25">
      <c r="A15" s="34" t="s">
        <v>168</v>
      </c>
      <c r="B15" s="39">
        <v>84740834.760000005</v>
      </c>
      <c r="C15" s="35">
        <v>437</v>
      </c>
      <c r="D15" s="39">
        <v>24309437.300000001</v>
      </c>
      <c r="E15" s="35">
        <v>407</v>
      </c>
      <c r="F15" s="39">
        <v>369731.33333333355</v>
      </c>
      <c r="G15" s="35">
        <v>94</v>
      </c>
      <c r="H15" s="39">
        <v>83719956.659999996</v>
      </c>
      <c r="I15" s="35">
        <v>446</v>
      </c>
      <c r="J15" s="39">
        <v>24376527.199999999</v>
      </c>
      <c r="K15" s="35">
        <v>418</v>
      </c>
      <c r="L15" s="39">
        <v>574018.33333333326</v>
      </c>
      <c r="M15" s="36">
        <v>98</v>
      </c>
      <c r="N15" s="34"/>
    </row>
    <row r="16" spans="1:14" x14ac:dyDescent="0.25">
      <c r="A16" s="34" t="s">
        <v>169</v>
      </c>
      <c r="B16" s="34">
        <v>81321110.280000001</v>
      </c>
      <c r="C16" s="35">
        <v>480</v>
      </c>
      <c r="D16" s="34">
        <v>19713520.039999999</v>
      </c>
      <c r="E16" s="35">
        <v>442</v>
      </c>
      <c r="F16" s="34">
        <v>1848811.3333333295</v>
      </c>
      <c r="G16" s="35">
        <v>129</v>
      </c>
      <c r="H16" s="34">
        <v>79699995.519999996</v>
      </c>
      <c r="I16" s="35">
        <v>498</v>
      </c>
      <c r="J16" s="34">
        <v>19138405.5</v>
      </c>
      <c r="K16" s="35">
        <v>456</v>
      </c>
      <c r="L16" s="34">
        <v>599358.00000000012</v>
      </c>
      <c r="M16" s="36">
        <v>144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2021-08-20T21:08:21Z</dcterms:modified>
</cp:coreProperties>
</file>