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52B7B58-6FC2-48BE-A9C3-1AA3F53A170A}" xr6:coauthVersionLast="47" xr6:coauthVersionMax="47" xr10:uidLastSave="{00000000-0000-0000-0000-000000000000}"/>
  <bookViews>
    <workbookView xWindow="28980" yWindow="2775" windowWidth="20910" windowHeight="118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E350" i="3"/>
  <c r="D350" i="3"/>
  <c r="C350" i="3"/>
  <c r="I350" i="3" s="1"/>
  <c r="B350" i="3"/>
  <c r="J349" i="3"/>
  <c r="H349" i="3"/>
  <c r="G349" i="3"/>
  <c r="F349" i="3"/>
  <c r="E349" i="3"/>
  <c r="K349" i="3" s="1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J346" i="3"/>
  <c r="H346" i="3"/>
  <c r="K346" i="3" s="1"/>
  <c r="G346" i="3"/>
  <c r="F346" i="3"/>
  <c r="E346" i="3"/>
  <c r="D346" i="3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K342" i="3" s="1"/>
  <c r="G342" i="3"/>
  <c r="J342" i="3" s="1"/>
  <c r="F342" i="3"/>
  <c r="E342" i="3"/>
  <c r="D342" i="3"/>
  <c r="C342" i="3"/>
  <c r="I342" i="3" s="1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J338" i="3" s="1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J334" i="3" s="1"/>
  <c r="F334" i="3"/>
  <c r="E334" i="3"/>
  <c r="D334" i="3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J330" i="3" s="1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J326" i="3" s="1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J322" i="3" s="1"/>
  <c r="F322" i="3"/>
  <c r="E322" i="3"/>
  <c r="D322" i="3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J318" i="3" s="1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J314" i="3" s="1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J310" i="3" s="1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J306" i="3" s="1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J298" i="3" s="1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J286" i="3" s="1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J282" i="3" s="1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J278" i="3" s="1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J274" i="3" s="1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J270" i="3" s="1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J266" i="3" s="1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J262" i="3" s="1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J258" i="3" s="1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J254" i="3" s="1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J250" i="3" s="1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J246" i="3" s="1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J242" i="3" s="1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F236" i="3"/>
  <c r="E236" i="3"/>
  <c r="D236" i="3"/>
  <c r="J236" i="3" s="1"/>
  <c r="C236" i="3"/>
  <c r="B236" i="3"/>
  <c r="H235" i="3"/>
  <c r="G235" i="3"/>
  <c r="F235" i="3"/>
  <c r="I235" i="3" s="1"/>
  <c r="E235" i="3"/>
  <c r="D235" i="3"/>
  <c r="J235" i="3" s="1"/>
  <c r="C235" i="3"/>
  <c r="B235" i="3"/>
  <c r="H234" i="3"/>
  <c r="K234" i="3" s="1"/>
  <c r="G234" i="3"/>
  <c r="J234" i="3" s="1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F232" i="3"/>
  <c r="E232" i="3"/>
  <c r="D232" i="3"/>
  <c r="J232" i="3" s="1"/>
  <c r="C232" i="3"/>
  <c r="B232" i="3"/>
  <c r="H231" i="3"/>
  <c r="G231" i="3"/>
  <c r="F231" i="3"/>
  <c r="I231" i="3" s="1"/>
  <c r="E231" i="3"/>
  <c r="D231" i="3"/>
  <c r="J231" i="3" s="1"/>
  <c r="C231" i="3"/>
  <c r="B231" i="3"/>
  <c r="H230" i="3"/>
  <c r="K230" i="3" s="1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F228" i="3"/>
  <c r="E228" i="3"/>
  <c r="D228" i="3"/>
  <c r="J228" i="3" s="1"/>
  <c r="C228" i="3"/>
  <c r="B228" i="3"/>
  <c r="H227" i="3"/>
  <c r="G227" i="3"/>
  <c r="F227" i="3"/>
  <c r="I227" i="3" s="1"/>
  <c r="E227" i="3"/>
  <c r="D227" i="3"/>
  <c r="J227" i="3" s="1"/>
  <c r="C227" i="3"/>
  <c r="B227" i="3"/>
  <c r="H226" i="3"/>
  <c r="K226" i="3" s="1"/>
  <c r="G226" i="3"/>
  <c r="J226" i="3" s="1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F224" i="3"/>
  <c r="E224" i="3"/>
  <c r="D224" i="3"/>
  <c r="J224" i="3" s="1"/>
  <c r="C224" i="3"/>
  <c r="B224" i="3"/>
  <c r="H223" i="3"/>
  <c r="G223" i="3"/>
  <c r="F223" i="3"/>
  <c r="I223" i="3" s="1"/>
  <c r="E223" i="3"/>
  <c r="D223" i="3"/>
  <c r="J223" i="3" s="1"/>
  <c r="C223" i="3"/>
  <c r="B223" i="3"/>
  <c r="H222" i="3"/>
  <c r="K222" i="3" s="1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F220" i="3"/>
  <c r="E220" i="3"/>
  <c r="D220" i="3"/>
  <c r="J220" i="3" s="1"/>
  <c r="C220" i="3"/>
  <c r="B220" i="3"/>
  <c r="H219" i="3"/>
  <c r="G219" i="3"/>
  <c r="F219" i="3"/>
  <c r="I219" i="3" s="1"/>
  <c r="E219" i="3"/>
  <c r="D219" i="3"/>
  <c r="J219" i="3" s="1"/>
  <c r="C219" i="3"/>
  <c r="B219" i="3"/>
  <c r="H218" i="3"/>
  <c r="K218" i="3" s="1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F216" i="3"/>
  <c r="E216" i="3"/>
  <c r="D216" i="3"/>
  <c r="J216" i="3" s="1"/>
  <c r="C216" i="3"/>
  <c r="B216" i="3"/>
  <c r="H215" i="3"/>
  <c r="G215" i="3"/>
  <c r="F215" i="3"/>
  <c r="I215" i="3" s="1"/>
  <c r="E215" i="3"/>
  <c r="D215" i="3"/>
  <c r="J215" i="3" s="1"/>
  <c r="C215" i="3"/>
  <c r="B215" i="3"/>
  <c r="H214" i="3"/>
  <c r="K214" i="3" s="1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F212" i="3"/>
  <c r="E212" i="3"/>
  <c r="D212" i="3"/>
  <c r="J212" i="3" s="1"/>
  <c r="C212" i="3"/>
  <c r="B212" i="3"/>
  <c r="H211" i="3"/>
  <c r="G211" i="3"/>
  <c r="F211" i="3"/>
  <c r="I211" i="3" s="1"/>
  <c r="E211" i="3"/>
  <c r="D211" i="3"/>
  <c r="J211" i="3" s="1"/>
  <c r="C211" i="3"/>
  <c r="B211" i="3"/>
  <c r="H210" i="3"/>
  <c r="K210" i="3" s="1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B208" i="3"/>
  <c r="H207" i="3"/>
  <c r="G207" i="3"/>
  <c r="F207" i="3"/>
  <c r="I207" i="3" s="1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B206" i="3"/>
  <c r="J205" i="3"/>
  <c r="I205" i="3"/>
  <c r="H205" i="3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I199" i="3" s="1"/>
  <c r="E199" i="3"/>
  <c r="D199" i="3"/>
  <c r="J199" i="3" s="1"/>
  <c r="C199" i="3"/>
  <c r="B199" i="3"/>
  <c r="H198" i="3"/>
  <c r="K198" i="3" s="1"/>
  <c r="G198" i="3"/>
  <c r="J198" i="3" s="1"/>
  <c r="F198" i="3"/>
  <c r="E198" i="3"/>
  <c r="D198" i="3"/>
  <c r="C198" i="3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J196" i="3" s="1"/>
  <c r="F196" i="3"/>
  <c r="E196" i="3"/>
  <c r="D196" i="3"/>
  <c r="C196" i="3"/>
  <c r="B196" i="3"/>
  <c r="H195" i="3"/>
  <c r="G195" i="3"/>
  <c r="F195" i="3"/>
  <c r="I195" i="3" s="1"/>
  <c r="E195" i="3"/>
  <c r="D195" i="3"/>
  <c r="J195" i="3" s="1"/>
  <c r="C195" i="3"/>
  <c r="B195" i="3"/>
  <c r="H194" i="3"/>
  <c r="K194" i="3" s="1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B192" i="3"/>
  <c r="J191" i="3"/>
  <c r="H191" i="3"/>
  <c r="G191" i="3"/>
  <c r="F191" i="3"/>
  <c r="I191" i="3" s="1"/>
  <c r="E191" i="3"/>
  <c r="K191" i="3" s="1"/>
  <c r="D191" i="3"/>
  <c r="C191" i="3"/>
  <c r="B191" i="3"/>
  <c r="H190" i="3"/>
  <c r="K190" i="3" s="1"/>
  <c r="G190" i="3"/>
  <c r="F190" i="3"/>
  <c r="E190" i="3"/>
  <c r="D190" i="3"/>
  <c r="J190" i="3" s="1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J188" i="3"/>
  <c r="H188" i="3"/>
  <c r="K188" i="3" s="1"/>
  <c r="G188" i="3"/>
  <c r="F188" i="3"/>
  <c r="E188" i="3"/>
  <c r="D188" i="3"/>
  <c r="C188" i="3"/>
  <c r="B188" i="3"/>
  <c r="J187" i="3"/>
  <c r="H187" i="3"/>
  <c r="G187" i="3"/>
  <c r="F187" i="3"/>
  <c r="I187" i="3" s="1"/>
  <c r="E187" i="3"/>
  <c r="D187" i="3"/>
  <c r="C187" i="3"/>
  <c r="B187" i="3"/>
  <c r="H186" i="3"/>
  <c r="K186" i="3" s="1"/>
  <c r="G186" i="3"/>
  <c r="F186" i="3"/>
  <c r="E186" i="3"/>
  <c r="D186" i="3"/>
  <c r="C186" i="3"/>
  <c r="I186" i="3" s="1"/>
  <c r="B186" i="3"/>
  <c r="I185" i="3"/>
  <c r="H185" i="3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B184" i="3"/>
  <c r="J183" i="3"/>
  <c r="H183" i="3"/>
  <c r="G183" i="3"/>
  <c r="F183" i="3"/>
  <c r="E183" i="3"/>
  <c r="K183" i="3" s="1"/>
  <c r="D183" i="3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J181" i="3" s="1"/>
  <c r="F181" i="3"/>
  <c r="I181" i="3" s="1"/>
  <c r="E181" i="3"/>
  <c r="D181" i="3"/>
  <c r="C181" i="3"/>
  <c r="B181" i="3"/>
  <c r="I180" i="3"/>
  <c r="H180" i="3"/>
  <c r="K180" i="3" s="1"/>
  <c r="G180" i="3"/>
  <c r="F180" i="3"/>
  <c r="E180" i="3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J177" i="3" s="1"/>
  <c r="F177" i="3"/>
  <c r="I177" i="3" s="1"/>
  <c r="E177" i="3"/>
  <c r="D177" i="3"/>
  <c r="C177" i="3"/>
  <c r="B177" i="3"/>
  <c r="I176" i="3"/>
  <c r="H176" i="3"/>
  <c r="K176" i="3" s="1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J173" i="3" s="1"/>
  <c r="F173" i="3"/>
  <c r="I173" i="3" s="1"/>
  <c r="E173" i="3"/>
  <c r="D173" i="3"/>
  <c r="C173" i="3"/>
  <c r="B173" i="3"/>
  <c r="I172" i="3"/>
  <c r="H172" i="3"/>
  <c r="K172" i="3" s="1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H169" i="3"/>
  <c r="G169" i="3"/>
  <c r="J169" i="3" s="1"/>
  <c r="F169" i="3"/>
  <c r="I169" i="3" s="1"/>
  <c r="E169" i="3"/>
  <c r="D169" i="3"/>
  <c r="C169" i="3"/>
  <c r="B169" i="3"/>
  <c r="I168" i="3"/>
  <c r="H168" i="3"/>
  <c r="K168" i="3" s="1"/>
  <c r="G168" i="3"/>
  <c r="F168" i="3"/>
  <c r="E168" i="3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J165" i="3" s="1"/>
  <c r="F165" i="3"/>
  <c r="I165" i="3" s="1"/>
  <c r="E165" i="3"/>
  <c r="D165" i="3"/>
  <c r="C165" i="3"/>
  <c r="B165" i="3"/>
  <c r="I164" i="3"/>
  <c r="H164" i="3"/>
  <c r="K164" i="3" s="1"/>
  <c r="G164" i="3"/>
  <c r="F164" i="3"/>
  <c r="E164" i="3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H161" i="3"/>
  <c r="G161" i="3"/>
  <c r="J161" i="3" s="1"/>
  <c r="F161" i="3"/>
  <c r="I161" i="3" s="1"/>
  <c r="E161" i="3"/>
  <c r="D161" i="3"/>
  <c r="C161" i="3"/>
  <c r="B161" i="3"/>
  <c r="I160" i="3"/>
  <c r="H160" i="3"/>
  <c r="K160" i="3" s="1"/>
  <c r="G160" i="3"/>
  <c r="F160" i="3"/>
  <c r="E160" i="3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J157" i="3" s="1"/>
  <c r="F157" i="3"/>
  <c r="I157" i="3" s="1"/>
  <c r="E157" i="3"/>
  <c r="D157" i="3"/>
  <c r="C157" i="3"/>
  <c r="B157" i="3"/>
  <c r="I156" i="3"/>
  <c r="H156" i="3"/>
  <c r="K156" i="3" s="1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J153" i="3" s="1"/>
  <c r="F153" i="3"/>
  <c r="I153" i="3" s="1"/>
  <c r="E153" i="3"/>
  <c r="D153" i="3"/>
  <c r="C153" i="3"/>
  <c r="B153" i="3"/>
  <c r="I152" i="3"/>
  <c r="H152" i="3"/>
  <c r="K152" i="3" s="1"/>
  <c r="G152" i="3"/>
  <c r="F152" i="3"/>
  <c r="E152" i="3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J149" i="3" s="1"/>
  <c r="F149" i="3"/>
  <c r="I149" i="3" s="1"/>
  <c r="E149" i="3"/>
  <c r="D149" i="3"/>
  <c r="C149" i="3"/>
  <c r="B149" i="3"/>
  <c r="I148" i="3"/>
  <c r="H148" i="3"/>
  <c r="K148" i="3" s="1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H145" i="3"/>
  <c r="G145" i="3"/>
  <c r="J145" i="3" s="1"/>
  <c r="F145" i="3"/>
  <c r="I145" i="3" s="1"/>
  <c r="E145" i="3"/>
  <c r="D145" i="3"/>
  <c r="C145" i="3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J141" i="3" s="1"/>
  <c r="F141" i="3"/>
  <c r="E141" i="3"/>
  <c r="D141" i="3"/>
  <c r="C141" i="3"/>
  <c r="B141" i="3"/>
  <c r="I140" i="3"/>
  <c r="H140" i="3"/>
  <c r="G140" i="3"/>
  <c r="F140" i="3"/>
  <c r="E140" i="3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J137" i="3" s="1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J133" i="3" s="1"/>
  <c r="F133" i="3"/>
  <c r="E133" i="3"/>
  <c r="D133" i="3"/>
  <c r="C133" i="3"/>
  <c r="I133" i="3" s="1"/>
  <c r="B133" i="3"/>
  <c r="I132" i="3"/>
  <c r="H132" i="3"/>
  <c r="G132" i="3"/>
  <c r="F132" i="3"/>
  <c r="E132" i="3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J129" i="3" s="1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H125" i="3"/>
  <c r="G125" i="3"/>
  <c r="J125" i="3" s="1"/>
  <c r="F125" i="3"/>
  <c r="E125" i="3"/>
  <c r="D125" i="3"/>
  <c r="C125" i="3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J121" i="3" s="1"/>
  <c r="F121" i="3"/>
  <c r="E121" i="3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J117" i="3" s="1"/>
  <c r="F117" i="3"/>
  <c r="E117" i="3"/>
  <c r="D117" i="3"/>
  <c r="C117" i="3"/>
  <c r="B117" i="3"/>
  <c r="I116" i="3"/>
  <c r="H116" i="3"/>
  <c r="G116" i="3"/>
  <c r="F116" i="3"/>
  <c r="E116" i="3"/>
  <c r="D116" i="3"/>
  <c r="J116" i="3" s="1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J109" i="3" s="1"/>
  <c r="F109" i="3"/>
  <c r="E109" i="3"/>
  <c r="D109" i="3"/>
  <c r="C109" i="3"/>
  <c r="B109" i="3"/>
  <c r="I108" i="3"/>
  <c r="H108" i="3"/>
  <c r="G108" i="3"/>
  <c r="F108" i="3"/>
  <c r="E108" i="3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J105" i="3" s="1"/>
  <c r="F105" i="3"/>
  <c r="E105" i="3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H101" i="3"/>
  <c r="G101" i="3"/>
  <c r="J101" i="3" s="1"/>
  <c r="F101" i="3"/>
  <c r="E101" i="3"/>
  <c r="D101" i="3"/>
  <c r="C101" i="3"/>
  <c r="B101" i="3"/>
  <c r="I100" i="3"/>
  <c r="H100" i="3"/>
  <c r="G100" i="3"/>
  <c r="F100" i="3"/>
  <c r="E100" i="3"/>
  <c r="D100" i="3"/>
  <c r="J100" i="3" s="1"/>
  <c r="C100" i="3"/>
  <c r="B100" i="3"/>
  <c r="K99" i="3"/>
  <c r="J99" i="3"/>
  <c r="H99" i="3"/>
  <c r="G99" i="3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J97" i="3" s="1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J95" i="3"/>
  <c r="H95" i="3"/>
  <c r="G95" i="3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J93" i="3" s="1"/>
  <c r="F93" i="3"/>
  <c r="E93" i="3"/>
  <c r="D93" i="3"/>
  <c r="C93" i="3"/>
  <c r="B93" i="3"/>
  <c r="I92" i="3"/>
  <c r="H92" i="3"/>
  <c r="G92" i="3"/>
  <c r="F92" i="3"/>
  <c r="E92" i="3"/>
  <c r="D92" i="3"/>
  <c r="J92" i="3" s="1"/>
  <c r="C92" i="3"/>
  <c r="B92" i="3"/>
  <c r="K91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J89" i="3" s="1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J87" i="3"/>
  <c r="H87" i="3"/>
  <c r="G87" i="3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J85" i="3" s="1"/>
  <c r="F85" i="3"/>
  <c r="E85" i="3"/>
  <c r="D85" i="3"/>
  <c r="C85" i="3"/>
  <c r="B85" i="3"/>
  <c r="I84" i="3"/>
  <c r="H84" i="3"/>
  <c r="G84" i="3"/>
  <c r="F84" i="3"/>
  <c r="E84" i="3"/>
  <c r="D84" i="3"/>
  <c r="J84" i="3" s="1"/>
  <c r="C84" i="3"/>
  <c r="B84" i="3"/>
  <c r="K83" i="3"/>
  <c r="H83" i="3"/>
  <c r="G83" i="3"/>
  <c r="J83" i="3" s="1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B77" i="3"/>
  <c r="I76" i="3"/>
  <c r="H76" i="3"/>
  <c r="G76" i="3"/>
  <c r="F76" i="3"/>
  <c r="E76" i="3"/>
  <c r="D76" i="3"/>
  <c r="J76" i="3" s="1"/>
  <c r="C76" i="3"/>
  <c r="B76" i="3"/>
  <c r="K75" i="3"/>
  <c r="J75" i="3"/>
  <c r="H75" i="3"/>
  <c r="G75" i="3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J73" i="3" s="1"/>
  <c r="F73" i="3"/>
  <c r="E73" i="3"/>
  <c r="D73" i="3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H71" i="3"/>
  <c r="G71" i="3"/>
  <c r="J71" i="3" s="1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J69" i="3" s="1"/>
  <c r="F69" i="3"/>
  <c r="E69" i="3"/>
  <c r="D69" i="3"/>
  <c r="C69" i="3"/>
  <c r="B69" i="3"/>
  <c r="I68" i="3"/>
  <c r="H68" i="3"/>
  <c r="G68" i="3"/>
  <c r="F68" i="3"/>
  <c r="E68" i="3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J65" i="3" s="1"/>
  <c r="F65" i="3"/>
  <c r="E65" i="3"/>
  <c r="D65" i="3"/>
  <c r="C65" i="3"/>
  <c r="I65" i="3" s="1"/>
  <c r="B65" i="3"/>
  <c r="J64" i="3"/>
  <c r="I64" i="3"/>
  <c r="H64" i="3"/>
  <c r="G64" i="3"/>
  <c r="F64" i="3"/>
  <c r="E64" i="3"/>
  <c r="D64" i="3"/>
  <c r="C64" i="3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I61" i="3" s="1"/>
  <c r="B61" i="3"/>
  <c r="J60" i="3"/>
  <c r="I60" i="3"/>
  <c r="H60" i="3"/>
  <c r="G60" i="3"/>
  <c r="F60" i="3"/>
  <c r="E60" i="3"/>
  <c r="D60" i="3"/>
  <c r="C60" i="3"/>
  <c r="B60" i="3"/>
  <c r="K59" i="3"/>
  <c r="H59" i="3"/>
  <c r="G59" i="3"/>
  <c r="J59" i="3" s="1"/>
  <c r="F59" i="3"/>
  <c r="E59" i="3"/>
  <c r="D59" i="3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J57" i="3" s="1"/>
  <c r="F57" i="3"/>
  <c r="E57" i="3"/>
  <c r="D57" i="3"/>
  <c r="C57" i="3"/>
  <c r="I57" i="3" s="1"/>
  <c r="B57" i="3"/>
  <c r="J56" i="3"/>
  <c r="I56" i="3"/>
  <c r="H56" i="3"/>
  <c r="G56" i="3"/>
  <c r="F56" i="3"/>
  <c r="E56" i="3"/>
  <c r="D56" i="3"/>
  <c r="C56" i="3"/>
  <c r="B56" i="3"/>
  <c r="K55" i="3"/>
  <c r="J55" i="3"/>
  <c r="H55" i="3"/>
  <c r="G55" i="3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J53" i="3" s="1"/>
  <c r="F53" i="3"/>
  <c r="E53" i="3"/>
  <c r="D53" i="3"/>
  <c r="C53" i="3"/>
  <c r="I53" i="3" s="1"/>
  <c r="B53" i="3"/>
  <c r="J52" i="3"/>
  <c r="I52" i="3"/>
  <c r="H52" i="3"/>
  <c r="G52" i="3"/>
  <c r="F52" i="3"/>
  <c r="E52" i="3"/>
  <c r="D52" i="3"/>
  <c r="C52" i="3"/>
  <c r="B52" i="3"/>
  <c r="K51" i="3"/>
  <c r="J51" i="3"/>
  <c r="H51" i="3"/>
  <c r="G51" i="3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J49" i="3" s="1"/>
  <c r="F49" i="3"/>
  <c r="E49" i="3"/>
  <c r="D49" i="3"/>
  <c r="C49" i="3"/>
  <c r="I49" i="3" s="1"/>
  <c r="B49" i="3"/>
  <c r="J48" i="3"/>
  <c r="I48" i="3"/>
  <c r="H48" i="3"/>
  <c r="G48" i="3"/>
  <c r="F48" i="3"/>
  <c r="E48" i="3"/>
  <c r="D48" i="3"/>
  <c r="C48" i="3"/>
  <c r="B48" i="3"/>
  <c r="K47" i="3"/>
  <c r="H47" i="3"/>
  <c r="G47" i="3"/>
  <c r="J47" i="3" s="1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I45" i="3" s="1"/>
  <c r="B45" i="3"/>
  <c r="J44" i="3"/>
  <c r="I44" i="3"/>
  <c r="H44" i="3"/>
  <c r="G44" i="3"/>
  <c r="F44" i="3"/>
  <c r="E44" i="3"/>
  <c r="D44" i="3"/>
  <c r="C44" i="3"/>
  <c r="B44" i="3"/>
  <c r="K43" i="3"/>
  <c r="H43" i="3"/>
  <c r="G43" i="3"/>
  <c r="J43" i="3" s="1"/>
  <c r="F43" i="3"/>
  <c r="E43" i="3"/>
  <c r="D43" i="3"/>
  <c r="C43" i="3"/>
  <c r="I43" i="3" s="1"/>
  <c r="B43" i="3"/>
  <c r="I42" i="3"/>
  <c r="H42" i="3"/>
  <c r="G42" i="3"/>
  <c r="F42" i="3"/>
  <c r="E42" i="3"/>
  <c r="K42" i="3" s="1"/>
  <c r="D42" i="3"/>
  <c r="J42" i="3" s="1"/>
  <c r="C42" i="3"/>
  <c r="B42" i="3"/>
  <c r="K41" i="3"/>
  <c r="H41" i="3"/>
  <c r="G41" i="3"/>
  <c r="J41" i="3" s="1"/>
  <c r="F41" i="3"/>
  <c r="E41" i="3"/>
  <c r="D41" i="3"/>
  <c r="C41" i="3"/>
  <c r="I41" i="3" s="1"/>
  <c r="B41" i="3"/>
  <c r="J40" i="3"/>
  <c r="I40" i="3"/>
  <c r="H40" i="3"/>
  <c r="G40" i="3"/>
  <c r="F40" i="3"/>
  <c r="E40" i="3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J37" i="3" s="1"/>
  <c r="F37" i="3"/>
  <c r="E37" i="3"/>
  <c r="D37" i="3"/>
  <c r="C37" i="3"/>
  <c r="I37" i="3" s="1"/>
  <c r="B37" i="3"/>
  <c r="J36" i="3"/>
  <c r="I36" i="3"/>
  <c r="H36" i="3"/>
  <c r="G36" i="3"/>
  <c r="F36" i="3"/>
  <c r="E36" i="3"/>
  <c r="D36" i="3"/>
  <c r="C36" i="3"/>
  <c r="B36" i="3"/>
  <c r="K35" i="3"/>
  <c r="J35" i="3"/>
  <c r="H35" i="3"/>
  <c r="G35" i="3"/>
  <c r="F35" i="3"/>
  <c r="E35" i="3"/>
  <c r="D35" i="3"/>
  <c r="C35" i="3"/>
  <c r="I35" i="3" s="1"/>
  <c r="B35" i="3"/>
  <c r="I34" i="3"/>
  <c r="H34" i="3"/>
  <c r="G34" i="3"/>
  <c r="F34" i="3"/>
  <c r="E34" i="3"/>
  <c r="K34" i="3" s="1"/>
  <c r="D34" i="3"/>
  <c r="J34" i="3" s="1"/>
  <c r="C34" i="3"/>
  <c r="B34" i="3"/>
  <c r="K33" i="3"/>
  <c r="J33" i="3"/>
  <c r="H33" i="3"/>
  <c r="G33" i="3"/>
  <c r="F33" i="3"/>
  <c r="E33" i="3"/>
  <c r="D33" i="3"/>
  <c r="C33" i="3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B31" i="3"/>
  <c r="H30" i="3"/>
  <c r="G30" i="3"/>
  <c r="F30" i="3"/>
  <c r="I30" i="3" s="1"/>
  <c r="E30" i="3"/>
  <c r="D30" i="3"/>
  <c r="J30" i="3" s="1"/>
  <c r="C30" i="3"/>
  <c r="B30" i="3"/>
  <c r="K29" i="3"/>
  <c r="J29" i="3"/>
  <c r="H29" i="3"/>
  <c r="G29" i="3"/>
  <c r="F29" i="3"/>
  <c r="E29" i="3"/>
  <c r="D29" i="3"/>
  <c r="C29" i="3"/>
  <c r="I29" i="3" s="1"/>
  <c r="B29" i="3"/>
  <c r="J28" i="3"/>
  <c r="I28" i="3"/>
  <c r="H28" i="3"/>
  <c r="G28" i="3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J25" i="3" s="1"/>
  <c r="F25" i="3"/>
  <c r="E25" i="3"/>
  <c r="D25" i="3"/>
  <c r="C25" i="3"/>
  <c r="B25" i="3"/>
  <c r="I24" i="3"/>
  <c r="H24" i="3"/>
  <c r="G24" i="3"/>
  <c r="F24" i="3"/>
  <c r="E24" i="3"/>
  <c r="K24" i="3" s="1"/>
  <c r="D24" i="3"/>
  <c r="J24" i="3" s="1"/>
  <c r="C24" i="3"/>
  <c r="B24" i="3"/>
  <c r="H23" i="3"/>
  <c r="G23" i="3"/>
  <c r="J23" i="3" s="1"/>
  <c r="F23" i="3"/>
  <c r="E23" i="3"/>
  <c r="K23" i="3" s="1"/>
  <c r="D23" i="3"/>
  <c r="C23" i="3"/>
  <c r="I23" i="3" s="1"/>
  <c r="B23" i="3"/>
  <c r="I22" i="3"/>
  <c r="H22" i="3"/>
  <c r="G22" i="3"/>
  <c r="F22" i="3"/>
  <c r="E22" i="3"/>
  <c r="K22" i="3" s="1"/>
  <c r="D22" i="3"/>
  <c r="C22" i="3"/>
  <c r="B22" i="3"/>
  <c r="K21" i="3"/>
  <c r="I21" i="3"/>
  <c r="H21" i="3"/>
  <c r="G21" i="3"/>
  <c r="J21" i="3" s="1"/>
  <c r="F21" i="3"/>
  <c r="E21" i="3"/>
  <c r="D21" i="3"/>
  <c r="C21" i="3"/>
  <c r="B21" i="3"/>
  <c r="K20" i="3"/>
  <c r="I20" i="3"/>
  <c r="H20" i="3"/>
  <c r="G20" i="3"/>
  <c r="F20" i="3"/>
  <c r="E20" i="3"/>
  <c r="D20" i="3"/>
  <c r="J20" i="3" s="1"/>
  <c r="C20" i="3"/>
  <c r="B20" i="3"/>
  <c r="K19" i="3"/>
  <c r="H19" i="3"/>
  <c r="G19" i="3"/>
  <c r="F19" i="3"/>
  <c r="E19" i="3"/>
  <c r="D19" i="3"/>
  <c r="J19" i="3" s="1"/>
  <c r="C19" i="3"/>
  <c r="B19" i="3"/>
  <c r="H18" i="3"/>
  <c r="G18" i="3"/>
  <c r="F18" i="3"/>
  <c r="I18" i="3" s="1"/>
  <c r="E18" i="3"/>
  <c r="D18" i="3"/>
  <c r="J18" i="3" s="1"/>
  <c r="C18" i="3"/>
  <c r="B18" i="3"/>
  <c r="J17" i="3"/>
  <c r="H17" i="3"/>
  <c r="K17" i="3" s="1"/>
  <c r="G17" i="3"/>
  <c r="F17" i="3"/>
  <c r="I17" i="3" s="1"/>
  <c r="E17" i="3"/>
  <c r="D17" i="3"/>
  <c r="C17" i="3"/>
  <c r="B17" i="3"/>
  <c r="H16" i="3"/>
  <c r="K16" i="3" s="1"/>
  <c r="G16" i="3"/>
  <c r="F16" i="3"/>
  <c r="E16" i="3"/>
  <c r="D16" i="3"/>
  <c r="J16" i="3" s="1"/>
  <c r="C16" i="3"/>
  <c r="I16" i="3" s="1"/>
  <c r="B16" i="3"/>
  <c r="H15" i="3"/>
  <c r="G15" i="3"/>
  <c r="J15" i="3" s="1"/>
  <c r="F15" i="3"/>
  <c r="E15" i="3"/>
  <c r="K15" i="3" s="1"/>
  <c r="D15" i="3"/>
  <c r="C15" i="3"/>
  <c r="I15" i="3" s="1"/>
  <c r="B15" i="3"/>
  <c r="I14" i="3"/>
  <c r="H14" i="3"/>
  <c r="G14" i="3"/>
  <c r="F14" i="3"/>
  <c r="E14" i="3"/>
  <c r="K14" i="3" s="1"/>
  <c r="D14" i="3"/>
  <c r="C14" i="3"/>
  <c r="B14" i="3"/>
  <c r="K13" i="3"/>
  <c r="H13" i="3"/>
  <c r="G13" i="3"/>
  <c r="J13" i="3" s="1"/>
  <c r="F13" i="3"/>
  <c r="E13" i="3"/>
  <c r="D13" i="3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K11" i="3"/>
  <c r="H11" i="3"/>
  <c r="G11" i="3"/>
  <c r="F11" i="3"/>
  <c r="E11" i="3"/>
  <c r="D11" i="3"/>
  <c r="J11" i="3" s="1"/>
  <c r="C11" i="3"/>
  <c r="B11" i="3"/>
  <c r="H10" i="3"/>
  <c r="G10" i="3"/>
  <c r="F10" i="3"/>
  <c r="I10" i="3" s="1"/>
  <c r="E10" i="3"/>
  <c r="D10" i="3"/>
  <c r="J10" i="3" s="1"/>
  <c r="C10" i="3"/>
  <c r="B10" i="3"/>
  <c r="J9" i="3"/>
  <c r="H9" i="3"/>
  <c r="K9" i="3" s="1"/>
  <c r="G9" i="3"/>
  <c r="F9" i="3"/>
  <c r="E9" i="3"/>
  <c r="D9" i="3"/>
  <c r="C9" i="3"/>
  <c r="B9" i="3"/>
  <c r="J8" i="3"/>
  <c r="H8" i="3"/>
  <c r="G8" i="3"/>
  <c r="F8" i="3"/>
  <c r="E8" i="3"/>
  <c r="K8" i="3" s="1"/>
  <c r="D8" i="3"/>
  <c r="C8" i="3"/>
  <c r="I8" i="3" s="1"/>
  <c r="B8" i="3"/>
  <c r="J7" i="3"/>
  <c r="H7" i="3"/>
  <c r="G7" i="3"/>
  <c r="F7" i="3"/>
  <c r="E7" i="3"/>
  <c r="K7" i="3" s="1"/>
  <c r="D7" i="3"/>
  <c r="C7" i="3"/>
  <c r="I7" i="3" s="1"/>
  <c r="B7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B227" i="2"/>
  <c r="H226" i="2"/>
  <c r="G226" i="2"/>
  <c r="F226" i="2"/>
  <c r="I226" i="2" s="1"/>
  <c r="E226" i="2"/>
  <c r="D226" i="2"/>
  <c r="J226" i="2" s="1"/>
  <c r="C226" i="2"/>
  <c r="B226" i="2"/>
  <c r="J225" i="2"/>
  <c r="H225" i="2"/>
  <c r="K225" i="2" s="1"/>
  <c r="G225" i="2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J223" i="2"/>
  <c r="H223" i="2"/>
  <c r="G223" i="2"/>
  <c r="F223" i="2"/>
  <c r="E223" i="2"/>
  <c r="K223" i="2" s="1"/>
  <c r="D223" i="2"/>
  <c r="C223" i="2"/>
  <c r="I223" i="2" s="1"/>
  <c r="B223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F219" i="2"/>
  <c r="E219" i="2"/>
  <c r="D219" i="2"/>
  <c r="J219" i="2" s="1"/>
  <c r="C219" i="2"/>
  <c r="B219" i="2"/>
  <c r="H218" i="2"/>
  <c r="G218" i="2"/>
  <c r="F218" i="2"/>
  <c r="I218" i="2" s="1"/>
  <c r="E218" i="2"/>
  <c r="D218" i="2"/>
  <c r="C218" i="2"/>
  <c r="B218" i="2"/>
  <c r="J217" i="2"/>
  <c r="I217" i="2"/>
  <c r="H217" i="2"/>
  <c r="K217" i="2" s="1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I214" i="2"/>
  <c r="H214" i="2"/>
  <c r="G214" i="2"/>
  <c r="F214" i="2"/>
  <c r="E214" i="2"/>
  <c r="K214" i="2" s="1"/>
  <c r="D214" i="2"/>
  <c r="C214" i="2"/>
  <c r="B214" i="2"/>
  <c r="K213" i="2"/>
  <c r="I213" i="2"/>
  <c r="H213" i="2"/>
  <c r="G213" i="2"/>
  <c r="J213" i="2" s="1"/>
  <c r="F213" i="2"/>
  <c r="E213" i="2"/>
  <c r="D213" i="2"/>
  <c r="C213" i="2"/>
  <c r="B213" i="2"/>
  <c r="K212" i="2"/>
  <c r="I212" i="2"/>
  <c r="H212" i="2"/>
  <c r="G212" i="2"/>
  <c r="F212" i="2"/>
  <c r="E212" i="2"/>
  <c r="D212" i="2"/>
  <c r="J212" i="2" s="1"/>
  <c r="C212" i="2"/>
  <c r="B212" i="2"/>
  <c r="K211" i="2"/>
  <c r="H211" i="2"/>
  <c r="G211" i="2"/>
  <c r="F211" i="2"/>
  <c r="E211" i="2"/>
  <c r="D211" i="2"/>
  <c r="J211" i="2" s="1"/>
  <c r="C211" i="2"/>
  <c r="B211" i="2"/>
  <c r="I210" i="2"/>
  <c r="H210" i="2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B209" i="2"/>
  <c r="H208" i="2"/>
  <c r="G208" i="2"/>
  <c r="F208" i="2"/>
  <c r="E208" i="2"/>
  <c r="D208" i="2"/>
  <c r="J208" i="2" s="1"/>
  <c r="C208" i="2"/>
  <c r="B208" i="2"/>
  <c r="J207" i="2"/>
  <c r="H207" i="2"/>
  <c r="G207" i="2"/>
  <c r="F207" i="2"/>
  <c r="E207" i="2"/>
  <c r="D207" i="2"/>
  <c r="C207" i="2"/>
  <c r="I207" i="2" s="1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J205" i="2" s="1"/>
  <c r="C205" i="2"/>
  <c r="B205" i="2"/>
  <c r="H204" i="2"/>
  <c r="G204" i="2"/>
  <c r="F204" i="2"/>
  <c r="E204" i="2"/>
  <c r="D204" i="2"/>
  <c r="J204" i="2" s="1"/>
  <c r="C204" i="2"/>
  <c r="B204" i="2"/>
  <c r="J203" i="2"/>
  <c r="H203" i="2"/>
  <c r="G203" i="2"/>
  <c r="F203" i="2"/>
  <c r="E203" i="2"/>
  <c r="D203" i="2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B201" i="2"/>
  <c r="H200" i="2"/>
  <c r="G200" i="2"/>
  <c r="F200" i="2"/>
  <c r="E200" i="2"/>
  <c r="D200" i="2"/>
  <c r="J200" i="2" s="1"/>
  <c r="C200" i="2"/>
  <c r="B200" i="2"/>
  <c r="J199" i="2"/>
  <c r="H199" i="2"/>
  <c r="G199" i="2"/>
  <c r="F199" i="2"/>
  <c r="E199" i="2"/>
  <c r="D199" i="2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J197" i="2" s="1"/>
  <c r="C197" i="2"/>
  <c r="B197" i="2"/>
  <c r="H196" i="2"/>
  <c r="G196" i="2"/>
  <c r="F196" i="2"/>
  <c r="E196" i="2"/>
  <c r="D196" i="2"/>
  <c r="J196" i="2" s="1"/>
  <c r="C196" i="2"/>
  <c r="B196" i="2"/>
  <c r="J195" i="2"/>
  <c r="H195" i="2"/>
  <c r="G195" i="2"/>
  <c r="F195" i="2"/>
  <c r="E195" i="2"/>
  <c r="D195" i="2"/>
  <c r="C195" i="2"/>
  <c r="I195" i="2" s="1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B193" i="2"/>
  <c r="H192" i="2"/>
  <c r="G192" i="2"/>
  <c r="F192" i="2"/>
  <c r="E192" i="2"/>
  <c r="D192" i="2"/>
  <c r="J192" i="2" s="1"/>
  <c r="C192" i="2"/>
  <c r="B192" i="2"/>
  <c r="J191" i="2"/>
  <c r="H191" i="2"/>
  <c r="G191" i="2"/>
  <c r="F191" i="2"/>
  <c r="E191" i="2"/>
  <c r="D191" i="2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B189" i="2"/>
  <c r="H188" i="2"/>
  <c r="G188" i="2"/>
  <c r="F188" i="2"/>
  <c r="E188" i="2"/>
  <c r="D188" i="2"/>
  <c r="J188" i="2" s="1"/>
  <c r="C188" i="2"/>
  <c r="B188" i="2"/>
  <c r="J187" i="2"/>
  <c r="H187" i="2"/>
  <c r="G187" i="2"/>
  <c r="F187" i="2"/>
  <c r="E187" i="2"/>
  <c r="D187" i="2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B185" i="2"/>
  <c r="H184" i="2"/>
  <c r="G184" i="2"/>
  <c r="F184" i="2"/>
  <c r="E184" i="2"/>
  <c r="D184" i="2"/>
  <c r="J184" i="2" s="1"/>
  <c r="C184" i="2"/>
  <c r="B184" i="2"/>
  <c r="J183" i="2"/>
  <c r="H183" i="2"/>
  <c r="G183" i="2"/>
  <c r="F183" i="2"/>
  <c r="E183" i="2"/>
  <c r="D183" i="2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J181" i="2" s="1"/>
  <c r="C181" i="2"/>
  <c r="B181" i="2"/>
  <c r="H180" i="2"/>
  <c r="G180" i="2"/>
  <c r="F180" i="2"/>
  <c r="E180" i="2"/>
  <c r="D180" i="2"/>
  <c r="J180" i="2" s="1"/>
  <c r="C180" i="2"/>
  <c r="B180" i="2"/>
  <c r="J179" i="2"/>
  <c r="H179" i="2"/>
  <c r="G179" i="2"/>
  <c r="F179" i="2"/>
  <c r="E179" i="2"/>
  <c r="D179" i="2"/>
  <c r="C179" i="2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H177" i="2"/>
  <c r="G177" i="2"/>
  <c r="F177" i="2"/>
  <c r="E177" i="2"/>
  <c r="D177" i="2"/>
  <c r="J177" i="2" s="1"/>
  <c r="C177" i="2"/>
  <c r="B177" i="2"/>
  <c r="H176" i="2"/>
  <c r="G176" i="2"/>
  <c r="F176" i="2"/>
  <c r="E176" i="2"/>
  <c r="K176" i="2" s="1"/>
  <c r="D176" i="2"/>
  <c r="J176" i="2" s="1"/>
  <c r="C176" i="2"/>
  <c r="B176" i="2"/>
  <c r="J175" i="2"/>
  <c r="H175" i="2"/>
  <c r="G175" i="2"/>
  <c r="F175" i="2"/>
  <c r="E175" i="2"/>
  <c r="K175" i="2" s="1"/>
  <c r="D175" i="2"/>
  <c r="C175" i="2"/>
  <c r="B175" i="2"/>
  <c r="J174" i="2"/>
  <c r="I174" i="2"/>
  <c r="H174" i="2"/>
  <c r="G174" i="2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D172" i="2"/>
  <c r="J172" i="2" s="1"/>
  <c r="C172" i="2"/>
  <c r="B172" i="2"/>
  <c r="J171" i="2"/>
  <c r="H171" i="2"/>
  <c r="G171" i="2"/>
  <c r="F171" i="2"/>
  <c r="E171" i="2"/>
  <c r="D171" i="2"/>
  <c r="C171" i="2"/>
  <c r="B171" i="2"/>
  <c r="I170" i="2"/>
  <c r="H170" i="2"/>
  <c r="G170" i="2"/>
  <c r="F170" i="2"/>
  <c r="E170" i="2"/>
  <c r="D170" i="2"/>
  <c r="J170" i="2" s="1"/>
  <c r="C170" i="2"/>
  <c r="B170" i="2"/>
  <c r="K169" i="2"/>
  <c r="H169" i="2"/>
  <c r="G169" i="2"/>
  <c r="F169" i="2"/>
  <c r="E169" i="2"/>
  <c r="D169" i="2"/>
  <c r="J169" i="2" s="1"/>
  <c r="C169" i="2"/>
  <c r="B169" i="2"/>
  <c r="H168" i="2"/>
  <c r="G168" i="2"/>
  <c r="F168" i="2"/>
  <c r="E168" i="2"/>
  <c r="D168" i="2"/>
  <c r="J168" i="2" s="1"/>
  <c r="C168" i="2"/>
  <c r="I168" i="2" s="1"/>
  <c r="B168" i="2"/>
  <c r="J167" i="2"/>
  <c r="H167" i="2"/>
  <c r="G167" i="2"/>
  <c r="F167" i="2"/>
  <c r="E167" i="2"/>
  <c r="D167" i="2"/>
  <c r="C167" i="2"/>
  <c r="I167" i="2" s="1"/>
  <c r="B167" i="2"/>
  <c r="J166" i="2"/>
  <c r="I166" i="2"/>
  <c r="H166" i="2"/>
  <c r="G166" i="2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D164" i="2"/>
  <c r="J164" i="2" s="1"/>
  <c r="C164" i="2"/>
  <c r="B164" i="2"/>
  <c r="J163" i="2"/>
  <c r="H163" i="2"/>
  <c r="G163" i="2"/>
  <c r="F163" i="2"/>
  <c r="E163" i="2"/>
  <c r="D163" i="2"/>
  <c r="C163" i="2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B161" i="2"/>
  <c r="H160" i="2"/>
  <c r="G160" i="2"/>
  <c r="F160" i="2"/>
  <c r="E160" i="2"/>
  <c r="K160" i="2" s="1"/>
  <c r="D160" i="2"/>
  <c r="J160" i="2" s="1"/>
  <c r="C160" i="2"/>
  <c r="I160" i="2" s="1"/>
  <c r="B160" i="2"/>
  <c r="J159" i="2"/>
  <c r="H159" i="2"/>
  <c r="G159" i="2"/>
  <c r="F159" i="2"/>
  <c r="E159" i="2"/>
  <c r="K159" i="2" s="1"/>
  <c r="D159" i="2"/>
  <c r="C159" i="2"/>
  <c r="I159" i="2" s="1"/>
  <c r="B159" i="2"/>
  <c r="I158" i="2"/>
  <c r="H158" i="2"/>
  <c r="G158" i="2"/>
  <c r="F158" i="2"/>
  <c r="E158" i="2"/>
  <c r="D158" i="2"/>
  <c r="J158" i="2" s="1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E156" i="2"/>
  <c r="D156" i="2"/>
  <c r="J156" i="2" s="1"/>
  <c r="C156" i="2"/>
  <c r="B156" i="2"/>
  <c r="J155" i="2"/>
  <c r="H155" i="2"/>
  <c r="G155" i="2"/>
  <c r="F155" i="2"/>
  <c r="E155" i="2"/>
  <c r="D155" i="2"/>
  <c r="C155" i="2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J153" i="2"/>
  <c r="H153" i="2"/>
  <c r="G153" i="2"/>
  <c r="F153" i="2"/>
  <c r="E153" i="2"/>
  <c r="D153" i="2"/>
  <c r="C153" i="2"/>
  <c r="B153" i="2"/>
  <c r="H152" i="2"/>
  <c r="G152" i="2"/>
  <c r="F152" i="2"/>
  <c r="E152" i="2"/>
  <c r="K152" i="2" s="1"/>
  <c r="D152" i="2"/>
  <c r="J152" i="2" s="1"/>
  <c r="C152" i="2"/>
  <c r="I152" i="2" s="1"/>
  <c r="B152" i="2"/>
  <c r="J151" i="2"/>
  <c r="H151" i="2"/>
  <c r="G151" i="2"/>
  <c r="F151" i="2"/>
  <c r="E151" i="2"/>
  <c r="K151" i="2" s="1"/>
  <c r="D151" i="2"/>
  <c r="C151" i="2"/>
  <c r="I151" i="2" s="1"/>
  <c r="B151" i="2"/>
  <c r="I150" i="2"/>
  <c r="H150" i="2"/>
  <c r="G150" i="2"/>
  <c r="F150" i="2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B149" i="2"/>
  <c r="H148" i="2"/>
  <c r="G148" i="2"/>
  <c r="F148" i="2"/>
  <c r="E148" i="2"/>
  <c r="D148" i="2"/>
  <c r="J148" i="2" s="1"/>
  <c r="C148" i="2"/>
  <c r="B148" i="2"/>
  <c r="J147" i="2"/>
  <c r="H147" i="2"/>
  <c r="G147" i="2"/>
  <c r="F147" i="2"/>
  <c r="E147" i="2"/>
  <c r="D147" i="2"/>
  <c r="C147" i="2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B144" i="2"/>
  <c r="H143" i="2"/>
  <c r="G143" i="2"/>
  <c r="J143" i="2" s="1"/>
  <c r="F143" i="2"/>
  <c r="E143" i="2"/>
  <c r="K143" i="2" s="1"/>
  <c r="D143" i="2"/>
  <c r="C143" i="2"/>
  <c r="B143" i="2"/>
  <c r="J142" i="2"/>
  <c r="I142" i="2"/>
  <c r="H142" i="2"/>
  <c r="G142" i="2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D140" i="2"/>
  <c r="J140" i="2" s="1"/>
  <c r="C140" i="2"/>
  <c r="I140" i="2" s="1"/>
  <c r="B140" i="2"/>
  <c r="H139" i="2"/>
  <c r="G139" i="2"/>
  <c r="J139" i="2" s="1"/>
  <c r="F139" i="2"/>
  <c r="E139" i="2"/>
  <c r="D139" i="2"/>
  <c r="C139" i="2"/>
  <c r="I139" i="2" s="1"/>
  <c r="B139" i="2"/>
  <c r="I138" i="2"/>
  <c r="H138" i="2"/>
  <c r="G138" i="2"/>
  <c r="F138" i="2"/>
  <c r="E138" i="2"/>
  <c r="D138" i="2"/>
  <c r="J138" i="2" s="1"/>
  <c r="C138" i="2"/>
  <c r="B138" i="2"/>
  <c r="K137" i="2"/>
  <c r="H137" i="2"/>
  <c r="G137" i="2"/>
  <c r="F137" i="2"/>
  <c r="E137" i="2"/>
  <c r="D137" i="2"/>
  <c r="J137" i="2" s="1"/>
  <c r="C137" i="2"/>
  <c r="B137" i="2"/>
  <c r="H136" i="2"/>
  <c r="G136" i="2"/>
  <c r="F136" i="2"/>
  <c r="E136" i="2"/>
  <c r="D136" i="2"/>
  <c r="J136" i="2" s="1"/>
  <c r="C136" i="2"/>
  <c r="I136" i="2" s="1"/>
  <c r="B136" i="2"/>
  <c r="J135" i="2"/>
  <c r="H135" i="2"/>
  <c r="G135" i="2"/>
  <c r="F135" i="2"/>
  <c r="E135" i="2"/>
  <c r="D135" i="2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B132" i="2"/>
  <c r="J131" i="2"/>
  <c r="H131" i="2"/>
  <c r="G131" i="2"/>
  <c r="F131" i="2"/>
  <c r="E131" i="2"/>
  <c r="K131" i="2" s="1"/>
  <c r="D131" i="2"/>
  <c r="C131" i="2"/>
  <c r="B131" i="2"/>
  <c r="J130" i="2"/>
  <c r="I130" i="2"/>
  <c r="H130" i="2"/>
  <c r="G130" i="2"/>
  <c r="F130" i="2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B129" i="2"/>
  <c r="H128" i="2"/>
  <c r="G128" i="2"/>
  <c r="F128" i="2"/>
  <c r="E128" i="2"/>
  <c r="K128" i="2" s="1"/>
  <c r="D128" i="2"/>
  <c r="J128" i="2" s="1"/>
  <c r="C128" i="2"/>
  <c r="I128" i="2" s="1"/>
  <c r="B128" i="2"/>
  <c r="J127" i="2"/>
  <c r="H127" i="2"/>
  <c r="G127" i="2"/>
  <c r="F127" i="2"/>
  <c r="E127" i="2"/>
  <c r="K127" i="2" s="1"/>
  <c r="D127" i="2"/>
  <c r="C127" i="2"/>
  <c r="I127" i="2" s="1"/>
  <c r="B127" i="2"/>
  <c r="I126" i="2"/>
  <c r="H126" i="2"/>
  <c r="G126" i="2"/>
  <c r="F126" i="2"/>
  <c r="E126" i="2"/>
  <c r="D126" i="2"/>
  <c r="J126" i="2" s="1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D124" i="2"/>
  <c r="J124" i="2" s="1"/>
  <c r="C124" i="2"/>
  <c r="B124" i="2"/>
  <c r="H123" i="2"/>
  <c r="G123" i="2"/>
  <c r="J123" i="2" s="1"/>
  <c r="F123" i="2"/>
  <c r="E123" i="2"/>
  <c r="D123" i="2"/>
  <c r="C123" i="2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J119" i="2" s="1"/>
  <c r="F119" i="2"/>
  <c r="E119" i="2"/>
  <c r="K119" i="2" s="1"/>
  <c r="D119" i="2"/>
  <c r="C119" i="2"/>
  <c r="I119" i="2" s="1"/>
  <c r="B119" i="2"/>
  <c r="I118" i="2"/>
  <c r="H118" i="2"/>
  <c r="G118" i="2"/>
  <c r="F118" i="2"/>
  <c r="E118" i="2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B117" i="2"/>
  <c r="H116" i="2"/>
  <c r="G116" i="2"/>
  <c r="F116" i="2"/>
  <c r="E116" i="2"/>
  <c r="D116" i="2"/>
  <c r="J116" i="2" s="1"/>
  <c r="C116" i="2"/>
  <c r="B116" i="2"/>
  <c r="J115" i="2"/>
  <c r="H115" i="2"/>
  <c r="G115" i="2"/>
  <c r="F115" i="2"/>
  <c r="E115" i="2"/>
  <c r="D115" i="2"/>
  <c r="C115" i="2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B112" i="2"/>
  <c r="H111" i="2"/>
  <c r="G111" i="2"/>
  <c r="J111" i="2" s="1"/>
  <c r="F111" i="2"/>
  <c r="E111" i="2"/>
  <c r="K111" i="2" s="1"/>
  <c r="D111" i="2"/>
  <c r="C111" i="2"/>
  <c r="B111" i="2"/>
  <c r="J110" i="2"/>
  <c r="I110" i="2"/>
  <c r="H110" i="2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D108" i="2"/>
  <c r="J108" i="2" s="1"/>
  <c r="C108" i="2"/>
  <c r="I108" i="2" s="1"/>
  <c r="B108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D106" i="2"/>
  <c r="J106" i="2" s="1"/>
  <c r="C106" i="2"/>
  <c r="B106" i="2"/>
  <c r="K105" i="2"/>
  <c r="H105" i="2"/>
  <c r="G105" i="2"/>
  <c r="F105" i="2"/>
  <c r="E105" i="2"/>
  <c r="D105" i="2"/>
  <c r="J105" i="2" s="1"/>
  <c r="C105" i="2"/>
  <c r="B105" i="2"/>
  <c r="H104" i="2"/>
  <c r="G104" i="2"/>
  <c r="F104" i="2"/>
  <c r="E104" i="2"/>
  <c r="D104" i="2"/>
  <c r="J104" i="2" s="1"/>
  <c r="C104" i="2"/>
  <c r="I104" i="2" s="1"/>
  <c r="B104" i="2"/>
  <c r="J103" i="2"/>
  <c r="H103" i="2"/>
  <c r="G103" i="2"/>
  <c r="F103" i="2"/>
  <c r="E103" i="2"/>
  <c r="D103" i="2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B100" i="2"/>
  <c r="J99" i="2"/>
  <c r="H99" i="2"/>
  <c r="G99" i="2"/>
  <c r="F99" i="2"/>
  <c r="E99" i="2"/>
  <c r="K99" i="2" s="1"/>
  <c r="D99" i="2"/>
  <c r="C99" i="2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B97" i="2"/>
  <c r="H96" i="2"/>
  <c r="G96" i="2"/>
  <c r="F96" i="2"/>
  <c r="E96" i="2"/>
  <c r="K96" i="2" s="1"/>
  <c r="D96" i="2"/>
  <c r="J96" i="2" s="1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I94" i="2"/>
  <c r="H94" i="2"/>
  <c r="G94" i="2"/>
  <c r="F94" i="2"/>
  <c r="E94" i="2"/>
  <c r="D94" i="2"/>
  <c r="J94" i="2" s="1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H90" i="2"/>
  <c r="G90" i="2"/>
  <c r="F90" i="2"/>
  <c r="I90" i="2" s="1"/>
  <c r="E90" i="2"/>
  <c r="D90" i="2"/>
  <c r="J90" i="2" s="1"/>
  <c r="C90" i="2"/>
  <c r="B90" i="2"/>
  <c r="K89" i="2"/>
  <c r="J89" i="2"/>
  <c r="H89" i="2"/>
  <c r="G89" i="2"/>
  <c r="F89" i="2"/>
  <c r="E89" i="2"/>
  <c r="D89" i="2"/>
  <c r="C89" i="2"/>
  <c r="B89" i="2"/>
  <c r="J88" i="2"/>
  <c r="H88" i="2"/>
  <c r="G88" i="2"/>
  <c r="F88" i="2"/>
  <c r="E88" i="2"/>
  <c r="K88" i="2" s="1"/>
  <c r="D88" i="2"/>
  <c r="C88" i="2"/>
  <c r="B88" i="2"/>
  <c r="H87" i="2"/>
  <c r="G87" i="2"/>
  <c r="J87" i="2" s="1"/>
  <c r="F87" i="2"/>
  <c r="E87" i="2"/>
  <c r="K87" i="2" s="1"/>
  <c r="D87" i="2"/>
  <c r="C87" i="2"/>
  <c r="B87" i="2"/>
  <c r="J86" i="2"/>
  <c r="H86" i="2"/>
  <c r="G86" i="2"/>
  <c r="F86" i="2"/>
  <c r="I86" i="2" s="1"/>
  <c r="E86" i="2"/>
  <c r="D86" i="2"/>
  <c r="C86" i="2"/>
  <c r="B86" i="2"/>
  <c r="J85" i="2"/>
  <c r="I85" i="2"/>
  <c r="H85" i="2"/>
  <c r="K85" i="2" s="1"/>
  <c r="G85" i="2"/>
  <c r="F85" i="2"/>
  <c r="E85" i="2"/>
  <c r="D85" i="2"/>
  <c r="C85" i="2"/>
  <c r="B85" i="2"/>
  <c r="J84" i="2"/>
  <c r="H84" i="2"/>
  <c r="G84" i="2"/>
  <c r="F84" i="2"/>
  <c r="E84" i="2"/>
  <c r="K84" i="2" s="1"/>
  <c r="D84" i="2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H82" i="2"/>
  <c r="G82" i="2"/>
  <c r="F82" i="2"/>
  <c r="I82" i="2" s="1"/>
  <c r="E82" i="2"/>
  <c r="D82" i="2"/>
  <c r="J82" i="2" s="1"/>
  <c r="C82" i="2"/>
  <c r="B82" i="2"/>
  <c r="H81" i="2"/>
  <c r="K81" i="2" s="1"/>
  <c r="G81" i="2"/>
  <c r="F81" i="2"/>
  <c r="I81" i="2" s="1"/>
  <c r="E81" i="2"/>
  <c r="D81" i="2"/>
  <c r="J81" i="2" s="1"/>
  <c r="C81" i="2"/>
  <c r="B81" i="2"/>
  <c r="K80" i="2"/>
  <c r="J80" i="2"/>
  <c r="H80" i="2"/>
  <c r="G80" i="2"/>
  <c r="F80" i="2"/>
  <c r="E80" i="2"/>
  <c r="D80" i="2"/>
  <c r="C80" i="2"/>
  <c r="B80" i="2"/>
  <c r="H79" i="2"/>
  <c r="G79" i="2"/>
  <c r="J79" i="2" s="1"/>
  <c r="F79" i="2"/>
  <c r="E79" i="2"/>
  <c r="K79" i="2" s="1"/>
  <c r="D79" i="2"/>
  <c r="C79" i="2"/>
  <c r="B79" i="2"/>
  <c r="K78" i="2"/>
  <c r="I78" i="2"/>
  <c r="H78" i="2"/>
  <c r="G78" i="2"/>
  <c r="F78" i="2"/>
  <c r="E78" i="2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I75" i="2"/>
  <c r="H75" i="2"/>
  <c r="G75" i="2"/>
  <c r="J75" i="2" s="1"/>
  <c r="F75" i="2"/>
  <c r="E75" i="2"/>
  <c r="K75" i="2" s="1"/>
  <c r="D75" i="2"/>
  <c r="C75" i="2"/>
  <c r="B75" i="2"/>
  <c r="K74" i="2"/>
  <c r="I74" i="2"/>
  <c r="H74" i="2"/>
  <c r="G74" i="2"/>
  <c r="F74" i="2"/>
  <c r="E74" i="2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I71" i="2"/>
  <c r="H71" i="2"/>
  <c r="G71" i="2"/>
  <c r="J71" i="2" s="1"/>
  <c r="F71" i="2"/>
  <c r="E71" i="2"/>
  <c r="K71" i="2" s="1"/>
  <c r="D71" i="2"/>
  <c r="C71" i="2"/>
  <c r="B71" i="2"/>
  <c r="K70" i="2"/>
  <c r="I70" i="2"/>
  <c r="H70" i="2"/>
  <c r="G70" i="2"/>
  <c r="F70" i="2"/>
  <c r="E70" i="2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J68" i="2" s="1"/>
  <c r="F68" i="2"/>
  <c r="E68" i="2"/>
  <c r="K68" i="2" s="1"/>
  <c r="D68" i="2"/>
  <c r="C68" i="2"/>
  <c r="I68" i="2" s="1"/>
  <c r="B68" i="2"/>
  <c r="I67" i="2"/>
  <c r="H67" i="2"/>
  <c r="G67" i="2"/>
  <c r="J67" i="2" s="1"/>
  <c r="F67" i="2"/>
  <c r="E67" i="2"/>
  <c r="K67" i="2" s="1"/>
  <c r="D67" i="2"/>
  <c r="C67" i="2"/>
  <c r="B67" i="2"/>
  <c r="K66" i="2"/>
  <c r="I66" i="2"/>
  <c r="H66" i="2"/>
  <c r="G66" i="2"/>
  <c r="F66" i="2"/>
  <c r="E66" i="2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J64" i="2" s="1"/>
  <c r="F64" i="2"/>
  <c r="E64" i="2"/>
  <c r="K64" i="2" s="1"/>
  <c r="D64" i="2"/>
  <c r="C64" i="2"/>
  <c r="I64" i="2" s="1"/>
  <c r="B64" i="2"/>
  <c r="I63" i="2"/>
  <c r="H63" i="2"/>
  <c r="G63" i="2"/>
  <c r="J63" i="2" s="1"/>
  <c r="F63" i="2"/>
  <c r="E63" i="2"/>
  <c r="K63" i="2" s="1"/>
  <c r="D63" i="2"/>
  <c r="C63" i="2"/>
  <c r="B63" i="2"/>
  <c r="K62" i="2"/>
  <c r="I62" i="2"/>
  <c r="H62" i="2"/>
  <c r="G62" i="2"/>
  <c r="F62" i="2"/>
  <c r="E62" i="2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J60" i="2" s="1"/>
  <c r="F60" i="2"/>
  <c r="E60" i="2"/>
  <c r="K60" i="2" s="1"/>
  <c r="D60" i="2"/>
  <c r="C60" i="2"/>
  <c r="I60" i="2" s="1"/>
  <c r="B60" i="2"/>
  <c r="I59" i="2"/>
  <c r="H59" i="2"/>
  <c r="G59" i="2"/>
  <c r="J59" i="2" s="1"/>
  <c r="F59" i="2"/>
  <c r="E59" i="2"/>
  <c r="K59" i="2" s="1"/>
  <c r="D59" i="2"/>
  <c r="C59" i="2"/>
  <c r="B59" i="2"/>
  <c r="K58" i="2"/>
  <c r="I58" i="2"/>
  <c r="H58" i="2"/>
  <c r="G58" i="2"/>
  <c r="F58" i="2"/>
  <c r="E58" i="2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J56" i="2" s="1"/>
  <c r="F56" i="2"/>
  <c r="E56" i="2"/>
  <c r="K56" i="2" s="1"/>
  <c r="D56" i="2"/>
  <c r="C56" i="2"/>
  <c r="I56" i="2" s="1"/>
  <c r="B56" i="2"/>
  <c r="I55" i="2"/>
  <c r="H55" i="2"/>
  <c r="G55" i="2"/>
  <c r="J55" i="2" s="1"/>
  <c r="F55" i="2"/>
  <c r="E55" i="2"/>
  <c r="K55" i="2" s="1"/>
  <c r="D55" i="2"/>
  <c r="C55" i="2"/>
  <c r="B55" i="2"/>
  <c r="K54" i="2"/>
  <c r="I54" i="2"/>
  <c r="H54" i="2"/>
  <c r="G54" i="2"/>
  <c r="F54" i="2"/>
  <c r="E54" i="2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J52" i="2" s="1"/>
  <c r="F52" i="2"/>
  <c r="E52" i="2"/>
  <c r="K52" i="2" s="1"/>
  <c r="D52" i="2"/>
  <c r="C52" i="2"/>
  <c r="I52" i="2" s="1"/>
  <c r="B52" i="2"/>
  <c r="I51" i="2"/>
  <c r="H51" i="2"/>
  <c r="G51" i="2"/>
  <c r="J51" i="2" s="1"/>
  <c r="F51" i="2"/>
  <c r="E51" i="2"/>
  <c r="K51" i="2" s="1"/>
  <c r="D51" i="2"/>
  <c r="C51" i="2"/>
  <c r="B51" i="2"/>
  <c r="K50" i="2"/>
  <c r="I50" i="2"/>
  <c r="H50" i="2"/>
  <c r="G50" i="2"/>
  <c r="F50" i="2"/>
  <c r="E50" i="2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J48" i="2" s="1"/>
  <c r="F48" i="2"/>
  <c r="E48" i="2"/>
  <c r="K48" i="2" s="1"/>
  <c r="D48" i="2"/>
  <c r="C48" i="2"/>
  <c r="I48" i="2" s="1"/>
  <c r="B48" i="2"/>
  <c r="I47" i="2"/>
  <c r="H47" i="2"/>
  <c r="G47" i="2"/>
  <c r="J47" i="2" s="1"/>
  <c r="F47" i="2"/>
  <c r="E47" i="2"/>
  <c r="K47" i="2" s="1"/>
  <c r="D47" i="2"/>
  <c r="C47" i="2"/>
  <c r="B47" i="2"/>
  <c r="K46" i="2"/>
  <c r="I46" i="2"/>
  <c r="H46" i="2"/>
  <c r="G46" i="2"/>
  <c r="F46" i="2"/>
  <c r="E46" i="2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J44" i="2" s="1"/>
  <c r="F44" i="2"/>
  <c r="E44" i="2"/>
  <c r="K44" i="2" s="1"/>
  <c r="D44" i="2"/>
  <c r="C44" i="2"/>
  <c r="I44" i="2" s="1"/>
  <c r="B44" i="2"/>
  <c r="I43" i="2"/>
  <c r="H43" i="2"/>
  <c r="G43" i="2"/>
  <c r="J43" i="2" s="1"/>
  <c r="F43" i="2"/>
  <c r="E43" i="2"/>
  <c r="K43" i="2" s="1"/>
  <c r="D43" i="2"/>
  <c r="C43" i="2"/>
  <c r="B43" i="2"/>
  <c r="K42" i="2"/>
  <c r="I42" i="2"/>
  <c r="H42" i="2"/>
  <c r="G42" i="2"/>
  <c r="F42" i="2"/>
  <c r="E42" i="2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J40" i="2" s="1"/>
  <c r="F40" i="2"/>
  <c r="E40" i="2"/>
  <c r="K40" i="2" s="1"/>
  <c r="D40" i="2"/>
  <c r="C40" i="2"/>
  <c r="I40" i="2" s="1"/>
  <c r="B40" i="2"/>
  <c r="I39" i="2"/>
  <c r="H39" i="2"/>
  <c r="G39" i="2"/>
  <c r="J39" i="2" s="1"/>
  <c r="F39" i="2"/>
  <c r="E39" i="2"/>
  <c r="K39" i="2" s="1"/>
  <c r="D39" i="2"/>
  <c r="C39" i="2"/>
  <c r="B39" i="2"/>
  <c r="K38" i="2"/>
  <c r="I38" i="2"/>
  <c r="H38" i="2"/>
  <c r="G38" i="2"/>
  <c r="F38" i="2"/>
  <c r="E38" i="2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J36" i="2" s="1"/>
  <c r="F36" i="2"/>
  <c r="E36" i="2"/>
  <c r="K36" i="2" s="1"/>
  <c r="D36" i="2"/>
  <c r="C36" i="2"/>
  <c r="I36" i="2" s="1"/>
  <c r="B36" i="2"/>
  <c r="I35" i="2"/>
  <c r="H35" i="2"/>
  <c r="G35" i="2"/>
  <c r="J35" i="2" s="1"/>
  <c r="F35" i="2"/>
  <c r="E35" i="2"/>
  <c r="K35" i="2" s="1"/>
  <c r="D35" i="2"/>
  <c r="C35" i="2"/>
  <c r="B35" i="2"/>
  <c r="K34" i="2"/>
  <c r="I34" i="2"/>
  <c r="H34" i="2"/>
  <c r="G34" i="2"/>
  <c r="F34" i="2"/>
  <c r="E34" i="2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J32" i="2" s="1"/>
  <c r="F32" i="2"/>
  <c r="E32" i="2"/>
  <c r="K32" i="2" s="1"/>
  <c r="D32" i="2"/>
  <c r="C32" i="2"/>
  <c r="I32" i="2" s="1"/>
  <c r="B32" i="2"/>
  <c r="I31" i="2"/>
  <c r="H31" i="2"/>
  <c r="G31" i="2"/>
  <c r="J31" i="2" s="1"/>
  <c r="F31" i="2"/>
  <c r="E31" i="2"/>
  <c r="K31" i="2" s="1"/>
  <c r="D31" i="2"/>
  <c r="C31" i="2"/>
  <c r="B31" i="2"/>
  <c r="K30" i="2"/>
  <c r="I30" i="2"/>
  <c r="H30" i="2"/>
  <c r="G30" i="2"/>
  <c r="F30" i="2"/>
  <c r="E30" i="2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J28" i="2" s="1"/>
  <c r="F28" i="2"/>
  <c r="E28" i="2"/>
  <c r="K28" i="2" s="1"/>
  <c r="D28" i="2"/>
  <c r="C28" i="2"/>
  <c r="I28" i="2" s="1"/>
  <c r="B28" i="2"/>
  <c r="I27" i="2"/>
  <c r="H27" i="2"/>
  <c r="G27" i="2"/>
  <c r="J27" i="2" s="1"/>
  <c r="F27" i="2"/>
  <c r="E27" i="2"/>
  <c r="K27" i="2" s="1"/>
  <c r="D27" i="2"/>
  <c r="C27" i="2"/>
  <c r="B27" i="2"/>
  <c r="K26" i="2"/>
  <c r="I26" i="2"/>
  <c r="H26" i="2"/>
  <c r="G26" i="2"/>
  <c r="F26" i="2"/>
  <c r="E26" i="2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J24" i="2" s="1"/>
  <c r="F24" i="2"/>
  <c r="E24" i="2"/>
  <c r="K24" i="2" s="1"/>
  <c r="D24" i="2"/>
  <c r="C24" i="2"/>
  <c r="I24" i="2" s="1"/>
  <c r="B24" i="2"/>
  <c r="I23" i="2"/>
  <c r="H23" i="2"/>
  <c r="G23" i="2"/>
  <c r="J23" i="2" s="1"/>
  <c r="F23" i="2"/>
  <c r="E23" i="2"/>
  <c r="K23" i="2" s="1"/>
  <c r="D23" i="2"/>
  <c r="C23" i="2"/>
  <c r="B23" i="2"/>
  <c r="K22" i="2"/>
  <c r="I22" i="2"/>
  <c r="H22" i="2"/>
  <c r="G22" i="2"/>
  <c r="F22" i="2"/>
  <c r="E22" i="2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J20" i="2" s="1"/>
  <c r="F20" i="2"/>
  <c r="E20" i="2"/>
  <c r="K20" i="2" s="1"/>
  <c r="D20" i="2"/>
  <c r="C20" i="2"/>
  <c r="I20" i="2" s="1"/>
  <c r="B20" i="2"/>
  <c r="I19" i="2"/>
  <c r="H19" i="2"/>
  <c r="G19" i="2"/>
  <c r="J19" i="2" s="1"/>
  <c r="F19" i="2"/>
  <c r="E19" i="2"/>
  <c r="K19" i="2" s="1"/>
  <c r="D19" i="2"/>
  <c r="C19" i="2"/>
  <c r="B19" i="2"/>
  <c r="K18" i="2"/>
  <c r="I18" i="2"/>
  <c r="H18" i="2"/>
  <c r="G18" i="2"/>
  <c r="F18" i="2"/>
  <c r="E18" i="2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J16" i="2" s="1"/>
  <c r="F16" i="2"/>
  <c r="E16" i="2"/>
  <c r="K16" i="2" s="1"/>
  <c r="D16" i="2"/>
  <c r="C16" i="2"/>
  <c r="I16" i="2" s="1"/>
  <c r="B16" i="2"/>
  <c r="I15" i="2"/>
  <c r="H15" i="2"/>
  <c r="G15" i="2"/>
  <c r="J15" i="2" s="1"/>
  <c r="F15" i="2"/>
  <c r="E15" i="2"/>
  <c r="K15" i="2" s="1"/>
  <c r="D15" i="2"/>
  <c r="C15" i="2"/>
  <c r="B15" i="2"/>
  <c r="K14" i="2"/>
  <c r="I14" i="2"/>
  <c r="H14" i="2"/>
  <c r="G14" i="2"/>
  <c r="F14" i="2"/>
  <c r="E14" i="2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J12" i="2" s="1"/>
  <c r="F12" i="2"/>
  <c r="E12" i="2"/>
  <c r="K12" i="2" s="1"/>
  <c r="D12" i="2"/>
  <c r="C12" i="2"/>
  <c r="I12" i="2" s="1"/>
  <c r="B12" i="2"/>
  <c r="I11" i="2"/>
  <c r="H11" i="2"/>
  <c r="G11" i="2"/>
  <c r="J11" i="2" s="1"/>
  <c r="F11" i="2"/>
  <c r="E11" i="2"/>
  <c r="K11" i="2" s="1"/>
  <c r="D11" i="2"/>
  <c r="C11" i="2"/>
  <c r="B11" i="2"/>
  <c r="K10" i="2"/>
  <c r="I10" i="2"/>
  <c r="H10" i="2"/>
  <c r="G10" i="2"/>
  <c r="F10" i="2"/>
  <c r="E10" i="2"/>
  <c r="D10" i="2"/>
  <c r="J10" i="2" s="1"/>
  <c r="C10" i="2"/>
  <c r="B10" i="2"/>
  <c r="K9" i="2"/>
  <c r="J9" i="2"/>
  <c r="H9" i="2"/>
  <c r="G9" i="2"/>
  <c r="F9" i="2"/>
  <c r="F6" i="2" s="1"/>
  <c r="E9" i="2"/>
  <c r="D9" i="2"/>
  <c r="C9" i="2"/>
  <c r="I9" i="2" s="1"/>
  <c r="B9" i="2"/>
  <c r="H8" i="2"/>
  <c r="H6" i="2" s="1"/>
  <c r="G8" i="2"/>
  <c r="J8" i="2" s="1"/>
  <c r="F8" i="2"/>
  <c r="E8" i="2"/>
  <c r="K8" i="2" s="1"/>
  <c r="D8" i="2"/>
  <c r="C8" i="2"/>
  <c r="I8" i="2" s="1"/>
  <c r="B8" i="2"/>
  <c r="I7" i="2"/>
  <c r="H7" i="2"/>
  <c r="G7" i="2"/>
  <c r="G6" i="2" s="1"/>
  <c r="F7" i="2"/>
  <c r="E7" i="2"/>
  <c r="K7" i="2" s="1"/>
  <c r="D7" i="2"/>
  <c r="C7" i="2"/>
  <c r="B7" i="2"/>
  <c r="D6" i="2"/>
  <c r="J6" i="2" s="1"/>
  <c r="F4" i="2"/>
  <c r="C4" i="2"/>
  <c r="I2" i="2"/>
  <c r="G2" i="2"/>
  <c r="K82" i="2" l="1"/>
  <c r="K94" i="2"/>
  <c r="I99" i="2"/>
  <c r="I100" i="2"/>
  <c r="I105" i="2"/>
  <c r="K123" i="2"/>
  <c r="K124" i="2"/>
  <c r="K126" i="2"/>
  <c r="I131" i="2"/>
  <c r="I132" i="2"/>
  <c r="I137" i="2"/>
  <c r="K155" i="2"/>
  <c r="K156" i="2"/>
  <c r="K158" i="2"/>
  <c r="I163" i="2"/>
  <c r="I164" i="2"/>
  <c r="I169" i="2"/>
  <c r="I9" i="3"/>
  <c r="J7" i="2"/>
  <c r="K163" i="2"/>
  <c r="K164" i="2"/>
  <c r="K166" i="2"/>
  <c r="I171" i="2"/>
  <c r="I172" i="2"/>
  <c r="I177" i="2"/>
  <c r="E6" i="2"/>
  <c r="K6" i="2" s="1"/>
  <c r="I79" i="2"/>
  <c r="I80" i="2"/>
  <c r="I87" i="2"/>
  <c r="I88" i="2"/>
  <c r="I89" i="2"/>
  <c r="K103" i="2"/>
  <c r="K104" i="2"/>
  <c r="K106" i="2"/>
  <c r="I111" i="2"/>
  <c r="I112" i="2"/>
  <c r="I117" i="2"/>
  <c r="K135" i="2"/>
  <c r="K136" i="2"/>
  <c r="K138" i="2"/>
  <c r="I143" i="2"/>
  <c r="I144" i="2"/>
  <c r="I149" i="2"/>
  <c r="K167" i="2"/>
  <c r="K168" i="2"/>
  <c r="K170" i="2"/>
  <c r="I175" i="2"/>
  <c r="I176" i="2"/>
  <c r="I181" i="2"/>
  <c r="I185" i="2"/>
  <c r="I189" i="2"/>
  <c r="I193" i="2"/>
  <c r="I197" i="2"/>
  <c r="I201" i="2"/>
  <c r="I205" i="2"/>
  <c r="I209" i="2"/>
  <c r="K86" i="2"/>
  <c r="K107" i="2"/>
  <c r="K108" i="2"/>
  <c r="K110" i="2"/>
  <c r="I115" i="2"/>
  <c r="I116" i="2"/>
  <c r="I121" i="2"/>
  <c r="K139" i="2"/>
  <c r="K140" i="2"/>
  <c r="K142" i="2"/>
  <c r="I147" i="2"/>
  <c r="I148" i="2"/>
  <c r="I153" i="2"/>
  <c r="K171" i="2"/>
  <c r="K172" i="2"/>
  <c r="K174" i="2"/>
  <c r="I179" i="2"/>
  <c r="I180" i="2"/>
  <c r="I184" i="2"/>
  <c r="I188" i="2"/>
  <c r="I192" i="2"/>
  <c r="I196" i="2"/>
  <c r="I200" i="2"/>
  <c r="I204" i="2"/>
  <c r="I208" i="2"/>
  <c r="C6" i="2"/>
  <c r="I6" i="2" s="1"/>
  <c r="K90" i="2"/>
  <c r="I97" i="2"/>
  <c r="K115" i="2"/>
  <c r="K116" i="2"/>
  <c r="K118" i="2"/>
  <c r="I123" i="2"/>
  <c r="I124" i="2"/>
  <c r="I129" i="2"/>
  <c r="K147" i="2"/>
  <c r="K148" i="2"/>
  <c r="K150" i="2"/>
  <c r="I155" i="2"/>
  <c r="I156" i="2"/>
  <c r="I161" i="2"/>
  <c r="K179" i="2"/>
  <c r="K180" i="2"/>
  <c r="K183" i="2"/>
  <c r="K184" i="2"/>
  <c r="K187" i="2"/>
  <c r="K188" i="2"/>
  <c r="K191" i="2"/>
  <c r="K192" i="2"/>
  <c r="K195" i="2"/>
  <c r="K196" i="2"/>
  <c r="K199" i="2"/>
  <c r="K200" i="2"/>
  <c r="K203" i="2"/>
  <c r="K204" i="2"/>
  <c r="K207" i="2"/>
  <c r="K208" i="2"/>
  <c r="I211" i="2"/>
  <c r="J222" i="2"/>
  <c r="K10" i="3"/>
  <c r="I19" i="3"/>
  <c r="I25" i="3"/>
  <c r="K48" i="3"/>
  <c r="K64" i="3"/>
  <c r="I69" i="3"/>
  <c r="K92" i="3"/>
  <c r="I101" i="3"/>
  <c r="K210" i="2"/>
  <c r="I219" i="2"/>
  <c r="J6" i="3"/>
  <c r="K18" i="3"/>
  <c r="K36" i="3"/>
  <c r="K52" i="3"/>
  <c r="K68" i="3"/>
  <c r="I77" i="3"/>
  <c r="K100" i="3"/>
  <c r="I109" i="3"/>
  <c r="K132" i="3"/>
  <c r="I141" i="3"/>
  <c r="J218" i="2"/>
  <c r="K218" i="2"/>
  <c r="I227" i="2"/>
  <c r="J14" i="3"/>
  <c r="K28" i="3"/>
  <c r="I31" i="3"/>
  <c r="K40" i="3"/>
  <c r="K56" i="3"/>
  <c r="K76" i="3"/>
  <c r="I85" i="3"/>
  <c r="K108" i="3"/>
  <c r="I117" i="3"/>
  <c r="K140" i="3"/>
  <c r="J194" i="3"/>
  <c r="J214" i="2"/>
  <c r="K226" i="2"/>
  <c r="I11" i="3"/>
  <c r="J22" i="3"/>
  <c r="K30" i="3"/>
  <c r="I33" i="3"/>
  <c r="K44" i="3"/>
  <c r="K60" i="3"/>
  <c r="K84" i="3"/>
  <c r="I93" i="3"/>
  <c r="K116" i="3"/>
  <c r="I125" i="3"/>
  <c r="J186" i="3"/>
  <c r="I184" i="3"/>
  <c r="I192" i="3"/>
  <c r="K199" i="3"/>
  <c r="I202" i="3"/>
  <c r="K211" i="3"/>
  <c r="K215" i="3"/>
  <c r="K219" i="3"/>
  <c r="K223" i="3"/>
  <c r="K227" i="3"/>
  <c r="K231" i="3"/>
  <c r="K235" i="3"/>
  <c r="K185" i="3"/>
  <c r="K193" i="3"/>
  <c r="I196" i="3"/>
  <c r="K203" i="3"/>
  <c r="I206" i="3"/>
  <c r="K350" i="3"/>
  <c r="I188" i="3"/>
  <c r="K205" i="3"/>
  <c r="I208" i="3"/>
  <c r="K187" i="3"/>
  <c r="K195" i="3"/>
  <c r="I198" i="3"/>
  <c r="I212" i="3"/>
  <c r="I216" i="3"/>
  <c r="I220" i="3"/>
  <c r="I224" i="3"/>
  <c r="I228" i="3"/>
  <c r="I232" i="3"/>
  <c r="I236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<sst xmlns="http://schemas.openxmlformats.org/spreadsheetml/2006/main" count="158" uniqueCount="122">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</sst>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44562</v>
      </c>
      <c r="F7" s="3" t="s">
        <v>3</v>
      </c>
      <c r="G7" s="5">
        <v>44592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01/01/2022 - 01/31/2022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01/01/2021 - 01/31/2021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91827476.810000002</v>
      </c>
      <c r="D6" s="41">
        <f t="shared" si="0"/>
        <v>84036723.229999989</v>
      </c>
      <c r="E6" s="42">
        <f t="shared" si="0"/>
        <v>17998330.640000001</v>
      </c>
      <c r="F6" s="40">
        <f t="shared" si="0"/>
        <v>73138881.920000002</v>
      </c>
      <c r="G6" s="41">
        <f t="shared" si="0"/>
        <v>47156372.5</v>
      </c>
      <c r="H6" s="42">
        <f t="shared" si="0"/>
        <v>7528262.4800000004</v>
      </c>
      <c r="I6" s="20">
        <f t="shared" ref="I6:I69" si="1">IFERROR((C6-F6)/F6,"")</f>
        <v>0.25552202056413387</v>
      </c>
      <c r="J6" s="20">
        <f t="shared" ref="J6:J69" si="2">IFERROR((D6-G6)/G6,"")</f>
        <v>0.78208625419607902</v>
      </c>
      <c r="K6" s="20">
        <f t="shared" ref="K6:K69" si="3">IFERROR((E6-H6)/H6,"")</f>
        <v>1.390768213490877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2711832.56</v>
      </c>
      <c r="D7" s="43">
        <f>IF('County Data'!E2&gt;9,'County Data'!D2,"*")</f>
        <v>501197.58</v>
      </c>
      <c r="E7" s="44">
        <f>IF('County Data'!G2&gt;9,'County Data'!F2,"*")</f>
        <v>264266.11</v>
      </c>
      <c r="F7" s="43">
        <f>IF('County Data'!I2&gt;9,'County Data'!H2,"*")</f>
        <v>2145921.92</v>
      </c>
      <c r="G7" s="43">
        <f>IF('County Data'!K2&gt;9,'County Data'!J2,"*")</f>
        <v>216250.76</v>
      </c>
      <c r="H7" s="44">
        <f>IF('County Data'!M2&gt;9,'County Data'!L2,"*")</f>
        <v>104267.56</v>
      </c>
      <c r="I7" s="22">
        <f t="shared" si="1"/>
        <v>0.26371445984390718</v>
      </c>
      <c r="J7" s="22">
        <f t="shared" si="2"/>
        <v>1.3176685251880733</v>
      </c>
      <c r="K7" s="22">
        <f t="shared" si="3"/>
        <v>1.5344998003214039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5536421.0300000003</v>
      </c>
      <c r="D8" s="43">
        <f>IF('County Data'!E3&gt;9,'County Data'!D3,"*")</f>
        <v>3441951.93</v>
      </c>
      <c r="E8" s="44">
        <f>IF('County Data'!G3&gt;9,'County Data'!F3,"*")</f>
        <v>1039039.24</v>
      </c>
      <c r="F8" s="43">
        <f>IF('County Data'!I3&gt;9,'County Data'!H3,"*")</f>
        <v>4609096.8099999996</v>
      </c>
      <c r="G8" s="43">
        <f>IF('County Data'!K3&gt;9,'County Data'!J3,"*")</f>
        <v>1383808.49</v>
      </c>
      <c r="H8" s="44">
        <f>IF('County Data'!M3&gt;9,'County Data'!L3,"*")</f>
        <v>521782.34</v>
      </c>
      <c r="I8" s="22">
        <f t="shared" si="1"/>
        <v>0.20119434636045339</v>
      </c>
      <c r="J8" s="22">
        <f t="shared" si="2"/>
        <v>1.487303665841796</v>
      </c>
      <c r="K8" s="22">
        <f t="shared" si="3"/>
        <v>0.99132695828685946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2724465.48</v>
      </c>
      <c r="D9" s="46">
        <f>IF('County Data'!E4&gt;9,'County Data'!D4,"*")</f>
        <v>816356.55</v>
      </c>
      <c r="E9" s="47">
        <f>IF('County Data'!G4&gt;9,'County Data'!F4,"*")</f>
        <v>327934.95</v>
      </c>
      <c r="F9" s="45">
        <f>IF('County Data'!I4&gt;9,'County Data'!H4,"*")</f>
        <v>2545648.23</v>
      </c>
      <c r="G9" s="46">
        <f>IF('County Data'!K4&gt;9,'County Data'!J4,"*")</f>
        <v>429145.84</v>
      </c>
      <c r="H9" s="47">
        <f>IF('County Data'!M4&gt;9,'County Data'!L4,"*")</f>
        <v>135059.42000000001</v>
      </c>
      <c r="I9" s="9">
        <f t="shared" si="1"/>
        <v>7.0244289015532993E-2</v>
      </c>
      <c r="J9" s="9">
        <f t="shared" si="2"/>
        <v>0.90228233367006427</v>
      </c>
      <c r="K9" s="9">
        <f t="shared" si="3"/>
        <v>1.4280790632745202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24003508.91</v>
      </c>
      <c r="D10" s="43">
        <f>IF('County Data'!E5&gt;9,'County Data'!D5,"*")</f>
        <v>5853136.79</v>
      </c>
      <c r="E10" s="44">
        <f>IF('County Data'!G5&gt;9,'County Data'!F5,"*")</f>
        <v>3682815.19</v>
      </c>
      <c r="F10" s="43">
        <f>IF('County Data'!I5&gt;9,'County Data'!H5,"*")</f>
        <v>20731382.93</v>
      </c>
      <c r="G10" s="43">
        <f>IF('County Data'!K5&gt;9,'County Data'!J5,"*")</f>
        <v>2380450.9700000002</v>
      </c>
      <c r="H10" s="44">
        <f>IF('County Data'!M5&gt;9,'County Data'!L5,"*")</f>
        <v>1468799.53</v>
      </c>
      <c r="I10" s="22">
        <f t="shared" si="1"/>
        <v>0.15783442865574432</v>
      </c>
      <c r="J10" s="22">
        <f t="shared" si="2"/>
        <v>1.4588352643112827</v>
      </c>
      <c r="K10" s="22">
        <f t="shared" si="3"/>
        <v>1.5073640852812638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231581.79</v>
      </c>
      <c r="D11" s="46" t="str">
        <f>IF('County Data'!E6&gt;9,'County Data'!D6,"*")</f>
        <v>*</v>
      </c>
      <c r="E11" s="47">
        <f>IF('County Data'!G6&gt;9,'County Data'!F6,"*")</f>
        <v>82937.990000000005</v>
      </c>
      <c r="F11" s="45">
        <f>IF('County Data'!I6&gt;9,'County Data'!H6,"*")</f>
        <v>205161.23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0.1287794969839087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3975502.61</v>
      </c>
      <c r="D12" s="43">
        <f>IF('County Data'!E7&gt;9,'County Data'!D7,"*")</f>
        <v>457377.99</v>
      </c>
      <c r="E12" s="44">
        <f>IF('County Data'!G7&gt;9,'County Data'!F7,"*")</f>
        <v>322229.08</v>
      </c>
      <c r="F12" s="43">
        <f>IF('County Data'!I7&gt;9,'County Data'!H7,"*")</f>
        <v>3825201.3</v>
      </c>
      <c r="G12" s="43">
        <f>IF('County Data'!K7&gt;9,'County Data'!J7,"*")</f>
        <v>241795.46</v>
      </c>
      <c r="H12" s="44">
        <f>IF('County Data'!M7&gt;9,'County Data'!L7,"*")</f>
        <v>185082.44</v>
      </c>
      <c r="I12" s="22">
        <f t="shared" si="1"/>
        <v>3.9292392272270757E-2</v>
      </c>
      <c r="J12" s="22">
        <f t="shared" si="2"/>
        <v>0.89159047899410526</v>
      </c>
      <c r="K12" s="22">
        <f t="shared" si="3"/>
        <v>0.7410029822386176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204218.4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163160.92000000001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0.25163795350013946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7912669.3200000003</v>
      </c>
      <c r="D14" s="43">
        <f>IF('County Data'!E9&gt;9,'County Data'!D9,"*")</f>
        <v>11383820.66</v>
      </c>
      <c r="E14" s="44">
        <f>IF('County Data'!G9&gt;9,'County Data'!F9,"*")</f>
        <v>2474989.6</v>
      </c>
      <c r="F14" s="43">
        <f>IF('County Data'!I9&gt;9,'County Data'!H9,"*")</f>
        <v>5234681.8899999997</v>
      </c>
      <c r="G14" s="43">
        <f>IF('County Data'!K9&gt;9,'County Data'!J9,"*")</f>
        <v>5239691.05</v>
      </c>
      <c r="H14" s="44">
        <f>IF('County Data'!M9&gt;9,'County Data'!L9,"*")</f>
        <v>1148714.0900000001</v>
      </c>
      <c r="I14" s="22">
        <f t="shared" si="1"/>
        <v>0.51158551489362825</v>
      </c>
      <c r="J14" s="22">
        <f t="shared" si="2"/>
        <v>1.1726129558726559</v>
      </c>
      <c r="K14" s="22">
        <f t="shared" si="3"/>
        <v>1.1545740768270718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1339017.8799999999</v>
      </c>
      <c r="D15" s="48">
        <f>IF('County Data'!E10&gt;9,'County Data'!D10,"*")</f>
        <v>164115.98000000001</v>
      </c>
      <c r="E15" s="49">
        <f>IF('County Data'!G10&gt;9,'County Data'!F10,"*")</f>
        <v>134220.93</v>
      </c>
      <c r="F15" s="48">
        <f>IF('County Data'!I10&gt;9,'County Data'!H10,"*")</f>
        <v>1163592.01</v>
      </c>
      <c r="G15" s="48" t="str">
        <f>IF('County Data'!K10&gt;9,'County Data'!J10,"*")</f>
        <v>*</v>
      </c>
      <c r="H15" s="49" t="str">
        <f>IF('County Data'!M10&gt;9,'County Data'!L10,"*")</f>
        <v>*</v>
      </c>
      <c r="I15" s="23">
        <f t="shared" si="1"/>
        <v>0.15076235355036502</v>
      </c>
      <c r="J15" s="23" t="str">
        <f t="shared" si="2"/>
        <v/>
      </c>
      <c r="K15" s="23" t="str">
        <f t="shared" si="3"/>
        <v/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2635769.7999999998</v>
      </c>
      <c r="D16" s="43">
        <f>IF('County Data'!E11&gt;9,'County Data'!D11,"*")</f>
        <v>540178.05000000005</v>
      </c>
      <c r="E16" s="44">
        <f>IF('County Data'!G11&gt;9,'County Data'!F11,"*")</f>
        <v>291711.15000000002</v>
      </c>
      <c r="F16" s="43">
        <f>IF('County Data'!I11&gt;9,'County Data'!H11,"*")</f>
        <v>2318413.06</v>
      </c>
      <c r="G16" s="43">
        <f>IF('County Data'!K11&gt;9,'County Data'!J11,"*")</f>
        <v>282109.88</v>
      </c>
      <c r="H16" s="44">
        <f>IF('County Data'!M11&gt;9,'County Data'!L11,"*")</f>
        <v>166740.78</v>
      </c>
      <c r="I16" s="22">
        <f t="shared" si="1"/>
        <v>0.13688533138266559</v>
      </c>
      <c r="J16" s="22">
        <f t="shared" si="2"/>
        <v>0.91477891522267862</v>
      </c>
      <c r="K16" s="22">
        <f t="shared" si="3"/>
        <v>0.74948893725937971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4776057.46</v>
      </c>
      <c r="D17" s="46">
        <f>IF('County Data'!E12&gt;9,'County Data'!D12,"*")</f>
        <v>42433007.289999999</v>
      </c>
      <c r="E17" s="47">
        <f>IF('County Data'!G12&gt;9,'County Data'!F12,"*")</f>
        <v>960300.71</v>
      </c>
      <c r="F17" s="45">
        <f>IF('County Data'!I12&gt;9,'County Data'!H12,"*")</f>
        <v>1922107.96</v>
      </c>
      <c r="G17" s="46">
        <f>IF('County Data'!K12&gt;9,'County Data'!J12,"*")</f>
        <v>26805085.84</v>
      </c>
      <c r="H17" s="47">
        <f>IF('County Data'!M12&gt;9,'County Data'!L12,"*")</f>
        <v>335819.64</v>
      </c>
      <c r="I17" s="9">
        <f t="shared" si="1"/>
        <v>1.484801873459803</v>
      </c>
      <c r="J17" s="9">
        <f t="shared" si="2"/>
        <v>0.58302075745189996</v>
      </c>
      <c r="K17" s="9">
        <f t="shared" si="3"/>
        <v>1.8595728052117497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10714055.25</v>
      </c>
      <c r="D18" s="43">
        <f>IF('County Data'!E13&gt;9,'County Data'!D13,"*")</f>
        <v>6662901.5</v>
      </c>
      <c r="E18" s="44">
        <f>IF('County Data'!G13&gt;9,'County Data'!F13,"*")</f>
        <v>2820860</v>
      </c>
      <c r="F18" s="43">
        <f>IF('County Data'!I13&gt;9,'County Data'!H13,"*")</f>
        <v>8817753.3800000008</v>
      </c>
      <c r="G18" s="43">
        <f>IF('County Data'!K13&gt;9,'County Data'!J13,"*")</f>
        <v>3345947.51</v>
      </c>
      <c r="H18" s="44">
        <f>IF('County Data'!M13&gt;9,'County Data'!L13,"*")</f>
        <v>1104013.8600000001</v>
      </c>
      <c r="I18" s="22">
        <f t="shared" si="1"/>
        <v>0.21505499057175934</v>
      </c>
      <c r="J18" s="22">
        <f t="shared" si="2"/>
        <v>0.99133473555297957</v>
      </c>
      <c r="K18" s="22">
        <f t="shared" si="3"/>
        <v>1.5550947340461829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8469093.4299999997</v>
      </c>
      <c r="D19" s="46">
        <f>IF('County Data'!E14&gt;9,'County Data'!D14,"*")</f>
        <v>2365914.67</v>
      </c>
      <c r="E19" s="47">
        <f>IF('County Data'!G14&gt;9,'County Data'!F14,"*")</f>
        <v>1548578</v>
      </c>
      <c r="F19" s="45">
        <f>IF('County Data'!I14&gt;9,'County Data'!H14,"*")</f>
        <v>6707328.1900000004</v>
      </c>
      <c r="G19" s="46">
        <f>IF('County Data'!K14&gt;9,'County Data'!J14,"*")</f>
        <v>1223782.96</v>
      </c>
      <c r="H19" s="47">
        <f>IF('County Data'!M14&gt;9,'County Data'!L14,"*")</f>
        <v>613080.69999999995</v>
      </c>
      <c r="I19" s="9">
        <f t="shared" si="1"/>
        <v>0.26266274589435279</v>
      </c>
      <c r="J19" s="9">
        <f t="shared" si="2"/>
        <v>0.93327963154512295</v>
      </c>
      <c r="K19" s="9">
        <f t="shared" si="3"/>
        <v>1.5258958567770933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8304048.3700000001</v>
      </c>
      <c r="D20" s="43">
        <f>IF('County Data'!E15&gt;9,'County Data'!D15,"*")</f>
        <v>4208515.8499999996</v>
      </c>
      <c r="E20" s="44">
        <f>IF('County Data'!G15&gt;9,'County Data'!F15,"*")</f>
        <v>2112611.19</v>
      </c>
      <c r="F20" s="43">
        <f>IF('County Data'!I15&gt;9,'County Data'!H15,"*")</f>
        <v>6478410.6100000003</v>
      </c>
      <c r="G20" s="43">
        <f>IF('County Data'!K15&gt;9,'County Data'!J15,"*")</f>
        <v>2293074.5699999998</v>
      </c>
      <c r="H20" s="44">
        <f>IF('County Data'!M15&gt;9,'County Data'!L15,"*")</f>
        <v>897492.14</v>
      </c>
      <c r="I20" s="22">
        <f t="shared" si="1"/>
        <v>0.28180334188480832</v>
      </c>
      <c r="J20" s="22">
        <f t="shared" si="2"/>
        <v>0.83531573942665105</v>
      </c>
      <c r="K20" s="22">
        <f t="shared" si="3"/>
        <v>1.353904948961447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8289234.5199999996</v>
      </c>
      <c r="D21" s="46">
        <f>IF('County Data'!E16&gt;9,'County Data'!D16,"*")</f>
        <v>5208248.3899999997</v>
      </c>
      <c r="E21" s="47">
        <f>IF('County Data'!G16&gt;9,'County Data'!F16,"*")</f>
        <v>1935836.5</v>
      </c>
      <c r="F21" s="45">
        <f>IF('County Data'!I16&gt;9,'County Data'!H16,"*")</f>
        <v>6271021.4800000004</v>
      </c>
      <c r="G21" s="46">
        <f>IF('County Data'!K16&gt;9,'County Data'!J16,"*")</f>
        <v>3315229.17</v>
      </c>
      <c r="H21" s="47">
        <f>IF('County Data'!M16&gt;9,'County Data'!L16,"*")</f>
        <v>847409.98</v>
      </c>
      <c r="I21" s="9">
        <f t="shared" si="1"/>
        <v>0.32183162606548732</v>
      </c>
      <c r="J21" s="9">
        <f t="shared" si="2"/>
        <v>0.57100704745548547</v>
      </c>
      <c r="K21" s="9">
        <f t="shared" si="3"/>
        <v>1.2844155080637591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01/01/2022 - 01/31/2022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01/01/2021 - 01/31/2021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1292079.18</v>
      </c>
      <c r="D6" s="41" t="str">
        <f>IF('Town Data'!E2&gt;9,'Town Data'!D2,"*")</f>
        <v>*</v>
      </c>
      <c r="E6" s="42">
        <f>IF('Town Data'!G2&gt;9,'Town Data'!F2,"*")</f>
        <v>206872.89</v>
      </c>
      <c r="F6" s="41">
        <f>IF('Town Data'!I2&gt;9,'Town Data'!H2,"*")</f>
        <v>1264231.9099999999</v>
      </c>
      <c r="G6" s="41" t="str">
        <f>IF('Town Data'!K2&gt;9,'Town Data'!J2,"*")</f>
        <v>*</v>
      </c>
      <c r="H6" s="42" t="str">
        <f>IF('Town Data'!M2&gt;9,'Town Data'!L2,"*")</f>
        <v>*</v>
      </c>
      <c r="I6" s="20">
        <f t="shared" ref="I6:I69" si="0">IFERROR((C6-F6)/F6,"")</f>
        <v>2.2027026671079693E-2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343925.44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170243.57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167186.57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1.828496152531869E-2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2098270.71</v>
      </c>
      <c r="D9" s="46">
        <f>IF('Town Data'!E5&gt;9,'Town Data'!D5,"*")</f>
        <v>582997.07999999996</v>
      </c>
      <c r="E9" s="47">
        <f>IF('Town Data'!G5&gt;9,'Town Data'!F5,"*")</f>
        <v>249659.12</v>
      </c>
      <c r="F9" s="45">
        <f>IF('Town Data'!I5&gt;9,'Town Data'!H5,"*")</f>
        <v>2104902.67</v>
      </c>
      <c r="G9" s="46">
        <f>IF('Town Data'!K5&gt;9,'Town Data'!J5,"*")</f>
        <v>225713.86</v>
      </c>
      <c r="H9" s="47">
        <f>IF('Town Data'!M5&gt;9,'Town Data'!L5,"*")</f>
        <v>136024.62</v>
      </c>
      <c r="I9" s="9">
        <f t="shared" si="0"/>
        <v>-3.1507205033855382E-3</v>
      </c>
      <c r="J9" s="9">
        <f t="shared" si="1"/>
        <v>1.5829033272480475</v>
      </c>
      <c r="K9" s="9">
        <f t="shared" si="2"/>
        <v>0.83539656276929875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1482227.05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1396474.82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6.1406212823801563E-2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377238.11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339572.63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0.11092024701755257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239197.21</v>
      </c>
      <c r="D12" s="43" t="str">
        <f>IF('Town Data'!E8&gt;9,'Town Data'!D8,"*")</f>
        <v>*</v>
      </c>
      <c r="E12" s="44">
        <f>IF('Town Data'!G8&gt;9,'Town Data'!F8,"*")</f>
        <v>40393.550000000003</v>
      </c>
      <c r="F12" s="43">
        <f>IF('Town Data'!I8&gt;9,'Town Data'!H8,"*")</f>
        <v>211913.32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0.1287502361814726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3099697.31</v>
      </c>
      <c r="D13" s="46">
        <f>IF('Town Data'!E9&gt;9,'Town Data'!D9,"*")</f>
        <v>597353.35</v>
      </c>
      <c r="E13" s="47">
        <f>IF('Town Data'!G9&gt;9,'Town Data'!F9,"*")</f>
        <v>267776.90000000002</v>
      </c>
      <c r="F13" s="45">
        <f>IF('Town Data'!I9&gt;9,'Town Data'!H9,"*")</f>
        <v>2812815.56</v>
      </c>
      <c r="G13" s="46">
        <f>IF('Town Data'!K9&gt;9,'Town Data'!J9,"*")</f>
        <v>377252.94</v>
      </c>
      <c r="H13" s="47">
        <f>IF('Town Data'!M9&gt;9,'Town Data'!L9,"*")</f>
        <v>146469.37</v>
      </c>
      <c r="I13" s="9">
        <f t="shared" si="0"/>
        <v>0.10199095670531629</v>
      </c>
      <c r="J13" s="9">
        <f t="shared" si="1"/>
        <v>0.58342927691961788</v>
      </c>
      <c r="K13" s="9">
        <f t="shared" si="2"/>
        <v>0.82821090853329971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271387.46999999997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240505.27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0.12840550229938821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287830.98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165950.34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0.73444043561465433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6524526.2199999997</v>
      </c>
      <c r="D16" s="53">
        <f>IF('Town Data'!E12&gt;9,'Town Data'!D12,"*")</f>
        <v>2371086.0099999998</v>
      </c>
      <c r="E16" s="54">
        <f>IF('Town Data'!G12&gt;9,'Town Data'!F12,"*")</f>
        <v>1922350.04</v>
      </c>
      <c r="F16" s="53">
        <f>IF('Town Data'!I12&gt;9,'Town Data'!H12,"*")</f>
        <v>4912611.7300000004</v>
      </c>
      <c r="G16" s="53" t="str">
        <f>IF('Town Data'!K12&gt;9,'Town Data'!J12,"*")</f>
        <v>*</v>
      </c>
      <c r="H16" s="54">
        <f>IF('Town Data'!M12&gt;9,'Town Data'!L12,"*")</f>
        <v>565485.06000000006</v>
      </c>
      <c r="I16" s="26">
        <f t="shared" si="0"/>
        <v>0.32811762430897407</v>
      </c>
      <c r="J16" s="26" t="str">
        <f t="shared" si="1"/>
        <v/>
      </c>
      <c r="K16" s="26">
        <f t="shared" si="2"/>
        <v>2.3994709603822244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797795.29</v>
      </c>
      <c r="D17" s="43" t="str">
        <f>IF('Town Data'!E13&gt;9,'Town Data'!D13,"*")</f>
        <v>*</v>
      </c>
      <c r="E17" s="44">
        <f>IF('Town Data'!G13&gt;9,'Town Data'!F13,"*")</f>
        <v>199284.17</v>
      </c>
      <c r="F17" s="43">
        <f>IF('Town Data'!I13&gt;9,'Town Data'!H13,"*")</f>
        <v>547172.48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0.45803255675431642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368411.22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277153.45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0.32926802823490003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248581.87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198391.33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0.25298756755146512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2108875.7400000002</v>
      </c>
      <c r="D20" s="46" t="str">
        <f>IF('Town Data'!E16&gt;9,'Town Data'!D16,"*")</f>
        <v>*</v>
      </c>
      <c r="E20" s="47">
        <f>IF('Town Data'!G16&gt;9,'Town Data'!F16,"*")</f>
        <v>232609.16</v>
      </c>
      <c r="F20" s="45">
        <f>IF('Town Data'!I16&gt;9,'Town Data'!H16,"*")</f>
        <v>1890216.86</v>
      </c>
      <c r="G20" s="46" t="str">
        <f>IF('Town Data'!K16&gt;9,'Town Data'!J16,"*")</f>
        <v>*</v>
      </c>
      <c r="H20" s="47">
        <f>IF('Town Data'!M16&gt;9,'Town Data'!L16,"*")</f>
        <v>132232.99</v>
      </c>
      <c r="I20" s="9">
        <f t="shared" si="0"/>
        <v>0.11567925597701002</v>
      </c>
      <c r="J20" s="9" t="str">
        <f t="shared" si="1"/>
        <v/>
      </c>
      <c r="K20" s="9">
        <f t="shared" si="2"/>
        <v>0.75908568655976105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705359.47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733017.22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-3.7731378261482047E-2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1541437.59</v>
      </c>
      <c r="D22" s="46">
        <f>IF('Town Data'!E18&gt;9,'Town Data'!D18,"*")</f>
        <v>744728.94</v>
      </c>
      <c r="E22" s="47">
        <f>IF('Town Data'!G18&gt;9,'Town Data'!F18,"*")</f>
        <v>579751.46</v>
      </c>
      <c r="F22" s="45">
        <f>IF('Town Data'!I18&gt;9,'Town Data'!H18,"*")</f>
        <v>1039890.68</v>
      </c>
      <c r="G22" s="46">
        <f>IF('Town Data'!K18&gt;9,'Town Data'!J18,"*")</f>
        <v>402118.88</v>
      </c>
      <c r="H22" s="47">
        <f>IF('Town Data'!M18&gt;9,'Town Data'!L18,"*")</f>
        <v>247552.28</v>
      </c>
      <c r="I22" s="9">
        <f t="shared" si="0"/>
        <v>0.48230734215254245</v>
      </c>
      <c r="J22" s="9">
        <f t="shared" si="1"/>
        <v>0.85201187270789158</v>
      </c>
      <c r="K22" s="9">
        <f t="shared" si="2"/>
        <v>1.3419354489483997</v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333533.40999999997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346477.74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-3.7359773819813119E-2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3387491.46</v>
      </c>
      <c r="D24" s="46" t="str">
        <f>IF('Town Data'!E20&gt;9,'Town Data'!D20,"*")</f>
        <v>*</v>
      </c>
      <c r="E24" s="47">
        <f>IF('Town Data'!G20&gt;9,'Town Data'!F20,"*")</f>
        <v>313680.87</v>
      </c>
      <c r="F24" s="45">
        <f>IF('Town Data'!I20&gt;9,'Town Data'!H20,"*")</f>
        <v>3219198.03</v>
      </c>
      <c r="G24" s="46" t="str">
        <f>IF('Town Data'!K20&gt;9,'Town Data'!J20,"*")</f>
        <v>*</v>
      </c>
      <c r="H24" s="47">
        <f>IF('Town Data'!M20&gt;9,'Town Data'!L20,"*")</f>
        <v>166959.97</v>
      </c>
      <c r="I24" s="9">
        <f t="shared" si="0"/>
        <v>5.2278060694514086E-2</v>
      </c>
      <c r="J24" s="9" t="str">
        <f t="shared" si="1"/>
        <v/>
      </c>
      <c r="K24" s="9">
        <f t="shared" si="2"/>
        <v>0.8787789073033494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448163.61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403670.16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0.11022229138760223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231447.9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210883.41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9.7515921238185546E-2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1590388.36</v>
      </c>
      <c r="D27" s="43">
        <f>IF('Town Data'!E23&gt;9,'Town Data'!D23,"*")</f>
        <v>897723.5</v>
      </c>
      <c r="E27" s="44">
        <f>IF('Town Data'!G23&gt;9,'Town Data'!F23,"*")</f>
        <v>217494.12</v>
      </c>
      <c r="F27" s="43">
        <f>IF('Town Data'!I23&gt;9,'Town Data'!H23,"*")</f>
        <v>1333404.3700000001</v>
      </c>
      <c r="G27" s="43">
        <f>IF('Town Data'!K23&gt;9,'Town Data'!J23,"*")</f>
        <v>450293.99</v>
      </c>
      <c r="H27" s="44">
        <f>IF('Town Data'!M23&gt;9,'Town Data'!L23,"*")</f>
        <v>114158.77</v>
      </c>
      <c r="I27" s="22">
        <f t="shared" si="0"/>
        <v>0.19272772444866065</v>
      </c>
      <c r="J27" s="22">
        <f t="shared" si="1"/>
        <v>0.99363864483290132</v>
      </c>
      <c r="K27" s="22">
        <f t="shared" si="2"/>
        <v>0.90518976334450685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304991.71000000002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307898.76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-9.4415774847550153E-3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KILLINGTON</v>
      </c>
      <c r="C29" s="51">
        <f>IF('Town Data'!C25&gt;9,'Town Data'!B25,"*")</f>
        <v>3716360.56</v>
      </c>
      <c r="D29" s="43">
        <f>IF('Town Data'!E25&gt;9,'Town Data'!D25,"*")</f>
        <v>4751892.28</v>
      </c>
      <c r="E29" s="44">
        <f>IF('Town Data'!G25&gt;9,'Town Data'!F25,"*")</f>
        <v>2050824.22</v>
      </c>
      <c r="F29" s="43">
        <f>IF('Town Data'!I25&gt;9,'Town Data'!H25,"*")</f>
        <v>2394006.92</v>
      </c>
      <c r="G29" s="43">
        <f>IF('Town Data'!K25&gt;9,'Town Data'!J25,"*")</f>
        <v>2623457.56</v>
      </c>
      <c r="H29" s="44">
        <f>IF('Town Data'!M25&gt;9,'Town Data'!L25,"*")</f>
        <v>761256.29</v>
      </c>
      <c r="I29" s="22">
        <f t="shared" si="0"/>
        <v>0.55235999067204045</v>
      </c>
      <c r="J29" s="22">
        <f t="shared" si="1"/>
        <v>0.81130899636127529</v>
      </c>
      <c r="K29" s="22">
        <f t="shared" si="2"/>
        <v>1.6939997040943988</v>
      </c>
      <c r="L29" s="15"/>
    </row>
    <row r="30" spans="1:12" x14ac:dyDescent="0.25">
      <c r="A30" s="15"/>
      <c r="B30" s="15" t="str">
        <f>'Town Data'!A26</f>
        <v>LONDONDERRY</v>
      </c>
      <c r="C30" s="50">
        <f>IF('Town Data'!C26&gt;9,'Town Data'!B26,"*")</f>
        <v>357771.67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243585.93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0.46876985054103903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LUDLOW</v>
      </c>
      <c r="C31" s="51">
        <f>IF('Town Data'!C27&gt;9,'Town Data'!B27,"*")</f>
        <v>2553318.2999999998</v>
      </c>
      <c r="D31" s="43">
        <f>IF('Town Data'!E27&gt;9,'Town Data'!D27,"*")</f>
        <v>450016.75</v>
      </c>
      <c r="E31" s="44">
        <f>IF('Town Data'!G27&gt;9,'Town Data'!F27,"*")</f>
        <v>876066.02</v>
      </c>
      <c r="F31" s="43">
        <f>IF('Town Data'!I27&gt;9,'Town Data'!H27,"*")</f>
        <v>1735840</v>
      </c>
      <c r="G31" s="43">
        <f>IF('Town Data'!K27&gt;9,'Town Data'!J27,"*")</f>
        <v>1156278.18</v>
      </c>
      <c r="H31" s="44">
        <f>IF('Town Data'!M27&gt;9,'Town Data'!L27,"*")</f>
        <v>384786.23</v>
      </c>
      <c r="I31" s="22">
        <f t="shared" si="0"/>
        <v>0.4709410429532675</v>
      </c>
      <c r="J31" s="22">
        <f t="shared" si="1"/>
        <v>-0.61080580972305465</v>
      </c>
      <c r="K31" s="22">
        <f t="shared" si="2"/>
        <v>1.2767603196195458</v>
      </c>
      <c r="L31" s="15"/>
    </row>
    <row r="32" spans="1:12" x14ac:dyDescent="0.25">
      <c r="A32" s="15"/>
      <c r="B32" s="15" t="str">
        <f>'Town Data'!A28</f>
        <v>LYNDON</v>
      </c>
      <c r="C32" s="50">
        <f>IF('Town Data'!C28&gt;9,'Town Data'!B28,"*")</f>
        <v>952114.61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999711.67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-4.7610787618394067E-2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MANCHESTER</v>
      </c>
      <c r="C33" s="51">
        <f>IF('Town Data'!C29&gt;9,'Town Data'!B29,"*")</f>
        <v>2453879.0699999998</v>
      </c>
      <c r="D33" s="43">
        <f>IF('Town Data'!E29&gt;9,'Town Data'!D29,"*")</f>
        <v>2157704.56</v>
      </c>
      <c r="E33" s="44">
        <f>IF('Town Data'!G29&gt;9,'Town Data'!F29,"*")</f>
        <v>574890.31000000006</v>
      </c>
      <c r="F33" s="43">
        <f>IF('Town Data'!I29&gt;9,'Town Data'!H29,"*")</f>
        <v>1785300.75</v>
      </c>
      <c r="G33" s="43">
        <f>IF('Town Data'!K29&gt;9,'Town Data'!J29,"*")</f>
        <v>891852.75</v>
      </c>
      <c r="H33" s="44">
        <f>IF('Town Data'!M29&gt;9,'Town Data'!L29,"*")</f>
        <v>295216.53999999998</v>
      </c>
      <c r="I33" s="22">
        <f t="shared" si="0"/>
        <v>0.37449058372937993</v>
      </c>
      <c r="J33" s="22">
        <f t="shared" si="1"/>
        <v>1.4193506831705123</v>
      </c>
      <c r="K33" s="22">
        <f t="shared" si="2"/>
        <v>0.94735129000563478</v>
      </c>
      <c r="L33" s="15"/>
    </row>
    <row r="34" spans="1:12" x14ac:dyDescent="0.25">
      <c r="A34" s="15"/>
      <c r="B34" s="15" t="str">
        <f>'Town Data'!A30</f>
        <v>MIDDLEBURY</v>
      </c>
      <c r="C34" s="50">
        <f>IF('Town Data'!C30&gt;9,'Town Data'!B30,"*")</f>
        <v>1795171.58</v>
      </c>
      <c r="D34" s="46" t="str">
        <f>IF('Town Data'!E30&gt;9,'Town Data'!D30,"*")</f>
        <v>*</v>
      </c>
      <c r="E34" s="47">
        <f>IF('Town Data'!G30&gt;9,'Town Data'!F30,"*")</f>
        <v>172700.83</v>
      </c>
      <c r="F34" s="45">
        <f>IF('Town Data'!I30&gt;9,'Town Data'!H30,"*")</f>
        <v>1323387.74</v>
      </c>
      <c r="G34" s="46" t="str">
        <f>IF('Town Data'!K30&gt;9,'Town Data'!J30,"*")</f>
        <v>*</v>
      </c>
      <c r="H34" s="47">
        <f>IF('Town Data'!M30&gt;9,'Town Data'!L30,"*")</f>
        <v>69381.039999999994</v>
      </c>
      <c r="I34" s="9">
        <f t="shared" si="0"/>
        <v>0.35649706109563933</v>
      </c>
      <c r="J34" s="9" t="str">
        <f t="shared" si="1"/>
        <v/>
      </c>
      <c r="K34" s="9">
        <f t="shared" si="2"/>
        <v>1.4891646190371317</v>
      </c>
      <c r="L34" s="15"/>
    </row>
    <row r="35" spans="1:12" x14ac:dyDescent="0.25">
      <c r="A35" s="15"/>
      <c r="B35" s="27" t="str">
        <f>'Town Data'!A31</f>
        <v>MILTON</v>
      </c>
      <c r="C35" s="51">
        <f>IF('Town Data'!C31&gt;9,'Town Data'!B31,"*")</f>
        <v>841705.76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836640.54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6.0542368649742599E-3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MONTGOMERY</v>
      </c>
      <c r="C36" s="50">
        <f>IF('Town Data'!C32&gt;9,'Town Data'!B32,"*")</f>
        <v>132036.75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1469906.76</v>
      </c>
      <c r="D37" s="43" t="str">
        <f>IF('Town Data'!E33&gt;9,'Town Data'!D33,"*")</f>
        <v>*</v>
      </c>
      <c r="E37" s="44">
        <f>IF('Town Data'!G33&gt;9,'Town Data'!F33,"*")</f>
        <v>183246.83</v>
      </c>
      <c r="F37" s="43">
        <f>IF('Town Data'!I33&gt;9,'Town Data'!H33,"*")</f>
        <v>1115085.1100000001</v>
      </c>
      <c r="G37" s="43" t="str">
        <f>IF('Town Data'!K33&gt;9,'Town Data'!J33,"*")</f>
        <v>*</v>
      </c>
      <c r="H37" s="44">
        <f>IF('Town Data'!M33&gt;9,'Town Data'!L33,"*")</f>
        <v>57757.77</v>
      </c>
      <c r="I37" s="22">
        <f t="shared" si="0"/>
        <v>0.31820140616889764</v>
      </c>
      <c r="J37" s="22" t="str">
        <f t="shared" si="1"/>
        <v/>
      </c>
      <c r="K37" s="22">
        <f t="shared" si="2"/>
        <v>2.1726784119262224</v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1298647.68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1185119.8899999999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9.5794350392684788E-2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929172.63</v>
      </c>
      <c r="D39" s="43" t="str">
        <f>IF('Town Data'!E35&gt;9,'Town Data'!D35,"*")</f>
        <v>*</v>
      </c>
      <c r="E39" s="44">
        <f>IF('Town Data'!G35&gt;9,'Town Data'!F35,"*")</f>
        <v>124039.48</v>
      </c>
      <c r="F39" s="43">
        <f>IF('Town Data'!I35&gt;9,'Town Data'!H35,"*")</f>
        <v>896258.18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3.6724295224842413E-2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244607.86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198749.84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0.2307323618474359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>
        <f>IF('Town Data'!C37&gt;9,'Town Data'!B37,"*")</f>
        <v>137903.53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126020.92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9.4290773309701287E-2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565644.98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507662.46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0.11421470872595141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>
        <f>IF('Town Data'!C39&gt;9,'Town Data'!B39,"*")</f>
        <v>252833.4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237563.55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6.4276906116279231E-2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432770.82</v>
      </c>
      <c r="D44" s="46" t="str">
        <f>IF('Town Data'!E40&gt;9,'Town Data'!D40,"*")</f>
        <v>*</v>
      </c>
      <c r="E44" s="47">
        <f>IF('Town Data'!G40&gt;9,'Town Data'!F40,"*")</f>
        <v>71367.210000000006</v>
      </c>
      <c r="F44" s="45">
        <f>IF('Town Data'!I40&gt;9,'Town Data'!H40,"*")</f>
        <v>387563.79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0.1166441013490967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ROYALTON</v>
      </c>
      <c r="C45" s="51">
        <f>IF('Town Data'!C41&gt;9,'Town Data'!B41,"*")</f>
        <v>194249.69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RUTLAND</v>
      </c>
      <c r="C46" s="50">
        <f>IF('Town Data'!C42&gt;9,'Town Data'!B42,"*")</f>
        <v>3415601</v>
      </c>
      <c r="D46" s="46" t="str">
        <f>IF('Town Data'!E42&gt;9,'Town Data'!D42,"*")</f>
        <v>*</v>
      </c>
      <c r="E46" s="47">
        <f>IF('Town Data'!G42&gt;9,'Town Data'!F42,"*")</f>
        <v>334010.49</v>
      </c>
      <c r="F46" s="45">
        <f>IF('Town Data'!I42&gt;9,'Town Data'!H42,"*")</f>
        <v>3444898.72</v>
      </c>
      <c r="G46" s="46" t="str">
        <f>IF('Town Data'!K42&gt;9,'Town Data'!J42,"*")</f>
        <v>*</v>
      </c>
      <c r="H46" s="47">
        <f>IF('Town Data'!M42&gt;9,'Town Data'!L42,"*")</f>
        <v>183370.15</v>
      </c>
      <c r="I46" s="9">
        <f t="shared" si="0"/>
        <v>-8.5046680269311968E-3</v>
      </c>
      <c r="J46" s="9" t="str">
        <f t="shared" si="1"/>
        <v/>
      </c>
      <c r="K46" s="9">
        <f t="shared" si="2"/>
        <v>0.82150960775240678</v>
      </c>
      <c r="L46" s="15"/>
    </row>
    <row r="47" spans="1:12" x14ac:dyDescent="0.25">
      <c r="A47" s="15"/>
      <c r="B47" s="27" t="str">
        <f>'Town Data'!A43</f>
        <v>RUTLAND TOWN</v>
      </c>
      <c r="C47" s="51">
        <f>IF('Town Data'!C43&gt;9,'Town Data'!B43,"*")</f>
        <v>1274486.8500000001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1234801.69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3.2138893493092117E-2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SHELBURNE</v>
      </c>
      <c r="C48" s="50">
        <f>IF('Town Data'!C44&gt;9,'Town Data'!B44,"*")</f>
        <v>522777.46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539592.37</v>
      </c>
      <c r="G48" s="46" t="str">
        <f>IF('Town Data'!K44&gt;9,'Town Data'!J44,"*")</f>
        <v>*</v>
      </c>
      <c r="H48" s="47">
        <f>IF('Town Data'!M44&gt;9,'Town Data'!L44,"*")</f>
        <v>27684</v>
      </c>
      <c r="I48" s="9">
        <f t="shared" si="0"/>
        <v>-3.1162245678158819E-2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SOUTH BURLINGTON</v>
      </c>
      <c r="C49" s="51">
        <f>IF('Town Data'!C45&gt;9,'Town Data'!B45,"*")</f>
        <v>5840070.9500000002</v>
      </c>
      <c r="D49" s="43">
        <f>IF('Town Data'!E45&gt;9,'Town Data'!D45,"*")</f>
        <v>1709101.79</v>
      </c>
      <c r="E49" s="44">
        <f>IF('Town Data'!G45&gt;9,'Town Data'!F45,"*")</f>
        <v>478588.33</v>
      </c>
      <c r="F49" s="43">
        <f>IF('Town Data'!I45&gt;9,'Town Data'!H45,"*")</f>
        <v>5252838.3899999997</v>
      </c>
      <c r="G49" s="43">
        <f>IF('Town Data'!K45&gt;9,'Town Data'!J45,"*")</f>
        <v>748862.7</v>
      </c>
      <c r="H49" s="44">
        <f>IF('Town Data'!M45&gt;9,'Town Data'!L45,"*")</f>
        <v>249879.28</v>
      </c>
      <c r="I49" s="22">
        <f t="shared" si="0"/>
        <v>0.1117933803404145</v>
      </c>
      <c r="J49" s="22">
        <f t="shared" si="1"/>
        <v>1.2822632105992195</v>
      </c>
      <c r="K49" s="22">
        <f t="shared" si="2"/>
        <v>0.91527816952249907</v>
      </c>
      <c r="L49" s="15"/>
    </row>
    <row r="50" spans="1:12" x14ac:dyDescent="0.25">
      <c r="A50" s="15"/>
      <c r="B50" s="15" t="str">
        <f>'Town Data'!A46</f>
        <v>SPRINGFIELD</v>
      </c>
      <c r="C50" s="50">
        <f>IF('Town Data'!C46&gt;9,'Town Data'!B46,"*")</f>
        <v>1080744.3799999999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1065002.08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1.4781473478436599E-2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 ALBANS</v>
      </c>
      <c r="C51" s="51">
        <f>IF('Town Data'!C47&gt;9,'Town Data'!B47,"*")</f>
        <v>1712837.98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1698905.85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8.2006486704368498E-3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ALBANS TOWN</v>
      </c>
      <c r="C52" s="50">
        <f>IF('Town Data'!C48&gt;9,'Town Data'!B48,"*")</f>
        <v>840797.89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773870.84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8.6483488640042377E-2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JOHNSBURY</v>
      </c>
      <c r="C53" s="51">
        <f>IF('Town Data'!C49&gt;9,'Town Data'!B49,"*")</f>
        <v>959093.96</v>
      </c>
      <c r="D53" s="43" t="str">
        <f>IF('Town Data'!E49&gt;9,'Town Data'!D49,"*")</f>
        <v>*</v>
      </c>
      <c r="E53" s="44">
        <f>IF('Town Data'!G49&gt;9,'Town Data'!F49,"*")</f>
        <v>70803.039999999994</v>
      </c>
      <c r="F53" s="43">
        <f>IF('Town Data'!I49&gt;9,'Town Data'!H49,"*")</f>
        <v>866256.2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0.10717125026060421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STOWE</v>
      </c>
      <c r="C54" s="50">
        <f>IF('Town Data'!C50&gt;9,'Town Data'!B50,"*")</f>
        <v>5565555.2599999998</v>
      </c>
      <c r="D54" s="46">
        <f>IF('Town Data'!E50&gt;9,'Town Data'!D50,"*")</f>
        <v>10287791.07</v>
      </c>
      <c r="E54" s="47">
        <f>IF('Town Data'!G50&gt;9,'Town Data'!F50,"*")</f>
        <v>2155025.83</v>
      </c>
      <c r="F54" s="45">
        <f>IF('Town Data'!I50&gt;9,'Town Data'!H50,"*")</f>
        <v>3278035.02</v>
      </c>
      <c r="G54" s="46">
        <f>IF('Town Data'!K50&gt;9,'Town Data'!J50,"*")</f>
        <v>4804669.08</v>
      </c>
      <c r="H54" s="47">
        <f>IF('Town Data'!M50&gt;9,'Town Data'!L50,"*")</f>
        <v>979124.95</v>
      </c>
      <c r="I54" s="9">
        <f t="shared" si="0"/>
        <v>0.69783276445899589</v>
      </c>
      <c r="J54" s="9">
        <f t="shared" si="1"/>
        <v>1.141207000670273</v>
      </c>
      <c r="K54" s="9">
        <f t="shared" si="2"/>
        <v>1.2009712141438129</v>
      </c>
      <c r="L54" s="15"/>
    </row>
    <row r="55" spans="1:12" x14ac:dyDescent="0.25">
      <c r="A55" s="15"/>
      <c r="B55" s="27" t="str">
        <f>'Town Data'!A51</f>
        <v>SWANTON</v>
      </c>
      <c r="C55" s="51">
        <f>IF('Town Data'!C51&gt;9,'Town Data'!B51,"*")</f>
        <v>484427.58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461726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4.916677856564286E-2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VERGENNES</v>
      </c>
      <c r="C56" s="50">
        <f>IF('Town Data'!C52&gt;9,'Town Data'!B52,"*")</f>
        <v>317689.38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261901.81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0.21300948626510069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WAITSFIELD</v>
      </c>
      <c r="C57" s="51">
        <f>IF('Town Data'!C53&gt;9,'Town Data'!B53,"*")</f>
        <v>915846.8</v>
      </c>
      <c r="D57" s="43">
        <f>IF('Town Data'!E53&gt;9,'Town Data'!D53,"*")</f>
        <v>324669.99</v>
      </c>
      <c r="E57" s="44">
        <f>IF('Town Data'!G53&gt;9,'Town Data'!F53,"*")</f>
        <v>261485.59</v>
      </c>
      <c r="F57" s="43">
        <f>IF('Town Data'!I53&gt;9,'Town Data'!H53,"*")</f>
        <v>648130.23</v>
      </c>
      <c r="G57" s="43">
        <f>IF('Town Data'!K53&gt;9,'Town Data'!J53,"*")</f>
        <v>124353.47</v>
      </c>
      <c r="H57" s="44">
        <f>IF('Town Data'!M53&gt;9,'Town Data'!L53,"*")</f>
        <v>54658.45</v>
      </c>
      <c r="I57" s="22">
        <f t="shared" si="0"/>
        <v>0.41305984138403801</v>
      </c>
      <c r="J57" s="22">
        <f t="shared" si="1"/>
        <v>1.6108639348785361</v>
      </c>
      <c r="K57" s="22">
        <f t="shared" si="2"/>
        <v>3.7839920451458107</v>
      </c>
      <c r="L57" s="15"/>
    </row>
    <row r="58" spans="1:12" x14ac:dyDescent="0.25">
      <c r="A58" s="15"/>
      <c r="B58" s="15" t="str">
        <f>'Town Data'!A54</f>
        <v>WARREN</v>
      </c>
      <c r="C58" s="50">
        <f>IF('Town Data'!C54&gt;9,'Town Data'!B54,"*")</f>
        <v>924044.61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597301.96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0.54703093557570115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WATERBURY</v>
      </c>
      <c r="C59" s="51">
        <f>IF('Town Data'!C55&gt;9,'Town Data'!B55,"*")</f>
        <v>1138115.96</v>
      </c>
      <c r="D59" s="43" t="str">
        <f>IF('Town Data'!E55&gt;9,'Town Data'!D55,"*")</f>
        <v>*</v>
      </c>
      <c r="E59" s="44">
        <f>IF('Town Data'!G55&gt;9,'Town Data'!F55,"*")</f>
        <v>272795.55</v>
      </c>
      <c r="F59" s="43">
        <f>IF('Town Data'!I55&gt;9,'Town Data'!H55,"*")</f>
        <v>770313.38</v>
      </c>
      <c r="G59" s="43" t="str">
        <f>IF('Town Data'!K55&gt;9,'Town Data'!J55,"*")</f>
        <v>*</v>
      </c>
      <c r="H59" s="44">
        <f>IF('Town Data'!M55&gt;9,'Town Data'!L55,"*")</f>
        <v>115430.21</v>
      </c>
      <c r="I59" s="22">
        <f t="shared" si="0"/>
        <v>0.47747136366760234</v>
      </c>
      <c r="J59" s="22" t="str">
        <f t="shared" si="1"/>
        <v/>
      </c>
      <c r="K59" s="22">
        <f t="shared" si="2"/>
        <v>1.3632942364048368</v>
      </c>
      <c r="L59" s="15"/>
    </row>
    <row r="60" spans="1:12" x14ac:dyDescent="0.25">
      <c r="A60" s="15"/>
      <c r="B60" s="15" t="str">
        <f>'Town Data'!A56</f>
        <v>WILLISTON</v>
      </c>
      <c r="C60" s="50">
        <f>IF('Town Data'!C56&gt;9,'Town Data'!B56,"*")</f>
        <v>2818127.98</v>
      </c>
      <c r="D60" s="46" t="str">
        <f>IF('Town Data'!E56&gt;9,'Town Data'!D56,"*")</f>
        <v>*</v>
      </c>
      <c r="E60" s="47">
        <f>IF('Town Data'!G56&gt;9,'Town Data'!F56,"*")</f>
        <v>255435.68</v>
      </c>
      <c r="F60" s="45">
        <f>IF('Town Data'!I56&gt;9,'Town Data'!H56,"*")</f>
        <v>2452834.2000000002</v>
      </c>
      <c r="G60" s="46" t="str">
        <f>IF('Town Data'!K56&gt;9,'Town Data'!J56,"*")</f>
        <v>*</v>
      </c>
      <c r="H60" s="47">
        <f>IF('Town Data'!M56&gt;9,'Town Data'!L56,"*")</f>
        <v>174005.84</v>
      </c>
      <c r="I60" s="9">
        <f t="shared" si="0"/>
        <v>0.14892722060056068</v>
      </c>
      <c r="J60" s="9" t="str">
        <f t="shared" si="1"/>
        <v/>
      </c>
      <c r="K60" s="9">
        <f t="shared" si="2"/>
        <v>0.46797187956450198</v>
      </c>
      <c r="L60" s="15"/>
    </row>
    <row r="61" spans="1:12" x14ac:dyDescent="0.25">
      <c r="A61" s="15"/>
      <c r="B61" s="27" t="str">
        <f>'Town Data'!A57</f>
        <v>WILMINGTON</v>
      </c>
      <c r="C61" s="51">
        <f>IF('Town Data'!C57&gt;9,'Town Data'!B57,"*")</f>
        <v>698115.27</v>
      </c>
      <c r="D61" s="43">
        <f>IF('Town Data'!E57&gt;9,'Town Data'!D57,"*")</f>
        <v>176923.68</v>
      </c>
      <c r="E61" s="44">
        <f>IF('Town Data'!G57&gt;9,'Town Data'!F57,"*")</f>
        <v>181964.75</v>
      </c>
      <c r="F61" s="43">
        <f>IF('Town Data'!I57&gt;9,'Town Data'!H57,"*")</f>
        <v>521756.31</v>
      </c>
      <c r="G61" s="43" t="str">
        <f>IF('Town Data'!K57&gt;9,'Town Data'!J57,"*")</f>
        <v>*</v>
      </c>
      <c r="H61" s="44">
        <f>IF('Town Data'!M57&gt;9,'Town Data'!L57,"*")</f>
        <v>79761.06</v>
      </c>
      <c r="I61" s="22">
        <f t="shared" si="0"/>
        <v>0.33801021016880473</v>
      </c>
      <c r="J61" s="22" t="str">
        <f t="shared" si="1"/>
        <v/>
      </c>
      <c r="K61" s="22">
        <f t="shared" si="2"/>
        <v>1.2813732666040296</v>
      </c>
      <c r="L61" s="15"/>
    </row>
    <row r="62" spans="1:12" x14ac:dyDescent="0.25">
      <c r="A62" s="15"/>
      <c r="B62" s="15" t="str">
        <f>'Town Data'!A58</f>
        <v>WINDSOR</v>
      </c>
      <c r="C62" s="50">
        <f>IF('Town Data'!C58&gt;9,'Town Data'!B58,"*")</f>
        <v>353321.27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WINHALL</v>
      </c>
      <c r="C63" s="51" t="str">
        <f>IF('Town Data'!C59&gt;9,'Town Data'!B59,"*")</f>
        <v>*</v>
      </c>
      <c r="D63" s="43">
        <f>IF('Town Data'!E59&gt;9,'Town Data'!D59,"*")</f>
        <v>196896.84</v>
      </c>
      <c r="E63" s="44" t="str">
        <f>IF('Town Data'!G59&gt;9,'Town Data'!F59,"*")</f>
        <v>*</v>
      </c>
      <c r="F63" s="43" t="str">
        <f>IF('Town Data'!I59&gt;9,'Town Data'!H59,"*")</f>
        <v>*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WINOOSKI</v>
      </c>
      <c r="C64" s="50">
        <f>IF('Town Data'!C60&gt;9,'Town Data'!B60,"*")</f>
        <v>860325.19</v>
      </c>
      <c r="D64" s="46" t="str">
        <f>IF('Town Data'!E60&gt;9,'Town Data'!D60,"*")</f>
        <v>*</v>
      </c>
      <c r="E64" s="47">
        <f>IF('Town Data'!G60&gt;9,'Town Data'!F60,"*")</f>
        <v>218243.09</v>
      </c>
      <c r="F64" s="45">
        <f>IF('Town Data'!I60&gt;9,'Town Data'!H60,"*")</f>
        <v>610729.65</v>
      </c>
      <c r="G64" s="46" t="str">
        <f>IF('Town Data'!K60&gt;9,'Town Data'!J60,"*")</f>
        <v>*</v>
      </c>
      <c r="H64" s="47">
        <f>IF('Town Data'!M60&gt;9,'Town Data'!L60,"*")</f>
        <v>48107.29</v>
      </c>
      <c r="I64" s="9">
        <f t="shared" si="0"/>
        <v>0.40868416982866301</v>
      </c>
      <c r="J64" s="9" t="str">
        <f t="shared" si="1"/>
        <v/>
      </c>
      <c r="K64" s="9">
        <f t="shared" si="2"/>
        <v>3.5365908160696642</v>
      </c>
      <c r="L64" s="15"/>
    </row>
    <row r="65" spans="1:12" x14ac:dyDescent="0.25">
      <c r="A65" s="15"/>
      <c r="B65" s="27" t="str">
        <f>'Town Data'!A61</f>
        <v>WOODSTOCK</v>
      </c>
      <c r="C65" s="51">
        <f>IF('Town Data'!C61&gt;9,'Town Data'!B61,"*")</f>
        <v>999427.36</v>
      </c>
      <c r="D65" s="43">
        <f>IF('Town Data'!E61&gt;9,'Town Data'!D61,"*")</f>
        <v>1648532.72</v>
      </c>
      <c r="E65" s="44">
        <f>IF('Town Data'!G61&gt;9,'Town Data'!F61,"*")</f>
        <v>285401.94</v>
      </c>
      <c r="F65" s="43">
        <f>IF('Town Data'!I61&gt;9,'Town Data'!H61,"*")</f>
        <v>604020.12</v>
      </c>
      <c r="G65" s="43">
        <f>IF('Town Data'!K61&gt;9,'Town Data'!J61,"*")</f>
        <v>510343.17</v>
      </c>
      <c r="H65" s="44" t="str">
        <f>IF('Town Data'!M61&gt;9,'Town Data'!L61,"*")</f>
        <v>*</v>
      </c>
      <c r="I65" s="22">
        <f t="shared" si="0"/>
        <v>0.65462594193054358</v>
      </c>
      <c r="J65" s="22">
        <f t="shared" si="1"/>
        <v>2.2302435241760952</v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1292079.18</v>
      </c>
      <c r="C2" s="39">
        <v>33</v>
      </c>
      <c r="D2" s="39">
        <v>0</v>
      </c>
      <c r="E2" s="39">
        <v>0</v>
      </c>
      <c r="F2" s="39">
        <v>206872.89</v>
      </c>
      <c r="G2" s="39">
        <v>15</v>
      </c>
      <c r="H2" s="39">
        <v>1264231.9099999999</v>
      </c>
      <c r="I2" s="39">
        <v>32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343925.44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170243.57</v>
      </c>
      <c r="C4" s="39">
        <v>14</v>
      </c>
      <c r="D4" s="39">
        <v>0</v>
      </c>
      <c r="E4" s="39">
        <v>0</v>
      </c>
      <c r="F4" s="39">
        <v>0</v>
      </c>
      <c r="G4" s="39">
        <v>0</v>
      </c>
      <c r="H4" s="39">
        <v>167186.57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2098270.71</v>
      </c>
      <c r="C5" s="39">
        <v>62</v>
      </c>
      <c r="D5" s="39">
        <v>582997.07999999996</v>
      </c>
      <c r="E5" s="39">
        <v>17</v>
      </c>
      <c r="F5" s="39">
        <v>249659.12</v>
      </c>
      <c r="G5" s="39">
        <v>26</v>
      </c>
      <c r="H5" s="39">
        <v>2104902.67</v>
      </c>
      <c r="I5" s="39">
        <v>56</v>
      </c>
      <c r="J5" s="39">
        <v>225713.86</v>
      </c>
      <c r="K5" s="39">
        <v>15</v>
      </c>
      <c r="L5" s="39">
        <v>136024.62</v>
      </c>
      <c r="M5" s="39">
        <v>18</v>
      </c>
    </row>
    <row r="6" spans="1:13" x14ac:dyDescent="0.25">
      <c r="A6" s="38" t="s">
        <v>51</v>
      </c>
      <c r="B6" s="39">
        <v>1482227.05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1396474.82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377238.11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339572.63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239197.21</v>
      </c>
      <c r="C8" s="39">
        <v>17</v>
      </c>
      <c r="D8" s="39">
        <v>0</v>
      </c>
      <c r="E8" s="39">
        <v>0</v>
      </c>
      <c r="F8" s="39">
        <v>40393.550000000003</v>
      </c>
      <c r="G8" s="39">
        <v>10</v>
      </c>
      <c r="H8" s="39">
        <v>211913.32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3099697.31</v>
      </c>
      <c r="C9" s="39">
        <v>69</v>
      </c>
      <c r="D9" s="39">
        <v>597353.35</v>
      </c>
      <c r="E9" s="39">
        <v>13</v>
      </c>
      <c r="F9" s="39">
        <v>267776.90000000002</v>
      </c>
      <c r="G9" s="39">
        <v>29</v>
      </c>
      <c r="H9" s="39">
        <v>2812815.56</v>
      </c>
      <c r="I9" s="39">
        <v>63</v>
      </c>
      <c r="J9" s="39">
        <v>377252.94</v>
      </c>
      <c r="K9" s="39">
        <v>13</v>
      </c>
      <c r="L9" s="39">
        <v>146469.37</v>
      </c>
      <c r="M9" s="39">
        <v>21</v>
      </c>
    </row>
    <row r="10" spans="1:13" x14ac:dyDescent="0.25">
      <c r="A10" s="38" t="s">
        <v>55</v>
      </c>
      <c r="B10" s="39">
        <v>271387.46999999997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240505.27</v>
      </c>
      <c r="I10" s="39">
        <v>11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287830.98</v>
      </c>
      <c r="C11" s="39">
        <v>11</v>
      </c>
      <c r="D11" s="39">
        <v>0</v>
      </c>
      <c r="E11" s="39">
        <v>0</v>
      </c>
      <c r="F11" s="39">
        <v>0</v>
      </c>
      <c r="G11" s="39">
        <v>0</v>
      </c>
      <c r="H11" s="39">
        <v>165950.34</v>
      </c>
      <c r="I11" s="39">
        <v>10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6524526.2199999997</v>
      </c>
      <c r="C12" s="39">
        <v>170</v>
      </c>
      <c r="D12" s="39">
        <v>2371086.0099999998</v>
      </c>
      <c r="E12" s="39">
        <v>14</v>
      </c>
      <c r="F12" s="39">
        <v>1922350.04</v>
      </c>
      <c r="G12" s="39">
        <v>88</v>
      </c>
      <c r="H12" s="39">
        <v>4912611.7300000004</v>
      </c>
      <c r="I12" s="39">
        <v>141</v>
      </c>
      <c r="J12" s="39">
        <v>0</v>
      </c>
      <c r="K12" s="39">
        <v>0</v>
      </c>
      <c r="L12" s="39">
        <v>565485.06000000006</v>
      </c>
      <c r="M12" s="39">
        <v>58</v>
      </c>
    </row>
    <row r="13" spans="1:13" x14ac:dyDescent="0.25">
      <c r="A13" s="38" t="s">
        <v>58</v>
      </c>
      <c r="B13" s="39">
        <v>797795.29</v>
      </c>
      <c r="C13" s="39">
        <v>16</v>
      </c>
      <c r="D13" s="39">
        <v>0</v>
      </c>
      <c r="E13" s="39">
        <v>0</v>
      </c>
      <c r="F13" s="39">
        <v>199284.17</v>
      </c>
      <c r="G13" s="39">
        <v>10</v>
      </c>
      <c r="H13" s="39">
        <v>547172.48</v>
      </c>
      <c r="I13" s="39">
        <v>15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368411.22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277153.45</v>
      </c>
      <c r="I14" s="39">
        <v>14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248581.87</v>
      </c>
      <c r="C15" s="39">
        <v>13</v>
      </c>
      <c r="D15" s="39">
        <v>0</v>
      </c>
      <c r="E15" s="39">
        <v>0</v>
      </c>
      <c r="F15" s="39">
        <v>0</v>
      </c>
      <c r="G15" s="39">
        <v>0</v>
      </c>
      <c r="H15" s="39">
        <v>198391.33</v>
      </c>
      <c r="I15" s="39">
        <v>11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2108875.7400000002</v>
      </c>
      <c r="C16" s="39">
        <v>43</v>
      </c>
      <c r="D16" s="39">
        <v>0</v>
      </c>
      <c r="E16" s="39">
        <v>0</v>
      </c>
      <c r="F16" s="39">
        <v>232609.16</v>
      </c>
      <c r="G16" s="39">
        <v>13</v>
      </c>
      <c r="H16" s="39">
        <v>1890216.86</v>
      </c>
      <c r="I16" s="39">
        <v>44</v>
      </c>
      <c r="J16" s="39">
        <v>0</v>
      </c>
      <c r="K16" s="39">
        <v>0</v>
      </c>
      <c r="L16" s="39">
        <v>132232.99</v>
      </c>
      <c r="M16" s="39">
        <v>11</v>
      </c>
    </row>
    <row r="17" spans="1:13" x14ac:dyDescent="0.25">
      <c r="A17" s="38" t="s">
        <v>62</v>
      </c>
      <c r="B17" s="39">
        <v>705359.47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733017.22</v>
      </c>
      <c r="I17" s="39">
        <v>17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1541437.59</v>
      </c>
      <c r="C18" s="39">
        <v>23</v>
      </c>
      <c r="D18" s="39">
        <v>744728.94</v>
      </c>
      <c r="E18" s="39">
        <v>19</v>
      </c>
      <c r="F18" s="39">
        <v>579751.46</v>
      </c>
      <c r="G18" s="39">
        <v>13</v>
      </c>
      <c r="H18" s="39">
        <v>1039890.68</v>
      </c>
      <c r="I18" s="39">
        <v>22</v>
      </c>
      <c r="J18" s="39">
        <v>402118.88</v>
      </c>
      <c r="K18" s="39">
        <v>19</v>
      </c>
      <c r="L18" s="39">
        <v>247552.28</v>
      </c>
      <c r="M18" s="39">
        <v>13</v>
      </c>
    </row>
    <row r="19" spans="1:13" x14ac:dyDescent="0.25">
      <c r="A19" s="38" t="s">
        <v>64</v>
      </c>
      <c r="B19" s="39">
        <v>333533.40999999997</v>
      </c>
      <c r="C19" s="39">
        <v>14</v>
      </c>
      <c r="D19" s="39">
        <v>0</v>
      </c>
      <c r="E19" s="39">
        <v>0</v>
      </c>
      <c r="F19" s="39">
        <v>0</v>
      </c>
      <c r="G19" s="39">
        <v>0</v>
      </c>
      <c r="H19" s="39">
        <v>346477.74</v>
      </c>
      <c r="I19" s="39">
        <v>13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3387491.46</v>
      </c>
      <c r="C20" s="39">
        <v>75</v>
      </c>
      <c r="D20" s="39">
        <v>0</v>
      </c>
      <c r="E20" s="39">
        <v>0</v>
      </c>
      <c r="F20" s="39">
        <v>313680.87</v>
      </c>
      <c r="G20" s="39">
        <v>26</v>
      </c>
      <c r="H20" s="39">
        <v>3219198.03</v>
      </c>
      <c r="I20" s="39">
        <v>74</v>
      </c>
      <c r="J20" s="39">
        <v>0</v>
      </c>
      <c r="K20" s="39">
        <v>0</v>
      </c>
      <c r="L20" s="39">
        <v>166959.97</v>
      </c>
      <c r="M20" s="39">
        <v>22</v>
      </c>
    </row>
    <row r="21" spans="1:13" x14ac:dyDescent="0.25">
      <c r="A21" s="38" t="s">
        <v>66</v>
      </c>
      <c r="B21" s="39">
        <v>448163.61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403670.16</v>
      </c>
      <c r="I21" s="39">
        <v>12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231447.9</v>
      </c>
      <c r="C22" s="39">
        <v>13</v>
      </c>
      <c r="D22" s="39">
        <v>0</v>
      </c>
      <c r="E22" s="39">
        <v>0</v>
      </c>
      <c r="F22" s="39">
        <v>0</v>
      </c>
      <c r="G22" s="39">
        <v>0</v>
      </c>
      <c r="H22" s="39">
        <v>210883.41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1590388.36</v>
      </c>
      <c r="C23" s="39">
        <v>42</v>
      </c>
      <c r="D23" s="39">
        <v>897723.5</v>
      </c>
      <c r="E23" s="39">
        <v>15</v>
      </c>
      <c r="F23" s="39">
        <v>217494.12</v>
      </c>
      <c r="G23" s="39">
        <v>18</v>
      </c>
      <c r="H23" s="39">
        <v>1333404.3700000001</v>
      </c>
      <c r="I23" s="39">
        <v>34</v>
      </c>
      <c r="J23" s="39">
        <v>450293.99</v>
      </c>
      <c r="K23" s="39">
        <v>13</v>
      </c>
      <c r="L23" s="39">
        <v>114158.77</v>
      </c>
      <c r="M23" s="39">
        <v>13</v>
      </c>
    </row>
    <row r="24" spans="1:13" x14ac:dyDescent="0.25">
      <c r="A24" s="38" t="s">
        <v>69</v>
      </c>
      <c r="B24" s="39">
        <v>304991.71000000002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307898.76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3716360.56</v>
      </c>
      <c r="C25" s="39">
        <v>31</v>
      </c>
      <c r="D25" s="39">
        <v>4751892.28</v>
      </c>
      <c r="E25" s="39">
        <v>33</v>
      </c>
      <c r="F25" s="39">
        <v>2050824.22</v>
      </c>
      <c r="G25" s="39">
        <v>26</v>
      </c>
      <c r="H25" s="39">
        <v>2394006.92</v>
      </c>
      <c r="I25" s="39">
        <v>33</v>
      </c>
      <c r="J25" s="39">
        <v>2623457.56</v>
      </c>
      <c r="K25" s="39">
        <v>28</v>
      </c>
      <c r="L25" s="39">
        <v>761256.29</v>
      </c>
      <c r="M25" s="39">
        <v>27</v>
      </c>
    </row>
    <row r="26" spans="1:13" x14ac:dyDescent="0.25">
      <c r="A26" s="38" t="s">
        <v>71</v>
      </c>
      <c r="B26" s="39">
        <v>357771.67</v>
      </c>
      <c r="C26" s="39">
        <v>15</v>
      </c>
      <c r="D26" s="39">
        <v>0</v>
      </c>
      <c r="E26" s="39">
        <v>0</v>
      </c>
      <c r="F26" s="39">
        <v>0</v>
      </c>
      <c r="G26" s="39">
        <v>0</v>
      </c>
      <c r="H26" s="39">
        <v>243585.93</v>
      </c>
      <c r="I26" s="39">
        <v>13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2553318.2999999998</v>
      </c>
      <c r="C27" s="39">
        <v>37</v>
      </c>
      <c r="D27" s="39">
        <v>450016.75</v>
      </c>
      <c r="E27" s="39">
        <v>14</v>
      </c>
      <c r="F27" s="39">
        <v>876066.02</v>
      </c>
      <c r="G27" s="39">
        <v>21</v>
      </c>
      <c r="H27" s="39">
        <v>1735840</v>
      </c>
      <c r="I27" s="39">
        <v>34</v>
      </c>
      <c r="J27" s="39">
        <v>1156278.18</v>
      </c>
      <c r="K27" s="39">
        <v>19</v>
      </c>
      <c r="L27" s="39">
        <v>384786.23</v>
      </c>
      <c r="M27" s="39">
        <v>18</v>
      </c>
    </row>
    <row r="28" spans="1:13" x14ac:dyDescent="0.25">
      <c r="A28" s="38" t="s">
        <v>73</v>
      </c>
      <c r="B28" s="39">
        <v>952114.61</v>
      </c>
      <c r="C28" s="39">
        <v>23</v>
      </c>
      <c r="D28" s="39">
        <v>0</v>
      </c>
      <c r="E28" s="39">
        <v>0</v>
      </c>
      <c r="F28" s="39">
        <v>0</v>
      </c>
      <c r="G28" s="39">
        <v>0</v>
      </c>
      <c r="H28" s="39">
        <v>999711.67</v>
      </c>
      <c r="I28" s="39">
        <v>21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2453879.0699999998</v>
      </c>
      <c r="C29" s="39">
        <v>54</v>
      </c>
      <c r="D29" s="39">
        <v>2157704.56</v>
      </c>
      <c r="E29" s="39">
        <v>23</v>
      </c>
      <c r="F29" s="39">
        <v>574890.31000000006</v>
      </c>
      <c r="G29" s="39">
        <v>34</v>
      </c>
      <c r="H29" s="39">
        <v>1785300.75</v>
      </c>
      <c r="I29" s="39">
        <v>51</v>
      </c>
      <c r="J29" s="39">
        <v>891852.75</v>
      </c>
      <c r="K29" s="39">
        <v>21</v>
      </c>
      <c r="L29" s="39">
        <v>295216.53999999998</v>
      </c>
      <c r="M29" s="39">
        <v>28</v>
      </c>
    </row>
    <row r="30" spans="1:13" x14ac:dyDescent="0.25">
      <c r="A30" s="38" t="s">
        <v>75</v>
      </c>
      <c r="B30" s="39">
        <v>1795171.58</v>
      </c>
      <c r="C30" s="39">
        <v>44</v>
      </c>
      <c r="D30" s="39">
        <v>0</v>
      </c>
      <c r="E30" s="39">
        <v>0</v>
      </c>
      <c r="F30" s="39">
        <v>172700.83</v>
      </c>
      <c r="G30" s="39">
        <v>18</v>
      </c>
      <c r="H30" s="39">
        <v>1323387.74</v>
      </c>
      <c r="I30" s="39">
        <v>39</v>
      </c>
      <c r="J30" s="39">
        <v>0</v>
      </c>
      <c r="K30" s="39">
        <v>0</v>
      </c>
      <c r="L30" s="39">
        <v>69381.039999999994</v>
      </c>
      <c r="M30" s="39">
        <v>11</v>
      </c>
    </row>
    <row r="31" spans="1:13" x14ac:dyDescent="0.25">
      <c r="A31" s="38" t="s">
        <v>76</v>
      </c>
      <c r="B31" s="39">
        <v>841705.76</v>
      </c>
      <c r="C31" s="39">
        <v>19</v>
      </c>
      <c r="D31" s="39">
        <v>0</v>
      </c>
      <c r="E31" s="39">
        <v>0</v>
      </c>
      <c r="F31" s="39">
        <v>0</v>
      </c>
      <c r="G31" s="39">
        <v>0</v>
      </c>
      <c r="H31" s="39">
        <v>836640.54</v>
      </c>
      <c r="I31" s="39">
        <v>18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132036.75</v>
      </c>
      <c r="C32" s="39">
        <v>10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1469906.76</v>
      </c>
      <c r="C33" s="39">
        <v>48</v>
      </c>
      <c r="D33" s="39">
        <v>0</v>
      </c>
      <c r="E33" s="39">
        <v>0</v>
      </c>
      <c r="F33" s="39">
        <v>183246.83</v>
      </c>
      <c r="G33" s="39">
        <v>21</v>
      </c>
      <c r="H33" s="39">
        <v>1115085.1100000001</v>
      </c>
      <c r="I33" s="39">
        <v>37</v>
      </c>
      <c r="J33" s="39">
        <v>0</v>
      </c>
      <c r="K33" s="39">
        <v>0</v>
      </c>
      <c r="L33" s="39">
        <v>57757.77</v>
      </c>
      <c r="M33" s="39">
        <v>14</v>
      </c>
    </row>
    <row r="34" spans="1:13" x14ac:dyDescent="0.25">
      <c r="A34" s="38" t="s">
        <v>79</v>
      </c>
      <c r="B34" s="39">
        <v>1298647.68</v>
      </c>
      <c r="C34" s="39">
        <v>31</v>
      </c>
      <c r="D34" s="39">
        <v>0</v>
      </c>
      <c r="E34" s="39">
        <v>0</v>
      </c>
      <c r="F34" s="39">
        <v>0</v>
      </c>
      <c r="G34" s="39">
        <v>0</v>
      </c>
      <c r="H34" s="39">
        <v>1185119.8899999999</v>
      </c>
      <c r="I34" s="39">
        <v>26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929172.63</v>
      </c>
      <c r="C35" s="39">
        <v>28</v>
      </c>
      <c r="D35" s="39">
        <v>0</v>
      </c>
      <c r="E35" s="39">
        <v>0</v>
      </c>
      <c r="F35" s="39">
        <v>124039.48</v>
      </c>
      <c r="G35" s="39">
        <v>11</v>
      </c>
      <c r="H35" s="39">
        <v>896258.18</v>
      </c>
      <c r="I35" s="39">
        <v>21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244607.86</v>
      </c>
      <c r="C36" s="39">
        <v>16</v>
      </c>
      <c r="D36" s="39">
        <v>0</v>
      </c>
      <c r="E36" s="39">
        <v>0</v>
      </c>
      <c r="F36" s="39">
        <v>0</v>
      </c>
      <c r="G36" s="39">
        <v>0</v>
      </c>
      <c r="H36" s="39">
        <v>198749.84</v>
      </c>
      <c r="I36" s="39">
        <v>16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137903.53</v>
      </c>
      <c r="C37" s="39">
        <v>11</v>
      </c>
      <c r="D37" s="39">
        <v>0</v>
      </c>
      <c r="E37" s="39">
        <v>0</v>
      </c>
      <c r="F37" s="39">
        <v>0</v>
      </c>
      <c r="G37" s="39">
        <v>0</v>
      </c>
      <c r="H37" s="39">
        <v>126020.92</v>
      </c>
      <c r="I37" s="39">
        <v>11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565644.98</v>
      </c>
      <c r="C38" s="39">
        <v>19</v>
      </c>
      <c r="D38" s="39">
        <v>0</v>
      </c>
      <c r="E38" s="39">
        <v>0</v>
      </c>
      <c r="F38" s="39">
        <v>0</v>
      </c>
      <c r="G38" s="39">
        <v>0</v>
      </c>
      <c r="H38" s="39">
        <v>507662.46</v>
      </c>
      <c r="I38" s="39">
        <v>15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252833.4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237563.55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432770.82</v>
      </c>
      <c r="C40" s="39">
        <v>28</v>
      </c>
      <c r="D40" s="39">
        <v>0</v>
      </c>
      <c r="E40" s="39">
        <v>0</v>
      </c>
      <c r="F40" s="39">
        <v>71367.210000000006</v>
      </c>
      <c r="G40" s="39">
        <v>10</v>
      </c>
      <c r="H40" s="39">
        <v>387563.79</v>
      </c>
      <c r="I40" s="39">
        <v>20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194249.69</v>
      </c>
      <c r="C41" s="39">
        <v>10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3415601</v>
      </c>
      <c r="C42" s="39">
        <v>70</v>
      </c>
      <c r="D42" s="39">
        <v>0</v>
      </c>
      <c r="E42" s="39">
        <v>0</v>
      </c>
      <c r="F42" s="39">
        <v>334010.49</v>
      </c>
      <c r="G42" s="39">
        <v>26</v>
      </c>
      <c r="H42" s="39">
        <v>3444898.72</v>
      </c>
      <c r="I42" s="39">
        <v>67</v>
      </c>
      <c r="J42" s="39">
        <v>0</v>
      </c>
      <c r="K42" s="39">
        <v>0</v>
      </c>
      <c r="L42" s="39">
        <v>183370.15</v>
      </c>
      <c r="M42" s="39">
        <v>18</v>
      </c>
    </row>
    <row r="43" spans="1:13" x14ac:dyDescent="0.25">
      <c r="A43" s="38" t="s">
        <v>88</v>
      </c>
      <c r="B43" s="39">
        <v>1274486.8500000001</v>
      </c>
      <c r="C43" s="39">
        <v>13</v>
      </c>
      <c r="D43" s="39">
        <v>0</v>
      </c>
      <c r="E43" s="39">
        <v>0</v>
      </c>
      <c r="F43" s="39">
        <v>0</v>
      </c>
      <c r="G43" s="39">
        <v>0</v>
      </c>
      <c r="H43" s="39">
        <v>1234801.69</v>
      </c>
      <c r="I43" s="39">
        <v>14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522777.46</v>
      </c>
      <c r="C44" s="39">
        <v>19</v>
      </c>
      <c r="D44" s="39">
        <v>0</v>
      </c>
      <c r="E44" s="39">
        <v>0</v>
      </c>
      <c r="F44" s="39">
        <v>0</v>
      </c>
      <c r="G44" s="39">
        <v>0</v>
      </c>
      <c r="H44" s="39">
        <v>539592.37</v>
      </c>
      <c r="I44" s="39">
        <v>19</v>
      </c>
      <c r="J44" s="39">
        <v>0</v>
      </c>
      <c r="K44" s="39">
        <v>0</v>
      </c>
      <c r="L44" s="39">
        <v>27684</v>
      </c>
      <c r="M44" s="39">
        <v>10</v>
      </c>
    </row>
    <row r="45" spans="1:13" x14ac:dyDescent="0.25">
      <c r="A45" s="38" t="s">
        <v>90</v>
      </c>
      <c r="B45" s="39">
        <v>5840070.9500000002</v>
      </c>
      <c r="C45" s="39">
        <v>82</v>
      </c>
      <c r="D45" s="39">
        <v>1709101.79</v>
      </c>
      <c r="E45" s="39">
        <v>14</v>
      </c>
      <c r="F45" s="39">
        <v>478588.33</v>
      </c>
      <c r="G45" s="39">
        <v>26</v>
      </c>
      <c r="H45" s="39">
        <v>5252838.3899999997</v>
      </c>
      <c r="I45" s="39">
        <v>80</v>
      </c>
      <c r="J45" s="39">
        <v>748862.7</v>
      </c>
      <c r="K45" s="39">
        <v>14</v>
      </c>
      <c r="L45" s="39">
        <v>249879.28</v>
      </c>
      <c r="M45" s="39">
        <v>22</v>
      </c>
    </row>
    <row r="46" spans="1:13" x14ac:dyDescent="0.25">
      <c r="A46" s="38" t="s">
        <v>91</v>
      </c>
      <c r="B46" s="39">
        <v>1080744.3799999999</v>
      </c>
      <c r="C46" s="39">
        <v>30</v>
      </c>
      <c r="D46" s="39">
        <v>0</v>
      </c>
      <c r="E46" s="39">
        <v>0</v>
      </c>
      <c r="F46" s="39">
        <v>0</v>
      </c>
      <c r="G46" s="39">
        <v>0</v>
      </c>
      <c r="H46" s="39">
        <v>1065002.08</v>
      </c>
      <c r="I46" s="39">
        <v>25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1712837.98</v>
      </c>
      <c r="C47" s="39">
        <v>32</v>
      </c>
      <c r="D47" s="39">
        <v>0</v>
      </c>
      <c r="E47" s="39">
        <v>0</v>
      </c>
      <c r="F47" s="39">
        <v>0</v>
      </c>
      <c r="G47" s="39">
        <v>0</v>
      </c>
      <c r="H47" s="39">
        <v>1698905.85</v>
      </c>
      <c r="I47" s="39">
        <v>32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840797.89</v>
      </c>
      <c r="C48" s="39">
        <v>18</v>
      </c>
      <c r="D48" s="39">
        <v>0</v>
      </c>
      <c r="E48" s="39">
        <v>0</v>
      </c>
      <c r="F48" s="39">
        <v>0</v>
      </c>
      <c r="G48" s="39">
        <v>0</v>
      </c>
      <c r="H48" s="39">
        <v>773870.84</v>
      </c>
      <c r="I48" s="39">
        <v>15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959093.96</v>
      </c>
      <c r="C49" s="39">
        <v>42</v>
      </c>
      <c r="D49" s="39">
        <v>0</v>
      </c>
      <c r="E49" s="39">
        <v>0</v>
      </c>
      <c r="F49" s="39">
        <v>70803.039999999994</v>
      </c>
      <c r="G49" s="39">
        <v>13</v>
      </c>
      <c r="H49" s="39">
        <v>866256.2</v>
      </c>
      <c r="I49" s="39">
        <v>35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5565555.2599999998</v>
      </c>
      <c r="C50" s="39">
        <v>63</v>
      </c>
      <c r="D50" s="39">
        <v>10287791.07</v>
      </c>
      <c r="E50" s="39">
        <v>60</v>
      </c>
      <c r="F50" s="39">
        <v>2155025.83</v>
      </c>
      <c r="G50" s="39">
        <v>43</v>
      </c>
      <c r="H50" s="39">
        <v>3278035.02</v>
      </c>
      <c r="I50" s="39">
        <v>55</v>
      </c>
      <c r="J50" s="39">
        <v>4804669.08</v>
      </c>
      <c r="K50" s="39">
        <v>66</v>
      </c>
      <c r="L50" s="39">
        <v>979124.95</v>
      </c>
      <c r="M50" s="39">
        <v>39</v>
      </c>
    </row>
    <row r="51" spans="1:13" x14ac:dyDescent="0.25">
      <c r="A51" s="38" t="s">
        <v>96</v>
      </c>
      <c r="B51" s="39">
        <v>484427.58</v>
      </c>
      <c r="C51" s="39">
        <v>14</v>
      </c>
      <c r="D51" s="39">
        <v>0</v>
      </c>
      <c r="E51" s="39">
        <v>0</v>
      </c>
      <c r="F51" s="39">
        <v>0</v>
      </c>
      <c r="G51" s="39">
        <v>0</v>
      </c>
      <c r="H51" s="39">
        <v>461726</v>
      </c>
      <c r="I51" s="39">
        <v>14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317689.38</v>
      </c>
      <c r="C52" s="39">
        <v>18</v>
      </c>
      <c r="D52" s="39">
        <v>0</v>
      </c>
      <c r="E52" s="39">
        <v>0</v>
      </c>
      <c r="F52" s="39">
        <v>0</v>
      </c>
      <c r="G52" s="39">
        <v>0</v>
      </c>
      <c r="H52" s="39">
        <v>261901.81</v>
      </c>
      <c r="I52" s="39">
        <v>14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915846.8</v>
      </c>
      <c r="C53" s="39">
        <v>28</v>
      </c>
      <c r="D53" s="39">
        <v>324669.99</v>
      </c>
      <c r="E53" s="39">
        <v>14</v>
      </c>
      <c r="F53" s="39">
        <v>261485.59</v>
      </c>
      <c r="G53" s="39">
        <v>17</v>
      </c>
      <c r="H53" s="39">
        <v>648130.23</v>
      </c>
      <c r="I53" s="39">
        <v>25</v>
      </c>
      <c r="J53" s="39">
        <v>124353.47</v>
      </c>
      <c r="K53" s="39">
        <v>12</v>
      </c>
      <c r="L53" s="39">
        <v>54658.45</v>
      </c>
      <c r="M53" s="39">
        <v>13</v>
      </c>
    </row>
    <row r="54" spans="1:13" x14ac:dyDescent="0.25">
      <c r="A54" s="38" t="s">
        <v>99</v>
      </c>
      <c r="B54" s="39">
        <v>924044.61</v>
      </c>
      <c r="C54" s="39">
        <v>13</v>
      </c>
      <c r="D54" s="39">
        <v>0</v>
      </c>
      <c r="E54" s="39">
        <v>0</v>
      </c>
      <c r="F54" s="39">
        <v>0</v>
      </c>
      <c r="G54" s="39">
        <v>0</v>
      </c>
      <c r="H54" s="39">
        <v>597301.96</v>
      </c>
      <c r="I54" s="39">
        <v>15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1138115.96</v>
      </c>
      <c r="C55" s="39">
        <v>37</v>
      </c>
      <c r="D55" s="39">
        <v>0</v>
      </c>
      <c r="E55" s="39">
        <v>0</v>
      </c>
      <c r="F55" s="39">
        <v>272795.55</v>
      </c>
      <c r="G55" s="39">
        <v>13</v>
      </c>
      <c r="H55" s="39">
        <v>770313.38</v>
      </c>
      <c r="I55" s="39">
        <v>32</v>
      </c>
      <c r="J55" s="39">
        <v>0</v>
      </c>
      <c r="K55" s="39">
        <v>0</v>
      </c>
      <c r="L55" s="39">
        <v>115430.21</v>
      </c>
      <c r="M55" s="39">
        <v>13</v>
      </c>
    </row>
    <row r="56" spans="1:13" x14ac:dyDescent="0.25">
      <c r="A56" s="38" t="s">
        <v>101</v>
      </c>
      <c r="B56" s="39">
        <v>2818127.98</v>
      </c>
      <c r="C56" s="39">
        <v>45</v>
      </c>
      <c r="D56" s="39">
        <v>0</v>
      </c>
      <c r="E56" s="39">
        <v>0</v>
      </c>
      <c r="F56" s="39">
        <v>255435.68</v>
      </c>
      <c r="G56" s="39">
        <v>17</v>
      </c>
      <c r="H56" s="39">
        <v>2452834.2000000002</v>
      </c>
      <c r="I56" s="39">
        <v>42</v>
      </c>
      <c r="J56" s="39">
        <v>0</v>
      </c>
      <c r="K56" s="39">
        <v>0</v>
      </c>
      <c r="L56" s="39">
        <v>174005.84</v>
      </c>
      <c r="M56" s="39">
        <v>16</v>
      </c>
    </row>
    <row r="57" spans="1:13" x14ac:dyDescent="0.25">
      <c r="A57" s="38" t="s">
        <v>102</v>
      </c>
      <c r="B57" s="39">
        <v>698115.27</v>
      </c>
      <c r="C57" s="39">
        <v>23</v>
      </c>
      <c r="D57" s="39">
        <v>176923.68</v>
      </c>
      <c r="E57" s="39">
        <v>10</v>
      </c>
      <c r="F57" s="39">
        <v>181964.75</v>
      </c>
      <c r="G57" s="39">
        <v>15</v>
      </c>
      <c r="H57" s="39">
        <v>521756.31</v>
      </c>
      <c r="I57" s="39">
        <v>19</v>
      </c>
      <c r="J57" s="39">
        <v>0</v>
      </c>
      <c r="K57" s="39">
        <v>0</v>
      </c>
      <c r="L57" s="39">
        <v>79761.06</v>
      </c>
      <c r="M57" s="39">
        <v>12</v>
      </c>
    </row>
    <row r="58" spans="1:13" x14ac:dyDescent="0.25">
      <c r="A58" s="38" t="s">
        <v>103</v>
      </c>
      <c r="B58" s="39">
        <v>353321.27</v>
      </c>
      <c r="C58" s="39">
        <v>10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0</v>
      </c>
      <c r="C59" s="39">
        <v>0</v>
      </c>
      <c r="D59" s="39">
        <v>196896.84</v>
      </c>
      <c r="E59" s="39">
        <v>12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860325.19</v>
      </c>
      <c r="C60" s="39">
        <v>26</v>
      </c>
      <c r="D60" s="39">
        <v>0</v>
      </c>
      <c r="E60" s="39">
        <v>0</v>
      </c>
      <c r="F60" s="39">
        <v>218243.09</v>
      </c>
      <c r="G60" s="39">
        <v>15</v>
      </c>
      <c r="H60" s="39">
        <v>610729.65</v>
      </c>
      <c r="I60" s="39">
        <v>24</v>
      </c>
      <c r="J60" s="39">
        <v>0</v>
      </c>
      <c r="K60" s="39">
        <v>0</v>
      </c>
      <c r="L60" s="39">
        <v>48107.29</v>
      </c>
      <c r="M60" s="39">
        <v>10</v>
      </c>
    </row>
    <row r="61" spans="1:13" x14ac:dyDescent="0.25">
      <c r="A61" s="38" t="s">
        <v>106</v>
      </c>
      <c r="B61" s="39">
        <v>999427.36</v>
      </c>
      <c r="C61" s="39">
        <v>23</v>
      </c>
      <c r="D61" s="39">
        <v>1648532.72</v>
      </c>
      <c r="E61" s="39">
        <v>13</v>
      </c>
      <c r="F61" s="39">
        <v>285401.94</v>
      </c>
      <c r="G61" s="39">
        <v>11</v>
      </c>
      <c r="H61" s="39">
        <v>604020.12</v>
      </c>
      <c r="I61" s="39">
        <v>19</v>
      </c>
      <c r="J61" s="39">
        <v>510343.17</v>
      </c>
      <c r="K61" s="39">
        <v>12</v>
      </c>
      <c r="L61" s="39">
        <v>0</v>
      </c>
      <c r="M61" s="39">
        <v>0</v>
      </c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107</v>
      </c>
      <c r="B2" s="35">
        <v>2711832.56</v>
      </c>
      <c r="C2" s="36">
        <v>102</v>
      </c>
      <c r="D2" s="35">
        <v>501197.58</v>
      </c>
      <c r="E2" s="36">
        <v>22</v>
      </c>
      <c r="F2" s="35">
        <v>264266.11</v>
      </c>
      <c r="G2" s="36">
        <v>39</v>
      </c>
      <c r="H2" s="35">
        <v>2145921.92</v>
      </c>
      <c r="I2" s="36">
        <v>92</v>
      </c>
      <c r="J2" s="35">
        <v>216250.76</v>
      </c>
      <c r="K2" s="36">
        <v>14</v>
      </c>
      <c r="L2" s="35">
        <v>104267.56</v>
      </c>
      <c r="M2" s="37">
        <v>24</v>
      </c>
      <c r="N2" s="35"/>
      <c r="O2" s="35"/>
      <c r="P2" s="35"/>
      <c r="Q2" s="35"/>
      <c r="R2" s="35"/>
    </row>
    <row r="3" spans="1:18" x14ac:dyDescent="0.25">
      <c r="A3" s="35" t="s">
        <v>108</v>
      </c>
      <c r="B3" s="35">
        <v>5536421.0300000003</v>
      </c>
      <c r="C3" s="36">
        <v>154</v>
      </c>
      <c r="D3" s="35">
        <v>3441951.93</v>
      </c>
      <c r="E3" s="36">
        <v>74</v>
      </c>
      <c r="F3" s="35">
        <v>1039039.24</v>
      </c>
      <c r="G3" s="36">
        <v>76</v>
      </c>
      <c r="H3" s="35">
        <v>4609096.8099999996</v>
      </c>
      <c r="I3" s="36">
        <v>145</v>
      </c>
      <c r="J3" s="35">
        <v>1383808.49</v>
      </c>
      <c r="K3" s="36">
        <v>60</v>
      </c>
      <c r="L3" s="35">
        <v>521782.34</v>
      </c>
      <c r="M3" s="37">
        <v>62</v>
      </c>
      <c r="N3" s="35"/>
      <c r="O3" s="35"/>
      <c r="P3" s="35"/>
      <c r="Q3" s="35"/>
      <c r="R3" s="35"/>
    </row>
    <row r="4" spans="1:18" x14ac:dyDescent="0.25">
      <c r="A4" s="35" t="s">
        <v>109</v>
      </c>
      <c r="B4" s="35">
        <v>2724465.48</v>
      </c>
      <c r="C4" s="36">
        <v>105</v>
      </c>
      <c r="D4" s="35">
        <v>816356.55</v>
      </c>
      <c r="E4" s="36">
        <v>18</v>
      </c>
      <c r="F4" s="35">
        <v>327934.95</v>
      </c>
      <c r="G4" s="36">
        <v>36</v>
      </c>
      <c r="H4" s="35">
        <v>2545648.23</v>
      </c>
      <c r="I4" s="36">
        <v>99</v>
      </c>
      <c r="J4" s="35">
        <v>429145.84</v>
      </c>
      <c r="K4" s="36">
        <v>15</v>
      </c>
      <c r="L4" s="35">
        <v>135059.42000000001</v>
      </c>
      <c r="M4" s="37">
        <v>28</v>
      </c>
      <c r="N4" s="35"/>
      <c r="O4" s="35"/>
      <c r="P4" s="35"/>
      <c r="Q4" s="35"/>
      <c r="R4" s="35"/>
    </row>
    <row r="5" spans="1:18" x14ac:dyDescent="0.25">
      <c r="A5" s="35" t="s">
        <v>110</v>
      </c>
      <c r="B5" s="35">
        <v>24003508.91</v>
      </c>
      <c r="C5" s="36">
        <v>519</v>
      </c>
      <c r="D5" s="35">
        <v>5853136.79</v>
      </c>
      <c r="E5" s="36">
        <v>56</v>
      </c>
      <c r="F5" s="35">
        <v>3682815.19</v>
      </c>
      <c r="G5" s="36">
        <v>215</v>
      </c>
      <c r="H5" s="35">
        <v>20731382.93</v>
      </c>
      <c r="I5" s="36">
        <v>481</v>
      </c>
      <c r="J5" s="35">
        <v>2380450.9700000002</v>
      </c>
      <c r="K5" s="36">
        <v>46</v>
      </c>
      <c r="L5" s="35">
        <v>1468799.53</v>
      </c>
      <c r="M5" s="37">
        <v>166</v>
      </c>
      <c r="N5" s="35"/>
      <c r="O5" s="35"/>
      <c r="P5" s="35"/>
      <c r="Q5" s="35"/>
      <c r="R5" s="35"/>
    </row>
    <row r="6" spans="1:18" x14ac:dyDescent="0.25">
      <c r="A6" s="35" t="s">
        <v>111</v>
      </c>
      <c r="B6" s="35">
        <v>231581.79</v>
      </c>
      <c r="C6" s="36">
        <v>14</v>
      </c>
      <c r="D6" s="35">
        <v>0</v>
      </c>
      <c r="E6" s="36">
        <v>0</v>
      </c>
      <c r="F6" s="35">
        <v>82937.990000000005</v>
      </c>
      <c r="G6" s="36">
        <v>10</v>
      </c>
      <c r="H6" s="35">
        <v>205161.23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112</v>
      </c>
      <c r="B7" s="35">
        <v>3975502.61</v>
      </c>
      <c r="C7" s="36">
        <v>114</v>
      </c>
      <c r="D7" s="35">
        <v>457377.99</v>
      </c>
      <c r="E7" s="36">
        <v>15</v>
      </c>
      <c r="F7" s="35">
        <v>322229.08</v>
      </c>
      <c r="G7" s="36">
        <v>35</v>
      </c>
      <c r="H7" s="35">
        <v>3825201.3</v>
      </c>
      <c r="I7" s="36">
        <v>106</v>
      </c>
      <c r="J7" s="35">
        <v>241795.46</v>
      </c>
      <c r="K7" s="36">
        <v>14</v>
      </c>
      <c r="L7" s="35">
        <v>185082.44</v>
      </c>
      <c r="M7" s="37">
        <v>28</v>
      </c>
      <c r="N7" s="35"/>
      <c r="O7" s="35"/>
      <c r="P7" s="35"/>
      <c r="Q7" s="35"/>
      <c r="R7" s="35"/>
    </row>
    <row r="8" spans="1:18" x14ac:dyDescent="0.25">
      <c r="A8" s="35" t="s">
        <v>113</v>
      </c>
      <c r="B8" s="35">
        <v>204218.4</v>
      </c>
      <c r="C8" s="36">
        <v>16</v>
      </c>
      <c r="D8" s="35">
        <v>0</v>
      </c>
      <c r="E8" s="36">
        <v>0</v>
      </c>
      <c r="F8" s="35">
        <v>0</v>
      </c>
      <c r="G8" s="36">
        <v>0</v>
      </c>
      <c r="H8" s="35">
        <v>163160.92000000001</v>
      </c>
      <c r="I8" s="36">
        <v>15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114</v>
      </c>
      <c r="B9" s="35">
        <v>7912669.3200000003</v>
      </c>
      <c r="C9" s="36">
        <v>125</v>
      </c>
      <c r="D9" s="35">
        <v>11383820.66</v>
      </c>
      <c r="E9" s="36">
        <v>71</v>
      </c>
      <c r="F9" s="35">
        <v>2474989.6</v>
      </c>
      <c r="G9" s="36">
        <v>68</v>
      </c>
      <c r="H9" s="35">
        <v>5234681.8899999997</v>
      </c>
      <c r="I9" s="36">
        <v>113</v>
      </c>
      <c r="J9" s="35">
        <v>5239691.05</v>
      </c>
      <c r="K9" s="36">
        <v>74</v>
      </c>
      <c r="L9" s="35">
        <v>1148714.0900000001</v>
      </c>
      <c r="M9" s="37">
        <v>59</v>
      </c>
      <c r="N9" s="35"/>
      <c r="O9" s="35"/>
      <c r="P9" s="35"/>
      <c r="Q9" s="35"/>
      <c r="R9" s="35"/>
    </row>
    <row r="10" spans="1:18" x14ac:dyDescent="0.25">
      <c r="A10" s="35" t="s">
        <v>115</v>
      </c>
      <c r="B10" s="35">
        <v>1339017.8799999999</v>
      </c>
      <c r="C10" s="36">
        <v>54</v>
      </c>
      <c r="D10" s="35">
        <v>164115.98000000001</v>
      </c>
      <c r="E10" s="36">
        <v>11</v>
      </c>
      <c r="F10" s="35">
        <v>134220.93</v>
      </c>
      <c r="G10" s="36">
        <v>19</v>
      </c>
      <c r="H10" s="35">
        <v>1163592.01</v>
      </c>
      <c r="I10" s="36">
        <v>47</v>
      </c>
      <c r="J10" s="35">
        <v>0</v>
      </c>
      <c r="K10" s="36">
        <v>0</v>
      </c>
      <c r="L10" s="35">
        <v>0</v>
      </c>
      <c r="M10" s="37">
        <v>0</v>
      </c>
      <c r="N10" s="35"/>
      <c r="O10" s="35"/>
      <c r="P10" s="35"/>
      <c r="Q10" s="35"/>
      <c r="R10" s="35"/>
    </row>
    <row r="11" spans="1:18" x14ac:dyDescent="0.25">
      <c r="A11" s="35" t="s">
        <v>116</v>
      </c>
      <c r="B11" s="35">
        <v>2635769.7999999998</v>
      </c>
      <c r="C11" s="36">
        <v>94</v>
      </c>
      <c r="D11" s="35">
        <v>540178.05000000005</v>
      </c>
      <c r="E11" s="36">
        <v>15</v>
      </c>
      <c r="F11" s="35">
        <v>291711.15000000002</v>
      </c>
      <c r="G11" s="36">
        <v>31</v>
      </c>
      <c r="H11" s="35">
        <v>2318413.06</v>
      </c>
      <c r="I11" s="36">
        <v>81</v>
      </c>
      <c r="J11" s="35">
        <v>282109.88</v>
      </c>
      <c r="K11" s="36">
        <v>15</v>
      </c>
      <c r="L11" s="35">
        <v>166740.78</v>
      </c>
      <c r="M11" s="37">
        <v>21</v>
      </c>
      <c r="N11" s="35"/>
      <c r="O11" s="35"/>
      <c r="P11" s="35"/>
      <c r="Q11" s="35"/>
      <c r="R11" s="35"/>
    </row>
    <row r="12" spans="1:18" x14ac:dyDescent="0.25">
      <c r="A12" s="35" t="s">
        <v>117</v>
      </c>
      <c r="B12" s="35">
        <v>4776057.46</v>
      </c>
      <c r="C12" s="36">
        <v>36</v>
      </c>
      <c r="D12" s="35">
        <v>42433007.289999999</v>
      </c>
      <c r="E12" s="36">
        <v>25</v>
      </c>
      <c r="F12" s="35">
        <v>960300.71</v>
      </c>
      <c r="G12" s="36">
        <v>11</v>
      </c>
      <c r="H12" s="35">
        <v>1922107.96</v>
      </c>
      <c r="I12" s="36">
        <v>34</v>
      </c>
      <c r="J12" s="35">
        <v>26805085.84</v>
      </c>
      <c r="K12" s="36">
        <v>29</v>
      </c>
      <c r="L12" s="35">
        <v>335819.64</v>
      </c>
      <c r="M12" s="37">
        <v>10</v>
      </c>
      <c r="N12" s="35"/>
      <c r="O12" s="35"/>
      <c r="P12" s="35"/>
      <c r="Q12" s="35"/>
      <c r="R12" s="35"/>
    </row>
    <row r="13" spans="1:18" x14ac:dyDescent="0.25">
      <c r="A13" s="35" t="s">
        <v>118</v>
      </c>
      <c r="B13" s="35">
        <v>10714055.25</v>
      </c>
      <c r="C13" s="36">
        <v>223</v>
      </c>
      <c r="D13" s="35">
        <v>6662901.5</v>
      </c>
      <c r="E13" s="36">
        <v>69</v>
      </c>
      <c r="F13" s="35">
        <v>2820860</v>
      </c>
      <c r="G13" s="36">
        <v>94</v>
      </c>
      <c r="H13" s="35">
        <v>8817753.3800000008</v>
      </c>
      <c r="I13" s="36">
        <v>213</v>
      </c>
      <c r="J13" s="35">
        <v>3345947.51</v>
      </c>
      <c r="K13" s="36">
        <v>58</v>
      </c>
      <c r="L13" s="35">
        <v>1104013.8600000001</v>
      </c>
      <c r="M13" s="37">
        <v>76</v>
      </c>
      <c r="N13" s="35"/>
      <c r="O13" s="35"/>
      <c r="P13" s="35"/>
      <c r="Q13" s="35"/>
      <c r="R13" s="35"/>
    </row>
    <row r="14" spans="1:18" x14ac:dyDescent="0.25">
      <c r="A14" s="35" t="s">
        <v>119</v>
      </c>
      <c r="B14" s="35">
        <v>8469093.4299999997</v>
      </c>
      <c r="C14" s="36">
        <v>224</v>
      </c>
      <c r="D14" s="35">
        <v>2365914.67</v>
      </c>
      <c r="E14" s="36">
        <v>46</v>
      </c>
      <c r="F14" s="35">
        <v>1548578</v>
      </c>
      <c r="G14" s="36">
        <v>90</v>
      </c>
      <c r="H14" s="35">
        <v>6707328.1900000004</v>
      </c>
      <c r="I14" s="36">
        <v>200</v>
      </c>
      <c r="J14" s="35">
        <v>1223782.96</v>
      </c>
      <c r="K14" s="36">
        <v>41</v>
      </c>
      <c r="L14" s="35">
        <v>613080.69999999995</v>
      </c>
      <c r="M14" s="37">
        <v>70</v>
      </c>
      <c r="N14" s="35"/>
      <c r="O14" s="35"/>
      <c r="P14" s="35"/>
      <c r="Q14" s="35"/>
      <c r="R14" s="35"/>
    </row>
    <row r="15" spans="1:18" x14ac:dyDescent="0.25">
      <c r="A15" s="35" t="s">
        <v>120</v>
      </c>
      <c r="B15" s="35">
        <v>8304048.3700000001</v>
      </c>
      <c r="C15" s="36">
        <v>193</v>
      </c>
      <c r="D15" s="35">
        <v>4208515.8499999996</v>
      </c>
      <c r="E15" s="36">
        <v>73</v>
      </c>
      <c r="F15" s="35">
        <v>2112611.19</v>
      </c>
      <c r="G15" s="36">
        <v>90</v>
      </c>
      <c r="H15" s="35">
        <v>6478410.6100000003</v>
      </c>
      <c r="I15" s="36">
        <v>175</v>
      </c>
      <c r="J15" s="35">
        <v>2293074.5699999998</v>
      </c>
      <c r="K15" s="36">
        <v>66</v>
      </c>
      <c r="L15" s="35">
        <v>897492.14</v>
      </c>
      <c r="M15" s="37">
        <v>69</v>
      </c>
      <c r="N15" s="35"/>
      <c r="O15" s="35"/>
      <c r="P15" s="35"/>
      <c r="Q15" s="35"/>
      <c r="R15" s="35"/>
    </row>
    <row r="16" spans="1:18" x14ac:dyDescent="0.25">
      <c r="A16" s="35" t="s">
        <v>121</v>
      </c>
      <c r="B16" s="35">
        <v>8289234.5199999996</v>
      </c>
      <c r="C16" s="36">
        <v>214</v>
      </c>
      <c r="D16" s="35">
        <v>5208248.3899999997</v>
      </c>
      <c r="E16" s="36">
        <v>75</v>
      </c>
      <c r="F16" s="35">
        <v>1935836.5</v>
      </c>
      <c r="G16" s="36">
        <v>96</v>
      </c>
      <c r="H16" s="35">
        <v>6271021.4800000004</v>
      </c>
      <c r="I16" s="36">
        <v>185</v>
      </c>
      <c r="J16" s="35">
        <v>3315229.17</v>
      </c>
      <c r="K16" s="36">
        <v>70</v>
      </c>
      <c r="L16" s="35">
        <v>847409.98</v>
      </c>
      <c r="M16" s="37">
        <v>71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2022-04-20T20:49:55Z</dcterms:modified>
</cp:coreProperties>
</file>