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A7B59C0-81CA-45E9-9CD1-C25E91AFA3DD}" xr6:coauthVersionLast="47" xr6:coauthVersionMax="47" xr10:uidLastSave="{00000000-0000-0000-0000-000000000000}"/>
  <bookViews>
    <workbookView xWindow="1260" yWindow="630" windowWidth="2136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I474" i="3" s="1"/>
  <c r="E474" i="3"/>
  <c r="K474" i="3" s="1"/>
  <c r="D474" i="3"/>
  <c r="J474" i="3" s="1"/>
  <c r="C474" i="3"/>
  <c r="B474" i="3"/>
  <c r="K473" i="3"/>
  <c r="H473" i="3"/>
  <c r="G473" i="3"/>
  <c r="F473" i="3"/>
  <c r="E473" i="3"/>
  <c r="D473" i="3"/>
  <c r="J473" i="3" s="1"/>
  <c r="C473" i="3"/>
  <c r="I473" i="3" s="1"/>
  <c r="B473" i="3"/>
  <c r="J472" i="3"/>
  <c r="H472" i="3"/>
  <c r="G472" i="3"/>
  <c r="F472" i="3"/>
  <c r="E472" i="3"/>
  <c r="K472" i="3" s="1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F469" i="3"/>
  <c r="E469" i="3"/>
  <c r="D469" i="3"/>
  <c r="J469" i="3" s="1"/>
  <c r="C469" i="3"/>
  <c r="I469" i="3" s="1"/>
  <c r="B469" i="3"/>
  <c r="J468" i="3"/>
  <c r="H468" i="3"/>
  <c r="G468" i="3"/>
  <c r="F468" i="3"/>
  <c r="E468" i="3"/>
  <c r="K468" i="3" s="1"/>
  <c r="D468" i="3"/>
  <c r="C468" i="3"/>
  <c r="I468" i="3" s="1"/>
  <c r="B468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I465" i="3"/>
  <c r="H465" i="3"/>
  <c r="K465" i="3" s="1"/>
  <c r="G465" i="3"/>
  <c r="F465" i="3"/>
  <c r="E465" i="3"/>
  <c r="D465" i="3"/>
  <c r="J465" i="3" s="1"/>
  <c r="C465" i="3"/>
  <c r="B465" i="3"/>
  <c r="J464" i="3"/>
  <c r="H464" i="3"/>
  <c r="G464" i="3"/>
  <c r="F464" i="3"/>
  <c r="E464" i="3"/>
  <c r="K464" i="3" s="1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I461" i="3"/>
  <c r="H461" i="3"/>
  <c r="K461" i="3" s="1"/>
  <c r="G461" i="3"/>
  <c r="F461" i="3"/>
  <c r="E461" i="3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I458" i="3" s="1"/>
  <c r="E458" i="3"/>
  <c r="K458" i="3" s="1"/>
  <c r="D458" i="3"/>
  <c r="C458" i="3"/>
  <c r="B458" i="3"/>
  <c r="K457" i="3"/>
  <c r="I457" i="3"/>
  <c r="H457" i="3"/>
  <c r="G457" i="3"/>
  <c r="J457" i="3" s="1"/>
  <c r="F457" i="3"/>
  <c r="E457" i="3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I454" i="3" s="1"/>
  <c r="E454" i="3"/>
  <c r="K454" i="3" s="1"/>
  <c r="D454" i="3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C451" i="3"/>
  <c r="I451" i="3" s="1"/>
  <c r="B451" i="3"/>
  <c r="I450" i="3"/>
  <c r="H450" i="3"/>
  <c r="G450" i="3"/>
  <c r="F450" i="3"/>
  <c r="E450" i="3"/>
  <c r="K450" i="3" s="1"/>
  <c r="D450" i="3"/>
  <c r="C450" i="3"/>
  <c r="B450" i="3"/>
  <c r="I449" i="3"/>
  <c r="H449" i="3"/>
  <c r="K449" i="3" s="1"/>
  <c r="G449" i="3"/>
  <c r="J449" i="3" s="1"/>
  <c r="F449" i="3"/>
  <c r="E449" i="3"/>
  <c r="D449" i="3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I445" i="3"/>
  <c r="H445" i="3"/>
  <c r="G445" i="3"/>
  <c r="J445" i="3" s="1"/>
  <c r="F445" i="3"/>
  <c r="E445" i="3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J440" i="3"/>
  <c r="H440" i="3"/>
  <c r="G440" i="3"/>
  <c r="F440" i="3"/>
  <c r="E440" i="3"/>
  <c r="K440" i="3" s="1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H436" i="3"/>
  <c r="G436" i="3"/>
  <c r="F436" i="3"/>
  <c r="E436" i="3"/>
  <c r="K436" i="3" s="1"/>
  <c r="D436" i="3"/>
  <c r="C436" i="3"/>
  <c r="I436" i="3" s="1"/>
  <c r="B436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I433" i="3"/>
  <c r="H433" i="3"/>
  <c r="K433" i="3" s="1"/>
  <c r="G433" i="3"/>
  <c r="J433" i="3" s="1"/>
  <c r="F433" i="3"/>
  <c r="E433" i="3"/>
  <c r="D433" i="3"/>
  <c r="C433" i="3"/>
  <c r="B433" i="3"/>
  <c r="J432" i="3"/>
  <c r="H432" i="3"/>
  <c r="G432" i="3"/>
  <c r="F432" i="3"/>
  <c r="E432" i="3"/>
  <c r="K432" i="3" s="1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I429" i="3"/>
  <c r="H429" i="3"/>
  <c r="K429" i="3" s="1"/>
  <c r="G429" i="3"/>
  <c r="J429" i="3" s="1"/>
  <c r="F429" i="3"/>
  <c r="E429" i="3"/>
  <c r="D429" i="3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I426" i="3" s="1"/>
  <c r="E426" i="3"/>
  <c r="K426" i="3" s="1"/>
  <c r="D426" i="3"/>
  <c r="C426" i="3"/>
  <c r="B426" i="3"/>
  <c r="K425" i="3"/>
  <c r="I425" i="3"/>
  <c r="H425" i="3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I422" i="3" s="1"/>
  <c r="E422" i="3"/>
  <c r="K422" i="3" s="1"/>
  <c r="D422" i="3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E419" i="3"/>
  <c r="K419" i="3" s="1"/>
  <c r="D419" i="3"/>
  <c r="C419" i="3"/>
  <c r="I419" i="3" s="1"/>
  <c r="B419" i="3"/>
  <c r="I418" i="3"/>
  <c r="H418" i="3"/>
  <c r="G418" i="3"/>
  <c r="F418" i="3"/>
  <c r="E418" i="3"/>
  <c r="K418" i="3" s="1"/>
  <c r="D418" i="3"/>
  <c r="C418" i="3"/>
  <c r="B418" i="3"/>
  <c r="I417" i="3"/>
  <c r="H417" i="3"/>
  <c r="K417" i="3" s="1"/>
  <c r="G417" i="3"/>
  <c r="J417" i="3" s="1"/>
  <c r="F417" i="3"/>
  <c r="E417" i="3"/>
  <c r="D417" i="3"/>
  <c r="C417" i="3"/>
  <c r="B417" i="3"/>
  <c r="J416" i="3"/>
  <c r="H416" i="3"/>
  <c r="G416" i="3"/>
  <c r="F416" i="3"/>
  <c r="E416" i="3"/>
  <c r="K416" i="3" s="1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I413" i="3"/>
  <c r="H413" i="3"/>
  <c r="G413" i="3"/>
  <c r="J413" i="3" s="1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I409" i="3" s="1"/>
  <c r="B409" i="3"/>
  <c r="J408" i="3"/>
  <c r="H408" i="3"/>
  <c r="G408" i="3"/>
  <c r="F408" i="3"/>
  <c r="E408" i="3"/>
  <c r="K408" i="3" s="1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H404" i="3"/>
  <c r="G404" i="3"/>
  <c r="F404" i="3"/>
  <c r="E404" i="3"/>
  <c r="K404" i="3" s="1"/>
  <c r="D404" i="3"/>
  <c r="C404" i="3"/>
  <c r="I404" i="3" s="1"/>
  <c r="B404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I402" i="3" s="1"/>
  <c r="E402" i="3"/>
  <c r="K402" i="3" s="1"/>
  <c r="D402" i="3"/>
  <c r="C402" i="3"/>
  <c r="B402" i="3"/>
  <c r="I401" i="3"/>
  <c r="H401" i="3"/>
  <c r="K401" i="3" s="1"/>
  <c r="G401" i="3"/>
  <c r="J401" i="3" s="1"/>
  <c r="F401" i="3"/>
  <c r="E401" i="3"/>
  <c r="D401" i="3"/>
  <c r="C401" i="3"/>
  <c r="B401" i="3"/>
  <c r="J400" i="3"/>
  <c r="H400" i="3"/>
  <c r="G400" i="3"/>
  <c r="F400" i="3"/>
  <c r="E400" i="3"/>
  <c r="K400" i="3" s="1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I397" i="3"/>
  <c r="H397" i="3"/>
  <c r="K397" i="3" s="1"/>
  <c r="G397" i="3"/>
  <c r="J397" i="3" s="1"/>
  <c r="F397" i="3"/>
  <c r="E397" i="3"/>
  <c r="D397" i="3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I394" i="3" s="1"/>
  <c r="E394" i="3"/>
  <c r="K394" i="3" s="1"/>
  <c r="D394" i="3"/>
  <c r="C394" i="3"/>
  <c r="B394" i="3"/>
  <c r="K393" i="3"/>
  <c r="I393" i="3"/>
  <c r="H393" i="3"/>
  <c r="G393" i="3"/>
  <c r="J393" i="3" s="1"/>
  <c r="F393" i="3"/>
  <c r="E393" i="3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I390" i="3" s="1"/>
  <c r="E390" i="3"/>
  <c r="K390" i="3" s="1"/>
  <c r="D390" i="3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K388" i="3"/>
  <c r="J388" i="3"/>
  <c r="H388" i="3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I386" i="3"/>
  <c r="H386" i="3"/>
  <c r="G386" i="3"/>
  <c r="F386" i="3"/>
  <c r="E386" i="3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J384" i="3"/>
  <c r="H384" i="3"/>
  <c r="G384" i="3"/>
  <c r="F384" i="3"/>
  <c r="E384" i="3"/>
  <c r="K384" i="3" s="1"/>
  <c r="D384" i="3"/>
  <c r="C384" i="3"/>
  <c r="I384" i="3" s="1"/>
  <c r="B384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I382" i="3" s="1"/>
  <c r="E382" i="3"/>
  <c r="D382" i="3"/>
  <c r="J382" i="3" s="1"/>
  <c r="C382" i="3"/>
  <c r="B382" i="3"/>
  <c r="I381" i="3"/>
  <c r="H381" i="3"/>
  <c r="K381" i="3" s="1"/>
  <c r="G381" i="3"/>
  <c r="J381" i="3" s="1"/>
  <c r="F381" i="3"/>
  <c r="E381" i="3"/>
  <c r="D381" i="3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C379" i="3"/>
  <c r="B379" i="3"/>
  <c r="K378" i="3"/>
  <c r="I378" i="3"/>
  <c r="H378" i="3"/>
  <c r="G378" i="3"/>
  <c r="F378" i="3"/>
  <c r="E378" i="3"/>
  <c r="D378" i="3"/>
  <c r="C378" i="3"/>
  <c r="B378" i="3"/>
  <c r="I377" i="3"/>
  <c r="H377" i="3"/>
  <c r="K377" i="3" s="1"/>
  <c r="G377" i="3"/>
  <c r="J377" i="3" s="1"/>
  <c r="F377" i="3"/>
  <c r="E377" i="3"/>
  <c r="D377" i="3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F374" i="3"/>
  <c r="I374" i="3" s="1"/>
  <c r="E374" i="3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J372" i="3"/>
  <c r="H372" i="3"/>
  <c r="G372" i="3"/>
  <c r="F372" i="3"/>
  <c r="E372" i="3"/>
  <c r="K372" i="3" s="1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I370" i="3"/>
  <c r="H370" i="3"/>
  <c r="G370" i="3"/>
  <c r="F370" i="3"/>
  <c r="E370" i="3"/>
  <c r="D370" i="3"/>
  <c r="C370" i="3"/>
  <c r="B370" i="3"/>
  <c r="K369" i="3"/>
  <c r="I369" i="3"/>
  <c r="H369" i="3"/>
  <c r="G369" i="3"/>
  <c r="J369" i="3" s="1"/>
  <c r="F369" i="3"/>
  <c r="E369" i="3"/>
  <c r="D369" i="3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C367" i="3"/>
  <c r="B367" i="3"/>
  <c r="K366" i="3"/>
  <c r="I366" i="3"/>
  <c r="H366" i="3"/>
  <c r="G366" i="3"/>
  <c r="F366" i="3"/>
  <c r="E366" i="3"/>
  <c r="D366" i="3"/>
  <c r="J366" i="3" s="1"/>
  <c r="C366" i="3"/>
  <c r="B366" i="3"/>
  <c r="I365" i="3"/>
  <c r="H365" i="3"/>
  <c r="G365" i="3"/>
  <c r="J365" i="3" s="1"/>
  <c r="F365" i="3"/>
  <c r="E365" i="3"/>
  <c r="K365" i="3" s="1"/>
  <c r="D365" i="3"/>
  <c r="C365" i="3"/>
  <c r="B365" i="3"/>
  <c r="K364" i="3"/>
  <c r="H364" i="3"/>
  <c r="G364" i="3"/>
  <c r="J364" i="3" s="1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H361" i="3"/>
  <c r="G361" i="3"/>
  <c r="J361" i="3" s="1"/>
  <c r="F361" i="3"/>
  <c r="E361" i="3"/>
  <c r="K361" i="3" s="1"/>
  <c r="D361" i="3"/>
  <c r="C361" i="3"/>
  <c r="I361" i="3" s="1"/>
  <c r="B361" i="3"/>
  <c r="J360" i="3"/>
  <c r="H360" i="3"/>
  <c r="G360" i="3"/>
  <c r="F360" i="3"/>
  <c r="E360" i="3"/>
  <c r="K360" i="3" s="1"/>
  <c r="D360" i="3"/>
  <c r="C360" i="3"/>
  <c r="I360" i="3" s="1"/>
  <c r="B360" i="3"/>
  <c r="I359" i="3"/>
  <c r="H359" i="3"/>
  <c r="G359" i="3"/>
  <c r="F359" i="3"/>
  <c r="E359" i="3"/>
  <c r="K359" i="3" s="1"/>
  <c r="D359" i="3"/>
  <c r="C359" i="3"/>
  <c r="B359" i="3"/>
  <c r="K358" i="3"/>
  <c r="H358" i="3"/>
  <c r="G358" i="3"/>
  <c r="F358" i="3"/>
  <c r="I358" i="3" s="1"/>
  <c r="E358" i="3"/>
  <c r="D358" i="3"/>
  <c r="C358" i="3"/>
  <c r="B358" i="3"/>
  <c r="H357" i="3"/>
  <c r="K357" i="3" s="1"/>
  <c r="G357" i="3"/>
  <c r="J357" i="3" s="1"/>
  <c r="F357" i="3"/>
  <c r="E357" i="3"/>
  <c r="D357" i="3"/>
  <c r="C357" i="3"/>
  <c r="I357" i="3" s="1"/>
  <c r="B357" i="3"/>
  <c r="K356" i="3"/>
  <c r="J356" i="3"/>
  <c r="H356" i="3"/>
  <c r="G356" i="3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I354" i="3"/>
  <c r="H354" i="3"/>
  <c r="G354" i="3"/>
  <c r="F354" i="3"/>
  <c r="E354" i="3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H352" i="3"/>
  <c r="G352" i="3"/>
  <c r="J352" i="3" s="1"/>
  <c r="F352" i="3"/>
  <c r="E352" i="3"/>
  <c r="K352" i="3" s="1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I350" i="3" s="1"/>
  <c r="E350" i="3"/>
  <c r="D350" i="3"/>
  <c r="J350" i="3" s="1"/>
  <c r="C350" i="3"/>
  <c r="B350" i="3"/>
  <c r="I349" i="3"/>
  <c r="H349" i="3"/>
  <c r="G349" i="3"/>
  <c r="J349" i="3" s="1"/>
  <c r="F349" i="3"/>
  <c r="E349" i="3"/>
  <c r="K349" i="3" s="1"/>
  <c r="D349" i="3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K345" i="3" s="1"/>
  <c r="G345" i="3"/>
  <c r="J345" i="3" s="1"/>
  <c r="F345" i="3"/>
  <c r="E345" i="3"/>
  <c r="D345" i="3"/>
  <c r="C345" i="3"/>
  <c r="B345" i="3"/>
  <c r="J344" i="3"/>
  <c r="H344" i="3"/>
  <c r="G344" i="3"/>
  <c r="F344" i="3"/>
  <c r="E344" i="3"/>
  <c r="K344" i="3" s="1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J341" i="3" s="1"/>
  <c r="F341" i="3"/>
  <c r="E341" i="3"/>
  <c r="K341" i="3" s="1"/>
  <c r="D341" i="3"/>
  <c r="C341" i="3"/>
  <c r="I341" i="3" s="1"/>
  <c r="B341" i="3"/>
  <c r="H340" i="3"/>
  <c r="G340" i="3"/>
  <c r="J340" i="3" s="1"/>
  <c r="F340" i="3"/>
  <c r="E340" i="3"/>
  <c r="K340" i="3" s="1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I338" i="3"/>
  <c r="H338" i="3"/>
  <c r="G338" i="3"/>
  <c r="F338" i="3"/>
  <c r="E338" i="3"/>
  <c r="D338" i="3"/>
  <c r="C338" i="3"/>
  <c r="B338" i="3"/>
  <c r="K337" i="3"/>
  <c r="I337" i="3"/>
  <c r="H337" i="3"/>
  <c r="G337" i="3"/>
  <c r="J337" i="3" s="1"/>
  <c r="F337" i="3"/>
  <c r="E337" i="3"/>
  <c r="D337" i="3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C335" i="3"/>
  <c r="B335" i="3"/>
  <c r="K334" i="3"/>
  <c r="I334" i="3"/>
  <c r="H334" i="3"/>
  <c r="G334" i="3"/>
  <c r="F334" i="3"/>
  <c r="E334" i="3"/>
  <c r="D334" i="3"/>
  <c r="J334" i="3" s="1"/>
  <c r="C334" i="3"/>
  <c r="B334" i="3"/>
  <c r="I333" i="3"/>
  <c r="H333" i="3"/>
  <c r="G333" i="3"/>
  <c r="J333" i="3" s="1"/>
  <c r="F333" i="3"/>
  <c r="E333" i="3"/>
  <c r="K333" i="3" s="1"/>
  <c r="D333" i="3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C330" i="3"/>
  <c r="I330" i="3" s="1"/>
  <c r="B330" i="3"/>
  <c r="H329" i="3"/>
  <c r="G329" i="3"/>
  <c r="J329" i="3" s="1"/>
  <c r="F329" i="3"/>
  <c r="E329" i="3"/>
  <c r="K329" i="3" s="1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I326" i="3" s="1"/>
  <c r="E326" i="3"/>
  <c r="D326" i="3"/>
  <c r="C326" i="3"/>
  <c r="B326" i="3"/>
  <c r="H325" i="3"/>
  <c r="K325" i="3" s="1"/>
  <c r="G325" i="3"/>
  <c r="J325" i="3" s="1"/>
  <c r="F325" i="3"/>
  <c r="E325" i="3"/>
  <c r="D325" i="3"/>
  <c r="C325" i="3"/>
  <c r="I325" i="3" s="1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I322" i="3"/>
  <c r="H322" i="3"/>
  <c r="G322" i="3"/>
  <c r="F322" i="3"/>
  <c r="E322" i="3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H320" i="3"/>
  <c r="G320" i="3"/>
  <c r="J320" i="3" s="1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I318" i="3" s="1"/>
  <c r="E318" i="3"/>
  <c r="D318" i="3"/>
  <c r="J318" i="3" s="1"/>
  <c r="C318" i="3"/>
  <c r="B318" i="3"/>
  <c r="I317" i="3"/>
  <c r="H317" i="3"/>
  <c r="G317" i="3"/>
  <c r="J317" i="3" s="1"/>
  <c r="F317" i="3"/>
  <c r="E317" i="3"/>
  <c r="K317" i="3" s="1"/>
  <c r="D317" i="3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C314" i="3"/>
  <c r="I314" i="3" s="1"/>
  <c r="B314" i="3"/>
  <c r="I313" i="3"/>
  <c r="H313" i="3"/>
  <c r="K313" i="3" s="1"/>
  <c r="G313" i="3"/>
  <c r="J313" i="3" s="1"/>
  <c r="F313" i="3"/>
  <c r="E313" i="3"/>
  <c r="D313" i="3"/>
  <c r="C313" i="3"/>
  <c r="B313" i="3"/>
  <c r="J312" i="3"/>
  <c r="H312" i="3"/>
  <c r="G312" i="3"/>
  <c r="F312" i="3"/>
  <c r="E312" i="3"/>
  <c r="K312" i="3" s="1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B310" i="3"/>
  <c r="H309" i="3"/>
  <c r="G309" i="3"/>
  <c r="J309" i="3" s="1"/>
  <c r="F309" i="3"/>
  <c r="E309" i="3"/>
  <c r="K309" i="3" s="1"/>
  <c r="D309" i="3"/>
  <c r="C309" i="3"/>
  <c r="I309" i="3" s="1"/>
  <c r="B309" i="3"/>
  <c r="H308" i="3"/>
  <c r="G308" i="3"/>
  <c r="J308" i="3" s="1"/>
  <c r="F308" i="3"/>
  <c r="E308" i="3"/>
  <c r="K308" i="3" s="1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I306" i="3"/>
  <c r="H306" i="3"/>
  <c r="G306" i="3"/>
  <c r="F306" i="3"/>
  <c r="E306" i="3"/>
  <c r="D306" i="3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B302" i="3"/>
  <c r="H301" i="3"/>
  <c r="G301" i="3"/>
  <c r="J301" i="3" s="1"/>
  <c r="F301" i="3"/>
  <c r="I301" i="3" s="1"/>
  <c r="E301" i="3"/>
  <c r="K301" i="3" s="1"/>
  <c r="D301" i="3"/>
  <c r="C301" i="3"/>
  <c r="B301" i="3"/>
  <c r="I300" i="3"/>
  <c r="H300" i="3"/>
  <c r="K300" i="3" s="1"/>
  <c r="G300" i="3"/>
  <c r="J300" i="3" s="1"/>
  <c r="F300" i="3"/>
  <c r="E300" i="3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I296" i="3"/>
  <c r="H296" i="3"/>
  <c r="G296" i="3"/>
  <c r="J296" i="3" s="1"/>
  <c r="F296" i="3"/>
  <c r="E296" i="3"/>
  <c r="K296" i="3" s="1"/>
  <c r="D296" i="3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B293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B289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B285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B281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B277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B273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J265" i="3"/>
  <c r="H265" i="3"/>
  <c r="G265" i="3"/>
  <c r="F265" i="3"/>
  <c r="E265" i="3"/>
  <c r="K265" i="3" s="1"/>
  <c r="D265" i="3"/>
  <c r="C265" i="3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E261" i="3"/>
  <c r="D261" i="3"/>
  <c r="C261" i="3"/>
  <c r="I261" i="3" s="1"/>
  <c r="B261" i="3"/>
  <c r="J260" i="3"/>
  <c r="H260" i="3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B257" i="3"/>
  <c r="H256" i="3"/>
  <c r="G256" i="3"/>
  <c r="F256" i="3"/>
  <c r="E256" i="3"/>
  <c r="K256" i="3" s="1"/>
  <c r="D256" i="3"/>
  <c r="J256" i="3" s="1"/>
  <c r="C256" i="3"/>
  <c r="B256" i="3"/>
  <c r="J255" i="3"/>
  <c r="H255" i="3"/>
  <c r="G255" i="3"/>
  <c r="F255" i="3"/>
  <c r="I255" i="3" s="1"/>
  <c r="E255" i="3"/>
  <c r="K255" i="3" s="1"/>
  <c r="D255" i="3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J252" i="3"/>
  <c r="H252" i="3"/>
  <c r="G252" i="3"/>
  <c r="F252" i="3"/>
  <c r="E252" i="3"/>
  <c r="D252" i="3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E249" i="3"/>
  <c r="K249" i="3" s="1"/>
  <c r="D249" i="3"/>
  <c r="J249" i="3" s="1"/>
  <c r="C249" i="3"/>
  <c r="B249" i="3"/>
  <c r="H248" i="3"/>
  <c r="G248" i="3"/>
  <c r="F248" i="3"/>
  <c r="E248" i="3"/>
  <c r="K248" i="3" s="1"/>
  <c r="D248" i="3"/>
  <c r="J248" i="3" s="1"/>
  <c r="C248" i="3"/>
  <c r="B248" i="3"/>
  <c r="J247" i="3"/>
  <c r="H247" i="3"/>
  <c r="G247" i="3"/>
  <c r="F247" i="3"/>
  <c r="I247" i="3" s="1"/>
  <c r="E247" i="3"/>
  <c r="K247" i="3" s="1"/>
  <c r="D247" i="3"/>
  <c r="C247" i="3"/>
  <c r="B247" i="3"/>
  <c r="J246" i="3"/>
  <c r="H246" i="3"/>
  <c r="K246" i="3" s="1"/>
  <c r="G246" i="3"/>
  <c r="F246" i="3"/>
  <c r="E246" i="3"/>
  <c r="D246" i="3"/>
  <c r="C246" i="3"/>
  <c r="I246" i="3" s="1"/>
  <c r="B246" i="3"/>
  <c r="J245" i="3"/>
  <c r="H245" i="3"/>
  <c r="G245" i="3"/>
  <c r="F245" i="3"/>
  <c r="E245" i="3"/>
  <c r="K245" i="3" s="1"/>
  <c r="D245" i="3"/>
  <c r="C245" i="3"/>
  <c r="I245" i="3" s="1"/>
  <c r="B245" i="3"/>
  <c r="J244" i="3"/>
  <c r="H244" i="3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E241" i="3"/>
  <c r="K241" i="3" s="1"/>
  <c r="D241" i="3"/>
  <c r="J241" i="3" s="1"/>
  <c r="C241" i="3"/>
  <c r="B241" i="3"/>
  <c r="H240" i="3"/>
  <c r="G240" i="3"/>
  <c r="F240" i="3"/>
  <c r="E240" i="3"/>
  <c r="K240" i="3" s="1"/>
  <c r="D240" i="3"/>
  <c r="J240" i="3" s="1"/>
  <c r="C240" i="3"/>
  <c r="B240" i="3"/>
  <c r="J239" i="3"/>
  <c r="H239" i="3"/>
  <c r="G239" i="3"/>
  <c r="F239" i="3"/>
  <c r="I239" i="3" s="1"/>
  <c r="E239" i="3"/>
  <c r="K239" i="3" s="1"/>
  <c r="D239" i="3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J237" i="3"/>
  <c r="H237" i="3"/>
  <c r="G237" i="3"/>
  <c r="F237" i="3"/>
  <c r="E237" i="3"/>
  <c r="K237" i="3" s="1"/>
  <c r="D237" i="3"/>
  <c r="C237" i="3"/>
  <c r="I237" i="3" s="1"/>
  <c r="B237" i="3"/>
  <c r="J236" i="3"/>
  <c r="H236" i="3"/>
  <c r="G236" i="3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B233" i="3"/>
  <c r="H232" i="3"/>
  <c r="G232" i="3"/>
  <c r="F232" i="3"/>
  <c r="E232" i="3"/>
  <c r="K232" i="3" s="1"/>
  <c r="D232" i="3"/>
  <c r="J232" i="3" s="1"/>
  <c r="C232" i="3"/>
  <c r="B232" i="3"/>
  <c r="J231" i="3"/>
  <c r="H231" i="3"/>
  <c r="G231" i="3"/>
  <c r="F231" i="3"/>
  <c r="I231" i="3" s="1"/>
  <c r="E231" i="3"/>
  <c r="K231" i="3" s="1"/>
  <c r="D231" i="3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J223" i="3"/>
  <c r="H223" i="3"/>
  <c r="G223" i="3"/>
  <c r="F223" i="3"/>
  <c r="I223" i="3" s="1"/>
  <c r="E223" i="3"/>
  <c r="K223" i="3" s="1"/>
  <c r="D223" i="3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J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D220" i="3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J215" i="3"/>
  <c r="H215" i="3"/>
  <c r="G215" i="3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H213" i="3"/>
  <c r="G213" i="3"/>
  <c r="F213" i="3"/>
  <c r="E213" i="3"/>
  <c r="D213" i="3"/>
  <c r="C213" i="3"/>
  <c r="I213" i="3" s="1"/>
  <c r="B213" i="3"/>
  <c r="J212" i="3"/>
  <c r="H212" i="3"/>
  <c r="G212" i="3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J206" i="3"/>
  <c r="H206" i="3"/>
  <c r="K206" i="3" s="1"/>
  <c r="G206" i="3"/>
  <c r="F206" i="3"/>
  <c r="E206" i="3"/>
  <c r="D206" i="3"/>
  <c r="C206" i="3"/>
  <c r="I206" i="3" s="1"/>
  <c r="B206" i="3"/>
  <c r="J205" i="3"/>
  <c r="H205" i="3"/>
  <c r="G205" i="3"/>
  <c r="F205" i="3"/>
  <c r="E205" i="3"/>
  <c r="K205" i="3" s="1"/>
  <c r="D205" i="3"/>
  <c r="C205" i="3"/>
  <c r="I205" i="3" s="1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I202" i="3" s="1"/>
  <c r="E202" i="3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I198" i="3" s="1"/>
  <c r="E198" i="3"/>
  <c r="D198" i="3"/>
  <c r="C198" i="3"/>
  <c r="B198" i="3"/>
  <c r="I197" i="3"/>
  <c r="H197" i="3"/>
  <c r="K197" i="3" s="1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I194" i="3" s="1"/>
  <c r="E194" i="3"/>
  <c r="D194" i="3"/>
  <c r="C194" i="3"/>
  <c r="B194" i="3"/>
  <c r="I193" i="3"/>
  <c r="H193" i="3"/>
  <c r="K193" i="3" s="1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I190" i="3" s="1"/>
  <c r="E190" i="3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I186" i="3" s="1"/>
  <c r="E186" i="3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I182" i="3" s="1"/>
  <c r="E182" i="3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J178" i="3" s="1"/>
  <c r="F178" i="3"/>
  <c r="I178" i="3" s="1"/>
  <c r="E178" i="3"/>
  <c r="D178" i="3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I174" i="3" s="1"/>
  <c r="E174" i="3"/>
  <c r="D174" i="3"/>
  <c r="C174" i="3"/>
  <c r="B174" i="3"/>
  <c r="I173" i="3"/>
  <c r="H173" i="3"/>
  <c r="K173" i="3" s="1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I170" i="3" s="1"/>
  <c r="E170" i="3"/>
  <c r="D170" i="3"/>
  <c r="C170" i="3"/>
  <c r="B170" i="3"/>
  <c r="I169" i="3"/>
  <c r="H169" i="3"/>
  <c r="K169" i="3" s="1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I166" i="3" s="1"/>
  <c r="E166" i="3"/>
  <c r="D166" i="3"/>
  <c r="C166" i="3"/>
  <c r="B166" i="3"/>
  <c r="I165" i="3"/>
  <c r="H165" i="3"/>
  <c r="K165" i="3" s="1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I162" i="3" s="1"/>
  <c r="E162" i="3"/>
  <c r="D162" i="3"/>
  <c r="C162" i="3"/>
  <c r="B162" i="3"/>
  <c r="I161" i="3"/>
  <c r="H161" i="3"/>
  <c r="K161" i="3" s="1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I158" i="3" s="1"/>
  <c r="E158" i="3"/>
  <c r="D158" i="3"/>
  <c r="C158" i="3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I154" i="3" s="1"/>
  <c r="E154" i="3"/>
  <c r="D154" i="3"/>
  <c r="C154" i="3"/>
  <c r="B154" i="3"/>
  <c r="I153" i="3"/>
  <c r="H153" i="3"/>
  <c r="K153" i="3" s="1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J150" i="3" s="1"/>
  <c r="F150" i="3"/>
  <c r="I150" i="3" s="1"/>
  <c r="E150" i="3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I146" i="3"/>
  <c r="H146" i="3"/>
  <c r="G146" i="3"/>
  <c r="J146" i="3" s="1"/>
  <c r="F146" i="3"/>
  <c r="E146" i="3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J142" i="3" s="1"/>
  <c r="F142" i="3"/>
  <c r="I142" i="3" s="1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I138" i="3"/>
  <c r="H138" i="3"/>
  <c r="G138" i="3"/>
  <c r="J138" i="3" s="1"/>
  <c r="F138" i="3"/>
  <c r="E138" i="3"/>
  <c r="D138" i="3"/>
  <c r="C138" i="3"/>
  <c r="B138" i="3"/>
  <c r="I137" i="3"/>
  <c r="H137" i="3"/>
  <c r="K137" i="3" s="1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J134" i="3" s="1"/>
  <c r="F134" i="3"/>
  <c r="I134" i="3" s="1"/>
  <c r="E134" i="3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I130" i="3" s="1"/>
  <c r="E130" i="3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J126" i="3" s="1"/>
  <c r="F126" i="3"/>
  <c r="I126" i="3" s="1"/>
  <c r="E126" i="3"/>
  <c r="D126" i="3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I122" i="3"/>
  <c r="H122" i="3"/>
  <c r="G122" i="3"/>
  <c r="J122" i="3" s="1"/>
  <c r="F122" i="3"/>
  <c r="E122" i="3"/>
  <c r="D122" i="3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J120" i="3"/>
  <c r="H120" i="3"/>
  <c r="G120" i="3"/>
  <c r="F120" i="3"/>
  <c r="E120" i="3"/>
  <c r="K120" i="3" s="1"/>
  <c r="D120" i="3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J118" i="3" s="1"/>
  <c r="F118" i="3"/>
  <c r="I118" i="3" s="1"/>
  <c r="E118" i="3"/>
  <c r="D118" i="3"/>
  <c r="C118" i="3"/>
  <c r="B118" i="3"/>
  <c r="I117" i="3"/>
  <c r="H117" i="3"/>
  <c r="K117" i="3" s="1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I114" i="3"/>
  <c r="H114" i="3"/>
  <c r="G114" i="3"/>
  <c r="J114" i="3" s="1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E112" i="3"/>
  <c r="K112" i="3" s="1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I110" i="3" s="1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K108" i="3"/>
  <c r="J108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I106" i="3"/>
  <c r="H106" i="3"/>
  <c r="G106" i="3"/>
  <c r="J106" i="3" s="1"/>
  <c r="F106" i="3"/>
  <c r="E106" i="3"/>
  <c r="D106" i="3"/>
  <c r="C106" i="3"/>
  <c r="B106" i="3"/>
  <c r="I105" i="3"/>
  <c r="H105" i="3"/>
  <c r="K105" i="3" s="1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J102" i="3" s="1"/>
  <c r="F102" i="3"/>
  <c r="I102" i="3" s="1"/>
  <c r="E102" i="3"/>
  <c r="D102" i="3"/>
  <c r="C102" i="3"/>
  <c r="B102" i="3"/>
  <c r="I101" i="3"/>
  <c r="H101" i="3"/>
  <c r="K101" i="3" s="1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I98" i="3" s="1"/>
  <c r="E98" i="3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I95" i="3"/>
  <c r="H95" i="3"/>
  <c r="G95" i="3"/>
  <c r="F95" i="3"/>
  <c r="E95" i="3"/>
  <c r="K95" i="3" s="1"/>
  <c r="D95" i="3"/>
  <c r="C95" i="3"/>
  <c r="B95" i="3"/>
  <c r="K94" i="3"/>
  <c r="H94" i="3"/>
  <c r="G94" i="3"/>
  <c r="J94" i="3" s="1"/>
  <c r="F94" i="3"/>
  <c r="I94" i="3" s="1"/>
  <c r="E94" i="3"/>
  <c r="D94" i="3"/>
  <c r="C94" i="3"/>
  <c r="B94" i="3"/>
  <c r="K93" i="3"/>
  <c r="I93" i="3"/>
  <c r="H93" i="3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I90" i="3"/>
  <c r="H90" i="3"/>
  <c r="G90" i="3"/>
  <c r="J90" i="3" s="1"/>
  <c r="F90" i="3"/>
  <c r="E90" i="3"/>
  <c r="D90" i="3"/>
  <c r="C90" i="3"/>
  <c r="B90" i="3"/>
  <c r="K89" i="3"/>
  <c r="I89" i="3"/>
  <c r="H89" i="3"/>
  <c r="G89" i="3"/>
  <c r="F89" i="3"/>
  <c r="E89" i="3"/>
  <c r="D89" i="3"/>
  <c r="J89" i="3" s="1"/>
  <c r="C89" i="3"/>
  <c r="B89" i="3"/>
  <c r="H88" i="3"/>
  <c r="G88" i="3"/>
  <c r="J88" i="3" s="1"/>
  <c r="F88" i="3"/>
  <c r="E88" i="3"/>
  <c r="K88" i="3" s="1"/>
  <c r="D88" i="3"/>
  <c r="C88" i="3"/>
  <c r="I88" i="3" s="1"/>
  <c r="B88" i="3"/>
  <c r="I87" i="3"/>
  <c r="H87" i="3"/>
  <c r="G87" i="3"/>
  <c r="F87" i="3"/>
  <c r="E87" i="3"/>
  <c r="K87" i="3" s="1"/>
  <c r="D87" i="3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I82" i="3"/>
  <c r="H82" i="3"/>
  <c r="G82" i="3"/>
  <c r="J82" i="3" s="1"/>
  <c r="F82" i="3"/>
  <c r="E82" i="3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J76" i="3" s="1"/>
  <c r="F76" i="3"/>
  <c r="E76" i="3"/>
  <c r="K76" i="3" s="1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I74" i="3" s="1"/>
  <c r="E74" i="3"/>
  <c r="D74" i="3"/>
  <c r="C74" i="3"/>
  <c r="B74" i="3"/>
  <c r="J73" i="3"/>
  <c r="I73" i="3"/>
  <c r="H73" i="3"/>
  <c r="K73" i="3" s="1"/>
  <c r="G73" i="3"/>
  <c r="F73" i="3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H68" i="3"/>
  <c r="G68" i="3"/>
  <c r="J68" i="3" s="1"/>
  <c r="F68" i="3"/>
  <c r="E68" i="3"/>
  <c r="K68" i="3" s="1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J60" i="3" s="1"/>
  <c r="F60" i="3"/>
  <c r="E60" i="3"/>
  <c r="K60" i="3" s="1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I58" i="3" s="1"/>
  <c r="E58" i="3"/>
  <c r="D58" i="3"/>
  <c r="C58" i="3"/>
  <c r="B58" i="3"/>
  <c r="J57" i="3"/>
  <c r="I57" i="3"/>
  <c r="H57" i="3"/>
  <c r="K57" i="3" s="1"/>
  <c r="G57" i="3"/>
  <c r="F57" i="3"/>
  <c r="E57" i="3"/>
  <c r="D57" i="3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I54" i="3"/>
  <c r="H54" i="3"/>
  <c r="G54" i="3"/>
  <c r="F54" i="3"/>
  <c r="E54" i="3"/>
  <c r="D54" i="3"/>
  <c r="J54" i="3" s="1"/>
  <c r="C54" i="3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I50" i="3" s="1"/>
  <c r="E50" i="3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J44" i="3" s="1"/>
  <c r="F44" i="3"/>
  <c r="E44" i="3"/>
  <c r="K44" i="3" s="1"/>
  <c r="D44" i="3"/>
  <c r="C44" i="3"/>
  <c r="I44" i="3" s="1"/>
  <c r="B44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I42" i="3" s="1"/>
  <c r="E42" i="3"/>
  <c r="D42" i="3"/>
  <c r="C42" i="3"/>
  <c r="B42" i="3"/>
  <c r="J41" i="3"/>
  <c r="I41" i="3"/>
  <c r="H41" i="3"/>
  <c r="K41" i="3" s="1"/>
  <c r="G41" i="3"/>
  <c r="F41" i="3"/>
  <c r="E41" i="3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J36" i="3" s="1"/>
  <c r="F36" i="3"/>
  <c r="E36" i="3"/>
  <c r="K36" i="3" s="1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I34" i="3" s="1"/>
  <c r="E34" i="3"/>
  <c r="D34" i="3"/>
  <c r="C34" i="3"/>
  <c r="B34" i="3"/>
  <c r="J33" i="3"/>
  <c r="I33" i="3"/>
  <c r="H33" i="3"/>
  <c r="K33" i="3" s="1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J28" i="3" s="1"/>
  <c r="F28" i="3"/>
  <c r="E28" i="3"/>
  <c r="K28" i="3" s="1"/>
  <c r="D28" i="3"/>
  <c r="C28" i="3"/>
  <c r="I28" i="3" s="1"/>
  <c r="B28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I26" i="3" s="1"/>
  <c r="E26" i="3"/>
  <c r="D26" i="3"/>
  <c r="C26" i="3"/>
  <c r="B26" i="3"/>
  <c r="J25" i="3"/>
  <c r="I25" i="3"/>
  <c r="H25" i="3"/>
  <c r="K25" i="3" s="1"/>
  <c r="G25" i="3"/>
  <c r="F25" i="3"/>
  <c r="E25" i="3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J20" i="3" s="1"/>
  <c r="F20" i="3"/>
  <c r="E20" i="3"/>
  <c r="K20" i="3" s="1"/>
  <c r="D20" i="3"/>
  <c r="C20" i="3"/>
  <c r="I20" i="3" s="1"/>
  <c r="B20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I18" i="3" s="1"/>
  <c r="E18" i="3"/>
  <c r="D18" i="3"/>
  <c r="C18" i="3"/>
  <c r="B18" i="3"/>
  <c r="I17" i="3"/>
  <c r="H17" i="3"/>
  <c r="G17" i="3"/>
  <c r="J17" i="3" s="1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C14" i="3"/>
  <c r="I14" i="3" s="1"/>
  <c r="B14" i="3"/>
  <c r="K13" i="3"/>
  <c r="H13" i="3"/>
  <c r="G13" i="3"/>
  <c r="J13" i="3" s="1"/>
  <c r="F13" i="3"/>
  <c r="E13" i="3"/>
  <c r="D13" i="3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H9" i="3"/>
  <c r="G9" i="3"/>
  <c r="J9" i="3" s="1"/>
  <c r="F9" i="3"/>
  <c r="E9" i="3"/>
  <c r="K9" i="3" s="1"/>
  <c r="D9" i="3"/>
  <c r="C9" i="3"/>
  <c r="I9" i="3" s="1"/>
  <c r="B9" i="3"/>
  <c r="H8" i="3"/>
  <c r="G8" i="3"/>
  <c r="J8" i="3" s="1"/>
  <c r="F8" i="3"/>
  <c r="E8" i="3"/>
  <c r="K8" i="3" s="1"/>
  <c r="D8" i="3"/>
  <c r="C8" i="3"/>
  <c r="I8" i="3" s="1"/>
  <c r="B8" i="3"/>
  <c r="I7" i="3"/>
  <c r="H7" i="3"/>
  <c r="G7" i="3"/>
  <c r="F7" i="3"/>
  <c r="E7" i="3"/>
  <c r="K7" i="3" s="1"/>
  <c r="D7" i="3"/>
  <c r="C7" i="3"/>
  <c r="B7" i="3"/>
  <c r="K6" i="3"/>
  <c r="I6" i="3"/>
  <c r="H6" i="3"/>
  <c r="G6" i="3"/>
  <c r="J6" i="3" s="1"/>
  <c r="F6" i="3"/>
  <c r="E6" i="3"/>
  <c r="D6" i="3"/>
  <c r="C6" i="3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H233" i="2"/>
  <c r="G233" i="2"/>
  <c r="J233" i="2" s="1"/>
  <c r="F233" i="2"/>
  <c r="E233" i="2"/>
  <c r="D233" i="2"/>
  <c r="C233" i="2"/>
  <c r="B233" i="2"/>
  <c r="J232" i="2"/>
  <c r="I232" i="2"/>
  <c r="H232" i="2"/>
  <c r="G232" i="2"/>
  <c r="F232" i="2"/>
  <c r="E232" i="2"/>
  <c r="K232" i="2" s="1"/>
  <c r="D232" i="2"/>
  <c r="C232" i="2"/>
  <c r="B232" i="2"/>
  <c r="J231" i="2"/>
  <c r="H231" i="2"/>
  <c r="G231" i="2"/>
  <c r="F231" i="2"/>
  <c r="E231" i="2"/>
  <c r="K231" i="2" s="1"/>
  <c r="D231" i="2"/>
  <c r="C231" i="2"/>
  <c r="I231" i="2" s="1"/>
  <c r="B231" i="2"/>
  <c r="I230" i="2"/>
  <c r="H230" i="2"/>
  <c r="G230" i="2"/>
  <c r="F230" i="2"/>
  <c r="E230" i="2"/>
  <c r="K230" i="2" s="1"/>
  <c r="D230" i="2"/>
  <c r="C230" i="2"/>
  <c r="B230" i="2"/>
  <c r="K229" i="2"/>
  <c r="I229" i="2"/>
  <c r="H229" i="2"/>
  <c r="G229" i="2"/>
  <c r="J229" i="2" s="1"/>
  <c r="F229" i="2"/>
  <c r="E229" i="2"/>
  <c r="D229" i="2"/>
  <c r="C229" i="2"/>
  <c r="B229" i="2"/>
  <c r="K228" i="2"/>
  <c r="J228" i="2"/>
  <c r="I228" i="2"/>
  <c r="H228" i="2"/>
  <c r="G228" i="2"/>
  <c r="F228" i="2"/>
  <c r="E228" i="2"/>
  <c r="D228" i="2"/>
  <c r="C228" i="2"/>
  <c r="B228" i="2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J223" i="2"/>
  <c r="H223" i="2"/>
  <c r="G223" i="2"/>
  <c r="F223" i="2"/>
  <c r="E223" i="2"/>
  <c r="K223" i="2" s="1"/>
  <c r="D223" i="2"/>
  <c r="C223" i="2"/>
  <c r="I223" i="2" s="1"/>
  <c r="B223" i="2"/>
  <c r="H222" i="2"/>
  <c r="G222" i="2"/>
  <c r="F222" i="2"/>
  <c r="I222" i="2" s="1"/>
  <c r="E222" i="2"/>
  <c r="K222" i="2" s="1"/>
  <c r="D222" i="2"/>
  <c r="C222" i="2"/>
  <c r="B222" i="2"/>
  <c r="K221" i="2"/>
  <c r="I221" i="2"/>
  <c r="H221" i="2"/>
  <c r="G221" i="2"/>
  <c r="J221" i="2" s="1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B217" i="2"/>
  <c r="J216" i="2"/>
  <c r="I216" i="2"/>
  <c r="H216" i="2"/>
  <c r="G216" i="2"/>
  <c r="F216" i="2"/>
  <c r="E216" i="2"/>
  <c r="K216" i="2" s="1"/>
  <c r="D216" i="2"/>
  <c r="C216" i="2"/>
  <c r="B216" i="2"/>
  <c r="J215" i="2"/>
  <c r="H215" i="2"/>
  <c r="G215" i="2"/>
  <c r="F215" i="2"/>
  <c r="E215" i="2"/>
  <c r="K215" i="2" s="1"/>
  <c r="D215" i="2"/>
  <c r="C215" i="2"/>
  <c r="I215" i="2" s="1"/>
  <c r="B215" i="2"/>
  <c r="I214" i="2"/>
  <c r="H214" i="2"/>
  <c r="G214" i="2"/>
  <c r="F214" i="2"/>
  <c r="E214" i="2"/>
  <c r="K214" i="2" s="1"/>
  <c r="D214" i="2"/>
  <c r="C214" i="2"/>
  <c r="B214" i="2"/>
  <c r="K213" i="2"/>
  <c r="I213" i="2"/>
  <c r="H213" i="2"/>
  <c r="G213" i="2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I206" i="2" s="1"/>
  <c r="E206" i="2"/>
  <c r="K206" i="2" s="1"/>
  <c r="D206" i="2"/>
  <c r="C206" i="2"/>
  <c r="B206" i="2"/>
  <c r="K205" i="2"/>
  <c r="I205" i="2"/>
  <c r="H205" i="2"/>
  <c r="G205" i="2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F201" i="2"/>
  <c r="E201" i="2"/>
  <c r="D201" i="2"/>
  <c r="J201" i="2" s="1"/>
  <c r="C201" i="2"/>
  <c r="B201" i="2"/>
  <c r="J200" i="2"/>
  <c r="I200" i="2"/>
  <c r="H200" i="2"/>
  <c r="G200" i="2"/>
  <c r="F200" i="2"/>
  <c r="E200" i="2"/>
  <c r="K200" i="2" s="1"/>
  <c r="D200" i="2"/>
  <c r="C200" i="2"/>
  <c r="B200" i="2"/>
  <c r="J199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F198" i="2"/>
  <c r="E198" i="2"/>
  <c r="K198" i="2" s="1"/>
  <c r="D198" i="2"/>
  <c r="C198" i="2"/>
  <c r="B198" i="2"/>
  <c r="K197" i="2"/>
  <c r="I197" i="2"/>
  <c r="H197" i="2"/>
  <c r="G197" i="2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J191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I190" i="2" s="1"/>
  <c r="E190" i="2"/>
  <c r="K190" i="2" s="1"/>
  <c r="D190" i="2"/>
  <c r="C190" i="2"/>
  <c r="B190" i="2"/>
  <c r="K189" i="2"/>
  <c r="I189" i="2"/>
  <c r="H189" i="2"/>
  <c r="G189" i="2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F185" i="2"/>
  <c r="E185" i="2"/>
  <c r="D185" i="2"/>
  <c r="J185" i="2" s="1"/>
  <c r="C185" i="2"/>
  <c r="B185" i="2"/>
  <c r="J184" i="2"/>
  <c r="I184" i="2"/>
  <c r="H184" i="2"/>
  <c r="G184" i="2"/>
  <c r="F184" i="2"/>
  <c r="E184" i="2"/>
  <c r="K184" i="2" s="1"/>
  <c r="D184" i="2"/>
  <c r="C184" i="2"/>
  <c r="B184" i="2"/>
  <c r="J183" i="2"/>
  <c r="H183" i="2"/>
  <c r="G183" i="2"/>
  <c r="F183" i="2"/>
  <c r="E183" i="2"/>
  <c r="K183" i="2" s="1"/>
  <c r="D183" i="2"/>
  <c r="C183" i="2"/>
  <c r="I183" i="2" s="1"/>
  <c r="B183" i="2"/>
  <c r="I182" i="2"/>
  <c r="H182" i="2"/>
  <c r="G182" i="2"/>
  <c r="F182" i="2"/>
  <c r="E182" i="2"/>
  <c r="K182" i="2" s="1"/>
  <c r="D182" i="2"/>
  <c r="C182" i="2"/>
  <c r="B182" i="2"/>
  <c r="K181" i="2"/>
  <c r="I181" i="2"/>
  <c r="H181" i="2"/>
  <c r="G181" i="2"/>
  <c r="F181" i="2"/>
  <c r="E181" i="2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F178" i="2"/>
  <c r="I178" i="2" s="1"/>
  <c r="E178" i="2"/>
  <c r="D178" i="2"/>
  <c r="J178" i="2" s="1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K175" i="2"/>
  <c r="H175" i="2"/>
  <c r="G175" i="2"/>
  <c r="F175" i="2"/>
  <c r="E175" i="2"/>
  <c r="D175" i="2"/>
  <c r="J175" i="2" s="1"/>
  <c r="C175" i="2"/>
  <c r="B175" i="2"/>
  <c r="H174" i="2"/>
  <c r="G174" i="2"/>
  <c r="F174" i="2"/>
  <c r="I174" i="2" s="1"/>
  <c r="E174" i="2"/>
  <c r="K174" i="2" s="1"/>
  <c r="D174" i="2"/>
  <c r="J174" i="2" s="1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B171" i="2"/>
  <c r="H170" i="2"/>
  <c r="G170" i="2"/>
  <c r="F170" i="2"/>
  <c r="I170" i="2" s="1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I166" i="2" s="1"/>
  <c r="E166" i="2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K163" i="2"/>
  <c r="H163" i="2"/>
  <c r="G163" i="2"/>
  <c r="F163" i="2"/>
  <c r="E163" i="2"/>
  <c r="D163" i="2"/>
  <c r="J163" i="2" s="1"/>
  <c r="C163" i="2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J161" i="2" s="1"/>
  <c r="F161" i="2"/>
  <c r="I161" i="2" s="1"/>
  <c r="E161" i="2"/>
  <c r="D161" i="2"/>
  <c r="C161" i="2"/>
  <c r="B161" i="2"/>
  <c r="I160" i="2"/>
  <c r="H160" i="2"/>
  <c r="K160" i="2" s="1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B159" i="2"/>
  <c r="H158" i="2"/>
  <c r="G158" i="2"/>
  <c r="F158" i="2"/>
  <c r="I158" i="2" s="1"/>
  <c r="E158" i="2"/>
  <c r="D158" i="2"/>
  <c r="J158" i="2" s="1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D154" i="2"/>
  <c r="J154" i="2" s="1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I149" i="2" s="1"/>
  <c r="E149" i="2"/>
  <c r="D149" i="2"/>
  <c r="C149" i="2"/>
  <c r="B149" i="2"/>
  <c r="J148" i="2"/>
  <c r="I148" i="2"/>
  <c r="H148" i="2"/>
  <c r="K148" i="2" s="1"/>
  <c r="G148" i="2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I146" i="2" s="1"/>
  <c r="E146" i="2"/>
  <c r="K146" i="2" s="1"/>
  <c r="D146" i="2"/>
  <c r="C146" i="2"/>
  <c r="B146" i="2"/>
  <c r="J145" i="2"/>
  <c r="H145" i="2"/>
  <c r="K145" i="2" s="1"/>
  <c r="G145" i="2"/>
  <c r="F145" i="2"/>
  <c r="I145" i="2" s="1"/>
  <c r="E145" i="2"/>
  <c r="D145" i="2"/>
  <c r="C145" i="2"/>
  <c r="B145" i="2"/>
  <c r="I144" i="2"/>
  <c r="H144" i="2"/>
  <c r="K144" i="2" s="1"/>
  <c r="G144" i="2"/>
  <c r="F144" i="2"/>
  <c r="E144" i="2"/>
  <c r="D144" i="2"/>
  <c r="J144" i="2" s="1"/>
  <c r="C144" i="2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J141" i="2"/>
  <c r="H141" i="2"/>
  <c r="K141" i="2" s="1"/>
  <c r="G141" i="2"/>
  <c r="F141" i="2"/>
  <c r="I141" i="2" s="1"/>
  <c r="E141" i="2"/>
  <c r="D141" i="2"/>
  <c r="C141" i="2"/>
  <c r="B141" i="2"/>
  <c r="H140" i="2"/>
  <c r="K140" i="2" s="1"/>
  <c r="G140" i="2"/>
  <c r="F140" i="2"/>
  <c r="E140" i="2"/>
  <c r="D140" i="2"/>
  <c r="J140" i="2" s="1"/>
  <c r="C140" i="2"/>
  <c r="I140" i="2" s="1"/>
  <c r="B140" i="2"/>
  <c r="J139" i="2"/>
  <c r="H139" i="2"/>
  <c r="G139" i="2"/>
  <c r="F139" i="2"/>
  <c r="E139" i="2"/>
  <c r="K139" i="2" s="1"/>
  <c r="D139" i="2"/>
  <c r="C139" i="2"/>
  <c r="B139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J137" i="2" s="1"/>
  <c r="F137" i="2"/>
  <c r="I137" i="2" s="1"/>
  <c r="E137" i="2"/>
  <c r="D137" i="2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D134" i="2"/>
  <c r="C134" i="2"/>
  <c r="B134" i="2"/>
  <c r="I133" i="2"/>
  <c r="H133" i="2"/>
  <c r="K133" i="2" s="1"/>
  <c r="G133" i="2"/>
  <c r="J133" i="2" s="1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K131" i="2"/>
  <c r="H131" i="2"/>
  <c r="G131" i="2"/>
  <c r="F131" i="2"/>
  <c r="E131" i="2"/>
  <c r="D131" i="2"/>
  <c r="J131" i="2" s="1"/>
  <c r="C131" i="2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I129" i="2" s="1"/>
  <c r="E129" i="2"/>
  <c r="D129" i="2"/>
  <c r="C129" i="2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B127" i="2"/>
  <c r="H126" i="2"/>
  <c r="G126" i="2"/>
  <c r="F126" i="2"/>
  <c r="I126" i="2" s="1"/>
  <c r="E126" i="2"/>
  <c r="D126" i="2"/>
  <c r="J126" i="2" s="1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D122" i="2"/>
  <c r="J122" i="2" s="1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I117" i="2" s="1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B115" i="2"/>
  <c r="H114" i="2"/>
  <c r="G114" i="2"/>
  <c r="F114" i="2"/>
  <c r="I114" i="2" s="1"/>
  <c r="E114" i="2"/>
  <c r="K114" i="2" s="1"/>
  <c r="D114" i="2"/>
  <c r="C114" i="2"/>
  <c r="B114" i="2"/>
  <c r="J113" i="2"/>
  <c r="H113" i="2"/>
  <c r="K113" i="2" s="1"/>
  <c r="G113" i="2"/>
  <c r="F113" i="2"/>
  <c r="I113" i="2" s="1"/>
  <c r="E113" i="2"/>
  <c r="D113" i="2"/>
  <c r="C113" i="2"/>
  <c r="B113" i="2"/>
  <c r="I112" i="2"/>
  <c r="H112" i="2"/>
  <c r="K112" i="2" s="1"/>
  <c r="G112" i="2"/>
  <c r="F112" i="2"/>
  <c r="E112" i="2"/>
  <c r="D112" i="2"/>
  <c r="J112" i="2" s="1"/>
  <c r="C112" i="2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F110" i="2"/>
  <c r="I110" i="2" s="1"/>
  <c r="E110" i="2"/>
  <c r="D110" i="2"/>
  <c r="J110" i="2" s="1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B107" i="2"/>
  <c r="H106" i="2"/>
  <c r="G106" i="2"/>
  <c r="F106" i="2"/>
  <c r="E106" i="2"/>
  <c r="K106" i="2" s="1"/>
  <c r="D106" i="2"/>
  <c r="C106" i="2"/>
  <c r="I106" i="2" s="1"/>
  <c r="B106" i="2"/>
  <c r="H105" i="2"/>
  <c r="G105" i="2"/>
  <c r="J105" i="2" s="1"/>
  <c r="F105" i="2"/>
  <c r="I105" i="2" s="1"/>
  <c r="E105" i="2"/>
  <c r="D105" i="2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E102" i="2"/>
  <c r="D102" i="2"/>
  <c r="C102" i="2"/>
  <c r="B102" i="2"/>
  <c r="I101" i="2"/>
  <c r="H101" i="2"/>
  <c r="G101" i="2"/>
  <c r="J101" i="2" s="1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H99" i="2"/>
  <c r="G99" i="2"/>
  <c r="F99" i="2"/>
  <c r="E99" i="2"/>
  <c r="D99" i="2"/>
  <c r="J99" i="2" s="1"/>
  <c r="C99" i="2"/>
  <c r="B99" i="2"/>
  <c r="H98" i="2"/>
  <c r="G98" i="2"/>
  <c r="F98" i="2"/>
  <c r="E98" i="2"/>
  <c r="K98" i="2" s="1"/>
  <c r="D98" i="2"/>
  <c r="J98" i="2" s="1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I96" i="2"/>
  <c r="H96" i="2"/>
  <c r="K96" i="2" s="1"/>
  <c r="G96" i="2"/>
  <c r="F96" i="2"/>
  <c r="E96" i="2"/>
  <c r="D96" i="2"/>
  <c r="J96" i="2" s="1"/>
  <c r="C96" i="2"/>
  <c r="B96" i="2"/>
  <c r="J95" i="2"/>
  <c r="H95" i="2"/>
  <c r="G95" i="2"/>
  <c r="F95" i="2"/>
  <c r="E95" i="2"/>
  <c r="K95" i="2" s="1"/>
  <c r="D95" i="2"/>
  <c r="C95" i="2"/>
  <c r="B95" i="2"/>
  <c r="H94" i="2"/>
  <c r="G94" i="2"/>
  <c r="F94" i="2"/>
  <c r="E94" i="2"/>
  <c r="D94" i="2"/>
  <c r="J94" i="2" s="1"/>
  <c r="C94" i="2"/>
  <c r="B94" i="2"/>
  <c r="I93" i="2"/>
  <c r="H93" i="2"/>
  <c r="G93" i="2"/>
  <c r="J93" i="2" s="1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B86" i="2"/>
  <c r="H85" i="2"/>
  <c r="G85" i="2"/>
  <c r="J85" i="2" s="1"/>
  <c r="F85" i="2"/>
  <c r="I85" i="2" s="1"/>
  <c r="E85" i="2"/>
  <c r="K85" i="2" s="1"/>
  <c r="D85" i="2"/>
  <c r="C85" i="2"/>
  <c r="B85" i="2"/>
  <c r="I84" i="2"/>
  <c r="H84" i="2"/>
  <c r="K84" i="2" s="1"/>
  <c r="G84" i="2"/>
  <c r="J84" i="2" s="1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K82" i="2"/>
  <c r="H82" i="2"/>
  <c r="G82" i="2"/>
  <c r="F82" i="2"/>
  <c r="E82" i="2"/>
  <c r="D82" i="2"/>
  <c r="C82" i="2"/>
  <c r="I82" i="2" s="1"/>
  <c r="B82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F78" i="2"/>
  <c r="E78" i="2"/>
  <c r="D78" i="2"/>
  <c r="J78" i="2" s="1"/>
  <c r="C78" i="2"/>
  <c r="B78" i="2"/>
  <c r="I77" i="2"/>
  <c r="H77" i="2"/>
  <c r="G77" i="2"/>
  <c r="J77" i="2" s="1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I72" i="2"/>
  <c r="H72" i="2"/>
  <c r="K72" i="2" s="1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C70" i="2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H66" i="2"/>
  <c r="K66" i="2" s="1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K62" i="2" s="1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J54" i="2"/>
  <c r="H54" i="2"/>
  <c r="K54" i="2" s="1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J46" i="2"/>
  <c r="H46" i="2"/>
  <c r="K46" i="2" s="1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J42" i="2"/>
  <c r="H42" i="2"/>
  <c r="K42" i="2" s="1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J38" i="2"/>
  <c r="H38" i="2"/>
  <c r="K38" i="2" s="1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J30" i="2"/>
  <c r="H30" i="2"/>
  <c r="K30" i="2" s="1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J22" i="2"/>
  <c r="H22" i="2"/>
  <c r="K22" i="2" s="1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J14" i="2"/>
  <c r="H14" i="2"/>
  <c r="K14" i="2" s="1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H6" i="2" s="1"/>
  <c r="G7" i="2"/>
  <c r="F7" i="2"/>
  <c r="F6" i="2" s="1"/>
  <c r="E7" i="2"/>
  <c r="K7" i="2" s="1"/>
  <c r="D7" i="2"/>
  <c r="J7" i="2" s="1"/>
  <c r="C7" i="2"/>
  <c r="B7" i="2"/>
  <c r="G6" i="2"/>
  <c r="F4" i="2"/>
  <c r="C4" i="2"/>
  <c r="I2" i="2"/>
  <c r="G2" i="2"/>
  <c r="I7" i="2" l="1"/>
  <c r="K81" i="2"/>
  <c r="J90" i="2"/>
  <c r="I102" i="2"/>
  <c r="K110" i="2"/>
  <c r="I115" i="2"/>
  <c r="C6" i="2"/>
  <c r="I6" i="2" s="1"/>
  <c r="I70" i="2"/>
  <c r="J82" i="2"/>
  <c r="K89" i="2"/>
  <c r="D6" i="2"/>
  <c r="J6" i="2" s="1"/>
  <c r="J70" i="2"/>
  <c r="K90" i="2"/>
  <c r="I95" i="2"/>
  <c r="K101" i="2"/>
  <c r="J102" i="2"/>
  <c r="K122" i="2"/>
  <c r="I127" i="2"/>
  <c r="J134" i="2"/>
  <c r="K154" i="2"/>
  <c r="I159" i="2"/>
  <c r="J166" i="2"/>
  <c r="K178" i="2"/>
  <c r="J19" i="3"/>
  <c r="E6" i="2"/>
  <c r="K6" i="2" s="1"/>
  <c r="I78" i="2"/>
  <c r="I94" i="2"/>
  <c r="K102" i="2"/>
  <c r="I107" i="2"/>
  <c r="J114" i="2"/>
  <c r="K134" i="2"/>
  <c r="I139" i="2"/>
  <c r="J146" i="2"/>
  <c r="K166" i="2"/>
  <c r="I171" i="2"/>
  <c r="I185" i="2"/>
  <c r="I201" i="2"/>
  <c r="I217" i="2"/>
  <c r="I233" i="2"/>
  <c r="K17" i="3"/>
  <c r="J43" i="3"/>
  <c r="I86" i="2"/>
  <c r="K94" i="2"/>
  <c r="I99" i="2"/>
  <c r="K105" i="2"/>
  <c r="J106" i="2"/>
  <c r="K126" i="2"/>
  <c r="I131" i="2"/>
  <c r="J138" i="2"/>
  <c r="K158" i="2"/>
  <c r="I163" i="2"/>
  <c r="J170" i="2"/>
  <c r="I175" i="2"/>
  <c r="J27" i="3"/>
  <c r="J87" i="3"/>
  <c r="J119" i="3"/>
  <c r="J151" i="3"/>
  <c r="K261" i="3"/>
  <c r="J14" i="3"/>
  <c r="J23" i="3"/>
  <c r="J31" i="3"/>
  <c r="J39" i="3"/>
  <c r="J181" i="2"/>
  <c r="J189" i="2"/>
  <c r="J197" i="2"/>
  <c r="J205" i="2"/>
  <c r="J213" i="2"/>
  <c r="J15" i="3"/>
  <c r="J103" i="3"/>
  <c r="J135" i="3"/>
  <c r="K229" i="3"/>
  <c r="J182" i="2"/>
  <c r="J190" i="2"/>
  <c r="J198" i="2"/>
  <c r="J206" i="2"/>
  <c r="J214" i="2"/>
  <c r="J222" i="2"/>
  <c r="J230" i="2"/>
  <c r="K221" i="3"/>
  <c r="J7" i="3"/>
  <c r="J18" i="3"/>
  <c r="J26" i="3"/>
  <c r="J34" i="3"/>
  <c r="J42" i="3"/>
  <c r="J50" i="3"/>
  <c r="J58" i="3"/>
  <c r="J66" i="3"/>
  <c r="J95" i="3"/>
  <c r="J127" i="3"/>
  <c r="K213" i="3"/>
  <c r="I273" i="3"/>
  <c r="I277" i="3"/>
  <c r="I281" i="3"/>
  <c r="I285" i="3"/>
  <c r="I289" i="3"/>
  <c r="I293" i="3"/>
  <c r="K212" i="3"/>
  <c r="K220" i="3"/>
  <c r="K228" i="3"/>
  <c r="K236" i="3"/>
  <c r="K244" i="3"/>
  <c r="K252" i="3"/>
  <c r="K260" i="3"/>
  <c r="K272" i="3"/>
  <c r="K276" i="3"/>
  <c r="K280" i="3"/>
  <c r="K284" i="3"/>
  <c r="K288" i="3"/>
  <c r="K292" i="3"/>
  <c r="I302" i="3"/>
  <c r="J403" i="3"/>
  <c r="I265" i="3"/>
  <c r="I310" i="3"/>
  <c r="J402" i="3"/>
  <c r="J435" i="3"/>
  <c r="I232" i="3"/>
  <c r="I233" i="3"/>
  <c r="I240" i="3"/>
  <c r="I241" i="3"/>
  <c r="I248" i="3"/>
  <c r="I249" i="3"/>
  <c r="I256" i="3"/>
  <c r="I257" i="3"/>
  <c r="J330" i="3"/>
  <c r="J383" i="3"/>
  <c r="J467" i="3"/>
  <c r="J314" i="3"/>
  <c r="J335" i="3"/>
  <c r="J346" i="3"/>
  <c r="J367" i="3"/>
  <c r="J378" i="3"/>
  <c r="J418" i="3"/>
  <c r="J419" i="3"/>
  <c r="J450" i="3"/>
  <c r="J451" i="3"/>
  <c r="J315" i="3"/>
  <c r="J326" i="3"/>
  <c r="J347" i="3"/>
  <c r="J358" i="3"/>
  <c r="J379" i="3"/>
  <c r="J390" i="3"/>
  <c r="J391" i="3"/>
  <c r="J422" i="3"/>
  <c r="J423" i="3"/>
  <c r="J454" i="3"/>
  <c r="J455" i="3"/>
  <c r="J306" i="3"/>
  <c r="J327" i="3"/>
  <c r="J338" i="3"/>
  <c r="J359" i="3"/>
  <c r="J370" i="3"/>
  <c r="J394" i="3"/>
  <c r="J395" i="3"/>
  <c r="J426" i="3"/>
  <c r="J427" i="3"/>
  <c r="J458" i="3"/>
  <c r="J459" i="3"/>
</calcChain>
</file>

<file path=xl/sharedStrings.xml><?xml version="1.0" encoding="utf-8"?>
<sst xmlns="http://schemas.openxmlformats.org/spreadsheetml/2006/main" count="206" uniqueCount="169">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</sst>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44228</v>
      </c>
      <c r="F7" s="3" t="s">
        <v>3</v>
      </c>
      <c r="G7" s="5">
        <v>44255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02/01/2021 - 02/28/2021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02/01/2020 - 02/28/2020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2188781886.0900002</v>
      </c>
      <c r="D6" s="43">
        <f t="shared" si="0"/>
        <v>564856665.09000003</v>
      </c>
      <c r="E6" s="44">
        <f t="shared" si="0"/>
        <v>13295051.666666666</v>
      </c>
      <c r="F6" s="42">
        <f t="shared" si="0"/>
        <v>2043702077.73</v>
      </c>
      <c r="G6" s="43">
        <f t="shared" si="0"/>
        <v>505803943.80000007</v>
      </c>
      <c r="H6" s="44">
        <f t="shared" si="0"/>
        <v>15286982.333333332</v>
      </c>
      <c r="I6" s="20">
        <f t="shared" ref="I6:I69" si="1">IFERROR((C6-F6)/F6,"")</f>
        <v>7.0988726752748879E-2</v>
      </c>
      <c r="J6" s="20">
        <f t="shared" ref="J6:J69" si="2">IFERROR((D6-G6)/G6,"")</f>
        <v>0.11675021915873</v>
      </c>
      <c r="K6" s="20">
        <f t="shared" ref="K6:K69" si="3">IFERROR((E6-H6)/H6,"")</f>
        <v>-0.13030241176659518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57069647.539999999</v>
      </c>
      <c r="D7" s="50">
        <f>IF('County Data'!E2&gt;9,'County Data'!D2,"*")</f>
        <v>10865680.310000001</v>
      </c>
      <c r="E7" s="51">
        <f>IF('County Data'!G2&gt;9,'County Data'!F2,"*")</f>
        <v>332771.66666666663</v>
      </c>
      <c r="F7" s="50">
        <f>IF('County Data'!I2&gt;9,'County Data'!H2,"*")</f>
        <v>52733228.799999997</v>
      </c>
      <c r="G7" s="50">
        <f>IF('County Data'!K2&gt;9,'County Data'!J2,"*")</f>
        <v>10475043.279999999</v>
      </c>
      <c r="H7" s="51">
        <f>IF('County Data'!M2&gt;9,'County Data'!L2,"*")</f>
        <v>224078.33333333331</v>
      </c>
      <c r="I7" s="22">
        <f t="shared" si="1"/>
        <v>8.2233135324344148E-2</v>
      </c>
      <c r="J7" s="22">
        <f t="shared" si="2"/>
        <v>3.7292163818152854E-2</v>
      </c>
      <c r="K7" s="22">
        <f t="shared" si="3"/>
        <v>0.48506846564073569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75318622.689999998</v>
      </c>
      <c r="D8" s="50">
        <f>IF('County Data'!E3&gt;9,'County Data'!D3,"*")</f>
        <v>22456631.609999999</v>
      </c>
      <c r="E8" s="51">
        <f>IF('County Data'!G3&gt;9,'County Data'!F3,"*")</f>
        <v>523316</v>
      </c>
      <c r="F8" s="50">
        <f>IF('County Data'!I3&gt;9,'County Data'!H3,"*")</f>
        <v>77396701.980000004</v>
      </c>
      <c r="G8" s="50">
        <f>IF('County Data'!K3&gt;9,'County Data'!J3,"*")</f>
        <v>21849612.670000002</v>
      </c>
      <c r="H8" s="51">
        <f>IF('County Data'!M3&gt;9,'County Data'!L3,"*")</f>
        <v>453838.99999999994</v>
      </c>
      <c r="I8" s="22">
        <f t="shared" si="1"/>
        <v>-2.6849713706625391E-2</v>
      </c>
      <c r="J8" s="22">
        <f t="shared" si="2"/>
        <v>2.7781679664896208E-2</v>
      </c>
      <c r="K8" s="22">
        <f t="shared" si="3"/>
        <v>0.15308732832568392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35159422.399999999</v>
      </c>
      <c r="D9" s="46">
        <f>IF('County Data'!E4&gt;9,'County Data'!D4,"*")</f>
        <v>10968708.789999999</v>
      </c>
      <c r="E9" s="47">
        <f>IF('County Data'!G4&gt;9,'County Data'!F4,"*")</f>
        <v>157821.00000000009</v>
      </c>
      <c r="F9" s="48">
        <f>IF('County Data'!I4&gt;9,'County Data'!H4,"*")</f>
        <v>34143363.039999999</v>
      </c>
      <c r="G9" s="46">
        <f>IF('County Data'!K4&gt;9,'County Data'!J4,"*")</f>
        <v>10253866.75</v>
      </c>
      <c r="H9" s="47">
        <f>IF('County Data'!M4&gt;9,'County Data'!L4,"*")</f>
        <v>153431.83333333331</v>
      </c>
      <c r="I9" s="9">
        <f t="shared" si="1"/>
        <v>2.9758619817551499E-2</v>
      </c>
      <c r="J9" s="9">
        <f t="shared" si="2"/>
        <v>6.971438750167093E-2</v>
      </c>
      <c r="K9" s="9">
        <f t="shared" si="3"/>
        <v>2.8606623353911394E-2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420419102.13999999</v>
      </c>
      <c r="D10" s="50">
        <f>IF('County Data'!E5&gt;9,'County Data'!D5,"*")</f>
        <v>122144170.48</v>
      </c>
      <c r="E10" s="51">
        <f>IF('County Data'!G5&gt;9,'County Data'!F5,"*")</f>
        <v>4728434.1666666642</v>
      </c>
      <c r="F10" s="50">
        <f>IF('County Data'!I5&gt;9,'County Data'!H5,"*")</f>
        <v>422483320.56999999</v>
      </c>
      <c r="G10" s="50">
        <f>IF('County Data'!K5&gt;9,'County Data'!J5,"*")</f>
        <v>114293095.41</v>
      </c>
      <c r="H10" s="51">
        <f>IF('County Data'!M5&gt;9,'County Data'!L5,"*")</f>
        <v>4968628.5</v>
      </c>
      <c r="I10" s="22">
        <f t="shared" si="1"/>
        <v>-4.8859169806160264E-3</v>
      </c>
      <c r="J10" s="22">
        <f t="shared" si="2"/>
        <v>6.8692470370463721E-2</v>
      </c>
      <c r="K10" s="22">
        <f t="shared" si="3"/>
        <v>-4.8342180006683097E-2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1230683.3999999999</v>
      </c>
      <c r="D11" s="46">
        <f>IF('County Data'!E6&gt;9,'County Data'!D6,"*")</f>
        <v>428143.1</v>
      </c>
      <c r="E11" s="47" t="str">
        <f>IF('County Data'!G6&gt;9,'County Data'!F6,"*")</f>
        <v>*</v>
      </c>
      <c r="F11" s="48">
        <f>IF('County Data'!I6&gt;9,'County Data'!H6,"*")</f>
        <v>951687.79</v>
      </c>
      <c r="G11" s="46">
        <f>IF('County Data'!K6&gt;9,'County Data'!J6,"*")</f>
        <v>360559.5</v>
      </c>
      <c r="H11" s="47" t="str">
        <f>IF('County Data'!M6&gt;9,'County Data'!L6,"*")</f>
        <v>*</v>
      </c>
      <c r="I11" s="9">
        <f t="shared" si="1"/>
        <v>0.29315875745342901</v>
      </c>
      <c r="J11" s="9">
        <f t="shared" si="2"/>
        <v>0.18744090781133205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96078093.099999994</v>
      </c>
      <c r="D12" s="50">
        <f>IF('County Data'!E7&gt;9,'County Data'!D7,"*")</f>
        <v>15557644.300000001</v>
      </c>
      <c r="E12" s="51">
        <f>IF('County Data'!G7&gt;9,'County Data'!F7,"*")</f>
        <v>334647.33333333331</v>
      </c>
      <c r="F12" s="50">
        <f>IF('County Data'!I7&gt;9,'County Data'!H7,"*")</f>
        <v>97296639.769999996</v>
      </c>
      <c r="G12" s="50">
        <f>IF('County Data'!K7&gt;9,'County Data'!J7,"*")</f>
        <v>13748775.85</v>
      </c>
      <c r="H12" s="51">
        <f>IF('County Data'!M7&gt;9,'County Data'!L7,"*")</f>
        <v>560271.00000000012</v>
      </c>
      <c r="I12" s="22">
        <f t="shared" si="1"/>
        <v>-1.2524036522541068E-2</v>
      </c>
      <c r="J12" s="22">
        <f t="shared" si="2"/>
        <v>0.13156578227289967</v>
      </c>
      <c r="K12" s="22">
        <f t="shared" si="3"/>
        <v>-0.40270452453663808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2837486.51</v>
      </c>
      <c r="D13" s="46">
        <f>IF('County Data'!E8&gt;9,'County Data'!D8,"*")</f>
        <v>808096.18</v>
      </c>
      <c r="E13" s="47" t="str">
        <f>IF('County Data'!G8&gt;9,'County Data'!F8,"*")</f>
        <v>*</v>
      </c>
      <c r="F13" s="48">
        <f>IF('County Data'!I8&gt;9,'County Data'!H8,"*")</f>
        <v>2932104.66</v>
      </c>
      <c r="G13" s="46">
        <f>IF('County Data'!K8&gt;9,'County Data'!J8,"*")</f>
        <v>711958.27</v>
      </c>
      <c r="H13" s="47" t="str">
        <f>IF('County Data'!M8&gt;9,'County Data'!L8,"*")</f>
        <v>*</v>
      </c>
      <c r="I13" s="9">
        <f t="shared" si="1"/>
        <v>-3.2269704178977149E-2</v>
      </c>
      <c r="J13" s="9">
        <f t="shared" si="2"/>
        <v>0.13503306872185084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66096177.130000003</v>
      </c>
      <c r="D14" s="50">
        <f>IF('County Data'!E9&gt;9,'County Data'!D9,"*")</f>
        <v>27694597.140000001</v>
      </c>
      <c r="E14" s="51">
        <f>IF('County Data'!G9&gt;9,'County Data'!F9,"*")</f>
        <v>345917.33333333326</v>
      </c>
      <c r="F14" s="50">
        <f>IF('County Data'!I9&gt;9,'County Data'!H9,"*")</f>
        <v>61971078.259999998</v>
      </c>
      <c r="G14" s="50">
        <f>IF('County Data'!K9&gt;9,'County Data'!J9,"*")</f>
        <v>26908191.809999999</v>
      </c>
      <c r="H14" s="51">
        <f>IF('County Data'!M9&gt;9,'County Data'!L9,"*")</f>
        <v>459270.83333333343</v>
      </c>
      <c r="I14" s="22">
        <f t="shared" si="1"/>
        <v>6.6564903916842139E-2</v>
      </c>
      <c r="J14" s="22">
        <f t="shared" si="2"/>
        <v>2.9225498894643192E-2</v>
      </c>
      <c r="K14" s="22">
        <f t="shared" si="3"/>
        <v>-0.24681188478112984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19036499.969999999</v>
      </c>
      <c r="D15" s="56">
        <f>IF('County Data'!E10&gt;9,'County Data'!D10,"*")</f>
        <v>4065613.38</v>
      </c>
      <c r="E15" s="55">
        <f>IF('County Data'!G10&gt;9,'County Data'!F10,"*")</f>
        <v>104430.66666666669</v>
      </c>
      <c r="F15" s="56">
        <f>IF('County Data'!I10&gt;9,'County Data'!H10,"*")</f>
        <v>19365307.41</v>
      </c>
      <c r="G15" s="56">
        <f>IF('County Data'!K10&gt;9,'County Data'!J10,"*")</f>
        <v>3962144.96</v>
      </c>
      <c r="H15" s="55">
        <f>IF('County Data'!M10&gt;9,'County Data'!L10,"*")</f>
        <v>98769.666666666686</v>
      </c>
      <c r="I15" s="23">
        <f t="shared" si="1"/>
        <v>-1.6979200641566338E-2</v>
      </c>
      <c r="J15" s="23">
        <f t="shared" si="2"/>
        <v>2.6114243937203126E-2</v>
      </c>
      <c r="K15" s="23">
        <f t="shared" si="3"/>
        <v>5.7315167612188619E-2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62468339.590000004</v>
      </c>
      <c r="D16" s="50">
        <f>IF('County Data'!E11&gt;9,'County Data'!D11,"*")</f>
        <v>14051305.789999999</v>
      </c>
      <c r="E16" s="51">
        <f>IF('County Data'!G11&gt;9,'County Data'!F11,"*")</f>
        <v>295721.83333333343</v>
      </c>
      <c r="F16" s="50">
        <f>IF('County Data'!I11&gt;9,'County Data'!H11,"*")</f>
        <v>59647522.950000003</v>
      </c>
      <c r="G16" s="50">
        <f>IF('County Data'!K11&gt;9,'County Data'!J11,"*")</f>
        <v>13265473.34</v>
      </c>
      <c r="H16" s="51">
        <f>IF('County Data'!M11&gt;9,'County Data'!L11,"*")</f>
        <v>335822.83333333296</v>
      </c>
      <c r="I16" s="22">
        <f t="shared" si="1"/>
        <v>4.7291429727342946E-2</v>
      </c>
      <c r="J16" s="22">
        <f t="shared" si="2"/>
        <v>5.9238930255917976E-2</v>
      </c>
      <c r="K16" s="22">
        <f t="shared" si="3"/>
        <v>-0.11941117761994419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914891715.25999999</v>
      </c>
      <c r="D17" s="46">
        <f>IF('County Data'!E12&gt;9,'County Data'!D12,"*")</f>
        <v>215465582.96000001</v>
      </c>
      <c r="E17" s="47">
        <f>IF('County Data'!G12&gt;9,'County Data'!F12,"*")</f>
        <v>3153249.166666667</v>
      </c>
      <c r="F17" s="48">
        <f>IF('County Data'!I12&gt;9,'County Data'!H12,"*")</f>
        <v>774575354.58000004</v>
      </c>
      <c r="G17" s="46">
        <f>IF('County Data'!K12&gt;9,'County Data'!J12,"*")</f>
        <v>177902618.44999999</v>
      </c>
      <c r="H17" s="47">
        <f>IF('County Data'!M12&gt;9,'County Data'!L12,"*")</f>
        <v>3868774.1666666674</v>
      </c>
      <c r="I17" s="9">
        <f t="shared" si="1"/>
        <v>0.18115262750140565</v>
      </c>
      <c r="J17" s="9">
        <f t="shared" si="2"/>
        <v>0.21114340439321411</v>
      </c>
      <c r="K17" s="9">
        <f t="shared" si="3"/>
        <v>-0.18494876391725296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103175130.97</v>
      </c>
      <c r="D18" s="50">
        <f>IF('County Data'!E13&gt;9,'County Data'!D13,"*")</f>
        <v>40101287.399999999</v>
      </c>
      <c r="E18" s="51">
        <f>IF('County Data'!G13&gt;9,'County Data'!F13,"*")</f>
        <v>1379039.5000000005</v>
      </c>
      <c r="F18" s="50">
        <f>IF('County Data'!I13&gt;9,'County Data'!H13,"*")</f>
        <v>95391373.25</v>
      </c>
      <c r="G18" s="50">
        <f>IF('County Data'!K13&gt;9,'County Data'!J13,"*")</f>
        <v>37017881.130000003</v>
      </c>
      <c r="H18" s="51">
        <f>IF('County Data'!M13&gt;9,'County Data'!L13,"*")</f>
        <v>1370012.0000000002</v>
      </c>
      <c r="I18" s="22">
        <f t="shared" si="1"/>
        <v>8.159813046826013E-2</v>
      </c>
      <c r="J18" s="22">
        <f t="shared" si="2"/>
        <v>8.3295050280474972E-2</v>
      </c>
      <c r="K18" s="22">
        <f t="shared" si="3"/>
        <v>6.5893583413869595E-3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166569963.86000001</v>
      </c>
      <c r="D19" s="46">
        <f>IF('County Data'!E14&gt;9,'County Data'!D14,"*")</f>
        <v>34750477.25</v>
      </c>
      <c r="E19" s="47">
        <f>IF('County Data'!G14&gt;9,'County Data'!F14,"*")</f>
        <v>1122967.3333333337</v>
      </c>
      <c r="F19" s="48">
        <f>IF('County Data'!I14&gt;9,'County Data'!H14,"*")</f>
        <v>181238700.94</v>
      </c>
      <c r="G19" s="46">
        <f>IF('County Data'!K14&gt;9,'County Data'!J14,"*")</f>
        <v>30866820.859999999</v>
      </c>
      <c r="H19" s="47">
        <f>IF('County Data'!M14&gt;9,'County Data'!L14,"*")</f>
        <v>1664641.8333333335</v>
      </c>
      <c r="I19" s="9">
        <f t="shared" si="1"/>
        <v>-8.0936008721758296E-2</v>
      </c>
      <c r="J19" s="9">
        <f t="shared" si="2"/>
        <v>0.12581977287569618</v>
      </c>
      <c r="K19" s="9">
        <f t="shared" si="3"/>
        <v>-0.32540002849461797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86240591.129999995</v>
      </c>
      <c r="D20" s="50">
        <f>IF('County Data'!E15&gt;9,'County Data'!D15,"*")</f>
        <v>25442449.010000002</v>
      </c>
      <c r="E20" s="51">
        <f>IF('County Data'!G15&gt;9,'County Data'!F15,"*")</f>
        <v>297746.83333333326</v>
      </c>
      <c r="F20" s="50">
        <f>IF('County Data'!I15&gt;9,'County Data'!H15,"*")</f>
        <v>86445250.299999997</v>
      </c>
      <c r="G20" s="50">
        <f>IF('County Data'!K15&gt;9,'County Data'!J15,"*")</f>
        <v>25221029.989999998</v>
      </c>
      <c r="H20" s="51">
        <f>IF('County Data'!M15&gt;9,'County Data'!L15,"*")</f>
        <v>512219.16666666663</v>
      </c>
      <c r="I20" s="22">
        <f t="shared" si="1"/>
        <v>-2.3675004617344695E-3</v>
      </c>
      <c r="J20" s="22">
        <f t="shared" si="2"/>
        <v>8.7791426475363893E-3</v>
      </c>
      <c r="K20" s="22">
        <f t="shared" si="3"/>
        <v>-0.41871204220849484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82190410.400000006</v>
      </c>
      <c r="D21" s="46">
        <f>IF('County Data'!E16&gt;9,'County Data'!D16,"*")</f>
        <v>20056277.390000001</v>
      </c>
      <c r="E21" s="47">
        <f>IF('County Data'!G16&gt;9,'County Data'!F16,"*")</f>
        <v>518988.83333333343</v>
      </c>
      <c r="F21" s="48">
        <f>IF('County Data'!I16&gt;9,'County Data'!H16,"*")</f>
        <v>77130443.430000007</v>
      </c>
      <c r="G21" s="46">
        <f>IF('County Data'!K16&gt;9,'County Data'!J16,"*")</f>
        <v>18966871.530000001</v>
      </c>
      <c r="H21" s="47">
        <f>IF('County Data'!M16&gt;9,'County Data'!L16,"*")</f>
        <v>617223.16666666651</v>
      </c>
      <c r="I21" s="9">
        <f t="shared" si="1"/>
        <v>6.5602721117404034E-2</v>
      </c>
      <c r="J21" s="9">
        <f t="shared" si="2"/>
        <v>5.7437298411437035E-2</v>
      </c>
      <c r="K21" s="9">
        <f t="shared" si="3"/>
        <v>-0.159155292021605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02/01/2021 - 02/28/2021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02/01/2020 - 02/28/2020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1346191.56</v>
      </c>
      <c r="D6" s="43">
        <f>IF('Town Data'!E2&gt;9,'Town Data'!D2,"*")</f>
        <v>276112.55</v>
      </c>
      <c r="E6" s="44" t="str">
        <f>IF('Town Data'!G2&gt;9,'Town Data'!F2,"*")</f>
        <v>*</v>
      </c>
      <c r="F6" s="43">
        <f>IF('Town Data'!I2&gt;9,'Town Data'!H2,"*")</f>
        <v>1348376.37</v>
      </c>
      <c r="G6" s="43">
        <f>IF('Town Data'!K2&gt;9,'Town Data'!J2,"*")</f>
        <v>268249.26</v>
      </c>
      <c r="H6" s="44" t="str">
        <f>IF('Town Data'!M2&gt;9,'Town Data'!L2,"*")</f>
        <v>*</v>
      </c>
      <c r="I6" s="20">
        <f t="shared" ref="I6:I69" si="0">IFERROR((C6-F6)/F6,"")</f>
        <v>-1.6203265264875975E-3</v>
      </c>
      <c r="J6" s="20">
        <f t="shared" ref="J6:J69" si="1">IFERROR((D6-G6)/G6,"")</f>
        <v>2.9313370706036537E-2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12692086.560000001</v>
      </c>
      <c r="D7" s="46">
        <f>IF('Town Data'!E3&gt;9,'Town Data'!D3,"*")</f>
        <v>371576.17</v>
      </c>
      <c r="E7" s="47" t="str">
        <f>IF('Town Data'!G3&gt;9,'Town Data'!F3,"*")</f>
        <v>*</v>
      </c>
      <c r="F7" s="48">
        <f>IF('Town Data'!I3&gt;9,'Town Data'!H3,"*")</f>
        <v>12072817.09</v>
      </c>
      <c r="G7" s="46">
        <f>IF('Town Data'!K3&gt;9,'Town Data'!J3,"*")</f>
        <v>323765.95</v>
      </c>
      <c r="H7" s="47" t="str">
        <f>IF('Town Data'!M3&gt;9,'Town Data'!L3,"*")</f>
        <v>*</v>
      </c>
      <c r="I7" s="9">
        <f t="shared" si="0"/>
        <v>5.1294529303599401E-2</v>
      </c>
      <c r="J7" s="9">
        <f t="shared" si="1"/>
        <v>0.14766908008701957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28530469.399999999</v>
      </c>
      <c r="D8" s="50">
        <f>IF('Town Data'!E4&gt;9,'Town Data'!D4,"*")</f>
        <v>8765367.2699999996</v>
      </c>
      <c r="E8" s="51">
        <f>IF('Town Data'!G4&gt;9,'Town Data'!F4,"*")</f>
        <v>480260.50000000029</v>
      </c>
      <c r="F8" s="50">
        <f>IF('Town Data'!I4&gt;9,'Town Data'!H4,"*")</f>
        <v>41860612.75</v>
      </c>
      <c r="G8" s="50">
        <f>IF('Town Data'!K4&gt;9,'Town Data'!J4,"*")</f>
        <v>8381719.7999999998</v>
      </c>
      <c r="H8" s="51">
        <f>IF('Town Data'!M4&gt;9,'Town Data'!L4,"*")</f>
        <v>251083.66666666704</v>
      </c>
      <c r="I8" s="22">
        <f t="shared" si="0"/>
        <v>-0.31844119028095214</v>
      </c>
      <c r="J8" s="22">
        <f t="shared" si="1"/>
        <v>4.5771927379390537E-2</v>
      </c>
      <c r="K8" s="22">
        <f t="shared" si="2"/>
        <v>0.91275086259427307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7746067.71</v>
      </c>
      <c r="D9" s="46">
        <f>IF('Town Data'!E5&gt;9,'Town Data'!D5,"*")</f>
        <v>1000835.71</v>
      </c>
      <c r="E9" s="47" t="str">
        <f>IF('Town Data'!G5&gt;9,'Town Data'!F5,"*")</f>
        <v>*</v>
      </c>
      <c r="F9" s="48">
        <f>IF('Town Data'!I5&gt;9,'Town Data'!H5,"*")</f>
        <v>6757000.3399999999</v>
      </c>
      <c r="G9" s="46">
        <f>IF('Town Data'!K5&gt;9,'Town Data'!J5,"*")</f>
        <v>963259.16</v>
      </c>
      <c r="H9" s="47" t="str">
        <f>IF('Town Data'!M5&gt;9,'Town Data'!L5,"*")</f>
        <v>*</v>
      </c>
      <c r="I9" s="9">
        <f t="shared" si="0"/>
        <v>0.14637669383334678</v>
      </c>
      <c r="J9" s="9">
        <f t="shared" si="1"/>
        <v>3.9009802927801825E-2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17932793.949999999</v>
      </c>
      <c r="D10" s="50">
        <f>IF('Town Data'!E6&gt;9,'Town Data'!D6,"*")</f>
        <v>1196671.52</v>
      </c>
      <c r="E10" s="51">
        <f>IF('Town Data'!G6&gt;9,'Town Data'!F6,"*")</f>
        <v>45112.333333333365</v>
      </c>
      <c r="F10" s="50">
        <f>IF('Town Data'!I6&gt;9,'Town Data'!H6,"*")</f>
        <v>16115404.619999999</v>
      </c>
      <c r="G10" s="50">
        <f>IF('Town Data'!K6&gt;9,'Town Data'!J6,"*")</f>
        <v>924269.17</v>
      </c>
      <c r="H10" s="51">
        <f>IF('Town Data'!M6&gt;9,'Town Data'!L6,"*")</f>
        <v>117754.99999999967</v>
      </c>
      <c r="I10" s="22">
        <f t="shared" si="0"/>
        <v>0.11277342225366974</v>
      </c>
      <c r="J10" s="22">
        <f t="shared" si="1"/>
        <v>0.29472188280390221</v>
      </c>
      <c r="K10" s="22">
        <f t="shared" si="2"/>
        <v>-0.61689666397746601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35741024.640000001</v>
      </c>
      <c r="D11" s="46">
        <f>IF('Town Data'!E7&gt;9,'Town Data'!D7,"*")</f>
        <v>10745160.470000001</v>
      </c>
      <c r="E11" s="47">
        <f>IF('Town Data'!G7&gt;9,'Town Data'!F7,"*")</f>
        <v>199832.83333333334</v>
      </c>
      <c r="F11" s="48">
        <f>IF('Town Data'!I7&gt;9,'Town Data'!H7,"*")</f>
        <v>34882230.649999999</v>
      </c>
      <c r="G11" s="46">
        <f>IF('Town Data'!K7&gt;9,'Town Data'!J7,"*")</f>
        <v>9657927.0199999996</v>
      </c>
      <c r="H11" s="47">
        <f>IF('Town Data'!M7&gt;9,'Town Data'!L7,"*")</f>
        <v>129346.8333333334</v>
      </c>
      <c r="I11" s="9">
        <f t="shared" si="0"/>
        <v>2.4619812838718277E-2</v>
      </c>
      <c r="J11" s="9">
        <f t="shared" si="1"/>
        <v>0.11257420435550167</v>
      </c>
      <c r="K11" s="9">
        <f t="shared" si="2"/>
        <v>0.54493796394963856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13647086.939999999</v>
      </c>
      <c r="D12" s="50">
        <f>IF('Town Data'!E8&gt;9,'Town Data'!D8,"*")</f>
        <v>4783931.51</v>
      </c>
      <c r="E12" s="51">
        <f>IF('Town Data'!G8&gt;9,'Town Data'!F8,"*")</f>
        <v>98485.833333333401</v>
      </c>
      <c r="F12" s="50">
        <f>IF('Town Data'!I8&gt;9,'Town Data'!H8,"*")</f>
        <v>14376009.189999999</v>
      </c>
      <c r="G12" s="50">
        <f>IF('Town Data'!K8&gt;9,'Town Data'!J8,"*")</f>
        <v>4997428.08</v>
      </c>
      <c r="H12" s="51">
        <f>IF('Town Data'!M8&gt;9,'Town Data'!L8,"*")</f>
        <v>233322.49999999965</v>
      </c>
      <c r="I12" s="22">
        <f t="shared" si="0"/>
        <v>-5.0704075127264166E-2</v>
      </c>
      <c r="J12" s="22">
        <f t="shared" si="1"/>
        <v>-4.2721289147596958E-2</v>
      </c>
      <c r="K12" s="22">
        <f t="shared" si="2"/>
        <v>-0.57789825956205021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3087554.79</v>
      </c>
      <c r="D13" s="46">
        <f>IF('Town Data'!E9&gt;9,'Town Data'!D9,"*")</f>
        <v>286820.98</v>
      </c>
      <c r="E13" s="47" t="str">
        <f>IF('Town Data'!G9&gt;9,'Town Data'!F9,"*")</f>
        <v>*</v>
      </c>
      <c r="F13" s="48">
        <f>IF('Town Data'!I9&gt;9,'Town Data'!H9,"*")</f>
        <v>2947507.13</v>
      </c>
      <c r="G13" s="46">
        <f>IF('Town Data'!K9&gt;9,'Town Data'!J9,"*")</f>
        <v>322616.40999999997</v>
      </c>
      <c r="H13" s="47" t="str">
        <f>IF('Town Data'!M9&gt;9,'Town Data'!L9,"*")</f>
        <v>*</v>
      </c>
      <c r="I13" s="9">
        <f t="shared" si="0"/>
        <v>4.7513934258065785E-2</v>
      </c>
      <c r="J13" s="9">
        <f t="shared" si="1"/>
        <v>-0.11095353147101226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5834718.5199999996</v>
      </c>
      <c r="D14" s="50">
        <f>IF('Town Data'!E10&gt;9,'Town Data'!D10,"*")</f>
        <v>1077408.75</v>
      </c>
      <c r="E14" s="51">
        <f>IF('Town Data'!G10&gt;9,'Town Data'!F10,"*")</f>
        <v>43996.499999999993</v>
      </c>
      <c r="F14" s="50">
        <f>IF('Town Data'!I10&gt;9,'Town Data'!H10,"*")</f>
        <v>6428813.7400000002</v>
      </c>
      <c r="G14" s="50">
        <f>IF('Town Data'!K10&gt;9,'Town Data'!J10,"*")</f>
        <v>1189304.79</v>
      </c>
      <c r="H14" s="51">
        <f>IF('Town Data'!M10&gt;9,'Town Data'!L10,"*")</f>
        <v>55680.500000000022</v>
      </c>
      <c r="I14" s="22">
        <f t="shared" si="0"/>
        <v>-9.2411328750053451E-2</v>
      </c>
      <c r="J14" s="22">
        <f t="shared" si="1"/>
        <v>-9.408525126683466E-2</v>
      </c>
      <c r="K14" s="22">
        <f t="shared" si="2"/>
        <v>-0.20984006968328273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5816861.3200000003</v>
      </c>
      <c r="D15" s="46">
        <f>IF('Town Data'!E11&gt;9,'Town Data'!D11,"*")</f>
        <v>828181.22</v>
      </c>
      <c r="E15" s="47" t="str">
        <f>IF('Town Data'!G11&gt;9,'Town Data'!F11,"*")</f>
        <v>*</v>
      </c>
      <c r="F15" s="48">
        <f>IF('Town Data'!I11&gt;9,'Town Data'!H11,"*")</f>
        <v>4155820.06</v>
      </c>
      <c r="G15" s="46">
        <f>IF('Town Data'!K11&gt;9,'Town Data'!J11,"*")</f>
        <v>727047.11</v>
      </c>
      <c r="H15" s="47" t="str">
        <f>IF('Town Data'!M11&gt;9,'Town Data'!L11,"*")</f>
        <v>*</v>
      </c>
      <c r="I15" s="9">
        <f t="shared" si="0"/>
        <v>0.39969037061724955</v>
      </c>
      <c r="J15" s="9">
        <f t="shared" si="1"/>
        <v>0.13910255416598793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37321862.359999999</v>
      </c>
      <c r="D16" s="53">
        <f>IF('Town Data'!E12&gt;9,'Town Data'!D12,"*")</f>
        <v>6263890.5099999998</v>
      </c>
      <c r="E16" s="54">
        <f>IF('Town Data'!G12&gt;9,'Town Data'!F12,"*")</f>
        <v>120647.99999999993</v>
      </c>
      <c r="F16" s="53">
        <f>IF('Town Data'!I12&gt;9,'Town Data'!H12,"*")</f>
        <v>35256534.579999998</v>
      </c>
      <c r="G16" s="53">
        <f>IF('Town Data'!K12&gt;9,'Town Data'!J12,"*")</f>
        <v>5856382</v>
      </c>
      <c r="H16" s="54">
        <f>IF('Town Data'!M12&gt;9,'Town Data'!L12,"*")</f>
        <v>196059.1666666666</v>
      </c>
      <c r="I16" s="26">
        <f t="shared" si="0"/>
        <v>5.8579999554794628E-2</v>
      </c>
      <c r="J16" s="26">
        <f t="shared" si="1"/>
        <v>6.9583662746043509E-2</v>
      </c>
      <c r="K16" s="26">
        <f t="shared" si="2"/>
        <v>-0.38463474036324086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681084.33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440071.98</v>
      </c>
      <c r="G17" s="50">
        <f>IF('Town Data'!K13&gt;9,'Town Data'!J13,"*")</f>
        <v>192270.65</v>
      </c>
      <c r="H17" s="51" t="str">
        <f>IF('Town Data'!M13&gt;9,'Town Data'!L13,"*")</f>
        <v>*</v>
      </c>
      <c r="I17" s="22">
        <f t="shared" si="0"/>
        <v>0.54766574777153498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4194687.21</v>
      </c>
      <c r="D18" s="46">
        <f>IF('Town Data'!E14&gt;9,'Town Data'!D14,"*")</f>
        <v>1150767.01</v>
      </c>
      <c r="E18" s="47" t="str">
        <f>IF('Town Data'!G14&gt;9,'Town Data'!F14,"*")</f>
        <v>*</v>
      </c>
      <c r="F18" s="48">
        <f>IF('Town Data'!I14&gt;9,'Town Data'!H14,"*")</f>
        <v>3637658.12</v>
      </c>
      <c r="G18" s="46">
        <f>IF('Town Data'!K14&gt;9,'Town Data'!J14,"*")</f>
        <v>1016560.63</v>
      </c>
      <c r="H18" s="47" t="str">
        <f>IF('Town Data'!M14&gt;9,'Town Data'!L14,"*")</f>
        <v>*</v>
      </c>
      <c r="I18" s="9">
        <f t="shared" si="0"/>
        <v>0.15312848861123865</v>
      </c>
      <c r="J18" s="9">
        <f t="shared" si="1"/>
        <v>0.13202004488409116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1100085.3600000001</v>
      </c>
      <c r="D19" s="50">
        <f>IF('Town Data'!E15&gt;9,'Town Data'!D15,"*")</f>
        <v>666257.36</v>
      </c>
      <c r="E19" s="51" t="str">
        <f>IF('Town Data'!G15&gt;9,'Town Data'!F15,"*")</f>
        <v>*</v>
      </c>
      <c r="F19" s="50">
        <f>IF('Town Data'!I15&gt;9,'Town Data'!H15,"*")</f>
        <v>1275308.93</v>
      </c>
      <c r="G19" s="50">
        <f>IF('Town Data'!K15&gt;9,'Town Data'!J15,"*")</f>
        <v>779655.1</v>
      </c>
      <c r="H19" s="51" t="str">
        <f>IF('Town Data'!M15&gt;9,'Town Data'!L15,"*")</f>
        <v>*</v>
      </c>
      <c r="I19" s="22">
        <f t="shared" si="0"/>
        <v>-0.13739695996639797</v>
      </c>
      <c r="J19" s="22">
        <f t="shared" si="1"/>
        <v>-0.14544603120020633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63161070.450000003</v>
      </c>
      <c r="D20" s="46">
        <f>IF('Town Data'!E16&gt;9,'Town Data'!D16,"*")</f>
        <v>16819519.59</v>
      </c>
      <c r="E20" s="47">
        <f>IF('Town Data'!G16&gt;9,'Town Data'!F16,"*")</f>
        <v>521436.83333333302</v>
      </c>
      <c r="F20" s="48">
        <f>IF('Town Data'!I16&gt;9,'Town Data'!H16,"*")</f>
        <v>65472306.350000001</v>
      </c>
      <c r="G20" s="46">
        <f>IF('Town Data'!K16&gt;9,'Town Data'!J16,"*")</f>
        <v>15871361.35</v>
      </c>
      <c r="H20" s="47">
        <f>IF('Town Data'!M16&gt;9,'Town Data'!L16,"*")</f>
        <v>487932.00000000006</v>
      </c>
      <c r="I20" s="9">
        <f t="shared" si="0"/>
        <v>-3.5300969659517706E-2</v>
      </c>
      <c r="J20" s="9">
        <f t="shared" si="1"/>
        <v>5.9740196136357282E-2</v>
      </c>
      <c r="K20" s="9">
        <f t="shared" si="2"/>
        <v>6.8667013709559854E-2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4541927.17</v>
      </c>
      <c r="D21" s="50">
        <f>IF('Town Data'!E17&gt;9,'Town Data'!D17,"*")</f>
        <v>3021702.78</v>
      </c>
      <c r="E21" s="51" t="str">
        <f>IF('Town Data'!G17&gt;9,'Town Data'!F17,"*")</f>
        <v>*</v>
      </c>
      <c r="F21" s="50">
        <f>IF('Town Data'!I17&gt;9,'Town Data'!H17,"*")</f>
        <v>4398728.95</v>
      </c>
      <c r="G21" s="50">
        <f>IF('Town Data'!K17&gt;9,'Town Data'!J17,"*")</f>
        <v>2963680.67</v>
      </c>
      <c r="H21" s="51" t="str">
        <f>IF('Town Data'!M17&gt;9,'Town Data'!L17,"*")</f>
        <v>*</v>
      </c>
      <c r="I21" s="22">
        <f t="shared" si="0"/>
        <v>3.2554454167947708E-2</v>
      </c>
      <c r="J21" s="22">
        <f t="shared" si="1"/>
        <v>1.957771988977472E-2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3754650.28</v>
      </c>
      <c r="D22" s="46">
        <f>IF('Town Data'!E18&gt;9,'Town Data'!D18,"*")</f>
        <v>948668.42</v>
      </c>
      <c r="E22" s="47" t="str">
        <f>IF('Town Data'!G18&gt;9,'Town Data'!F18,"*")</f>
        <v>*</v>
      </c>
      <c r="F22" s="48">
        <f>IF('Town Data'!I18&gt;9,'Town Data'!H18,"*")</f>
        <v>3623204.9</v>
      </c>
      <c r="G22" s="46">
        <f>IF('Town Data'!K18&gt;9,'Town Data'!J18,"*")</f>
        <v>859706.26</v>
      </c>
      <c r="H22" s="47" t="str">
        <f>IF('Town Data'!M18&gt;9,'Town Data'!L18,"*")</f>
        <v>*</v>
      </c>
      <c r="I22" s="9">
        <f t="shared" si="0"/>
        <v>3.62787597245742E-2</v>
      </c>
      <c r="J22" s="9">
        <f t="shared" si="1"/>
        <v>0.10347971643244756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1179801.82</v>
      </c>
      <c r="D23" s="50">
        <f>IF('Town Data'!E19&gt;9,'Town Data'!D19,"*")</f>
        <v>145355.54999999999</v>
      </c>
      <c r="E23" s="51" t="str">
        <f>IF('Town Data'!G19&gt;9,'Town Data'!F19,"*")</f>
        <v>*</v>
      </c>
      <c r="F23" s="50">
        <f>IF('Town Data'!I19&gt;9,'Town Data'!H19,"*")</f>
        <v>1105116.44</v>
      </c>
      <c r="G23" s="50">
        <f>IF('Town Data'!K19&gt;9,'Town Data'!J19,"*")</f>
        <v>169949.94</v>
      </c>
      <c r="H23" s="51" t="str">
        <f>IF('Town Data'!M19&gt;9,'Town Data'!L19,"*")</f>
        <v>*</v>
      </c>
      <c r="I23" s="22">
        <f t="shared" si="0"/>
        <v>6.7581457751185139E-2</v>
      </c>
      <c r="J23" s="22">
        <f t="shared" si="1"/>
        <v>-0.14471549681041379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2330881.5299999998</v>
      </c>
      <c r="D24" s="46">
        <f>IF('Town Data'!E20&gt;9,'Town Data'!D20,"*")</f>
        <v>635869.01</v>
      </c>
      <c r="E24" s="47" t="str">
        <f>IF('Town Data'!G20&gt;9,'Town Data'!F20,"*")</f>
        <v>*</v>
      </c>
      <c r="F24" s="48">
        <f>IF('Town Data'!I20&gt;9,'Town Data'!H20,"*")</f>
        <v>2210354.2799999998</v>
      </c>
      <c r="G24" s="46">
        <f>IF('Town Data'!K20&gt;9,'Town Data'!J20,"*")</f>
        <v>537960.43999999994</v>
      </c>
      <c r="H24" s="47" t="str">
        <f>IF('Town Data'!M20&gt;9,'Town Data'!L20,"*")</f>
        <v>*</v>
      </c>
      <c r="I24" s="9">
        <f t="shared" si="0"/>
        <v>5.45284758604399E-2</v>
      </c>
      <c r="J24" s="9">
        <f t="shared" si="1"/>
        <v>0.18199957231055888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4782910.28</v>
      </c>
      <c r="D25" s="50">
        <f>IF('Town Data'!E21&gt;9,'Town Data'!D21,"*")</f>
        <v>1042541.84</v>
      </c>
      <c r="E25" s="51" t="str">
        <f>IF('Town Data'!G21&gt;9,'Town Data'!F21,"*")</f>
        <v>*</v>
      </c>
      <c r="F25" s="50">
        <f>IF('Town Data'!I21&gt;9,'Town Data'!H21,"*")</f>
        <v>4191564.99</v>
      </c>
      <c r="G25" s="50">
        <f>IF('Town Data'!K21&gt;9,'Town Data'!J21,"*")</f>
        <v>965206.12</v>
      </c>
      <c r="H25" s="51" t="str">
        <f>IF('Town Data'!M21&gt;9,'Town Data'!L21,"*")</f>
        <v>*</v>
      </c>
      <c r="I25" s="22">
        <f t="shared" si="0"/>
        <v>0.14107983328680299</v>
      </c>
      <c r="J25" s="22">
        <f t="shared" si="1"/>
        <v>8.0123528433491464E-2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110719553.13</v>
      </c>
      <c r="D26" s="46">
        <f>IF('Town Data'!E22&gt;9,'Town Data'!D22,"*")</f>
        <v>29145543.170000002</v>
      </c>
      <c r="E26" s="47">
        <f>IF('Town Data'!G22&gt;9,'Town Data'!F22,"*")</f>
        <v>453744.66666666698</v>
      </c>
      <c r="F26" s="48">
        <f>IF('Town Data'!I22&gt;9,'Town Data'!H22,"*")</f>
        <v>109774387.84</v>
      </c>
      <c r="G26" s="46">
        <f>IF('Town Data'!K22&gt;9,'Town Data'!J22,"*")</f>
        <v>28903918.550000001</v>
      </c>
      <c r="H26" s="47">
        <f>IF('Town Data'!M22&gt;9,'Town Data'!L22,"*")</f>
        <v>774139.49999999977</v>
      </c>
      <c r="I26" s="9">
        <f t="shared" si="0"/>
        <v>8.6100711522764575E-3</v>
      </c>
      <c r="J26" s="9">
        <f t="shared" si="1"/>
        <v>8.3595800196441198E-3</v>
      </c>
      <c r="K26" s="9">
        <f t="shared" si="2"/>
        <v>-0.41387221984323613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361181.87</v>
      </c>
      <c r="D27" s="50">
        <f>IF('Town Data'!E23&gt;9,'Town Data'!D23,"*")</f>
        <v>175275</v>
      </c>
      <c r="E27" s="51" t="str">
        <f>IF('Town Data'!G23&gt;9,'Town Data'!F23,"*")</f>
        <v>*</v>
      </c>
      <c r="F27" s="50">
        <f>IF('Town Data'!I23&gt;9,'Town Data'!H23,"*")</f>
        <v>461030.57</v>
      </c>
      <c r="G27" s="50">
        <f>IF('Town Data'!K23&gt;9,'Town Data'!J23,"*")</f>
        <v>217452.39</v>
      </c>
      <c r="H27" s="51" t="str">
        <f>IF('Town Data'!M23&gt;9,'Town Data'!L23,"*")</f>
        <v>*</v>
      </c>
      <c r="I27" s="22">
        <f t="shared" si="0"/>
        <v>-0.2165771783853726</v>
      </c>
      <c r="J27" s="22">
        <f t="shared" si="1"/>
        <v>-0.19396149198452137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577049.02</v>
      </c>
      <c r="D28" s="46">
        <f>IF('Town Data'!E24&gt;9,'Town Data'!D24,"*")</f>
        <v>456113.98</v>
      </c>
      <c r="E28" s="47" t="str">
        <f>IF('Town Data'!G24&gt;9,'Town Data'!F24,"*")</f>
        <v>*</v>
      </c>
      <c r="F28" s="48">
        <f>IF('Town Data'!I24&gt;9,'Town Data'!H24,"*")</f>
        <v>342024.67</v>
      </c>
      <c r="G28" s="46">
        <f>IF('Town Data'!K24&gt;9,'Town Data'!J24,"*")</f>
        <v>263672.28999999998</v>
      </c>
      <c r="H28" s="47" t="str">
        <f>IF('Town Data'!M24&gt;9,'Town Data'!L24,"*")</f>
        <v>*</v>
      </c>
      <c r="I28" s="9">
        <f t="shared" si="0"/>
        <v>0.68715613408822251</v>
      </c>
      <c r="J28" s="9">
        <f t="shared" si="1"/>
        <v>0.72985177926736255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19629847.539999999</v>
      </c>
      <c r="D29" s="50">
        <f>IF('Town Data'!E25&gt;9,'Town Data'!D25,"*")</f>
        <v>6232380.8399999999</v>
      </c>
      <c r="E29" s="51">
        <f>IF('Town Data'!G25&gt;9,'Town Data'!F25,"*")</f>
        <v>89036.000000000087</v>
      </c>
      <c r="F29" s="50">
        <f>IF('Town Data'!I25&gt;9,'Town Data'!H25,"*")</f>
        <v>18900052.690000001</v>
      </c>
      <c r="G29" s="50">
        <f>IF('Town Data'!K25&gt;9,'Town Data'!J25,"*")</f>
        <v>5506602.6200000001</v>
      </c>
      <c r="H29" s="51">
        <f>IF('Town Data'!M25&gt;9,'Town Data'!L25,"*")</f>
        <v>60810.833333333372</v>
      </c>
      <c r="I29" s="22">
        <f t="shared" si="0"/>
        <v>3.8613376479428099E-2</v>
      </c>
      <c r="J29" s="22">
        <f t="shared" si="1"/>
        <v>0.13180145183601422</v>
      </c>
      <c r="K29" s="22">
        <f t="shared" si="2"/>
        <v>0.46414701327888447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1808969.14</v>
      </c>
      <c r="D30" s="46">
        <f>IF('Town Data'!E26&gt;9,'Town Data'!D26,"*")</f>
        <v>560858.13</v>
      </c>
      <c r="E30" s="47" t="str">
        <f>IF('Town Data'!G26&gt;9,'Town Data'!F26,"*")</f>
        <v>*</v>
      </c>
      <c r="F30" s="48">
        <f>IF('Town Data'!I26&gt;9,'Town Data'!H26,"*")</f>
        <v>3507401.98</v>
      </c>
      <c r="G30" s="46">
        <f>IF('Town Data'!K26&gt;9,'Town Data'!J26,"*")</f>
        <v>2613466.75</v>
      </c>
      <c r="H30" s="47" t="str">
        <f>IF('Town Data'!M26&gt;9,'Town Data'!L26,"*")</f>
        <v>*</v>
      </c>
      <c r="I30" s="9">
        <f t="shared" si="0"/>
        <v>-0.48424242493014735</v>
      </c>
      <c r="J30" s="9">
        <f t="shared" si="1"/>
        <v>-0.78539687562506777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6887949.2199999997</v>
      </c>
      <c r="D31" s="50">
        <f>IF('Town Data'!E27&gt;9,'Town Data'!D27,"*")</f>
        <v>5827612.4000000004</v>
      </c>
      <c r="E31" s="51" t="str">
        <f>IF('Town Data'!G27&gt;9,'Town Data'!F27,"*")</f>
        <v>*</v>
      </c>
      <c r="F31" s="50">
        <f>IF('Town Data'!I27&gt;9,'Town Data'!H27,"*")</f>
        <v>7647555.3600000003</v>
      </c>
      <c r="G31" s="50">
        <f>IF('Town Data'!K27&gt;9,'Town Data'!J27,"*")</f>
        <v>7229388.4699999997</v>
      </c>
      <c r="H31" s="51" t="str">
        <f>IF('Town Data'!M27&gt;9,'Town Data'!L27,"*")</f>
        <v>*</v>
      </c>
      <c r="I31" s="22">
        <f t="shared" si="0"/>
        <v>-9.9326661167183833E-2</v>
      </c>
      <c r="J31" s="22">
        <f t="shared" si="1"/>
        <v>-0.19389967433856814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902432.9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969815.38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-6.9479698290616898E-2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4416432.6900000004</v>
      </c>
      <c r="D33" s="50">
        <f>IF('Town Data'!E29&gt;9,'Town Data'!D29,"*")</f>
        <v>1351541</v>
      </c>
      <c r="E33" s="51" t="str">
        <f>IF('Town Data'!G29&gt;9,'Town Data'!F29,"*")</f>
        <v>*</v>
      </c>
      <c r="F33" s="50">
        <f>IF('Town Data'!I29&gt;9,'Town Data'!H29,"*")</f>
        <v>3819259.03</v>
      </c>
      <c r="G33" s="50">
        <f>IF('Town Data'!K29&gt;9,'Town Data'!J29,"*")</f>
        <v>807614.59</v>
      </c>
      <c r="H33" s="51" t="str">
        <f>IF('Town Data'!M29&gt;9,'Town Data'!L29,"*")</f>
        <v>*</v>
      </c>
      <c r="I33" s="22">
        <f t="shared" si="0"/>
        <v>0.15635851229498846</v>
      </c>
      <c r="J33" s="22">
        <f t="shared" si="1"/>
        <v>0.67349750330785885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5359117.5</v>
      </c>
      <c r="D34" s="46">
        <f>IF('Town Data'!E30&gt;9,'Town Data'!D30,"*")</f>
        <v>1372565.36</v>
      </c>
      <c r="E34" s="47" t="str">
        <f>IF('Town Data'!G30&gt;9,'Town Data'!F30,"*")</f>
        <v>*</v>
      </c>
      <c r="F34" s="48">
        <f>IF('Town Data'!I30&gt;9,'Town Data'!H30,"*")</f>
        <v>5000232.3600000003</v>
      </c>
      <c r="G34" s="46">
        <f>IF('Town Data'!K30&gt;9,'Town Data'!J30,"*")</f>
        <v>1322153.19</v>
      </c>
      <c r="H34" s="47" t="str">
        <f>IF('Town Data'!M30&gt;9,'Town Data'!L30,"*")</f>
        <v>*</v>
      </c>
      <c r="I34" s="9">
        <f t="shared" si="0"/>
        <v>7.1773692532960537E-2</v>
      </c>
      <c r="J34" s="9">
        <f t="shared" si="1"/>
        <v>3.8128841938504993E-2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32368114.440000001</v>
      </c>
      <c r="D35" s="50">
        <f>IF('Town Data'!E31&gt;9,'Town Data'!D31,"*")</f>
        <v>11373408.619999999</v>
      </c>
      <c r="E35" s="51">
        <f>IF('Town Data'!G31&gt;9,'Town Data'!F31,"*")</f>
        <v>110462.49999999996</v>
      </c>
      <c r="F35" s="50">
        <f>IF('Town Data'!I31&gt;9,'Town Data'!H31,"*")</f>
        <v>31744902.199999999</v>
      </c>
      <c r="G35" s="50">
        <f>IF('Town Data'!K31&gt;9,'Town Data'!J31,"*")</f>
        <v>10294336.01</v>
      </c>
      <c r="H35" s="51">
        <f>IF('Town Data'!M31&gt;9,'Town Data'!L31,"*")</f>
        <v>333100.83333333296</v>
      </c>
      <c r="I35" s="22">
        <f t="shared" si="0"/>
        <v>1.9631884076177816E-2</v>
      </c>
      <c r="J35" s="22">
        <f t="shared" si="1"/>
        <v>0.10482197287438254</v>
      </c>
      <c r="K35" s="22">
        <f t="shared" si="2"/>
        <v>-0.66838119588412903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5310327.74</v>
      </c>
      <c r="D36" s="46">
        <f>IF('Town Data'!E32&gt;9,'Town Data'!D32,"*")</f>
        <v>1063182.92</v>
      </c>
      <c r="E36" s="47" t="str">
        <f>IF('Town Data'!G32&gt;9,'Town Data'!F32,"*")</f>
        <v>*</v>
      </c>
      <c r="F36" s="48">
        <f>IF('Town Data'!I32&gt;9,'Town Data'!H32,"*")</f>
        <v>5050174.68</v>
      </c>
      <c r="G36" s="46">
        <f>IF('Town Data'!K32&gt;9,'Town Data'!J32,"*")</f>
        <v>940877.94</v>
      </c>
      <c r="H36" s="47" t="str">
        <f>IF('Town Data'!M32&gt;9,'Town Data'!L32,"*")</f>
        <v>*</v>
      </c>
      <c r="I36" s="9">
        <f t="shared" si="0"/>
        <v>5.1513675562604604E-2</v>
      </c>
      <c r="J36" s="9">
        <f t="shared" si="1"/>
        <v>0.12999027270211053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2418056.13</v>
      </c>
      <c r="D37" s="50">
        <f>IF('Town Data'!E33&gt;9,'Town Data'!D33,"*")</f>
        <v>753159.34</v>
      </c>
      <c r="E37" s="51" t="str">
        <f>IF('Town Data'!G33&gt;9,'Town Data'!F33,"*")</f>
        <v>*</v>
      </c>
      <c r="F37" s="50">
        <f>IF('Town Data'!I33&gt;9,'Town Data'!H33,"*")</f>
        <v>2436377.64</v>
      </c>
      <c r="G37" s="50">
        <f>IF('Town Data'!K33&gt;9,'Town Data'!J33,"*")</f>
        <v>661288.36</v>
      </c>
      <c r="H37" s="51" t="str">
        <f>IF('Town Data'!M33&gt;9,'Town Data'!L33,"*")</f>
        <v>*</v>
      </c>
      <c r="I37" s="22">
        <f t="shared" si="0"/>
        <v>-7.5199795381475599E-3</v>
      </c>
      <c r="J37" s="22">
        <f t="shared" si="1"/>
        <v>0.13892726011387829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757747.76</v>
      </c>
      <c r="D38" s="46">
        <f>IF('Town Data'!E34&gt;9,'Town Data'!D34,"*")</f>
        <v>313422.07</v>
      </c>
      <c r="E38" s="47" t="str">
        <f>IF('Town Data'!G34&gt;9,'Town Data'!F34,"*")</f>
        <v>*</v>
      </c>
      <c r="F38" s="48">
        <f>IF('Town Data'!I34&gt;9,'Town Data'!H34,"*")</f>
        <v>699439.9</v>
      </c>
      <c r="G38" s="46">
        <f>IF('Town Data'!K34&gt;9,'Town Data'!J34,"*")</f>
        <v>260291.76</v>
      </c>
      <c r="H38" s="47" t="str">
        <f>IF('Town Data'!M34&gt;9,'Town Data'!L34,"*")</f>
        <v>*</v>
      </c>
      <c r="I38" s="9">
        <f t="shared" si="0"/>
        <v>8.3363645682781304E-2</v>
      </c>
      <c r="J38" s="9">
        <f t="shared" si="1"/>
        <v>0.20411829402513548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1438677.36</v>
      </c>
      <c r="D39" s="50">
        <f>IF('Town Data'!E35&gt;9,'Town Data'!D35,"*")</f>
        <v>392942.83</v>
      </c>
      <c r="E39" s="51" t="str">
        <f>IF('Town Data'!G35&gt;9,'Town Data'!F35,"*")</f>
        <v>*</v>
      </c>
      <c r="F39" s="50">
        <f>IF('Town Data'!I35&gt;9,'Town Data'!H35,"*")</f>
        <v>1330990.6599999999</v>
      </c>
      <c r="G39" s="50">
        <f>IF('Town Data'!K35&gt;9,'Town Data'!J35,"*")</f>
        <v>359270.61</v>
      </c>
      <c r="H39" s="51" t="str">
        <f>IF('Town Data'!M35&gt;9,'Town Data'!L35,"*")</f>
        <v>*</v>
      </c>
      <c r="I39" s="22">
        <f t="shared" si="0"/>
        <v>8.0907179318598824E-2</v>
      </c>
      <c r="J39" s="22">
        <f t="shared" si="1"/>
        <v>9.3723836748015737E-2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875498.4</v>
      </c>
      <c r="D40" s="46">
        <f>IF('Town Data'!E36&gt;9,'Town Data'!D36,"*")</f>
        <v>416680.67</v>
      </c>
      <c r="E40" s="47" t="str">
        <f>IF('Town Data'!G36&gt;9,'Town Data'!F36,"*")</f>
        <v>*</v>
      </c>
      <c r="F40" s="48">
        <f>IF('Town Data'!I36&gt;9,'Town Data'!H36,"*")</f>
        <v>863654.93</v>
      </c>
      <c r="G40" s="46">
        <f>IF('Town Data'!K36&gt;9,'Town Data'!J36,"*")</f>
        <v>409053.41</v>
      </c>
      <c r="H40" s="47" t="str">
        <f>IF('Town Data'!M36&gt;9,'Town Data'!L36,"*")</f>
        <v>*</v>
      </c>
      <c r="I40" s="9">
        <f t="shared" si="0"/>
        <v>1.371319677408658E-2</v>
      </c>
      <c r="J40" s="9">
        <f t="shared" si="1"/>
        <v>1.8646122519795177E-2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7284524</v>
      </c>
      <c r="D41" s="50">
        <f>IF('Town Data'!E37&gt;9,'Town Data'!D37,"*")</f>
        <v>1227431.8799999999</v>
      </c>
      <c r="E41" s="51" t="str">
        <f>IF('Town Data'!G37&gt;9,'Town Data'!F37,"*")</f>
        <v>*</v>
      </c>
      <c r="F41" s="50">
        <f>IF('Town Data'!I37&gt;9,'Town Data'!H37,"*")</f>
        <v>6592707.7199999997</v>
      </c>
      <c r="G41" s="50">
        <f>IF('Town Data'!K37&gt;9,'Town Data'!J37,"*")</f>
        <v>999618.59</v>
      </c>
      <c r="H41" s="51" t="str">
        <f>IF('Town Data'!M37&gt;9,'Town Data'!L37,"*")</f>
        <v>*</v>
      </c>
      <c r="I41" s="22">
        <f t="shared" si="0"/>
        <v>0.10493659197134865</v>
      </c>
      <c r="J41" s="22">
        <f t="shared" si="1"/>
        <v>0.22790021342040059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35882209.159999996</v>
      </c>
      <c r="D42" s="46">
        <f>IF('Town Data'!E38&gt;9,'Town Data'!D38,"*")</f>
        <v>5925920.6399999997</v>
      </c>
      <c r="E42" s="47">
        <f>IF('Town Data'!G38&gt;9,'Town Data'!F38,"*")</f>
        <v>41148.833333333292</v>
      </c>
      <c r="F42" s="48">
        <f>IF('Town Data'!I38&gt;9,'Town Data'!H38,"*")</f>
        <v>27362607.25</v>
      </c>
      <c r="G42" s="46">
        <f>IF('Town Data'!K38&gt;9,'Town Data'!J38,"*")</f>
        <v>5459150.29</v>
      </c>
      <c r="H42" s="47">
        <f>IF('Town Data'!M38&gt;9,'Town Data'!L38,"*")</f>
        <v>156726.99999999997</v>
      </c>
      <c r="I42" s="9">
        <f t="shared" si="0"/>
        <v>0.31135928795674239</v>
      </c>
      <c r="J42" s="9">
        <f t="shared" si="1"/>
        <v>8.5502381360524807E-2</v>
      </c>
      <c r="K42" s="9">
        <f t="shared" si="2"/>
        <v>-0.73744898241315604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470606.02</v>
      </c>
      <c r="D43" s="50">
        <f>IF('Town Data'!E39&gt;9,'Town Data'!D39,"*")</f>
        <v>209611.65</v>
      </c>
      <c r="E43" s="51" t="str">
        <f>IF('Town Data'!G39&gt;9,'Town Data'!F39,"*")</f>
        <v>*</v>
      </c>
      <c r="F43" s="50">
        <f>IF('Town Data'!I39&gt;9,'Town Data'!H39,"*")</f>
        <v>900742.58</v>
      </c>
      <c r="G43" s="50">
        <f>IF('Town Data'!K39&gt;9,'Town Data'!J39,"*")</f>
        <v>319942.68</v>
      </c>
      <c r="H43" s="51" t="str">
        <f>IF('Town Data'!M39&gt;9,'Town Data'!L39,"*")</f>
        <v>*</v>
      </c>
      <c r="I43" s="22">
        <f t="shared" si="0"/>
        <v>-0.47753550187446447</v>
      </c>
      <c r="J43" s="22">
        <f t="shared" si="1"/>
        <v>-0.34484623933262049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1472109.95</v>
      </c>
      <c r="D44" s="46">
        <f>IF('Town Data'!E40&gt;9,'Town Data'!D40,"*")</f>
        <v>478183.91</v>
      </c>
      <c r="E44" s="47" t="str">
        <f>IF('Town Data'!G40&gt;9,'Town Data'!F40,"*")</f>
        <v>*</v>
      </c>
      <c r="F44" s="48">
        <f>IF('Town Data'!I40&gt;9,'Town Data'!H40,"*")</f>
        <v>1425162.62</v>
      </c>
      <c r="G44" s="46">
        <f>IF('Town Data'!K40&gt;9,'Town Data'!J40,"*")</f>
        <v>356347.4</v>
      </c>
      <c r="H44" s="47" t="str">
        <f>IF('Town Data'!M40&gt;9,'Town Data'!L40,"*")</f>
        <v>*</v>
      </c>
      <c r="I44" s="9">
        <f t="shared" si="0"/>
        <v>3.2941735449109548E-2</v>
      </c>
      <c r="J44" s="9">
        <f t="shared" si="1"/>
        <v>0.34190374336953194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4866669.2</v>
      </c>
      <c r="D45" s="50">
        <f>IF('Town Data'!E41&gt;9,'Town Data'!D41,"*")</f>
        <v>1230202.1499999999</v>
      </c>
      <c r="E45" s="51" t="str">
        <f>IF('Town Data'!G41&gt;9,'Town Data'!F41,"*")</f>
        <v>*</v>
      </c>
      <c r="F45" s="50">
        <f>IF('Town Data'!I41&gt;9,'Town Data'!H41,"*")</f>
        <v>6100303.3600000003</v>
      </c>
      <c r="G45" s="50">
        <f>IF('Town Data'!K41&gt;9,'Town Data'!J41,"*")</f>
        <v>1057712.4099999999</v>
      </c>
      <c r="H45" s="51" t="str">
        <f>IF('Town Data'!M41&gt;9,'Town Data'!L41,"*")</f>
        <v>*</v>
      </c>
      <c r="I45" s="22">
        <f t="shared" si="0"/>
        <v>-0.20222505131285801</v>
      </c>
      <c r="J45" s="22">
        <f t="shared" si="1"/>
        <v>0.16307810929437805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3074651.34</v>
      </c>
      <c r="D46" s="46">
        <f>IF('Town Data'!E42&gt;9,'Town Data'!D42,"*")</f>
        <v>254965.47</v>
      </c>
      <c r="E46" s="47" t="str">
        <f>IF('Town Data'!G42&gt;9,'Town Data'!F42,"*")</f>
        <v>*</v>
      </c>
      <c r="F46" s="48">
        <f>IF('Town Data'!I42&gt;9,'Town Data'!H42,"*")</f>
        <v>2377894.14</v>
      </c>
      <c r="G46" s="46">
        <f>IF('Town Data'!K42&gt;9,'Town Data'!J42,"*")</f>
        <v>218199.23</v>
      </c>
      <c r="H46" s="47" t="str">
        <f>IF('Town Data'!M42&gt;9,'Town Data'!L42,"*")</f>
        <v>*</v>
      </c>
      <c r="I46" s="9">
        <f t="shared" si="0"/>
        <v>0.29301438961450138</v>
      </c>
      <c r="J46" s="9">
        <f t="shared" si="1"/>
        <v>0.16849848645203738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JAMAICA</v>
      </c>
      <c r="C47" s="49">
        <f>IF('Town Data'!C43&gt;9,'Town Data'!B43,"*")</f>
        <v>1372167.35</v>
      </c>
      <c r="D47" s="50">
        <f>IF('Town Data'!E43&gt;9,'Town Data'!D43,"*")</f>
        <v>472531.61</v>
      </c>
      <c r="E47" s="51" t="str">
        <f>IF('Town Data'!G43&gt;9,'Town Data'!F43,"*")</f>
        <v>*</v>
      </c>
      <c r="F47" s="50">
        <f>IF('Town Data'!I43&gt;9,'Town Data'!H43,"*")</f>
        <v>1003671.13</v>
      </c>
      <c r="G47" s="50">
        <f>IF('Town Data'!K43&gt;9,'Town Data'!J43,"*")</f>
        <v>380894</v>
      </c>
      <c r="H47" s="51" t="str">
        <f>IF('Town Data'!M43&gt;9,'Town Data'!L43,"*")</f>
        <v>*</v>
      </c>
      <c r="I47" s="22">
        <f t="shared" si="0"/>
        <v>0.3671483706022311</v>
      </c>
      <c r="J47" s="22">
        <f t="shared" si="1"/>
        <v>0.24058559599258583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JERICHO</v>
      </c>
      <c r="C48" s="45">
        <f>IF('Town Data'!C44&gt;9,'Town Data'!B44,"*")</f>
        <v>2188923.29</v>
      </c>
      <c r="D48" s="46">
        <f>IF('Town Data'!E44&gt;9,'Town Data'!D44,"*")</f>
        <v>667762.81000000006</v>
      </c>
      <c r="E48" s="47" t="str">
        <f>IF('Town Data'!G44&gt;9,'Town Data'!F44,"*")</f>
        <v>*</v>
      </c>
      <c r="F48" s="48">
        <f>IF('Town Data'!I44&gt;9,'Town Data'!H44,"*")</f>
        <v>2085715.68</v>
      </c>
      <c r="G48" s="46">
        <f>IF('Town Data'!K44&gt;9,'Town Data'!J44,"*")</f>
        <v>567475.84</v>
      </c>
      <c r="H48" s="47" t="str">
        <f>IF('Town Data'!M44&gt;9,'Town Data'!L44,"*")</f>
        <v>*</v>
      </c>
      <c r="I48" s="9">
        <f t="shared" si="0"/>
        <v>4.9483067605839787E-2</v>
      </c>
      <c r="J48" s="9">
        <f t="shared" si="1"/>
        <v>0.17672465139661292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JOHNSON</v>
      </c>
      <c r="C49" s="49">
        <f>IF('Town Data'!C45&gt;9,'Town Data'!B45,"*")</f>
        <v>10128266.08</v>
      </c>
      <c r="D49" s="50">
        <f>IF('Town Data'!E45&gt;9,'Town Data'!D45,"*")</f>
        <v>2416791.6</v>
      </c>
      <c r="E49" s="51" t="str">
        <f>IF('Town Data'!G45&gt;9,'Town Data'!F45,"*")</f>
        <v>*</v>
      </c>
      <c r="F49" s="50">
        <f>IF('Town Data'!I45&gt;9,'Town Data'!H45,"*")</f>
        <v>9552458.4299999997</v>
      </c>
      <c r="G49" s="50">
        <f>IF('Town Data'!K45&gt;9,'Town Data'!J45,"*")</f>
        <v>2275709.2999999998</v>
      </c>
      <c r="H49" s="51" t="str">
        <f>IF('Town Data'!M45&gt;9,'Town Data'!L45,"*")</f>
        <v>*</v>
      </c>
      <c r="I49" s="22">
        <f t="shared" si="0"/>
        <v>6.0278477443214622E-2</v>
      </c>
      <c r="J49" s="22">
        <f t="shared" si="1"/>
        <v>6.1994869028307038E-2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KILLINGTON</v>
      </c>
      <c r="C50" s="45">
        <f>IF('Town Data'!C46&gt;9,'Town Data'!B46,"*")</f>
        <v>13057305.689999999</v>
      </c>
      <c r="D50" s="46">
        <f>IF('Town Data'!E46&gt;9,'Town Data'!D46,"*")</f>
        <v>11673859.67</v>
      </c>
      <c r="E50" s="47" t="str">
        <f>IF('Town Data'!G46&gt;9,'Town Data'!F46,"*")</f>
        <v>*</v>
      </c>
      <c r="F50" s="48">
        <f>IF('Town Data'!I46&gt;9,'Town Data'!H46,"*")</f>
        <v>12826854.34</v>
      </c>
      <c r="G50" s="46">
        <f>IF('Town Data'!K46&gt;9,'Town Data'!J46,"*")</f>
        <v>11435020.02</v>
      </c>
      <c r="H50" s="47" t="str">
        <f>IF('Town Data'!M46&gt;9,'Town Data'!L46,"*")</f>
        <v>*</v>
      </c>
      <c r="I50" s="9">
        <f t="shared" si="0"/>
        <v>1.7966318466823693E-2</v>
      </c>
      <c r="J50" s="9">
        <f t="shared" si="1"/>
        <v>2.088668402698611E-2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LONDONDERRY</v>
      </c>
      <c r="C51" s="49">
        <f>IF('Town Data'!C47&gt;9,'Town Data'!B47,"*")</f>
        <v>5079807.9400000004</v>
      </c>
      <c r="D51" s="50">
        <f>IF('Town Data'!E47&gt;9,'Town Data'!D47,"*")</f>
        <v>2699497.93</v>
      </c>
      <c r="E51" s="51" t="str">
        <f>IF('Town Data'!G47&gt;9,'Town Data'!F47,"*")</f>
        <v>*</v>
      </c>
      <c r="F51" s="50">
        <f>IF('Town Data'!I47&gt;9,'Town Data'!H47,"*")</f>
        <v>3205041.19</v>
      </c>
      <c r="G51" s="50">
        <f>IF('Town Data'!K47&gt;9,'Town Data'!J47,"*")</f>
        <v>1132298.3400000001</v>
      </c>
      <c r="H51" s="51" t="str">
        <f>IF('Town Data'!M47&gt;9,'Town Data'!L47,"*")</f>
        <v>*</v>
      </c>
      <c r="I51" s="22">
        <f t="shared" si="0"/>
        <v>0.58494310645661329</v>
      </c>
      <c r="J51" s="22">
        <f t="shared" si="1"/>
        <v>1.3840871567470461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LUDLOW</v>
      </c>
      <c r="C52" s="45">
        <f>IF('Town Data'!C48&gt;9,'Town Data'!B48,"*")</f>
        <v>7978903.3099999996</v>
      </c>
      <c r="D52" s="46">
        <f>IF('Town Data'!E48&gt;9,'Town Data'!D48,"*")</f>
        <v>3801525.31</v>
      </c>
      <c r="E52" s="47" t="str">
        <f>IF('Town Data'!G48&gt;9,'Town Data'!F48,"*")</f>
        <v>*</v>
      </c>
      <c r="F52" s="48">
        <f>IF('Town Data'!I48&gt;9,'Town Data'!H48,"*")</f>
        <v>7418735.3600000003</v>
      </c>
      <c r="G52" s="46">
        <f>IF('Town Data'!K48&gt;9,'Town Data'!J48,"*")</f>
        <v>3335432.48</v>
      </c>
      <c r="H52" s="47" t="str">
        <f>IF('Town Data'!M48&gt;9,'Town Data'!L48,"*")</f>
        <v>*</v>
      </c>
      <c r="I52" s="9">
        <f t="shared" si="0"/>
        <v>7.5507202079250227E-2</v>
      </c>
      <c r="J52" s="9">
        <f t="shared" si="1"/>
        <v>0.13973984866873998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LYNDON</v>
      </c>
      <c r="C53" s="49">
        <f>IF('Town Data'!C49&gt;9,'Town Data'!B49,"*")</f>
        <v>6594522.7199999997</v>
      </c>
      <c r="D53" s="50">
        <f>IF('Town Data'!E49&gt;9,'Town Data'!D49,"*")</f>
        <v>2533977.81</v>
      </c>
      <c r="E53" s="51">
        <f>IF('Town Data'!G49&gt;9,'Town Data'!F49,"*")</f>
        <v>11496.66666666667</v>
      </c>
      <c r="F53" s="50">
        <f>IF('Town Data'!I49&gt;9,'Town Data'!H49,"*")</f>
        <v>5715838.7400000002</v>
      </c>
      <c r="G53" s="50">
        <f>IF('Town Data'!K49&gt;9,'Town Data'!J49,"*")</f>
        <v>2105811.9</v>
      </c>
      <c r="H53" s="51">
        <f>IF('Town Data'!M49&gt;9,'Town Data'!L49,"*")</f>
        <v>64196.166666666679</v>
      </c>
      <c r="I53" s="22">
        <f t="shared" si="0"/>
        <v>0.15372791640374367</v>
      </c>
      <c r="J53" s="22">
        <f t="shared" si="1"/>
        <v>0.20332580986934312</v>
      </c>
      <c r="K53" s="22">
        <f t="shared" si="2"/>
        <v>-0.82091350210422731</v>
      </c>
      <c r="L53" s="15"/>
    </row>
    <row r="54" spans="1:12" x14ac:dyDescent="0.25">
      <c r="A54" s="15"/>
      <c r="B54" s="15" t="str">
        <f>'Town Data'!A50</f>
        <v>MANCHESTER</v>
      </c>
      <c r="C54" s="45">
        <f>IF('Town Data'!C50&gt;9,'Town Data'!B50,"*")</f>
        <v>17066415.129999999</v>
      </c>
      <c r="D54" s="46">
        <f>IF('Town Data'!E50&gt;9,'Town Data'!D50,"*")</f>
        <v>7352641.8799999999</v>
      </c>
      <c r="E54" s="47">
        <f>IF('Town Data'!G50&gt;9,'Town Data'!F50,"*")</f>
        <v>239428.16666666677</v>
      </c>
      <c r="F54" s="48">
        <f>IF('Town Data'!I50&gt;9,'Town Data'!H50,"*")</f>
        <v>16389434.699999999</v>
      </c>
      <c r="G54" s="46">
        <f>IF('Town Data'!K50&gt;9,'Town Data'!J50,"*")</f>
        <v>5961232.3600000003</v>
      </c>
      <c r="H54" s="47">
        <f>IF('Town Data'!M50&gt;9,'Town Data'!L50,"*")</f>
        <v>238417.16666666663</v>
      </c>
      <c r="I54" s="9">
        <f t="shared" si="0"/>
        <v>4.1305904833923268E-2</v>
      </c>
      <c r="J54" s="9">
        <f t="shared" si="1"/>
        <v>0.23340971060554322</v>
      </c>
      <c r="K54" s="9">
        <f t="shared" si="2"/>
        <v>4.2404664652928893E-3</v>
      </c>
      <c r="L54" s="15"/>
    </row>
    <row r="55" spans="1:12" x14ac:dyDescent="0.25">
      <c r="A55" s="15"/>
      <c r="B55" s="27" t="str">
        <f>'Town Data'!A51</f>
        <v>MIDDLEBURY</v>
      </c>
      <c r="C55" s="49">
        <f>IF('Town Data'!C51&gt;9,'Town Data'!B51,"*")</f>
        <v>24968895.579999998</v>
      </c>
      <c r="D55" s="50">
        <f>IF('Town Data'!E51&gt;9,'Town Data'!D51,"*")</f>
        <v>6466555.4900000002</v>
      </c>
      <c r="E55" s="51">
        <f>IF('Town Data'!G51&gt;9,'Town Data'!F51,"*")</f>
        <v>87446.166666666672</v>
      </c>
      <c r="F55" s="50">
        <f>IF('Town Data'!I51&gt;9,'Town Data'!H51,"*")</f>
        <v>23487083.25</v>
      </c>
      <c r="G55" s="50">
        <f>IF('Town Data'!K51&gt;9,'Town Data'!J51,"*")</f>
        <v>6549841.8600000003</v>
      </c>
      <c r="H55" s="51">
        <f>IF('Town Data'!M51&gt;9,'Town Data'!L51,"*")</f>
        <v>88911</v>
      </c>
      <c r="I55" s="22">
        <f t="shared" si="0"/>
        <v>6.3090521467794355E-2</v>
      </c>
      <c r="J55" s="22">
        <f t="shared" si="1"/>
        <v>-1.2715783339538538E-2</v>
      </c>
      <c r="K55" s="22">
        <f t="shared" si="2"/>
        <v>-1.6475276774902188E-2</v>
      </c>
      <c r="L55" s="15"/>
    </row>
    <row r="56" spans="1:12" x14ac:dyDescent="0.25">
      <c r="A56" s="15"/>
      <c r="B56" s="15" t="str">
        <f>'Town Data'!A52</f>
        <v>MILTON</v>
      </c>
      <c r="C56" s="45">
        <f>IF('Town Data'!C52&gt;9,'Town Data'!B52,"*")</f>
        <v>14455198.43</v>
      </c>
      <c r="D56" s="46">
        <f>IF('Town Data'!E52&gt;9,'Town Data'!D52,"*")</f>
        <v>2751579.5</v>
      </c>
      <c r="E56" s="47">
        <f>IF('Town Data'!G52&gt;9,'Town Data'!F52,"*")</f>
        <v>13551</v>
      </c>
      <c r="F56" s="48">
        <f>IF('Town Data'!I52&gt;9,'Town Data'!H52,"*")</f>
        <v>13842410.84</v>
      </c>
      <c r="G56" s="46">
        <f>IF('Town Data'!K52&gt;9,'Town Data'!J52,"*")</f>
        <v>2701245.49</v>
      </c>
      <c r="H56" s="47">
        <f>IF('Town Data'!M52&gt;9,'Town Data'!L52,"*")</f>
        <v>22820.666666666661</v>
      </c>
      <c r="I56" s="9">
        <f t="shared" si="0"/>
        <v>4.4268848619147032E-2</v>
      </c>
      <c r="J56" s="9">
        <f t="shared" si="1"/>
        <v>1.863363037026293E-2</v>
      </c>
      <c r="K56" s="9">
        <f t="shared" si="2"/>
        <v>-0.40619613800356386</v>
      </c>
      <c r="L56" s="15"/>
    </row>
    <row r="57" spans="1:12" x14ac:dyDescent="0.25">
      <c r="A57" s="15"/>
      <c r="B57" s="27" t="str">
        <f>'Town Data'!A53</f>
        <v>MONTPELIER</v>
      </c>
      <c r="C57" s="49">
        <f>IF('Town Data'!C53&gt;9,'Town Data'!B53,"*")</f>
        <v>12382276.34</v>
      </c>
      <c r="D57" s="50">
        <f>IF('Town Data'!E53&gt;9,'Town Data'!D53,"*")</f>
        <v>4027960.07</v>
      </c>
      <c r="E57" s="51">
        <f>IF('Town Data'!G53&gt;9,'Town Data'!F53,"*")</f>
        <v>116835.00000000003</v>
      </c>
      <c r="F57" s="50">
        <f>IF('Town Data'!I53&gt;9,'Town Data'!H53,"*")</f>
        <v>11853114.02</v>
      </c>
      <c r="G57" s="50">
        <f>IF('Town Data'!K53&gt;9,'Town Data'!J53,"*")</f>
        <v>3566292.6</v>
      </c>
      <c r="H57" s="51">
        <f>IF('Town Data'!M53&gt;9,'Town Data'!L53,"*")</f>
        <v>172014.00000000035</v>
      </c>
      <c r="I57" s="22">
        <f t="shared" si="0"/>
        <v>4.4643316440484249E-2</v>
      </c>
      <c r="J57" s="22">
        <f t="shared" si="1"/>
        <v>0.12945305441286553</v>
      </c>
      <c r="K57" s="22">
        <f t="shared" si="2"/>
        <v>-0.32078202936970368</v>
      </c>
      <c r="L57" s="15"/>
    </row>
    <row r="58" spans="1:12" x14ac:dyDescent="0.25">
      <c r="A58" s="15"/>
      <c r="B58" s="15" t="str">
        <f>'Town Data'!A54</f>
        <v>MORETOWN</v>
      </c>
      <c r="C58" s="45">
        <f>IF('Town Data'!C54&gt;9,'Town Data'!B54,"*")</f>
        <v>365884.21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 t="str">
        <f>IF('Town Data'!I54&gt;9,'Town Data'!H54,"*")</f>
        <v>*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MORRISTOWN</v>
      </c>
      <c r="C59" s="49">
        <f>IF('Town Data'!C55&gt;9,'Town Data'!B55,"*")</f>
        <v>24723149.75</v>
      </c>
      <c r="D59" s="50">
        <f>IF('Town Data'!E55&gt;9,'Town Data'!D55,"*")</f>
        <v>7236210.1399999997</v>
      </c>
      <c r="E59" s="51">
        <f>IF('Town Data'!G55&gt;9,'Town Data'!F55,"*")</f>
        <v>85427.166666666642</v>
      </c>
      <c r="F59" s="50">
        <f>IF('Town Data'!I55&gt;9,'Town Data'!H55,"*")</f>
        <v>21231977.870000001</v>
      </c>
      <c r="G59" s="50">
        <f>IF('Town Data'!K55&gt;9,'Town Data'!J55,"*")</f>
        <v>5723972.1500000004</v>
      </c>
      <c r="H59" s="51">
        <f>IF('Town Data'!M55&gt;9,'Town Data'!L55,"*")</f>
        <v>169198.66666666669</v>
      </c>
      <c r="I59" s="22">
        <f t="shared" si="0"/>
        <v>0.16442989444393194</v>
      </c>
      <c r="J59" s="22">
        <f t="shared" si="1"/>
        <v>0.2641938063936945</v>
      </c>
      <c r="K59" s="22">
        <f t="shared" si="2"/>
        <v>-0.4951073294509809</v>
      </c>
      <c r="L59" s="15"/>
    </row>
    <row r="60" spans="1:12" x14ac:dyDescent="0.25">
      <c r="A60" s="15"/>
      <c r="B60" s="15" t="str">
        <f>'Town Data'!A56</f>
        <v>NEW HAVEN</v>
      </c>
      <c r="C60" s="45">
        <f>IF('Town Data'!C56&gt;9,'Town Data'!B56,"*")</f>
        <v>10548684.890000001</v>
      </c>
      <c r="D60" s="46">
        <f>IF('Town Data'!E56&gt;9,'Town Data'!D56,"*")</f>
        <v>484195.88</v>
      </c>
      <c r="E60" s="47" t="str">
        <f>IF('Town Data'!G56&gt;9,'Town Data'!F56,"*")</f>
        <v>*</v>
      </c>
      <c r="F60" s="48">
        <f>IF('Town Data'!I56&gt;9,'Town Data'!H56,"*")</f>
        <v>8709425.6099999994</v>
      </c>
      <c r="G60" s="46">
        <f>IF('Town Data'!K56&gt;9,'Town Data'!J56,"*")</f>
        <v>465041.83</v>
      </c>
      <c r="H60" s="47" t="str">
        <f>IF('Town Data'!M56&gt;9,'Town Data'!L56,"*")</f>
        <v>*</v>
      </c>
      <c r="I60" s="9">
        <f t="shared" si="0"/>
        <v>0.21118031915769486</v>
      </c>
      <c r="J60" s="9">
        <f t="shared" si="1"/>
        <v>4.1187800245840227E-2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NEWBURY</v>
      </c>
      <c r="C61" s="49">
        <f>IF('Town Data'!C57&gt;9,'Town Data'!B57,"*")</f>
        <v>2940060.81</v>
      </c>
      <c r="D61" s="50">
        <f>IF('Town Data'!E57&gt;9,'Town Data'!D57,"*")</f>
        <v>277397.49</v>
      </c>
      <c r="E61" s="51" t="str">
        <f>IF('Town Data'!G57&gt;9,'Town Data'!F57,"*")</f>
        <v>*</v>
      </c>
      <c r="F61" s="50">
        <f>IF('Town Data'!I57&gt;9,'Town Data'!H57,"*")</f>
        <v>3087558.81</v>
      </c>
      <c r="G61" s="50">
        <f>IF('Town Data'!K57&gt;9,'Town Data'!J57,"*")</f>
        <v>169176.62</v>
      </c>
      <c r="H61" s="51" t="str">
        <f>IF('Town Data'!M57&gt;9,'Town Data'!L57,"*")</f>
        <v>*</v>
      </c>
      <c r="I61" s="22">
        <f t="shared" si="0"/>
        <v>-4.7771721634024517E-2</v>
      </c>
      <c r="J61" s="22">
        <f t="shared" si="1"/>
        <v>0.63969164297052394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NEWPORT</v>
      </c>
      <c r="C62" s="45">
        <f>IF('Town Data'!C58&gt;9,'Town Data'!B58,"*")</f>
        <v>18339384.66</v>
      </c>
      <c r="D62" s="46">
        <f>IF('Town Data'!E58&gt;9,'Town Data'!D58,"*")</f>
        <v>3687939.21</v>
      </c>
      <c r="E62" s="47">
        <f>IF('Town Data'!G58&gt;9,'Town Data'!F58,"*")</f>
        <v>34476.000000000029</v>
      </c>
      <c r="F62" s="48">
        <f>IF('Town Data'!I58&gt;9,'Town Data'!H58,"*")</f>
        <v>15772840.640000001</v>
      </c>
      <c r="G62" s="46">
        <f>IF('Town Data'!K58&gt;9,'Town Data'!J58,"*")</f>
        <v>2978492.17</v>
      </c>
      <c r="H62" s="47">
        <f>IF('Town Data'!M58&gt;9,'Town Data'!L58,"*")</f>
        <v>36999.833333333314</v>
      </c>
      <c r="I62" s="9">
        <f t="shared" si="0"/>
        <v>0.16271920059163164</v>
      </c>
      <c r="J62" s="9">
        <f t="shared" si="1"/>
        <v>0.23818999665189655</v>
      </c>
      <c r="K62" s="9">
        <f t="shared" si="2"/>
        <v>-6.8212018973057162E-2</v>
      </c>
      <c r="L62" s="15"/>
    </row>
    <row r="63" spans="1:12" x14ac:dyDescent="0.25">
      <c r="A63" s="15"/>
      <c r="B63" s="27" t="str">
        <f>'Town Data'!A59</f>
        <v>NORTHFIELD</v>
      </c>
      <c r="C63" s="49">
        <f>IF('Town Data'!C59&gt;9,'Town Data'!B59,"*")</f>
        <v>5656898.4299999997</v>
      </c>
      <c r="D63" s="50">
        <f>IF('Town Data'!E59&gt;9,'Town Data'!D59,"*")</f>
        <v>1321546.98</v>
      </c>
      <c r="E63" s="51" t="str">
        <f>IF('Town Data'!G59&gt;9,'Town Data'!F59,"*")</f>
        <v>*</v>
      </c>
      <c r="F63" s="50">
        <f>IF('Town Data'!I59&gt;9,'Town Data'!H59,"*")</f>
        <v>5200738.8</v>
      </c>
      <c r="G63" s="50">
        <f>IF('Town Data'!K59&gt;9,'Town Data'!J59,"*")</f>
        <v>1083180.6200000001</v>
      </c>
      <c r="H63" s="51" t="str">
        <f>IF('Town Data'!M59&gt;9,'Town Data'!L59,"*")</f>
        <v>*</v>
      </c>
      <c r="I63" s="22">
        <f t="shared" si="0"/>
        <v>8.7710544125000067E-2</v>
      </c>
      <c r="J63" s="22">
        <f t="shared" si="1"/>
        <v>0.22006150737815069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NORWICH</v>
      </c>
      <c r="C64" s="45">
        <f>IF('Town Data'!C60&gt;9,'Town Data'!B60,"*")</f>
        <v>1935247.47</v>
      </c>
      <c r="D64" s="46">
        <f>IF('Town Data'!E60&gt;9,'Town Data'!D60,"*")</f>
        <v>338891.8</v>
      </c>
      <c r="E64" s="47" t="str">
        <f>IF('Town Data'!G60&gt;9,'Town Data'!F60,"*")</f>
        <v>*</v>
      </c>
      <c r="F64" s="48">
        <f>IF('Town Data'!I60&gt;9,'Town Data'!H60,"*")</f>
        <v>8068063.0300000003</v>
      </c>
      <c r="G64" s="46">
        <f>IF('Town Data'!K60&gt;9,'Town Data'!J60,"*")</f>
        <v>596004.69999999995</v>
      </c>
      <c r="H64" s="47" t="str">
        <f>IF('Town Data'!M60&gt;9,'Town Data'!L60,"*")</f>
        <v>*</v>
      </c>
      <c r="I64" s="9">
        <f t="shared" si="0"/>
        <v>-0.76013481020115437</v>
      </c>
      <c r="J64" s="9">
        <f t="shared" si="1"/>
        <v>-0.4313940812882851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ORWELL</v>
      </c>
      <c r="C65" s="49">
        <f>IF('Town Data'!C61&gt;9,'Town Data'!B61,"*")</f>
        <v>2164044.5099999998</v>
      </c>
      <c r="D65" s="50">
        <f>IF('Town Data'!E61&gt;9,'Town Data'!D61,"*")</f>
        <v>349450.77</v>
      </c>
      <c r="E65" s="51" t="str">
        <f>IF('Town Data'!G61&gt;9,'Town Data'!F61,"*")</f>
        <v>*</v>
      </c>
      <c r="F65" s="50" t="str">
        <f>IF('Town Data'!I61&gt;9,'Town Data'!H61,"*")</f>
        <v>*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PITTSFORD</v>
      </c>
      <c r="C66" s="45">
        <f>IF('Town Data'!C62&gt;9,'Town Data'!B62,"*")</f>
        <v>1759636.6</v>
      </c>
      <c r="D66" s="46">
        <f>IF('Town Data'!E62&gt;9,'Town Data'!D62,"*")</f>
        <v>356405.09</v>
      </c>
      <c r="E66" s="47" t="str">
        <f>IF('Town Data'!G62&gt;9,'Town Data'!F62,"*")</f>
        <v>*</v>
      </c>
      <c r="F66" s="48">
        <f>IF('Town Data'!I62&gt;9,'Town Data'!H62,"*")</f>
        <v>1678360.41</v>
      </c>
      <c r="G66" s="46">
        <f>IF('Town Data'!K62&gt;9,'Town Data'!J62,"*")</f>
        <v>334097.91999999998</v>
      </c>
      <c r="H66" s="47" t="str">
        <f>IF('Town Data'!M62&gt;9,'Town Data'!L62,"*")</f>
        <v>*</v>
      </c>
      <c r="I66" s="9">
        <f t="shared" si="0"/>
        <v>4.8425945652519405E-2</v>
      </c>
      <c r="J66" s="9">
        <f t="shared" si="1"/>
        <v>6.676835940792461E-2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POULTNEY</v>
      </c>
      <c r="C67" s="49">
        <f>IF('Town Data'!C63&gt;9,'Town Data'!B63,"*")</f>
        <v>1847177.58</v>
      </c>
      <c r="D67" s="50">
        <f>IF('Town Data'!E63&gt;9,'Town Data'!D63,"*")</f>
        <v>582580.78</v>
      </c>
      <c r="E67" s="51" t="str">
        <f>IF('Town Data'!G63&gt;9,'Town Data'!F63,"*")</f>
        <v>*</v>
      </c>
      <c r="F67" s="50">
        <f>IF('Town Data'!I63&gt;9,'Town Data'!H63,"*")</f>
        <v>1761950.65</v>
      </c>
      <c r="G67" s="50">
        <f>IF('Town Data'!K63&gt;9,'Town Data'!J63,"*")</f>
        <v>488835.2</v>
      </c>
      <c r="H67" s="51" t="str">
        <f>IF('Town Data'!M63&gt;9,'Town Data'!L63,"*")</f>
        <v>*</v>
      </c>
      <c r="I67" s="22">
        <f t="shared" si="0"/>
        <v>4.8370781553955654E-2</v>
      </c>
      <c r="J67" s="22">
        <f t="shared" si="1"/>
        <v>0.19177338293150742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POWNAL</v>
      </c>
      <c r="C68" s="45">
        <f>IF('Town Data'!C64&gt;9,'Town Data'!B64,"*")</f>
        <v>816799.68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649850.42000000004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0.25690413495462538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PUTNEY</v>
      </c>
      <c r="C69" s="49">
        <f>IF('Town Data'!C65&gt;9,'Town Data'!B65,"*")</f>
        <v>657210.31000000006</v>
      </c>
      <c r="D69" s="50">
        <f>IF('Town Data'!E65&gt;9,'Town Data'!D65,"*")</f>
        <v>161723.69</v>
      </c>
      <c r="E69" s="51" t="str">
        <f>IF('Town Data'!G65&gt;9,'Town Data'!F65,"*")</f>
        <v>*</v>
      </c>
      <c r="F69" s="50">
        <f>IF('Town Data'!I65&gt;9,'Town Data'!H65,"*")</f>
        <v>701602.24</v>
      </c>
      <c r="G69" s="50">
        <f>IF('Town Data'!K65&gt;9,'Town Data'!J65,"*")</f>
        <v>151135.59</v>
      </c>
      <c r="H69" s="51" t="str">
        <f>IF('Town Data'!M65&gt;9,'Town Data'!L65,"*")</f>
        <v>*</v>
      </c>
      <c r="I69" s="22">
        <f t="shared" si="0"/>
        <v>-6.3272218173077571E-2</v>
      </c>
      <c r="J69" s="22">
        <f t="shared" si="1"/>
        <v>7.0056960111116159E-2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RANDOLPH</v>
      </c>
      <c r="C70" s="45">
        <f>IF('Town Data'!C66&gt;9,'Town Data'!B66,"*")</f>
        <v>6522732.0800000001</v>
      </c>
      <c r="D70" s="46">
        <f>IF('Town Data'!E66&gt;9,'Town Data'!D66,"*")</f>
        <v>1288916.78</v>
      </c>
      <c r="E70" s="47">
        <f>IF('Town Data'!G66&gt;9,'Town Data'!F66,"*")</f>
        <v>10705.66666666667</v>
      </c>
      <c r="F70" s="48">
        <f>IF('Town Data'!I66&gt;9,'Town Data'!H66,"*")</f>
        <v>6485751.1799999997</v>
      </c>
      <c r="G70" s="46">
        <f>IF('Town Data'!K66&gt;9,'Town Data'!J66,"*")</f>
        <v>1318601.55</v>
      </c>
      <c r="H70" s="47">
        <f>IF('Town Data'!M66&gt;9,'Town Data'!L66,"*")</f>
        <v>14158.166666666677</v>
      </c>
      <c r="I70" s="9">
        <f t="shared" ref="I70:I133" si="3">IFERROR((C70-F70)/F70,"")</f>
        <v>5.7018684457149299E-3</v>
      </c>
      <c r="J70" s="9">
        <f t="shared" ref="J70:J133" si="4">IFERROR((D70-G70)/G70,"")</f>
        <v>-2.2512312381249677E-2</v>
      </c>
      <c r="K70" s="9">
        <f t="shared" ref="K70:K133" si="5">IFERROR((E70-H70)/H70,"")</f>
        <v>-0.24385219366914299</v>
      </c>
      <c r="L70" s="15"/>
    </row>
    <row r="71" spans="1:12" x14ac:dyDescent="0.25">
      <c r="A71" s="15"/>
      <c r="B71" s="27" t="str">
        <f>'Town Data'!A67</f>
        <v>RICHFORD</v>
      </c>
      <c r="C71" s="49">
        <f>IF('Town Data'!C67&gt;9,'Town Data'!B67,"*")</f>
        <v>4776573.5999999996</v>
      </c>
      <c r="D71" s="50">
        <f>IF('Town Data'!E67&gt;9,'Town Data'!D67,"*")</f>
        <v>254724.12</v>
      </c>
      <c r="E71" s="51" t="str">
        <f>IF('Town Data'!G67&gt;9,'Town Data'!F67,"*")</f>
        <v>*</v>
      </c>
      <c r="F71" s="50">
        <f>IF('Town Data'!I67&gt;9,'Town Data'!H67,"*")</f>
        <v>4301123.6500000004</v>
      </c>
      <c r="G71" s="50">
        <f>IF('Town Data'!K67&gt;9,'Town Data'!J67,"*")</f>
        <v>229317.26</v>
      </c>
      <c r="H71" s="51" t="str">
        <f>IF('Town Data'!M67&gt;9,'Town Data'!L67,"*")</f>
        <v>*</v>
      </c>
      <c r="I71" s="22">
        <f t="shared" si="3"/>
        <v>0.11054086994220666</v>
      </c>
      <c r="J71" s="22">
        <f t="shared" si="4"/>
        <v>0.11079349195084567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RICHMOND</v>
      </c>
      <c r="C72" s="45">
        <f>IF('Town Data'!C68&gt;9,'Town Data'!B68,"*")</f>
        <v>7424175.4900000002</v>
      </c>
      <c r="D72" s="46">
        <f>IF('Town Data'!E68&gt;9,'Town Data'!D68,"*")</f>
        <v>1631208.01</v>
      </c>
      <c r="E72" s="47" t="str">
        <f>IF('Town Data'!G68&gt;9,'Town Data'!F68,"*")</f>
        <v>*</v>
      </c>
      <c r="F72" s="48">
        <f>IF('Town Data'!I68&gt;9,'Town Data'!H68,"*")</f>
        <v>6050704.3099999996</v>
      </c>
      <c r="G72" s="46">
        <f>IF('Town Data'!K68&gt;9,'Town Data'!J68,"*")</f>
        <v>1152205.99</v>
      </c>
      <c r="H72" s="47" t="str">
        <f>IF('Town Data'!M68&gt;9,'Town Data'!L68,"*")</f>
        <v>*</v>
      </c>
      <c r="I72" s="9">
        <f t="shared" si="3"/>
        <v>0.22699360431975904</v>
      </c>
      <c r="J72" s="9">
        <f t="shared" si="4"/>
        <v>0.4157260282946455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ROCHESTER</v>
      </c>
      <c r="C73" s="49">
        <f>IF('Town Data'!C69&gt;9,'Town Data'!B69,"*")</f>
        <v>1423308.04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1147661.81</v>
      </c>
      <c r="G73" s="50">
        <f>IF('Town Data'!K69&gt;9,'Town Data'!J69,"*")</f>
        <v>122395.13</v>
      </c>
      <c r="H73" s="51" t="str">
        <f>IF('Town Data'!M69&gt;9,'Town Data'!L69,"*")</f>
        <v>*</v>
      </c>
      <c r="I73" s="22">
        <f t="shared" si="3"/>
        <v>0.24018071142403874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45">
        <f>IF('Town Data'!C70&gt;9,'Town Data'!B70,"*")</f>
        <v>7816222.46</v>
      </c>
      <c r="D74" s="46">
        <f>IF('Town Data'!E70&gt;9,'Town Data'!D70,"*")</f>
        <v>1084648.43</v>
      </c>
      <c r="E74" s="47" t="str">
        <f>IF('Town Data'!G70&gt;9,'Town Data'!F70,"*")</f>
        <v>*</v>
      </c>
      <c r="F74" s="48">
        <f>IF('Town Data'!I70&gt;9,'Town Data'!H70,"*")</f>
        <v>7452059.3499999996</v>
      </c>
      <c r="G74" s="46">
        <f>IF('Town Data'!K70&gt;9,'Town Data'!J70,"*")</f>
        <v>1086164.99</v>
      </c>
      <c r="H74" s="47" t="str">
        <f>IF('Town Data'!M70&gt;9,'Town Data'!L70,"*")</f>
        <v>*</v>
      </c>
      <c r="I74" s="9">
        <f t="shared" si="3"/>
        <v>4.8867446285166843E-2</v>
      </c>
      <c r="J74" s="9">
        <f t="shared" si="4"/>
        <v>-1.3962519635254086E-3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ROYALTON</v>
      </c>
      <c r="C75" s="49">
        <f>IF('Town Data'!C71&gt;9,'Town Data'!B71,"*")</f>
        <v>4567505.6100000003</v>
      </c>
      <c r="D75" s="50">
        <f>IF('Town Data'!E71&gt;9,'Town Data'!D71,"*")</f>
        <v>742118.02</v>
      </c>
      <c r="E75" s="51" t="str">
        <f>IF('Town Data'!G71&gt;9,'Town Data'!F71,"*")</f>
        <v>*</v>
      </c>
      <c r="F75" s="50">
        <f>IF('Town Data'!I71&gt;9,'Town Data'!H71,"*")</f>
        <v>4371115.0999999996</v>
      </c>
      <c r="G75" s="50">
        <f>IF('Town Data'!K71&gt;9,'Town Data'!J71,"*")</f>
        <v>702861.66</v>
      </c>
      <c r="H75" s="51" t="str">
        <f>IF('Town Data'!M71&gt;9,'Town Data'!L71,"*")</f>
        <v>*</v>
      </c>
      <c r="I75" s="22">
        <f t="shared" si="3"/>
        <v>4.4929155491696092E-2</v>
      </c>
      <c r="J75" s="22">
        <f t="shared" si="4"/>
        <v>5.5852185762984972E-2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45">
        <f>IF('Town Data'!C72&gt;9,'Town Data'!B72,"*")</f>
        <v>35602878.850000001</v>
      </c>
      <c r="D76" s="46">
        <f>IF('Town Data'!E72&gt;9,'Town Data'!D72,"*")</f>
        <v>12321662.66</v>
      </c>
      <c r="E76" s="47">
        <f>IF('Town Data'!G72&gt;9,'Town Data'!F72,"*")</f>
        <v>391384.16666666715</v>
      </c>
      <c r="F76" s="48">
        <f>IF('Town Data'!I72&gt;9,'Town Data'!H72,"*")</f>
        <v>34184793.240000002</v>
      </c>
      <c r="G76" s="46">
        <f>IF('Town Data'!K72&gt;9,'Town Data'!J72,"*")</f>
        <v>11660896.720000001</v>
      </c>
      <c r="H76" s="47">
        <f>IF('Town Data'!M72&gt;9,'Town Data'!L72,"*")</f>
        <v>321205.16666666645</v>
      </c>
      <c r="I76" s="9">
        <f t="shared" si="3"/>
        <v>4.1482936580721566E-2</v>
      </c>
      <c r="J76" s="9">
        <f t="shared" si="4"/>
        <v>5.6665105254443883E-2</v>
      </c>
      <c r="K76" s="9">
        <f t="shared" si="5"/>
        <v>0.21848652289217249</v>
      </c>
      <c r="L76" s="15"/>
    </row>
    <row r="77" spans="1:12" x14ac:dyDescent="0.25">
      <c r="A77" s="15"/>
      <c r="B77" s="27" t="str">
        <f>'Town Data'!A73</f>
        <v>RUTLAND TOWN</v>
      </c>
      <c r="C77" s="49">
        <f>IF('Town Data'!C73&gt;9,'Town Data'!B73,"*")</f>
        <v>20287457.07</v>
      </c>
      <c r="D77" s="50">
        <f>IF('Town Data'!E73&gt;9,'Town Data'!D73,"*")</f>
        <v>8891814.0500000007</v>
      </c>
      <c r="E77" s="51">
        <f>IF('Town Data'!G73&gt;9,'Town Data'!F73,"*")</f>
        <v>527729.66666666674</v>
      </c>
      <c r="F77" s="50">
        <f>IF('Town Data'!I73&gt;9,'Town Data'!H73,"*")</f>
        <v>17797543.59</v>
      </c>
      <c r="G77" s="50">
        <f>IF('Town Data'!K73&gt;9,'Town Data'!J73,"*")</f>
        <v>7478773.4500000002</v>
      </c>
      <c r="H77" s="51">
        <f>IF('Town Data'!M73&gt;9,'Town Data'!L73,"*")</f>
        <v>476363.66666666692</v>
      </c>
      <c r="I77" s="22">
        <f t="shared" si="3"/>
        <v>0.13990208634179277</v>
      </c>
      <c r="J77" s="22">
        <f t="shared" si="4"/>
        <v>0.18894015301399464</v>
      </c>
      <c r="K77" s="22">
        <f t="shared" si="5"/>
        <v>0.1078293824536012</v>
      </c>
      <c r="L77" s="15"/>
    </row>
    <row r="78" spans="1:12" x14ac:dyDescent="0.25">
      <c r="A78" s="15"/>
      <c r="B78" s="15" t="str">
        <f>'Town Data'!A74</f>
        <v>SHAFTSBURY</v>
      </c>
      <c r="C78" s="45">
        <f>IF('Town Data'!C74&gt;9,'Town Data'!B74,"*")</f>
        <v>3834296.53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6394230.1699999999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-0.40035056166894289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49">
        <f>IF('Town Data'!C75&gt;9,'Town Data'!B75,"*")</f>
        <v>19548355.899999999</v>
      </c>
      <c r="D79" s="50">
        <f>IF('Town Data'!E75&gt;9,'Town Data'!D75,"*")</f>
        <v>3826146.87</v>
      </c>
      <c r="E79" s="51">
        <f>IF('Town Data'!G75&gt;9,'Town Data'!F75,"*")</f>
        <v>15343.500000000005</v>
      </c>
      <c r="F79" s="50">
        <f>IF('Town Data'!I75&gt;9,'Town Data'!H75,"*")</f>
        <v>18948443.75</v>
      </c>
      <c r="G79" s="50">
        <f>IF('Town Data'!K75&gt;9,'Town Data'!J75,"*")</f>
        <v>3226486.64</v>
      </c>
      <c r="H79" s="51">
        <f>IF('Town Data'!M75&gt;9,'Town Data'!L75,"*")</f>
        <v>16051.833333333338</v>
      </c>
      <c r="I79" s="22">
        <f t="shared" si="3"/>
        <v>3.1660233310717059E-2</v>
      </c>
      <c r="J79" s="22">
        <f t="shared" si="4"/>
        <v>0.18585548211041095</v>
      </c>
      <c r="K79" s="22">
        <f t="shared" si="5"/>
        <v>-4.4127877397181957E-2</v>
      </c>
      <c r="L79" s="15"/>
    </row>
    <row r="80" spans="1:12" x14ac:dyDescent="0.25">
      <c r="A80" s="15"/>
      <c r="B80" s="15" t="str">
        <f>'Town Data'!A76</f>
        <v>SOUTH BURLINGTON</v>
      </c>
      <c r="C80" s="45">
        <f>IF('Town Data'!C76&gt;9,'Town Data'!B76,"*")</f>
        <v>102564017.40000001</v>
      </c>
      <c r="D80" s="46">
        <f>IF('Town Data'!E76&gt;9,'Town Data'!D76,"*")</f>
        <v>25263250.640000001</v>
      </c>
      <c r="E80" s="47">
        <f>IF('Town Data'!G76&gt;9,'Town Data'!F76,"*")</f>
        <v>1778677.4999999967</v>
      </c>
      <c r="F80" s="48">
        <f>IF('Town Data'!I76&gt;9,'Town Data'!H76,"*")</f>
        <v>99911072.909999996</v>
      </c>
      <c r="G80" s="46">
        <f>IF('Town Data'!K76&gt;9,'Town Data'!J76,"*")</f>
        <v>23157370.879999999</v>
      </c>
      <c r="H80" s="47">
        <f>IF('Town Data'!M76&gt;9,'Town Data'!L76,"*")</f>
        <v>1120918.0000000009</v>
      </c>
      <c r="I80" s="9">
        <f t="shared" si="3"/>
        <v>2.6553057761573483E-2</v>
      </c>
      <c r="J80" s="9">
        <f t="shared" si="4"/>
        <v>9.0937774020744183E-2</v>
      </c>
      <c r="K80" s="9">
        <f t="shared" si="5"/>
        <v>0.58680429790581934</v>
      </c>
      <c r="L80" s="15"/>
    </row>
    <row r="81" spans="1:12" x14ac:dyDescent="0.25">
      <c r="A81" s="15"/>
      <c r="B81" s="27" t="str">
        <f>'Town Data'!A77</f>
        <v>SOUTH HERO</v>
      </c>
      <c r="C81" s="49">
        <f>IF('Town Data'!C77&gt;9,'Town Data'!B77,"*")</f>
        <v>1045571.13</v>
      </c>
      <c r="D81" s="50">
        <f>IF('Town Data'!E77&gt;9,'Town Data'!D77,"*")</f>
        <v>332586.39</v>
      </c>
      <c r="E81" s="51" t="str">
        <f>IF('Town Data'!G77&gt;9,'Town Data'!F77,"*")</f>
        <v>*</v>
      </c>
      <c r="F81" s="50">
        <f>IF('Town Data'!I77&gt;9,'Town Data'!H77,"*")</f>
        <v>1242675.33</v>
      </c>
      <c r="G81" s="50">
        <f>IF('Town Data'!K77&gt;9,'Town Data'!J77,"*")</f>
        <v>283010.65999999997</v>
      </c>
      <c r="H81" s="51" t="str">
        <f>IF('Town Data'!M77&gt;9,'Town Data'!L77,"*")</f>
        <v>*</v>
      </c>
      <c r="I81" s="22">
        <f t="shared" si="3"/>
        <v>-0.15861278907017495</v>
      </c>
      <c r="J81" s="22">
        <f t="shared" si="4"/>
        <v>0.17517265957402467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45">
        <f>IF('Town Data'!C78&gt;9,'Town Data'!B78,"*")</f>
        <v>11410670.67</v>
      </c>
      <c r="D82" s="46">
        <f>IF('Town Data'!E78&gt;9,'Town Data'!D78,"*")</f>
        <v>3842705.65</v>
      </c>
      <c r="E82" s="47">
        <f>IF('Town Data'!G78&gt;9,'Town Data'!F78,"*")</f>
        <v>181540.16666666669</v>
      </c>
      <c r="F82" s="48">
        <f>IF('Town Data'!I78&gt;9,'Town Data'!H78,"*")</f>
        <v>10557497.789999999</v>
      </c>
      <c r="G82" s="46">
        <f>IF('Town Data'!K78&gt;9,'Town Data'!J78,"*")</f>
        <v>3901422.77</v>
      </c>
      <c r="H82" s="47">
        <f>IF('Town Data'!M78&gt;9,'Town Data'!L78,"*")</f>
        <v>169037.33333333331</v>
      </c>
      <c r="I82" s="9">
        <f t="shared" si="3"/>
        <v>8.0812034913056885E-2</v>
      </c>
      <c r="J82" s="9">
        <f t="shared" si="4"/>
        <v>-1.5050181295784079E-2</v>
      </c>
      <c r="K82" s="9">
        <f t="shared" si="5"/>
        <v>7.3964922936156349E-2</v>
      </c>
      <c r="L82" s="15"/>
    </row>
    <row r="83" spans="1:12" x14ac:dyDescent="0.25">
      <c r="A83" s="15"/>
      <c r="B83" s="27" t="str">
        <f>'Town Data'!A79</f>
        <v>ST ALBANS</v>
      </c>
      <c r="C83" s="49">
        <f>IF('Town Data'!C79&gt;9,'Town Data'!B79,"*")</f>
        <v>41489376.020000003</v>
      </c>
      <c r="D83" s="50">
        <f>IF('Town Data'!E79&gt;9,'Town Data'!D79,"*")</f>
        <v>3153110.97</v>
      </c>
      <c r="E83" s="51">
        <f>IF('Town Data'!G79&gt;9,'Town Data'!F79,"*")</f>
        <v>154023.99999999997</v>
      </c>
      <c r="F83" s="50">
        <f>IF('Town Data'!I79&gt;9,'Town Data'!H79,"*")</f>
        <v>47017248.710000001</v>
      </c>
      <c r="G83" s="50">
        <f>IF('Town Data'!K79&gt;9,'Town Data'!J79,"*")</f>
        <v>2649914.2000000002</v>
      </c>
      <c r="H83" s="51">
        <f>IF('Town Data'!M79&gt;9,'Town Data'!L79,"*")</f>
        <v>199395.00000000009</v>
      </c>
      <c r="I83" s="22">
        <f t="shared" si="3"/>
        <v>-0.11757116466119988</v>
      </c>
      <c r="J83" s="22">
        <f t="shared" si="4"/>
        <v>0.18989172177725602</v>
      </c>
      <c r="K83" s="22">
        <f t="shared" si="5"/>
        <v>-0.22754331853857968</v>
      </c>
      <c r="L83" s="15"/>
    </row>
    <row r="84" spans="1:12" x14ac:dyDescent="0.25">
      <c r="A84" s="15"/>
      <c r="B84" s="15" t="str">
        <f>'Town Data'!A80</f>
        <v>ST ALBANS TOWN</v>
      </c>
      <c r="C84" s="45">
        <f>IF('Town Data'!C80&gt;9,'Town Data'!B80,"*")</f>
        <v>27539430.800000001</v>
      </c>
      <c r="D84" s="48">
        <f>IF('Town Data'!E80&gt;9,'Town Data'!D80,"*")</f>
        <v>6799566.6600000001</v>
      </c>
      <c r="E84" s="55">
        <f>IF('Town Data'!G80&gt;9,'Town Data'!F80,"*")</f>
        <v>47184.999999999964</v>
      </c>
      <c r="F84" s="48">
        <f>IF('Town Data'!I80&gt;9,'Town Data'!H80,"*")</f>
        <v>23878041.050000001</v>
      </c>
      <c r="G84" s="46">
        <f>IF('Town Data'!K80&gt;9,'Town Data'!J80,"*")</f>
        <v>6203779.7300000004</v>
      </c>
      <c r="H84" s="47">
        <f>IF('Town Data'!M80&gt;9,'Town Data'!L80,"*")</f>
        <v>95392.999999999985</v>
      </c>
      <c r="I84" s="9">
        <f t="shared" si="3"/>
        <v>0.15333710761000638</v>
      </c>
      <c r="J84" s="9">
        <f t="shared" si="4"/>
        <v>9.6036119257896291E-2</v>
      </c>
      <c r="K84" s="9">
        <f t="shared" si="5"/>
        <v>-0.50536202866038415</v>
      </c>
      <c r="L84" s="15"/>
    </row>
    <row r="85" spans="1:12" x14ac:dyDescent="0.25">
      <c r="A85" s="15"/>
      <c r="B85" s="27" t="str">
        <f>'Town Data'!A81</f>
        <v>ST JOHNSBURY</v>
      </c>
      <c r="C85" s="49">
        <f>IF('Town Data'!C81&gt;9,'Town Data'!B81,"*")</f>
        <v>18077832.73</v>
      </c>
      <c r="D85" s="50">
        <f>IF('Town Data'!E81&gt;9,'Town Data'!D81,"*")</f>
        <v>5497108.3300000001</v>
      </c>
      <c r="E85" s="51">
        <f>IF('Town Data'!G81&gt;9,'Town Data'!F81,"*")</f>
        <v>82191.500000000029</v>
      </c>
      <c r="F85" s="50">
        <f>IF('Town Data'!I81&gt;9,'Town Data'!H81,"*")</f>
        <v>17245224.75</v>
      </c>
      <c r="G85" s="50">
        <f>IF('Town Data'!K81&gt;9,'Town Data'!J81,"*")</f>
        <v>5569011.75</v>
      </c>
      <c r="H85" s="51">
        <f>IF('Town Data'!M81&gt;9,'Town Data'!L81,"*")</f>
        <v>73770.333333333314</v>
      </c>
      <c r="I85" s="22">
        <f t="shared" si="3"/>
        <v>4.8280494575752078E-2</v>
      </c>
      <c r="J85" s="22">
        <f t="shared" si="4"/>
        <v>-1.2911342842830225E-2</v>
      </c>
      <c r="K85" s="22">
        <f t="shared" si="5"/>
        <v>0.11415383781194859</v>
      </c>
      <c r="L85" s="15"/>
    </row>
    <row r="86" spans="1:12" x14ac:dyDescent="0.25">
      <c r="A86" s="15"/>
      <c r="B86" s="15" t="str">
        <f>'Town Data'!A82</f>
        <v>STOWE</v>
      </c>
      <c r="C86" s="45">
        <f>IF('Town Data'!C82&gt;9,'Town Data'!B82,"*")</f>
        <v>22939297.43</v>
      </c>
      <c r="D86" s="46">
        <f>IF('Town Data'!E82&gt;9,'Town Data'!D82,"*")</f>
        <v>14458352.300000001</v>
      </c>
      <c r="E86" s="47">
        <f>IF('Town Data'!G82&gt;9,'Town Data'!F82,"*")</f>
        <v>204849.66666666666</v>
      </c>
      <c r="F86" s="48">
        <f>IF('Town Data'!I82&gt;9,'Town Data'!H82,"*")</f>
        <v>23731253.690000001</v>
      </c>
      <c r="G86" s="46">
        <f>IF('Town Data'!K82&gt;9,'Town Data'!J82,"*")</f>
        <v>15447437.789999999</v>
      </c>
      <c r="H86" s="47">
        <f>IF('Town Data'!M82&gt;9,'Town Data'!L82,"*")</f>
        <v>138586.66666666701</v>
      </c>
      <c r="I86" s="9">
        <f t="shared" si="3"/>
        <v>-3.3371867763299846E-2</v>
      </c>
      <c r="J86" s="9">
        <f t="shared" si="4"/>
        <v>-6.4029096827972948E-2</v>
      </c>
      <c r="K86" s="9">
        <f t="shared" si="5"/>
        <v>0.47813401962670404</v>
      </c>
      <c r="L86" s="15"/>
    </row>
    <row r="87" spans="1:12" x14ac:dyDescent="0.25">
      <c r="A87" s="15"/>
      <c r="B87" s="27" t="str">
        <f>'Town Data'!A83</f>
        <v>SWANTON</v>
      </c>
      <c r="C87" s="49">
        <f>IF('Town Data'!C83&gt;9,'Town Data'!B83,"*")</f>
        <v>9963055.5</v>
      </c>
      <c r="D87" s="50">
        <f>IF('Town Data'!E83&gt;9,'Town Data'!D83,"*")</f>
        <v>1701802.01</v>
      </c>
      <c r="E87" s="51" t="str">
        <f>IF('Town Data'!G83&gt;9,'Town Data'!F83,"*")</f>
        <v>*</v>
      </c>
      <c r="F87" s="50">
        <f>IF('Town Data'!I83&gt;9,'Town Data'!H83,"*")</f>
        <v>9933030.3100000005</v>
      </c>
      <c r="G87" s="50">
        <f>IF('Town Data'!K83&gt;9,'Town Data'!J83,"*")</f>
        <v>1332025.04</v>
      </c>
      <c r="H87" s="51" t="str">
        <f>IF('Town Data'!M83&gt;9,'Town Data'!L83,"*")</f>
        <v>*</v>
      </c>
      <c r="I87" s="22">
        <f t="shared" si="3"/>
        <v>3.022762345723626E-3</v>
      </c>
      <c r="J87" s="22">
        <f t="shared" si="4"/>
        <v>0.27760511919505654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45">
        <f>IF('Town Data'!C84&gt;9,'Town Data'!B84,"*")</f>
        <v>798060.92</v>
      </c>
      <c r="D88" s="46">
        <f>IF('Town Data'!E84&gt;9,'Town Data'!D84,"*")</f>
        <v>398608.44</v>
      </c>
      <c r="E88" s="47" t="str">
        <f>IF('Town Data'!G84&gt;9,'Town Data'!F84,"*")</f>
        <v>*</v>
      </c>
      <c r="F88" s="48">
        <f>IF('Town Data'!I84&gt;9,'Town Data'!H84,"*")</f>
        <v>645166.11</v>
      </c>
      <c r="G88" s="46">
        <f>IF('Town Data'!K84&gt;9,'Town Data'!J84,"*")</f>
        <v>306209.06</v>
      </c>
      <c r="H88" s="47" t="str">
        <f>IF('Town Data'!M84&gt;9,'Town Data'!L84,"*")</f>
        <v>*</v>
      </c>
      <c r="I88" s="9">
        <f t="shared" si="3"/>
        <v>0.23698518510217478</v>
      </c>
      <c r="J88" s="9">
        <f t="shared" si="4"/>
        <v>0.30175260000471577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TROY</v>
      </c>
      <c r="C89" s="49">
        <f>IF('Town Data'!C85&gt;9,'Town Data'!B85,"*")</f>
        <v>1652721.94</v>
      </c>
      <c r="D89" s="50">
        <f>IF('Town Data'!E85&gt;9,'Town Data'!D85,"*")</f>
        <v>277948.34000000003</v>
      </c>
      <c r="E89" s="51" t="str">
        <f>IF('Town Data'!G85&gt;9,'Town Data'!F85,"*")</f>
        <v>*</v>
      </c>
      <c r="F89" s="50">
        <f>IF('Town Data'!I85&gt;9,'Town Data'!H85,"*")</f>
        <v>1719309.08</v>
      </c>
      <c r="G89" s="50">
        <f>IF('Town Data'!K85&gt;9,'Town Data'!J85,"*")</f>
        <v>245707.45</v>
      </c>
      <c r="H89" s="51" t="str">
        <f>IF('Town Data'!M85&gt;9,'Town Data'!L85,"*")</f>
        <v>*</v>
      </c>
      <c r="I89" s="22">
        <f t="shared" si="3"/>
        <v>-3.8729010841959913E-2</v>
      </c>
      <c r="J89" s="22">
        <f t="shared" si="4"/>
        <v>0.13121657483320107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UNDERHILL</v>
      </c>
      <c r="C90" s="45">
        <f>IF('Town Data'!C86&gt;9,'Town Data'!B86,"*")</f>
        <v>1648951.73</v>
      </c>
      <c r="D90" s="46">
        <f>IF('Town Data'!E86&gt;9,'Town Data'!D86,"*")</f>
        <v>180179.99</v>
      </c>
      <c r="E90" s="47" t="str">
        <f>IF('Town Data'!G86&gt;9,'Town Data'!F86,"*")</f>
        <v>*</v>
      </c>
      <c r="F90" s="48">
        <f>IF('Town Data'!I86&gt;9,'Town Data'!H86,"*")</f>
        <v>2006650.77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-0.17825674768509919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49">
        <f>IF('Town Data'!C87&gt;9,'Town Data'!B87,"*")</f>
        <v>7320391.6799999997</v>
      </c>
      <c r="D91" s="50">
        <f>IF('Town Data'!E87&gt;9,'Town Data'!D87,"*")</f>
        <v>1163581.74</v>
      </c>
      <c r="E91" s="51" t="str">
        <f>IF('Town Data'!G87&gt;9,'Town Data'!F87,"*")</f>
        <v>*</v>
      </c>
      <c r="F91" s="50">
        <f>IF('Town Data'!I87&gt;9,'Town Data'!H87,"*")</f>
        <v>7267294.8099999996</v>
      </c>
      <c r="G91" s="50">
        <f>IF('Town Data'!K87&gt;9,'Town Data'!J87,"*")</f>
        <v>1100262.07</v>
      </c>
      <c r="H91" s="51">
        <f>IF('Town Data'!M87&gt;9,'Town Data'!L87,"*")</f>
        <v>34843.166666666664</v>
      </c>
      <c r="I91" s="22">
        <f t="shared" si="3"/>
        <v>7.3062771482639375E-3</v>
      </c>
      <c r="J91" s="22">
        <f t="shared" si="4"/>
        <v>5.7549625426967524E-2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VERNON</v>
      </c>
      <c r="C92" s="45">
        <f>IF('Town Data'!C88&gt;9,'Town Data'!B88,"*")</f>
        <v>571291.46</v>
      </c>
      <c r="D92" s="46">
        <f>IF('Town Data'!E88&gt;9,'Town Data'!D88,"*")</f>
        <v>163322.28</v>
      </c>
      <c r="E92" s="47" t="str">
        <f>IF('Town Data'!G88&gt;9,'Town Data'!F88,"*")</f>
        <v>*</v>
      </c>
      <c r="F92" s="48">
        <f>IF('Town Data'!I88&gt;9,'Town Data'!H88,"*")</f>
        <v>292338.73</v>
      </c>
      <c r="G92" s="46">
        <f>IF('Town Data'!K88&gt;9,'Town Data'!J88,"*")</f>
        <v>119015.43</v>
      </c>
      <c r="H92" s="47" t="str">
        <f>IF('Town Data'!M88&gt;9,'Town Data'!L88,"*")</f>
        <v>*</v>
      </c>
      <c r="I92" s="9">
        <f t="shared" si="3"/>
        <v>0.95421065145901129</v>
      </c>
      <c r="J92" s="9">
        <f t="shared" si="4"/>
        <v>0.3722781995578221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WAITSFIELD</v>
      </c>
      <c r="C93" s="49">
        <f>IF('Town Data'!C89&gt;9,'Town Data'!B89,"*")</f>
        <v>7658920.1699999999</v>
      </c>
      <c r="D93" s="50">
        <f>IF('Town Data'!E89&gt;9,'Town Data'!D89,"*")</f>
        <v>2723880.55</v>
      </c>
      <c r="E93" s="51" t="str">
        <f>IF('Town Data'!G89&gt;9,'Town Data'!F89,"*")</f>
        <v>*</v>
      </c>
      <c r="F93" s="50">
        <f>IF('Town Data'!I89&gt;9,'Town Data'!H89,"*")</f>
        <v>7106756.9500000002</v>
      </c>
      <c r="G93" s="50">
        <f>IF('Town Data'!K89&gt;9,'Town Data'!J89,"*")</f>
        <v>2669393.79</v>
      </c>
      <c r="H93" s="51" t="str">
        <f>IF('Town Data'!M89&gt;9,'Town Data'!L89,"*")</f>
        <v>*</v>
      </c>
      <c r="I93" s="22">
        <f t="shared" si="3"/>
        <v>7.7695526086620947E-2</v>
      </c>
      <c r="J93" s="22">
        <f t="shared" si="4"/>
        <v>2.0411660581558397E-2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45">
        <f>IF('Town Data'!C90&gt;9,'Town Data'!B90,"*")</f>
        <v>13218450.890000001</v>
      </c>
      <c r="D94" s="46">
        <f>IF('Town Data'!E90&gt;9,'Town Data'!D90,"*")</f>
        <v>7169516.5499999998</v>
      </c>
      <c r="E94" s="47" t="str">
        <f>IF('Town Data'!G90&gt;9,'Town Data'!F90,"*")</f>
        <v>*</v>
      </c>
      <c r="F94" s="48">
        <f>IF('Town Data'!I90&gt;9,'Town Data'!H90,"*")</f>
        <v>7142583.4299999997</v>
      </c>
      <c r="G94" s="46">
        <f>IF('Town Data'!K90&gt;9,'Town Data'!J90,"*")</f>
        <v>4902441.57</v>
      </c>
      <c r="H94" s="47" t="str">
        <f>IF('Town Data'!M90&gt;9,'Town Data'!L90,"*")</f>
        <v>*</v>
      </c>
      <c r="I94" s="9">
        <f t="shared" si="3"/>
        <v>0.8506540412927317</v>
      </c>
      <c r="J94" s="9">
        <f t="shared" si="4"/>
        <v>0.46243793987737408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49">
        <f>IF('Town Data'!C91&gt;9,'Town Data'!B91,"*")</f>
        <v>7458028.6100000003</v>
      </c>
      <c r="D95" s="50">
        <f>IF('Town Data'!E91&gt;9,'Town Data'!D91,"*")</f>
        <v>2713108.25</v>
      </c>
      <c r="E95" s="51" t="str">
        <f>IF('Town Data'!G91&gt;9,'Town Data'!F91,"*")</f>
        <v>*</v>
      </c>
      <c r="F95" s="50">
        <f>IF('Town Data'!I91&gt;9,'Town Data'!H91,"*")</f>
        <v>7672335.25</v>
      </c>
      <c r="G95" s="50">
        <f>IF('Town Data'!K91&gt;9,'Town Data'!J91,"*")</f>
        <v>2657415.52</v>
      </c>
      <c r="H95" s="51" t="str">
        <f>IF('Town Data'!M91&gt;9,'Town Data'!L91,"*")</f>
        <v>*</v>
      </c>
      <c r="I95" s="22">
        <f t="shared" si="3"/>
        <v>-2.7932387339304504E-2</v>
      </c>
      <c r="J95" s="22">
        <f t="shared" si="4"/>
        <v>2.0957479017056385E-2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WEATHERSFIELD</v>
      </c>
      <c r="C96" s="45">
        <f>IF('Town Data'!C92&gt;9,'Town Data'!B92,"*")</f>
        <v>1052592.19</v>
      </c>
      <c r="D96" s="46">
        <f>IF('Town Data'!E92&gt;9,'Town Data'!D92,"*")</f>
        <v>229236.87</v>
      </c>
      <c r="E96" s="47" t="str">
        <f>IF('Town Data'!G92&gt;9,'Town Data'!F92,"*")</f>
        <v>*</v>
      </c>
      <c r="F96" s="48">
        <f>IF('Town Data'!I92&gt;9,'Town Data'!H92,"*")</f>
        <v>1176625.75</v>
      </c>
      <c r="G96" s="46">
        <f>IF('Town Data'!K92&gt;9,'Town Data'!J92,"*")</f>
        <v>225563.72</v>
      </c>
      <c r="H96" s="47" t="str">
        <f>IF('Town Data'!M92&gt;9,'Town Data'!L92,"*")</f>
        <v>*</v>
      </c>
      <c r="I96" s="9">
        <f t="shared" si="3"/>
        <v>-0.10541462312889213</v>
      </c>
      <c r="J96" s="9">
        <f t="shared" si="4"/>
        <v>1.6284312033867831E-2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 RUTLAND</v>
      </c>
      <c r="C97" s="49">
        <f>IF('Town Data'!C93&gt;9,'Town Data'!B93,"*")</f>
        <v>3571724.8</v>
      </c>
      <c r="D97" s="50">
        <f>IF('Town Data'!E93&gt;9,'Town Data'!D93,"*")</f>
        <v>783014.35</v>
      </c>
      <c r="E97" s="51" t="str">
        <f>IF('Town Data'!G93&gt;9,'Town Data'!F93,"*")</f>
        <v>*</v>
      </c>
      <c r="F97" s="50">
        <f>IF('Town Data'!I93&gt;9,'Town Data'!H93,"*")</f>
        <v>3192840.96</v>
      </c>
      <c r="G97" s="50">
        <f>IF('Town Data'!K93&gt;9,'Town Data'!J93,"*")</f>
        <v>613488.36</v>
      </c>
      <c r="H97" s="51" t="str">
        <f>IF('Town Data'!M93&gt;9,'Town Data'!L93,"*")</f>
        <v>*</v>
      </c>
      <c r="I97" s="22">
        <f t="shared" si="3"/>
        <v>0.11866668109895454</v>
      </c>
      <c r="J97" s="22">
        <f t="shared" si="4"/>
        <v>0.27633122493147222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WESTMINSTER</v>
      </c>
      <c r="C98" s="45">
        <f>IF('Town Data'!C94&gt;9,'Town Data'!B94,"*")</f>
        <v>7022461.5</v>
      </c>
      <c r="D98" s="46">
        <f>IF('Town Data'!E94&gt;9,'Town Data'!D94,"*")</f>
        <v>499240.46</v>
      </c>
      <c r="E98" s="47" t="str">
        <f>IF('Town Data'!G94&gt;9,'Town Data'!F94,"*")</f>
        <v>*</v>
      </c>
      <c r="F98" s="48">
        <f>IF('Town Data'!I94&gt;9,'Town Data'!H94,"*")</f>
        <v>7414068.2000000002</v>
      </c>
      <c r="G98" s="46">
        <f>IF('Town Data'!K94&gt;9,'Town Data'!J94,"*")</f>
        <v>463301.19</v>
      </c>
      <c r="H98" s="47" t="str">
        <f>IF('Town Data'!M94&gt;9,'Town Data'!L94,"*")</f>
        <v>*</v>
      </c>
      <c r="I98" s="9">
        <f t="shared" si="3"/>
        <v>-5.2819408917765306E-2</v>
      </c>
      <c r="J98" s="9">
        <f t="shared" si="4"/>
        <v>7.7572151282408797E-2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WHITINGHAM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304666.19</v>
      </c>
      <c r="G99" s="50">
        <f>IF('Town Data'!K95&gt;9,'Town Data'!J95,"*")</f>
        <v>80982.16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WILLIAMSTOWN</v>
      </c>
      <c r="C100" s="49">
        <f>IF('Town Data'!C96&gt;9,'Town Data'!B96,"*")</f>
        <v>1017185</v>
      </c>
      <c r="D100" s="50">
        <f>IF('Town Data'!E96&gt;9,'Town Data'!D96,"*")</f>
        <v>291556.98</v>
      </c>
      <c r="E100" s="51" t="str">
        <f>IF('Town Data'!G96&gt;9,'Town Data'!F96,"*")</f>
        <v>*</v>
      </c>
      <c r="F100" s="50">
        <f>IF('Town Data'!I96&gt;9,'Town Data'!H96,"*")</f>
        <v>1020644.17</v>
      </c>
      <c r="G100" s="50">
        <f>IF('Town Data'!K96&gt;9,'Town Data'!J96,"*")</f>
        <v>323825.37</v>
      </c>
      <c r="H100" s="51" t="str">
        <f>IF('Town Data'!M96&gt;9,'Town Data'!L96,"*")</f>
        <v>*</v>
      </c>
      <c r="I100" s="22">
        <f t="shared" si="3"/>
        <v>-3.3892027228255681E-3</v>
      </c>
      <c r="J100" s="22">
        <f t="shared" si="4"/>
        <v>-9.9647504455873906E-2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49">
        <f>IF('Town Data'!C97&gt;9,'Town Data'!B97,"*")</f>
        <v>53675133.880000003</v>
      </c>
      <c r="D101" s="50">
        <f>IF('Town Data'!E97&gt;9,'Town Data'!D97,"*")</f>
        <v>26668440.219999999</v>
      </c>
      <c r="E101" s="51">
        <f>IF('Town Data'!G97&gt;9,'Town Data'!F97,"*")</f>
        <v>1625686.166666667</v>
      </c>
      <c r="F101" s="50">
        <f>IF('Town Data'!I97&gt;9,'Town Data'!H97,"*")</f>
        <v>57848823.700000003</v>
      </c>
      <c r="G101" s="50">
        <f>IF('Town Data'!K97&gt;9,'Town Data'!J97,"*")</f>
        <v>24816252.940000001</v>
      </c>
      <c r="H101" s="51">
        <f>IF('Town Data'!M97&gt;9,'Town Data'!L97,"*")</f>
        <v>1762329.5</v>
      </c>
      <c r="I101" s="22">
        <f t="shared" si="3"/>
        <v>-7.2148222782272411E-2</v>
      </c>
      <c r="J101" s="22">
        <f t="shared" si="4"/>
        <v>7.4636057445020443E-2</v>
      </c>
      <c r="K101" s="22">
        <f t="shared" si="5"/>
        <v>-7.7535632997877538E-2</v>
      </c>
      <c r="L101" s="15"/>
    </row>
    <row r="102" spans="1:12" x14ac:dyDescent="0.25">
      <c r="B102" s="27" t="str">
        <f>'Town Data'!A98</f>
        <v>WILMINGTON</v>
      </c>
      <c r="C102" s="49">
        <f>IF('Town Data'!C98&gt;9,'Town Data'!B98,"*")</f>
        <v>5188773.76</v>
      </c>
      <c r="D102" s="50">
        <f>IF('Town Data'!E98&gt;9,'Town Data'!D98,"*")</f>
        <v>1942074.12</v>
      </c>
      <c r="E102" s="51" t="str">
        <f>IF('Town Data'!G98&gt;9,'Town Data'!F98,"*")</f>
        <v>*</v>
      </c>
      <c r="F102" s="50">
        <f>IF('Town Data'!I98&gt;9,'Town Data'!H98,"*")</f>
        <v>4084594.19</v>
      </c>
      <c r="G102" s="50">
        <f>IF('Town Data'!K98&gt;9,'Town Data'!J98,"*")</f>
        <v>1183569.2</v>
      </c>
      <c r="H102" s="51" t="str">
        <f>IF('Town Data'!M98&gt;9,'Town Data'!L98,"*")</f>
        <v>*</v>
      </c>
      <c r="I102" s="22">
        <f t="shared" si="3"/>
        <v>0.27032785110042962</v>
      </c>
      <c r="J102" s="22">
        <f t="shared" si="4"/>
        <v>0.64086233403167314</v>
      </c>
      <c r="K102" s="22" t="str">
        <f t="shared" si="5"/>
        <v/>
      </c>
      <c r="L102" s="15"/>
    </row>
    <row r="103" spans="1:12" x14ac:dyDescent="0.25">
      <c r="B103" s="27" t="str">
        <f>'Town Data'!A99</f>
        <v>WINDSOR</v>
      </c>
      <c r="C103" s="49">
        <f>IF('Town Data'!C99&gt;9,'Town Data'!B99,"*")</f>
        <v>2581513.9900000002</v>
      </c>
      <c r="D103" s="50">
        <f>IF('Town Data'!E99&gt;9,'Town Data'!D99,"*")</f>
        <v>881788.21</v>
      </c>
      <c r="E103" s="51">
        <f>IF('Town Data'!G99&gt;9,'Town Data'!F99,"*")</f>
        <v>15140.666666666668</v>
      </c>
      <c r="F103" s="50">
        <f>IF('Town Data'!I99&gt;9,'Town Data'!H99,"*")</f>
        <v>2379173.0299999998</v>
      </c>
      <c r="G103" s="50">
        <f>IF('Town Data'!K99&gt;9,'Town Data'!J99,"*")</f>
        <v>726246.63</v>
      </c>
      <c r="H103" s="51">
        <f>IF('Town Data'!M99&gt;9,'Town Data'!L99,"*")</f>
        <v>19674.833333333332</v>
      </c>
      <c r="I103" s="22">
        <f t="shared" si="3"/>
        <v>8.5046760974757871E-2</v>
      </c>
      <c r="J103" s="22">
        <f t="shared" si="4"/>
        <v>0.2141718440745122</v>
      </c>
      <c r="K103" s="22">
        <f t="shared" si="5"/>
        <v>-0.23045514998009289</v>
      </c>
      <c r="L103" s="15"/>
    </row>
    <row r="104" spans="1:12" x14ac:dyDescent="0.25">
      <c r="B104" s="27" t="str">
        <f>'Town Data'!A100</f>
        <v>WINHALL</v>
      </c>
      <c r="C104" s="49">
        <f>IF('Town Data'!C100&gt;9,'Town Data'!B100,"*")</f>
        <v>1215179.58</v>
      </c>
      <c r="D104" s="50">
        <f>IF('Town Data'!E100&gt;9,'Town Data'!D100,"*")</f>
        <v>756662.08</v>
      </c>
      <c r="E104" s="51" t="str">
        <f>IF('Town Data'!G100&gt;9,'Town Data'!F100,"*")</f>
        <v>*</v>
      </c>
      <c r="F104" s="50">
        <f>IF('Town Data'!I100&gt;9,'Town Data'!H100,"*")</f>
        <v>1217618.3700000001</v>
      </c>
      <c r="G104" s="50">
        <f>IF('Town Data'!K100&gt;9,'Town Data'!J100,"*")</f>
        <v>673724.81</v>
      </c>
      <c r="H104" s="51" t="str">
        <f>IF('Town Data'!M100&gt;9,'Town Data'!L100,"*")</f>
        <v>*</v>
      </c>
      <c r="I104" s="22">
        <f t="shared" si="3"/>
        <v>-2.0029182049873615E-3</v>
      </c>
      <c r="J104" s="22">
        <f t="shared" si="4"/>
        <v>0.12310259139781403</v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49">
        <f>IF('Town Data'!C101&gt;9,'Town Data'!B101,"*")</f>
        <v>3751905.45</v>
      </c>
      <c r="D105" s="50">
        <f>IF('Town Data'!E101&gt;9,'Town Data'!D101,"*")</f>
        <v>1002158.2</v>
      </c>
      <c r="E105" s="51" t="str">
        <f>IF('Town Data'!G101&gt;9,'Town Data'!F101,"*")</f>
        <v>*</v>
      </c>
      <c r="F105" s="50">
        <f>IF('Town Data'!I101&gt;9,'Town Data'!H101,"*")</f>
        <v>5455982.3700000001</v>
      </c>
      <c r="G105" s="50">
        <f>IF('Town Data'!K101&gt;9,'Town Data'!J101,"*")</f>
        <v>1047492.11</v>
      </c>
      <c r="H105" s="51" t="str">
        <f>IF('Town Data'!M101&gt;9,'Town Data'!L101,"*")</f>
        <v>*</v>
      </c>
      <c r="I105" s="22">
        <f t="shared" si="3"/>
        <v>-0.312331823022368</v>
      </c>
      <c r="J105" s="22">
        <f t="shared" si="4"/>
        <v>-4.3278521687385343E-2</v>
      </c>
      <c r="K105" s="22" t="str">
        <f t="shared" si="5"/>
        <v/>
      </c>
      <c r="L105" s="15"/>
    </row>
    <row r="106" spans="1:12" x14ac:dyDescent="0.25">
      <c r="B106" s="27" t="str">
        <f>'Town Data'!A102</f>
        <v>WOLCOTT</v>
      </c>
      <c r="C106" s="49">
        <f>IF('Town Data'!C102&gt;9,'Town Data'!B102,"*")</f>
        <v>269648.65999999997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 t="str">
        <f>IF('Town Data'!I102&gt;9,'Town Data'!H102,"*")</f>
        <v>*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WOODSTOCK</v>
      </c>
      <c r="C107" s="49">
        <f>IF('Town Data'!C103&gt;9,'Town Data'!B103,"*")</f>
        <v>6324067.7400000002</v>
      </c>
      <c r="D107" s="50">
        <f>IF('Town Data'!E103&gt;9,'Town Data'!D103,"*")</f>
        <v>1640240.43</v>
      </c>
      <c r="E107" s="51">
        <f>IF('Town Data'!G103&gt;9,'Town Data'!F103,"*")</f>
        <v>35979.333333333336</v>
      </c>
      <c r="F107" s="50">
        <f>IF('Town Data'!I103&gt;9,'Town Data'!H103,"*")</f>
        <v>5548349.7300000004</v>
      </c>
      <c r="G107" s="50">
        <f>IF('Town Data'!K103&gt;9,'Town Data'!J103,"*")</f>
        <v>1427833.55</v>
      </c>
      <c r="H107" s="51">
        <f>IF('Town Data'!M103&gt;9,'Town Data'!L103,"*")</f>
        <v>68311.33333333327</v>
      </c>
      <c r="I107" s="22">
        <f t="shared" si="3"/>
        <v>0.13981058292084261</v>
      </c>
      <c r="J107" s="22">
        <f t="shared" si="4"/>
        <v>0.14876165362552229</v>
      </c>
      <c r="K107" s="22">
        <f t="shared" si="5"/>
        <v>-0.47330360018347317</v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1346191.56</v>
      </c>
      <c r="C2" s="38">
        <v>12</v>
      </c>
      <c r="D2" s="41">
        <v>276112.55</v>
      </c>
      <c r="E2" s="38">
        <v>12</v>
      </c>
      <c r="F2" s="38">
        <v>0</v>
      </c>
      <c r="G2" s="38">
        <v>0</v>
      </c>
      <c r="H2" s="41">
        <v>1348376.37</v>
      </c>
      <c r="I2" s="38">
        <v>12</v>
      </c>
      <c r="J2" s="41">
        <v>268249.26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12692086.560000001</v>
      </c>
      <c r="C3" s="38">
        <v>14</v>
      </c>
      <c r="D3" s="41">
        <v>371576.17</v>
      </c>
      <c r="E3" s="38">
        <v>12</v>
      </c>
      <c r="F3" s="38">
        <v>0</v>
      </c>
      <c r="G3" s="38">
        <v>0</v>
      </c>
      <c r="H3" s="41">
        <v>12072817.09</v>
      </c>
      <c r="I3" s="38">
        <v>12</v>
      </c>
      <c r="J3" s="41">
        <v>323765.95</v>
      </c>
      <c r="K3" s="38">
        <v>10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28530469.399999999</v>
      </c>
      <c r="C4" s="38">
        <v>153</v>
      </c>
      <c r="D4" s="41">
        <v>8765367.2699999996</v>
      </c>
      <c r="E4" s="38">
        <v>146</v>
      </c>
      <c r="F4" s="41">
        <v>480260.50000000029</v>
      </c>
      <c r="G4" s="38">
        <v>38</v>
      </c>
      <c r="H4" s="41">
        <v>41860612.75</v>
      </c>
      <c r="I4" s="38">
        <v>155</v>
      </c>
      <c r="J4" s="41">
        <v>8381719.7999999998</v>
      </c>
      <c r="K4" s="38">
        <v>145</v>
      </c>
      <c r="L4" s="41">
        <v>251083.66666666704</v>
      </c>
      <c r="M4" s="38">
        <v>31</v>
      </c>
      <c r="N4" s="34"/>
      <c r="O4" s="34"/>
      <c r="P4" s="34"/>
      <c r="Q4" s="34"/>
    </row>
    <row r="5" spans="1:17" x14ac:dyDescent="0.25">
      <c r="A5" s="37" t="s">
        <v>55</v>
      </c>
      <c r="B5" s="41">
        <v>7746067.71</v>
      </c>
      <c r="C5" s="38">
        <v>25</v>
      </c>
      <c r="D5" s="41">
        <v>1000835.71</v>
      </c>
      <c r="E5" s="38">
        <v>23</v>
      </c>
      <c r="F5" s="38">
        <v>0</v>
      </c>
      <c r="G5" s="38">
        <v>0</v>
      </c>
      <c r="H5" s="41">
        <v>6757000.3399999999</v>
      </c>
      <c r="I5" s="38">
        <v>26</v>
      </c>
      <c r="J5" s="41">
        <v>963259.16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17932793.949999999</v>
      </c>
      <c r="C6" s="38">
        <v>36</v>
      </c>
      <c r="D6" s="41">
        <v>1196671.52</v>
      </c>
      <c r="E6" s="38">
        <v>31</v>
      </c>
      <c r="F6" s="41">
        <v>45112.333333333365</v>
      </c>
      <c r="G6" s="38">
        <v>11</v>
      </c>
      <c r="H6" s="41">
        <v>16115404.619999999</v>
      </c>
      <c r="I6" s="38">
        <v>36</v>
      </c>
      <c r="J6" s="41">
        <v>924269.17</v>
      </c>
      <c r="K6" s="38">
        <v>30</v>
      </c>
      <c r="L6" s="41">
        <v>117754.99999999967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35741024.640000001</v>
      </c>
      <c r="C7" s="38">
        <v>162</v>
      </c>
      <c r="D7" s="41">
        <v>10745160.470000001</v>
      </c>
      <c r="E7" s="38">
        <v>153</v>
      </c>
      <c r="F7" s="41">
        <v>199832.83333333334</v>
      </c>
      <c r="G7" s="38">
        <v>42</v>
      </c>
      <c r="H7" s="41">
        <v>34882230.649999999</v>
      </c>
      <c r="I7" s="38">
        <v>161</v>
      </c>
      <c r="J7" s="41">
        <v>9657927.0199999996</v>
      </c>
      <c r="K7" s="38">
        <v>153</v>
      </c>
      <c r="L7" s="41">
        <v>129346.8333333334</v>
      </c>
      <c r="M7" s="38">
        <v>36</v>
      </c>
      <c r="N7" s="34"/>
      <c r="O7" s="34"/>
      <c r="P7" s="34"/>
      <c r="Q7" s="34"/>
    </row>
    <row r="8" spans="1:17" x14ac:dyDescent="0.25">
      <c r="A8" s="37" t="s">
        <v>58</v>
      </c>
      <c r="B8" s="41">
        <v>13647086.939999999</v>
      </c>
      <c r="C8" s="38">
        <v>45</v>
      </c>
      <c r="D8" s="41">
        <v>4783931.51</v>
      </c>
      <c r="E8" s="38">
        <v>43</v>
      </c>
      <c r="F8" s="41">
        <v>98485.833333333401</v>
      </c>
      <c r="G8" s="38">
        <v>18</v>
      </c>
      <c r="H8" s="41">
        <v>14376009.189999999</v>
      </c>
      <c r="I8" s="38">
        <v>46</v>
      </c>
      <c r="J8" s="41">
        <v>4997428.08</v>
      </c>
      <c r="K8" s="38">
        <v>45</v>
      </c>
      <c r="L8" s="41">
        <v>233322.49999999965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3087554.79</v>
      </c>
      <c r="C9" s="38">
        <v>21</v>
      </c>
      <c r="D9" s="41">
        <v>286820.98</v>
      </c>
      <c r="E9" s="38">
        <v>19</v>
      </c>
      <c r="F9" s="38">
        <v>0</v>
      </c>
      <c r="G9" s="38">
        <v>0</v>
      </c>
      <c r="H9" s="41">
        <v>2947507.13</v>
      </c>
      <c r="I9" s="38">
        <v>19</v>
      </c>
      <c r="J9" s="41">
        <v>322616.40999999997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5834718.5199999996</v>
      </c>
      <c r="C10" s="38">
        <v>22</v>
      </c>
      <c r="D10" s="41">
        <v>1077408.75</v>
      </c>
      <c r="E10" s="38">
        <v>21</v>
      </c>
      <c r="F10" s="41">
        <v>43996.499999999993</v>
      </c>
      <c r="G10" s="38">
        <v>13</v>
      </c>
      <c r="H10" s="41">
        <v>6428813.7400000002</v>
      </c>
      <c r="I10" s="38">
        <v>27</v>
      </c>
      <c r="J10" s="41">
        <v>1189304.79</v>
      </c>
      <c r="K10" s="38">
        <v>23</v>
      </c>
      <c r="L10" s="41">
        <v>55680.500000000022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5816861.3200000003</v>
      </c>
      <c r="C11" s="38">
        <v>42</v>
      </c>
      <c r="D11" s="41">
        <v>828181.22</v>
      </c>
      <c r="E11" s="38">
        <v>38</v>
      </c>
      <c r="F11" s="38">
        <v>0</v>
      </c>
      <c r="G11" s="38">
        <v>0</v>
      </c>
      <c r="H11" s="41">
        <v>4155820.06</v>
      </c>
      <c r="I11" s="38">
        <v>39</v>
      </c>
      <c r="J11" s="41">
        <v>727047.11</v>
      </c>
      <c r="K11" s="38">
        <v>36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37321862.359999999</v>
      </c>
      <c r="C12" s="38">
        <v>174</v>
      </c>
      <c r="D12" s="41">
        <v>6263890.5099999998</v>
      </c>
      <c r="E12" s="38">
        <v>159</v>
      </c>
      <c r="F12" s="41">
        <v>120647.99999999993</v>
      </c>
      <c r="G12" s="38">
        <v>44</v>
      </c>
      <c r="H12" s="41">
        <v>35256534.579999998</v>
      </c>
      <c r="I12" s="38">
        <v>187</v>
      </c>
      <c r="J12" s="41">
        <v>5856382</v>
      </c>
      <c r="K12" s="38">
        <v>171</v>
      </c>
      <c r="L12" s="41">
        <v>196059.1666666666</v>
      </c>
      <c r="M12" s="38">
        <v>48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681084.33</v>
      </c>
      <c r="C13" s="38">
        <v>12</v>
      </c>
      <c r="D13" s="41">
        <v>0</v>
      </c>
      <c r="E13" s="38">
        <v>0</v>
      </c>
      <c r="F13" s="38">
        <v>0</v>
      </c>
      <c r="G13" s="38">
        <v>0</v>
      </c>
      <c r="H13" s="38">
        <v>440071.98</v>
      </c>
      <c r="I13" s="38">
        <v>14</v>
      </c>
      <c r="J13" s="38">
        <v>192270.65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4194687.21</v>
      </c>
      <c r="C14" s="38">
        <v>35</v>
      </c>
      <c r="D14" s="41">
        <v>1150767.01</v>
      </c>
      <c r="E14" s="38">
        <v>33</v>
      </c>
      <c r="F14" s="38">
        <v>0</v>
      </c>
      <c r="G14" s="38">
        <v>0</v>
      </c>
      <c r="H14" s="41">
        <v>3637658.12</v>
      </c>
      <c r="I14" s="38">
        <v>38</v>
      </c>
      <c r="J14" s="41">
        <v>1016560.63</v>
      </c>
      <c r="K14" s="38">
        <v>34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1100085.3600000001</v>
      </c>
      <c r="C15" s="38">
        <v>14</v>
      </c>
      <c r="D15" s="41">
        <v>666257.36</v>
      </c>
      <c r="E15" s="38">
        <v>14</v>
      </c>
      <c r="F15" s="38">
        <v>0</v>
      </c>
      <c r="G15" s="38">
        <v>0</v>
      </c>
      <c r="H15" s="41">
        <v>1275308.93</v>
      </c>
      <c r="I15" s="38">
        <v>14</v>
      </c>
      <c r="J15" s="41">
        <v>779655.1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63161070.450000003</v>
      </c>
      <c r="C16" s="38">
        <v>310</v>
      </c>
      <c r="D16" s="41">
        <v>16819519.59</v>
      </c>
      <c r="E16" s="38">
        <v>284</v>
      </c>
      <c r="F16" s="38">
        <v>521436.83333333302</v>
      </c>
      <c r="G16" s="38">
        <v>62</v>
      </c>
      <c r="H16" s="41">
        <v>65472306.350000001</v>
      </c>
      <c r="I16" s="38">
        <v>322</v>
      </c>
      <c r="J16" s="41">
        <v>15871361.35</v>
      </c>
      <c r="K16" s="38">
        <v>296</v>
      </c>
      <c r="L16" s="38">
        <v>487932.00000000006</v>
      </c>
      <c r="M16" s="38">
        <v>60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4541927.17</v>
      </c>
      <c r="C17" s="38">
        <v>33</v>
      </c>
      <c r="D17" s="41">
        <v>3021702.78</v>
      </c>
      <c r="E17" s="38">
        <v>33</v>
      </c>
      <c r="F17" s="41">
        <v>0</v>
      </c>
      <c r="G17" s="38">
        <v>0</v>
      </c>
      <c r="H17" s="41">
        <v>4398728.95</v>
      </c>
      <c r="I17" s="38">
        <v>33</v>
      </c>
      <c r="J17" s="41">
        <v>2963680.67</v>
      </c>
      <c r="K17" s="38">
        <v>33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3754650.28</v>
      </c>
      <c r="C18" s="38">
        <v>39</v>
      </c>
      <c r="D18" s="41">
        <v>948668.42</v>
      </c>
      <c r="E18" s="38">
        <v>34</v>
      </c>
      <c r="F18" s="38">
        <v>0</v>
      </c>
      <c r="G18" s="38">
        <v>0</v>
      </c>
      <c r="H18" s="41">
        <v>3623204.9</v>
      </c>
      <c r="I18" s="38">
        <v>40</v>
      </c>
      <c r="J18" s="41">
        <v>859706.26</v>
      </c>
      <c r="K18" s="38">
        <v>38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1179801.82</v>
      </c>
      <c r="C19" s="38">
        <v>22</v>
      </c>
      <c r="D19" s="41">
        <v>145355.54999999999</v>
      </c>
      <c r="E19" s="38">
        <v>16</v>
      </c>
      <c r="F19" s="38">
        <v>0</v>
      </c>
      <c r="G19" s="38">
        <v>0</v>
      </c>
      <c r="H19" s="41">
        <v>1105116.44</v>
      </c>
      <c r="I19" s="38">
        <v>20</v>
      </c>
      <c r="J19" s="41">
        <v>169949.94</v>
      </c>
      <c r="K19" s="38">
        <v>13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2330881.5299999998</v>
      </c>
      <c r="C20" s="38">
        <v>30</v>
      </c>
      <c r="D20" s="41">
        <v>635869.01</v>
      </c>
      <c r="E20" s="38">
        <v>25</v>
      </c>
      <c r="F20" s="38">
        <v>0</v>
      </c>
      <c r="G20" s="38">
        <v>0</v>
      </c>
      <c r="H20" s="41">
        <v>2210354.2799999998</v>
      </c>
      <c r="I20" s="38">
        <v>30</v>
      </c>
      <c r="J20" s="41">
        <v>537960.43999999994</v>
      </c>
      <c r="K20" s="38">
        <v>24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4782910.28</v>
      </c>
      <c r="C21" s="38">
        <v>27</v>
      </c>
      <c r="D21" s="41">
        <v>1042541.84</v>
      </c>
      <c r="E21" s="38">
        <v>26</v>
      </c>
      <c r="F21" s="38">
        <v>0</v>
      </c>
      <c r="G21" s="38">
        <v>0</v>
      </c>
      <c r="H21" s="41">
        <v>4191564.99</v>
      </c>
      <c r="I21" s="38">
        <v>26</v>
      </c>
      <c r="J21" s="41">
        <v>965206.12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110719553.13</v>
      </c>
      <c r="C22" s="38">
        <v>122</v>
      </c>
      <c r="D22" s="41">
        <v>29145543.170000002</v>
      </c>
      <c r="E22" s="38">
        <v>109</v>
      </c>
      <c r="F22" s="38">
        <v>453744.66666666698</v>
      </c>
      <c r="G22" s="38">
        <v>40</v>
      </c>
      <c r="H22" s="41">
        <v>109774387.84</v>
      </c>
      <c r="I22" s="38">
        <v>126</v>
      </c>
      <c r="J22" s="41">
        <v>28903918.550000001</v>
      </c>
      <c r="K22" s="38">
        <v>113</v>
      </c>
      <c r="L22" s="38">
        <v>774139.49999999977</v>
      </c>
      <c r="M22" s="38">
        <v>39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361181.87</v>
      </c>
      <c r="C23" s="38">
        <v>10</v>
      </c>
      <c r="D23" s="41">
        <v>175275</v>
      </c>
      <c r="E23" s="38">
        <v>10</v>
      </c>
      <c r="F23" s="41">
        <v>0</v>
      </c>
      <c r="G23" s="38">
        <v>0</v>
      </c>
      <c r="H23" s="41">
        <v>461030.57</v>
      </c>
      <c r="I23" s="38">
        <v>11</v>
      </c>
      <c r="J23" s="41">
        <v>217452.39</v>
      </c>
      <c r="K23" s="38">
        <v>11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577049.02</v>
      </c>
      <c r="C24" s="38">
        <v>16</v>
      </c>
      <c r="D24" s="41">
        <v>456113.98</v>
      </c>
      <c r="E24" s="38">
        <v>15</v>
      </c>
      <c r="F24" s="38">
        <v>0</v>
      </c>
      <c r="G24" s="38">
        <v>0</v>
      </c>
      <c r="H24" s="41">
        <v>342024.67</v>
      </c>
      <c r="I24" s="38">
        <v>15</v>
      </c>
      <c r="J24" s="41">
        <v>263672.28999999998</v>
      </c>
      <c r="K24" s="38">
        <v>15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19629847.539999999</v>
      </c>
      <c r="C25" s="38">
        <v>49</v>
      </c>
      <c r="D25" s="38">
        <v>6232380.8399999999</v>
      </c>
      <c r="E25" s="38">
        <v>44</v>
      </c>
      <c r="F25" s="38">
        <v>89036.000000000087</v>
      </c>
      <c r="G25" s="38">
        <v>22</v>
      </c>
      <c r="H25" s="41">
        <v>18900052.690000001</v>
      </c>
      <c r="I25" s="38">
        <v>55</v>
      </c>
      <c r="J25" s="41">
        <v>5506602.6200000001</v>
      </c>
      <c r="K25" s="38">
        <v>50</v>
      </c>
      <c r="L25" s="38">
        <v>60810.833333333372</v>
      </c>
      <c r="M25" s="38">
        <v>24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1808969.14</v>
      </c>
      <c r="C26" s="38">
        <v>26</v>
      </c>
      <c r="D26" s="41">
        <v>560858.13</v>
      </c>
      <c r="E26" s="38">
        <v>24</v>
      </c>
      <c r="F26" s="38">
        <v>0</v>
      </c>
      <c r="G26" s="38">
        <v>0</v>
      </c>
      <c r="H26" s="41">
        <v>3507401.98</v>
      </c>
      <c r="I26" s="38">
        <v>26</v>
      </c>
      <c r="J26" s="41">
        <v>2613466.75</v>
      </c>
      <c r="K26" s="38">
        <v>24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6887949.2199999997</v>
      </c>
      <c r="C27" s="38">
        <v>31</v>
      </c>
      <c r="D27" s="41">
        <v>5827612.4000000004</v>
      </c>
      <c r="E27" s="38">
        <v>30</v>
      </c>
      <c r="F27" s="41">
        <v>0</v>
      </c>
      <c r="G27" s="38">
        <v>0</v>
      </c>
      <c r="H27" s="41">
        <v>7647555.3600000003</v>
      </c>
      <c r="I27" s="38">
        <v>29</v>
      </c>
      <c r="J27" s="41">
        <v>7229388.4699999997</v>
      </c>
      <c r="K27" s="38">
        <v>28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902432.9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969815.38</v>
      </c>
      <c r="I28" s="38">
        <v>11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4416432.6900000004</v>
      </c>
      <c r="C29" s="38">
        <v>25</v>
      </c>
      <c r="D29" s="41">
        <v>1351541</v>
      </c>
      <c r="E29" s="38">
        <v>24</v>
      </c>
      <c r="F29" s="38">
        <v>0</v>
      </c>
      <c r="G29" s="38">
        <v>0</v>
      </c>
      <c r="H29" s="41">
        <v>3819259.03</v>
      </c>
      <c r="I29" s="38">
        <v>25</v>
      </c>
      <c r="J29" s="41">
        <v>807614.59</v>
      </c>
      <c r="K29" s="38">
        <v>23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5359117.5</v>
      </c>
      <c r="C30" s="38">
        <v>40</v>
      </c>
      <c r="D30" s="41">
        <v>1372565.36</v>
      </c>
      <c r="E30" s="38">
        <v>38</v>
      </c>
      <c r="F30" s="38">
        <v>0</v>
      </c>
      <c r="G30" s="38">
        <v>0</v>
      </c>
      <c r="H30" s="41">
        <v>5000232.3600000003</v>
      </c>
      <c r="I30" s="38">
        <v>37</v>
      </c>
      <c r="J30" s="41">
        <v>1322153.19</v>
      </c>
      <c r="K30" s="38">
        <v>37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32368114.440000001</v>
      </c>
      <c r="C31" s="38">
        <v>161</v>
      </c>
      <c r="D31" s="41">
        <v>11373408.619999999</v>
      </c>
      <c r="E31" s="38">
        <v>153</v>
      </c>
      <c r="F31" s="38">
        <v>110462.49999999996</v>
      </c>
      <c r="G31" s="38">
        <v>36</v>
      </c>
      <c r="H31" s="41">
        <v>31744902.199999999</v>
      </c>
      <c r="I31" s="38">
        <v>161</v>
      </c>
      <c r="J31" s="41">
        <v>10294336.01</v>
      </c>
      <c r="K31" s="38">
        <v>153</v>
      </c>
      <c r="L31" s="38">
        <v>333100.83333333296</v>
      </c>
      <c r="M31" s="38">
        <v>39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5310327.74</v>
      </c>
      <c r="C32" s="38">
        <v>30</v>
      </c>
      <c r="D32" s="41">
        <v>1063182.92</v>
      </c>
      <c r="E32" s="38">
        <v>28</v>
      </c>
      <c r="F32" s="41">
        <v>0</v>
      </c>
      <c r="G32" s="38">
        <v>0</v>
      </c>
      <c r="H32" s="41">
        <v>5050174.68</v>
      </c>
      <c r="I32" s="38">
        <v>32</v>
      </c>
      <c r="J32" s="41">
        <v>940877.94</v>
      </c>
      <c r="K32" s="38">
        <v>31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2418056.13</v>
      </c>
      <c r="C33" s="38">
        <v>19</v>
      </c>
      <c r="D33" s="41">
        <v>753159.34</v>
      </c>
      <c r="E33" s="38">
        <v>18</v>
      </c>
      <c r="F33" s="41">
        <v>0</v>
      </c>
      <c r="G33" s="38">
        <v>0</v>
      </c>
      <c r="H33" s="41">
        <v>2436377.64</v>
      </c>
      <c r="I33" s="38">
        <v>20</v>
      </c>
      <c r="J33" s="41">
        <v>661288.36</v>
      </c>
      <c r="K33" s="38">
        <v>20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757747.76</v>
      </c>
      <c r="C34" s="38">
        <v>16</v>
      </c>
      <c r="D34" s="41">
        <v>313422.07</v>
      </c>
      <c r="E34" s="38">
        <v>15</v>
      </c>
      <c r="F34" s="38">
        <v>0</v>
      </c>
      <c r="G34" s="38">
        <v>0</v>
      </c>
      <c r="H34" s="41">
        <v>699439.9</v>
      </c>
      <c r="I34" s="38">
        <v>19</v>
      </c>
      <c r="J34" s="41">
        <v>260291.76</v>
      </c>
      <c r="K34" s="38">
        <v>17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1438677.36</v>
      </c>
      <c r="C35" s="38">
        <v>12</v>
      </c>
      <c r="D35" s="41">
        <v>392942.83</v>
      </c>
      <c r="E35" s="38">
        <v>10</v>
      </c>
      <c r="F35" s="38">
        <v>0</v>
      </c>
      <c r="G35" s="38">
        <v>0</v>
      </c>
      <c r="H35" s="41">
        <v>1330990.6599999999</v>
      </c>
      <c r="I35" s="38">
        <v>12</v>
      </c>
      <c r="J35" s="41">
        <v>359270.61</v>
      </c>
      <c r="K35" s="38">
        <v>12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875498.4</v>
      </c>
      <c r="C36" s="38">
        <v>13</v>
      </c>
      <c r="D36" s="41">
        <v>416680.67</v>
      </c>
      <c r="E36" s="38">
        <v>13</v>
      </c>
      <c r="F36" s="38">
        <v>0</v>
      </c>
      <c r="G36" s="38">
        <v>0</v>
      </c>
      <c r="H36" s="41">
        <v>863654.93</v>
      </c>
      <c r="I36" s="38">
        <v>16</v>
      </c>
      <c r="J36" s="41">
        <v>409053.41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7284524</v>
      </c>
      <c r="C37" s="38">
        <v>38</v>
      </c>
      <c r="D37" s="41">
        <v>1227431.8799999999</v>
      </c>
      <c r="E37" s="38">
        <v>35</v>
      </c>
      <c r="F37" s="38">
        <v>0</v>
      </c>
      <c r="G37" s="38">
        <v>0</v>
      </c>
      <c r="H37" s="41">
        <v>6592707.7199999997</v>
      </c>
      <c r="I37" s="38">
        <v>35</v>
      </c>
      <c r="J37" s="41">
        <v>999618.59</v>
      </c>
      <c r="K37" s="38">
        <v>33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35882209.159999996</v>
      </c>
      <c r="C38" s="38">
        <v>124</v>
      </c>
      <c r="D38" s="41">
        <v>5925920.6399999997</v>
      </c>
      <c r="E38" s="38">
        <v>117</v>
      </c>
      <c r="F38" s="38">
        <v>41148.833333333292</v>
      </c>
      <c r="G38" s="38">
        <v>37</v>
      </c>
      <c r="H38" s="41">
        <v>27362607.25</v>
      </c>
      <c r="I38" s="38">
        <v>120</v>
      </c>
      <c r="J38" s="41">
        <v>5459150.29</v>
      </c>
      <c r="K38" s="38">
        <v>112</v>
      </c>
      <c r="L38" s="38">
        <v>156726.99999999997</v>
      </c>
      <c r="M38" s="38">
        <v>40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470606.02</v>
      </c>
      <c r="C39" s="38">
        <v>13</v>
      </c>
      <c r="D39" s="41">
        <v>209611.65</v>
      </c>
      <c r="E39" s="38">
        <v>13</v>
      </c>
      <c r="F39" s="38">
        <v>0</v>
      </c>
      <c r="G39" s="38">
        <v>0</v>
      </c>
      <c r="H39" s="41">
        <v>900742.58</v>
      </c>
      <c r="I39" s="38">
        <v>15</v>
      </c>
      <c r="J39" s="41">
        <v>319942.68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1472109.95</v>
      </c>
      <c r="C40" s="38">
        <v>13</v>
      </c>
      <c r="D40" s="41">
        <v>478183.91</v>
      </c>
      <c r="E40" s="38">
        <v>11</v>
      </c>
      <c r="F40" s="41">
        <v>0</v>
      </c>
      <c r="G40" s="38">
        <v>0</v>
      </c>
      <c r="H40" s="41">
        <v>1425162.62</v>
      </c>
      <c r="I40" s="38">
        <v>13</v>
      </c>
      <c r="J40" s="41">
        <v>356347.4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4866669.2</v>
      </c>
      <c r="C41" s="38">
        <v>33</v>
      </c>
      <c r="D41" s="41">
        <v>1230202.1499999999</v>
      </c>
      <c r="E41" s="38">
        <v>30</v>
      </c>
      <c r="F41" s="38">
        <v>0</v>
      </c>
      <c r="G41" s="38">
        <v>0</v>
      </c>
      <c r="H41" s="41">
        <v>6100303.3600000003</v>
      </c>
      <c r="I41" s="38">
        <v>34</v>
      </c>
      <c r="J41" s="41">
        <v>1057712.4099999999</v>
      </c>
      <c r="K41" s="38">
        <v>27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3074651.34</v>
      </c>
      <c r="C42" s="38">
        <v>18</v>
      </c>
      <c r="D42" s="41">
        <v>254965.47</v>
      </c>
      <c r="E42" s="38">
        <v>15</v>
      </c>
      <c r="F42" s="38">
        <v>0</v>
      </c>
      <c r="G42" s="38">
        <v>0</v>
      </c>
      <c r="H42" s="41">
        <v>2377894.14</v>
      </c>
      <c r="I42" s="38">
        <v>16</v>
      </c>
      <c r="J42" s="41">
        <v>218199.23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1372167.35</v>
      </c>
      <c r="C43" s="38">
        <v>12</v>
      </c>
      <c r="D43" s="41">
        <v>472531.61</v>
      </c>
      <c r="E43" s="38">
        <v>11</v>
      </c>
      <c r="F43" s="38">
        <v>0</v>
      </c>
      <c r="G43" s="38">
        <v>0</v>
      </c>
      <c r="H43" s="41">
        <v>1003671.13</v>
      </c>
      <c r="I43" s="38">
        <v>10</v>
      </c>
      <c r="J43" s="41">
        <v>380894</v>
      </c>
      <c r="K43" s="38">
        <v>10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2188923.29</v>
      </c>
      <c r="C44" s="38">
        <v>21</v>
      </c>
      <c r="D44" s="41">
        <v>667762.81000000006</v>
      </c>
      <c r="E44" s="38">
        <v>21</v>
      </c>
      <c r="F44" s="38">
        <v>0</v>
      </c>
      <c r="G44" s="38">
        <v>0</v>
      </c>
      <c r="H44" s="41">
        <v>2085715.68</v>
      </c>
      <c r="I44" s="38">
        <v>19</v>
      </c>
      <c r="J44" s="41">
        <v>567475.84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10128266.08</v>
      </c>
      <c r="C45" s="38">
        <v>26</v>
      </c>
      <c r="D45" s="41">
        <v>2416791.6</v>
      </c>
      <c r="E45" s="38">
        <v>25</v>
      </c>
      <c r="F45" s="38">
        <v>0</v>
      </c>
      <c r="G45" s="38">
        <v>0</v>
      </c>
      <c r="H45" s="41">
        <v>9552458.4299999997</v>
      </c>
      <c r="I45" s="38">
        <v>24</v>
      </c>
      <c r="J45" s="41">
        <v>2275709.2999999998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13057305.689999999</v>
      </c>
      <c r="C46" s="38">
        <v>33</v>
      </c>
      <c r="D46" s="41">
        <v>11673859.67</v>
      </c>
      <c r="E46" s="38">
        <v>31</v>
      </c>
      <c r="F46" s="38">
        <v>0</v>
      </c>
      <c r="G46" s="38">
        <v>0</v>
      </c>
      <c r="H46" s="41">
        <v>12826854.34</v>
      </c>
      <c r="I46" s="38">
        <v>34</v>
      </c>
      <c r="J46" s="41">
        <v>11435020.02</v>
      </c>
      <c r="K46" s="38">
        <v>31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5079807.9400000004</v>
      </c>
      <c r="C47" s="38">
        <v>25</v>
      </c>
      <c r="D47" s="41">
        <v>2699497.93</v>
      </c>
      <c r="E47" s="38">
        <v>24</v>
      </c>
      <c r="F47" s="38">
        <v>0</v>
      </c>
      <c r="G47" s="38">
        <v>0</v>
      </c>
      <c r="H47" s="41">
        <v>3205041.19</v>
      </c>
      <c r="I47" s="38">
        <v>24</v>
      </c>
      <c r="J47" s="41">
        <v>1132298.3400000001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7978903.3099999996</v>
      </c>
      <c r="C48" s="38">
        <v>37</v>
      </c>
      <c r="D48" s="41">
        <v>3801525.31</v>
      </c>
      <c r="E48" s="38">
        <v>37</v>
      </c>
      <c r="F48" s="38">
        <v>0</v>
      </c>
      <c r="G48" s="38">
        <v>0</v>
      </c>
      <c r="H48" s="41">
        <v>7418735.3600000003</v>
      </c>
      <c r="I48" s="38">
        <v>39</v>
      </c>
      <c r="J48" s="41">
        <v>3335432.48</v>
      </c>
      <c r="K48" s="38">
        <v>38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6594522.7199999997</v>
      </c>
      <c r="C49" s="38">
        <v>51</v>
      </c>
      <c r="D49" s="41">
        <v>2533977.81</v>
      </c>
      <c r="E49" s="38">
        <v>48</v>
      </c>
      <c r="F49" s="38">
        <v>11496.66666666667</v>
      </c>
      <c r="G49" s="38">
        <v>13</v>
      </c>
      <c r="H49" s="41">
        <v>5715838.7400000002</v>
      </c>
      <c r="I49" s="38">
        <v>53</v>
      </c>
      <c r="J49" s="41">
        <v>2105811.9</v>
      </c>
      <c r="K49" s="38">
        <v>50</v>
      </c>
      <c r="L49" s="38">
        <v>64196.166666666679</v>
      </c>
      <c r="M49" s="38">
        <v>14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17066415.129999999</v>
      </c>
      <c r="C50" s="38">
        <v>134</v>
      </c>
      <c r="D50" s="41">
        <v>7352641.8799999999</v>
      </c>
      <c r="E50" s="38">
        <v>125</v>
      </c>
      <c r="F50" s="38">
        <v>239428.16666666677</v>
      </c>
      <c r="G50" s="38">
        <v>26</v>
      </c>
      <c r="H50" s="41">
        <v>16389434.699999999</v>
      </c>
      <c r="I50" s="38">
        <v>141</v>
      </c>
      <c r="J50" s="41">
        <v>5961232.3600000003</v>
      </c>
      <c r="K50" s="38">
        <v>134</v>
      </c>
      <c r="L50" s="38">
        <v>238417.16666666663</v>
      </c>
      <c r="M50" s="38">
        <v>30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24968895.579999998</v>
      </c>
      <c r="C51" s="38">
        <v>117</v>
      </c>
      <c r="D51" s="41">
        <v>6466555.4900000002</v>
      </c>
      <c r="E51" s="38">
        <v>113</v>
      </c>
      <c r="F51" s="41">
        <v>87446.166666666672</v>
      </c>
      <c r="G51" s="38">
        <v>27</v>
      </c>
      <c r="H51" s="41">
        <v>23487083.25</v>
      </c>
      <c r="I51" s="38">
        <v>126</v>
      </c>
      <c r="J51" s="41">
        <v>6549841.8600000003</v>
      </c>
      <c r="K51" s="38">
        <v>123</v>
      </c>
      <c r="L51" s="41">
        <v>88911</v>
      </c>
      <c r="M51" s="38">
        <v>28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14455198.43</v>
      </c>
      <c r="C52" s="38">
        <v>68</v>
      </c>
      <c r="D52" s="41">
        <v>2751579.5</v>
      </c>
      <c r="E52" s="38">
        <v>64</v>
      </c>
      <c r="F52" s="41">
        <v>13551</v>
      </c>
      <c r="G52" s="38">
        <v>11</v>
      </c>
      <c r="H52" s="41">
        <v>13842410.84</v>
      </c>
      <c r="I52" s="38">
        <v>62</v>
      </c>
      <c r="J52" s="41">
        <v>2701245.49</v>
      </c>
      <c r="K52" s="38">
        <v>57</v>
      </c>
      <c r="L52" s="41">
        <v>22820.666666666661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12382276.34</v>
      </c>
      <c r="C53" s="38">
        <v>99</v>
      </c>
      <c r="D53" s="41">
        <v>4027960.07</v>
      </c>
      <c r="E53" s="38">
        <v>95</v>
      </c>
      <c r="F53" s="41">
        <v>116835.00000000003</v>
      </c>
      <c r="G53" s="38">
        <v>24</v>
      </c>
      <c r="H53" s="41">
        <v>11853114.02</v>
      </c>
      <c r="I53" s="38">
        <v>100</v>
      </c>
      <c r="J53" s="41">
        <v>3566292.6</v>
      </c>
      <c r="K53" s="38">
        <v>94</v>
      </c>
      <c r="L53" s="41">
        <v>172014.00000000035</v>
      </c>
      <c r="M53" s="38">
        <v>28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365884.21</v>
      </c>
      <c r="C54" s="38">
        <v>11</v>
      </c>
      <c r="D54" s="41">
        <v>0</v>
      </c>
      <c r="E54" s="38">
        <v>0</v>
      </c>
      <c r="F54" s="41">
        <v>0</v>
      </c>
      <c r="G54" s="38">
        <v>0</v>
      </c>
      <c r="H54" s="41">
        <v>0</v>
      </c>
      <c r="I54" s="38">
        <v>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24723149.75</v>
      </c>
      <c r="C55" s="38">
        <v>84</v>
      </c>
      <c r="D55" s="41">
        <v>7236210.1399999997</v>
      </c>
      <c r="E55" s="38">
        <v>82</v>
      </c>
      <c r="F55" s="41">
        <v>85427.166666666642</v>
      </c>
      <c r="G55" s="38">
        <v>24</v>
      </c>
      <c r="H55" s="41">
        <v>21231977.870000001</v>
      </c>
      <c r="I55" s="38">
        <v>84</v>
      </c>
      <c r="J55" s="41">
        <v>5723972.1500000004</v>
      </c>
      <c r="K55" s="38">
        <v>81</v>
      </c>
      <c r="L55" s="41">
        <v>169198.66666666669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10548684.890000001</v>
      </c>
      <c r="C56" s="38">
        <v>21</v>
      </c>
      <c r="D56" s="41">
        <v>484195.88</v>
      </c>
      <c r="E56" s="38">
        <v>17</v>
      </c>
      <c r="F56" s="41">
        <v>0</v>
      </c>
      <c r="G56" s="38">
        <v>0</v>
      </c>
      <c r="H56" s="41">
        <v>8709425.6099999994</v>
      </c>
      <c r="I56" s="38">
        <v>20</v>
      </c>
      <c r="J56" s="41">
        <v>465041.83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2940060.81</v>
      </c>
      <c r="C57" s="38">
        <v>13</v>
      </c>
      <c r="D57" s="41">
        <v>277397.49</v>
      </c>
      <c r="E57" s="38">
        <v>11</v>
      </c>
      <c r="F57" s="38">
        <v>0</v>
      </c>
      <c r="G57" s="38">
        <v>0</v>
      </c>
      <c r="H57" s="41">
        <v>3087558.81</v>
      </c>
      <c r="I57" s="38">
        <v>11</v>
      </c>
      <c r="J57" s="41">
        <v>169176.62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18339384.66</v>
      </c>
      <c r="C58" s="38">
        <v>89</v>
      </c>
      <c r="D58" s="41">
        <v>3687939.21</v>
      </c>
      <c r="E58" s="38">
        <v>82</v>
      </c>
      <c r="F58" s="38">
        <v>34476.000000000029</v>
      </c>
      <c r="G58" s="38">
        <v>22</v>
      </c>
      <c r="H58" s="41">
        <v>15772840.640000001</v>
      </c>
      <c r="I58" s="38">
        <v>85</v>
      </c>
      <c r="J58" s="41">
        <v>2978492.17</v>
      </c>
      <c r="K58" s="38">
        <v>80</v>
      </c>
      <c r="L58" s="38">
        <v>36999.833333333314</v>
      </c>
      <c r="M58" s="38">
        <v>25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5656898.4299999997</v>
      </c>
      <c r="C59" s="38">
        <v>35</v>
      </c>
      <c r="D59" s="41">
        <v>1321546.98</v>
      </c>
      <c r="E59" s="38">
        <v>34</v>
      </c>
      <c r="F59" s="41">
        <v>0</v>
      </c>
      <c r="G59" s="38">
        <v>0</v>
      </c>
      <c r="H59" s="41">
        <v>5200738.8</v>
      </c>
      <c r="I59" s="38">
        <v>33</v>
      </c>
      <c r="J59" s="41">
        <v>1083180.6200000001</v>
      </c>
      <c r="K59" s="38">
        <v>32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1935247.47</v>
      </c>
      <c r="C60" s="38">
        <v>15</v>
      </c>
      <c r="D60" s="41">
        <v>338891.8</v>
      </c>
      <c r="E60" s="38">
        <v>14</v>
      </c>
      <c r="F60" s="38">
        <v>0</v>
      </c>
      <c r="G60" s="38">
        <v>0</v>
      </c>
      <c r="H60" s="41">
        <v>8068063.0300000003</v>
      </c>
      <c r="I60" s="38">
        <v>15</v>
      </c>
      <c r="J60" s="41">
        <v>596004.69999999995</v>
      </c>
      <c r="K60" s="38">
        <v>15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2164044.5099999998</v>
      </c>
      <c r="C61" s="38">
        <v>10</v>
      </c>
      <c r="D61" s="41">
        <v>349450.77</v>
      </c>
      <c r="E61" s="38">
        <v>10</v>
      </c>
      <c r="F61" s="38">
        <v>0</v>
      </c>
      <c r="G61" s="38">
        <v>0</v>
      </c>
      <c r="H61" s="41">
        <v>0</v>
      </c>
      <c r="I61" s="38">
        <v>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1759636.6</v>
      </c>
      <c r="C62" s="38">
        <v>19</v>
      </c>
      <c r="D62" s="41">
        <v>356405.09</v>
      </c>
      <c r="E62" s="38">
        <v>18</v>
      </c>
      <c r="F62" s="38">
        <v>0</v>
      </c>
      <c r="G62" s="38">
        <v>0</v>
      </c>
      <c r="H62" s="41">
        <v>1678360.41</v>
      </c>
      <c r="I62" s="38">
        <v>24</v>
      </c>
      <c r="J62" s="41">
        <v>334097.91999999998</v>
      </c>
      <c r="K62" s="38">
        <v>23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1847177.58</v>
      </c>
      <c r="C63" s="38">
        <v>31</v>
      </c>
      <c r="D63" s="41">
        <v>582580.78</v>
      </c>
      <c r="E63" s="38">
        <v>30</v>
      </c>
      <c r="F63" s="38">
        <v>0</v>
      </c>
      <c r="G63" s="38">
        <v>0</v>
      </c>
      <c r="H63" s="41">
        <v>1761950.65</v>
      </c>
      <c r="I63" s="38">
        <v>27</v>
      </c>
      <c r="J63" s="41">
        <v>488835.2</v>
      </c>
      <c r="K63" s="38">
        <v>27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816799.68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649850.42000000004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657210.31000000006</v>
      </c>
      <c r="C65" s="38">
        <v>16</v>
      </c>
      <c r="D65" s="41">
        <v>161723.69</v>
      </c>
      <c r="E65" s="38">
        <v>13</v>
      </c>
      <c r="F65" s="41">
        <v>0</v>
      </c>
      <c r="G65" s="38">
        <v>0</v>
      </c>
      <c r="H65" s="41">
        <v>701602.24</v>
      </c>
      <c r="I65" s="38">
        <v>15</v>
      </c>
      <c r="J65" s="41">
        <v>151135.59</v>
      </c>
      <c r="K65" s="38">
        <v>12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6522732.0800000001</v>
      </c>
      <c r="C66" s="38">
        <v>52</v>
      </c>
      <c r="D66" s="41">
        <v>1288916.78</v>
      </c>
      <c r="E66" s="38">
        <v>50</v>
      </c>
      <c r="F66" s="38">
        <v>10705.66666666667</v>
      </c>
      <c r="G66" s="38">
        <v>10</v>
      </c>
      <c r="H66" s="41">
        <v>6485751.1799999997</v>
      </c>
      <c r="I66" s="38">
        <v>56</v>
      </c>
      <c r="J66" s="41">
        <v>1318601.55</v>
      </c>
      <c r="K66" s="38">
        <v>51</v>
      </c>
      <c r="L66" s="38">
        <v>14158.166666666677</v>
      </c>
      <c r="M66" s="38">
        <v>12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4776573.5999999996</v>
      </c>
      <c r="C67" s="38">
        <v>12</v>
      </c>
      <c r="D67" s="41">
        <v>254724.12</v>
      </c>
      <c r="E67" s="38">
        <v>10</v>
      </c>
      <c r="F67" s="38">
        <v>0</v>
      </c>
      <c r="G67" s="38">
        <v>0</v>
      </c>
      <c r="H67" s="41">
        <v>4301123.6500000004</v>
      </c>
      <c r="I67" s="38">
        <v>15</v>
      </c>
      <c r="J67" s="41">
        <v>229317.26</v>
      </c>
      <c r="K67" s="38">
        <v>12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7424175.4900000002</v>
      </c>
      <c r="C68" s="38">
        <v>26</v>
      </c>
      <c r="D68" s="41">
        <v>1631208.01</v>
      </c>
      <c r="E68" s="38">
        <v>25</v>
      </c>
      <c r="F68" s="38">
        <v>0</v>
      </c>
      <c r="G68" s="38">
        <v>0</v>
      </c>
      <c r="H68" s="41">
        <v>6050704.3099999996</v>
      </c>
      <c r="I68" s="38">
        <v>25</v>
      </c>
      <c r="J68" s="41">
        <v>1152205.99</v>
      </c>
      <c r="K68" s="38">
        <v>25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1423308.04</v>
      </c>
      <c r="C69" s="38">
        <v>11</v>
      </c>
      <c r="D69" s="41">
        <v>0</v>
      </c>
      <c r="E69" s="38">
        <v>0</v>
      </c>
      <c r="F69" s="38">
        <v>0</v>
      </c>
      <c r="G69" s="38">
        <v>0</v>
      </c>
      <c r="H69" s="41">
        <v>1147661.81</v>
      </c>
      <c r="I69" s="38">
        <v>10</v>
      </c>
      <c r="J69" s="41">
        <v>122395.13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7816222.46</v>
      </c>
      <c r="C70" s="38">
        <v>43</v>
      </c>
      <c r="D70" s="41">
        <v>1084648.43</v>
      </c>
      <c r="E70" s="38">
        <v>39</v>
      </c>
      <c r="F70" s="38">
        <v>0</v>
      </c>
      <c r="G70" s="38">
        <v>0</v>
      </c>
      <c r="H70" s="41">
        <v>7452059.3499999996</v>
      </c>
      <c r="I70" s="38">
        <v>41</v>
      </c>
      <c r="J70" s="41">
        <v>1086164.99</v>
      </c>
      <c r="K70" s="38">
        <v>39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4567505.6100000003</v>
      </c>
      <c r="C71" s="38">
        <v>22</v>
      </c>
      <c r="D71" s="41">
        <v>742118.02</v>
      </c>
      <c r="E71" s="38">
        <v>19</v>
      </c>
      <c r="F71" s="41">
        <v>0</v>
      </c>
      <c r="G71" s="38">
        <v>0</v>
      </c>
      <c r="H71" s="41">
        <v>4371115.0999999996</v>
      </c>
      <c r="I71" s="38">
        <v>19</v>
      </c>
      <c r="J71" s="41">
        <v>702861.66</v>
      </c>
      <c r="K71" s="38">
        <v>17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35602878.850000001</v>
      </c>
      <c r="C72" s="38">
        <v>195</v>
      </c>
      <c r="D72" s="41">
        <v>12321662.66</v>
      </c>
      <c r="E72" s="38">
        <v>184</v>
      </c>
      <c r="F72" s="41">
        <v>391384.16666666715</v>
      </c>
      <c r="G72" s="38">
        <v>48</v>
      </c>
      <c r="H72" s="41">
        <v>34184793.240000002</v>
      </c>
      <c r="I72" s="38">
        <v>200</v>
      </c>
      <c r="J72" s="41">
        <v>11660896.720000001</v>
      </c>
      <c r="K72" s="38">
        <v>189</v>
      </c>
      <c r="L72" s="41">
        <v>321205.16666666645</v>
      </c>
      <c r="M72" s="38">
        <v>53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20287457.07</v>
      </c>
      <c r="C73" s="38">
        <v>62</v>
      </c>
      <c r="D73" s="38">
        <v>8891814.0500000007</v>
      </c>
      <c r="E73" s="38">
        <v>59</v>
      </c>
      <c r="F73" s="38">
        <v>527729.66666666674</v>
      </c>
      <c r="G73" s="38">
        <v>21</v>
      </c>
      <c r="H73" s="41">
        <v>17797543.59</v>
      </c>
      <c r="I73" s="38">
        <v>64</v>
      </c>
      <c r="J73" s="38">
        <v>7478773.4500000002</v>
      </c>
      <c r="K73" s="38">
        <v>61</v>
      </c>
      <c r="L73" s="38">
        <v>476363.66666666692</v>
      </c>
      <c r="M73" s="38">
        <v>21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3834296.53</v>
      </c>
      <c r="C74" s="38">
        <v>10</v>
      </c>
      <c r="D74" s="41">
        <v>0</v>
      </c>
      <c r="E74" s="38">
        <v>0</v>
      </c>
      <c r="F74" s="41">
        <v>0</v>
      </c>
      <c r="G74" s="38">
        <v>0</v>
      </c>
      <c r="H74" s="41">
        <v>6394230.1699999999</v>
      </c>
      <c r="I74" s="38">
        <v>10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19548355.899999999</v>
      </c>
      <c r="C75" s="38">
        <v>80</v>
      </c>
      <c r="D75" s="41">
        <v>3826146.87</v>
      </c>
      <c r="E75" s="38">
        <v>71</v>
      </c>
      <c r="F75" s="41">
        <v>15343.500000000005</v>
      </c>
      <c r="G75" s="38">
        <v>13</v>
      </c>
      <c r="H75" s="41">
        <v>18948443.75</v>
      </c>
      <c r="I75" s="38">
        <v>80</v>
      </c>
      <c r="J75" s="41">
        <v>3226486.64</v>
      </c>
      <c r="K75" s="38">
        <v>74</v>
      </c>
      <c r="L75" s="41">
        <v>16051.833333333338</v>
      </c>
      <c r="M75" s="38">
        <v>14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102564017.40000001</v>
      </c>
      <c r="C76" s="38">
        <v>301</v>
      </c>
      <c r="D76" s="41">
        <v>25263250.640000001</v>
      </c>
      <c r="E76" s="38">
        <v>276</v>
      </c>
      <c r="F76" s="38">
        <v>1778677.4999999967</v>
      </c>
      <c r="G76" s="38">
        <v>105</v>
      </c>
      <c r="H76" s="41">
        <v>99911072.909999996</v>
      </c>
      <c r="I76" s="38">
        <v>320</v>
      </c>
      <c r="J76" s="41">
        <v>23157370.879999999</v>
      </c>
      <c r="K76" s="38">
        <v>297</v>
      </c>
      <c r="L76" s="38">
        <v>1120918.0000000009</v>
      </c>
      <c r="M76" s="38">
        <v>117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1045571.13</v>
      </c>
      <c r="C77" s="34">
        <v>15</v>
      </c>
      <c r="D77" s="39">
        <v>332586.39</v>
      </c>
      <c r="E77" s="34">
        <v>14</v>
      </c>
      <c r="F77" s="39">
        <v>0</v>
      </c>
      <c r="G77" s="34">
        <v>0</v>
      </c>
      <c r="H77" s="39">
        <v>1242675.33</v>
      </c>
      <c r="I77" s="34">
        <v>13</v>
      </c>
      <c r="J77" s="39">
        <v>283010.65999999997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11410670.67</v>
      </c>
      <c r="C78" s="34">
        <v>63</v>
      </c>
      <c r="D78" s="39">
        <v>3842705.65</v>
      </c>
      <c r="E78" s="34">
        <v>60</v>
      </c>
      <c r="F78" s="39">
        <v>181540.16666666669</v>
      </c>
      <c r="G78" s="34">
        <v>20</v>
      </c>
      <c r="H78" s="39">
        <v>10557497.789999999</v>
      </c>
      <c r="I78" s="34">
        <v>66</v>
      </c>
      <c r="J78" s="39">
        <v>3901422.77</v>
      </c>
      <c r="K78" s="34">
        <v>65</v>
      </c>
      <c r="L78" s="39">
        <v>169037.33333333331</v>
      </c>
      <c r="M78" s="34">
        <v>22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41489376.020000003</v>
      </c>
      <c r="C79" s="34">
        <v>75</v>
      </c>
      <c r="D79" s="39">
        <v>3153110.97</v>
      </c>
      <c r="E79" s="34">
        <v>72</v>
      </c>
      <c r="F79" s="39">
        <v>154023.99999999997</v>
      </c>
      <c r="G79" s="34">
        <v>22</v>
      </c>
      <c r="H79" s="39">
        <v>47017248.710000001</v>
      </c>
      <c r="I79" s="34">
        <v>80</v>
      </c>
      <c r="J79" s="39">
        <v>2649914.2000000002</v>
      </c>
      <c r="K79" s="34">
        <v>75</v>
      </c>
      <c r="L79" s="39">
        <v>199395.00000000009</v>
      </c>
      <c r="M79" s="34">
        <v>21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27539430.800000001</v>
      </c>
      <c r="C80" s="34">
        <v>55</v>
      </c>
      <c r="D80" s="39">
        <v>6799566.6600000001</v>
      </c>
      <c r="E80" s="34">
        <v>51</v>
      </c>
      <c r="F80" s="39">
        <v>47184.999999999964</v>
      </c>
      <c r="G80" s="34">
        <v>17</v>
      </c>
      <c r="H80" s="39">
        <v>23878041.050000001</v>
      </c>
      <c r="I80" s="34">
        <v>58</v>
      </c>
      <c r="J80" s="39">
        <v>6203779.7300000004</v>
      </c>
      <c r="K80" s="34">
        <v>54</v>
      </c>
      <c r="L80" s="39">
        <v>95392.999999999985</v>
      </c>
      <c r="M80" s="34">
        <v>18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18077832.73</v>
      </c>
      <c r="C81" s="34">
        <v>107</v>
      </c>
      <c r="D81" s="39">
        <v>5497108.3300000001</v>
      </c>
      <c r="E81" s="34">
        <v>102</v>
      </c>
      <c r="F81" s="39">
        <v>82191.500000000029</v>
      </c>
      <c r="G81" s="34">
        <v>32</v>
      </c>
      <c r="H81" s="39">
        <v>17245224.75</v>
      </c>
      <c r="I81" s="34">
        <v>105</v>
      </c>
      <c r="J81" s="39">
        <v>5569011.75</v>
      </c>
      <c r="K81" s="34">
        <v>101</v>
      </c>
      <c r="L81" s="39">
        <v>73770.333333333314</v>
      </c>
      <c r="M81" s="34">
        <v>33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22939297.43</v>
      </c>
      <c r="C82" s="34">
        <v>97</v>
      </c>
      <c r="D82" s="39">
        <v>14458352.300000001</v>
      </c>
      <c r="E82" s="34">
        <v>96</v>
      </c>
      <c r="F82" s="39">
        <v>204849.66666666666</v>
      </c>
      <c r="G82" s="34">
        <v>22</v>
      </c>
      <c r="H82" s="39">
        <v>23731253.690000001</v>
      </c>
      <c r="I82" s="34">
        <v>102</v>
      </c>
      <c r="J82" s="39">
        <v>15447437.789999999</v>
      </c>
      <c r="K82" s="34">
        <v>100</v>
      </c>
      <c r="L82" s="39">
        <v>138586.66666666701</v>
      </c>
      <c r="M82" s="34">
        <v>16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9963055.5</v>
      </c>
      <c r="C83" s="34">
        <v>50</v>
      </c>
      <c r="D83" s="39">
        <v>1701802.01</v>
      </c>
      <c r="E83" s="34">
        <v>45</v>
      </c>
      <c r="F83" s="34">
        <v>0</v>
      </c>
      <c r="G83" s="34">
        <v>0</v>
      </c>
      <c r="H83" s="39">
        <v>9933030.3100000005</v>
      </c>
      <c r="I83" s="34">
        <v>47</v>
      </c>
      <c r="J83" s="39">
        <v>1332025.04</v>
      </c>
      <c r="K83" s="34">
        <v>43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798060.92</v>
      </c>
      <c r="C84" s="34">
        <v>16</v>
      </c>
      <c r="D84" s="39">
        <v>398608.44</v>
      </c>
      <c r="E84" s="34">
        <v>15</v>
      </c>
      <c r="F84" s="34">
        <v>0</v>
      </c>
      <c r="G84" s="34">
        <v>0</v>
      </c>
      <c r="H84" s="39">
        <v>645166.11</v>
      </c>
      <c r="I84" s="34">
        <v>15</v>
      </c>
      <c r="J84" s="39">
        <v>306209.06</v>
      </c>
      <c r="K84" s="34">
        <v>15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1652721.94</v>
      </c>
      <c r="C85" s="34">
        <v>12</v>
      </c>
      <c r="D85" s="39">
        <v>277948.34000000003</v>
      </c>
      <c r="E85" s="34">
        <v>12</v>
      </c>
      <c r="F85" s="39">
        <v>0</v>
      </c>
      <c r="G85" s="34">
        <v>0</v>
      </c>
      <c r="H85" s="39">
        <v>1719309.08</v>
      </c>
      <c r="I85" s="34">
        <v>11</v>
      </c>
      <c r="J85" s="39">
        <v>245707.45</v>
      </c>
      <c r="K85" s="34">
        <v>11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1648951.73</v>
      </c>
      <c r="C86" s="34">
        <v>12</v>
      </c>
      <c r="D86" s="39">
        <v>180179.99</v>
      </c>
      <c r="E86" s="34">
        <v>10</v>
      </c>
      <c r="F86" s="34">
        <v>0</v>
      </c>
      <c r="G86" s="34">
        <v>0</v>
      </c>
      <c r="H86" s="39">
        <v>2006650.77</v>
      </c>
      <c r="I86" s="34">
        <v>10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7320391.6799999997</v>
      </c>
      <c r="C87" s="34">
        <v>42</v>
      </c>
      <c r="D87" s="39">
        <v>1163581.74</v>
      </c>
      <c r="E87" s="34">
        <v>36</v>
      </c>
      <c r="F87" s="34">
        <v>0</v>
      </c>
      <c r="G87" s="34">
        <v>0</v>
      </c>
      <c r="H87" s="39">
        <v>7267294.8099999996</v>
      </c>
      <c r="I87" s="34">
        <v>37</v>
      </c>
      <c r="J87" s="39">
        <v>1100262.07</v>
      </c>
      <c r="K87" s="34">
        <v>32</v>
      </c>
      <c r="L87" s="34">
        <v>34843.166666666664</v>
      </c>
      <c r="M87" s="34">
        <v>10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571291.46</v>
      </c>
      <c r="C88" s="34">
        <v>12</v>
      </c>
      <c r="D88" s="39">
        <v>163322.28</v>
      </c>
      <c r="E88" s="34">
        <v>10</v>
      </c>
      <c r="F88" s="39">
        <v>0</v>
      </c>
      <c r="G88" s="34">
        <v>0</v>
      </c>
      <c r="H88" s="39">
        <v>292338.73</v>
      </c>
      <c r="I88" s="34">
        <v>11</v>
      </c>
      <c r="J88" s="39">
        <v>119015.43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7658920.1699999999</v>
      </c>
      <c r="C89" s="34">
        <v>58</v>
      </c>
      <c r="D89" s="39">
        <v>2723880.55</v>
      </c>
      <c r="E89" s="34">
        <v>54</v>
      </c>
      <c r="F89" s="34">
        <v>0</v>
      </c>
      <c r="G89" s="34">
        <v>0</v>
      </c>
      <c r="H89" s="39">
        <v>7106756.9500000002</v>
      </c>
      <c r="I89" s="34">
        <v>59</v>
      </c>
      <c r="J89" s="39">
        <v>2669393.79</v>
      </c>
      <c r="K89" s="34">
        <v>56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13218450.890000001</v>
      </c>
      <c r="C90" s="34">
        <v>22</v>
      </c>
      <c r="D90" s="39">
        <v>7169516.5499999998</v>
      </c>
      <c r="E90" s="34">
        <v>21</v>
      </c>
      <c r="F90" s="34">
        <v>0</v>
      </c>
      <c r="G90" s="34">
        <v>0</v>
      </c>
      <c r="H90" s="39">
        <v>7142583.4299999997</v>
      </c>
      <c r="I90" s="34">
        <v>26</v>
      </c>
      <c r="J90" s="39">
        <v>4902441.57</v>
      </c>
      <c r="K90" s="34">
        <v>25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7458028.6100000003</v>
      </c>
      <c r="C91" s="34">
        <v>64</v>
      </c>
      <c r="D91" s="39">
        <v>2713108.25</v>
      </c>
      <c r="E91" s="34">
        <v>62</v>
      </c>
      <c r="F91" s="34">
        <v>0</v>
      </c>
      <c r="G91" s="34">
        <v>0</v>
      </c>
      <c r="H91" s="39">
        <v>7672335.25</v>
      </c>
      <c r="I91" s="34">
        <v>69</v>
      </c>
      <c r="J91" s="39">
        <v>2657415.52</v>
      </c>
      <c r="K91" s="34">
        <v>67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1052592.19</v>
      </c>
      <c r="C92" s="34">
        <v>13</v>
      </c>
      <c r="D92" s="39">
        <v>229236.87</v>
      </c>
      <c r="E92" s="34">
        <v>11</v>
      </c>
      <c r="F92" s="34">
        <v>0</v>
      </c>
      <c r="G92" s="34">
        <v>0</v>
      </c>
      <c r="H92" s="39">
        <v>1176625.75</v>
      </c>
      <c r="I92" s="34">
        <v>14</v>
      </c>
      <c r="J92" s="39">
        <v>225563.72</v>
      </c>
      <c r="K92" s="34">
        <v>13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3571724.8</v>
      </c>
      <c r="C93" s="34">
        <v>18</v>
      </c>
      <c r="D93" s="39">
        <v>783014.35</v>
      </c>
      <c r="E93" s="34">
        <v>15</v>
      </c>
      <c r="F93" s="34">
        <v>0</v>
      </c>
      <c r="G93" s="34">
        <v>0</v>
      </c>
      <c r="H93" s="39">
        <v>3192840.96</v>
      </c>
      <c r="I93" s="34">
        <v>19</v>
      </c>
      <c r="J93" s="39">
        <v>613488.36</v>
      </c>
      <c r="K93" s="34">
        <v>16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7022461.5</v>
      </c>
      <c r="C94" s="34">
        <v>19</v>
      </c>
      <c r="D94" s="39">
        <v>499240.46</v>
      </c>
      <c r="E94" s="34">
        <v>19</v>
      </c>
      <c r="F94" s="39">
        <v>0</v>
      </c>
      <c r="G94" s="34">
        <v>0</v>
      </c>
      <c r="H94" s="39">
        <v>7414068.2000000002</v>
      </c>
      <c r="I94" s="34">
        <v>18</v>
      </c>
      <c r="J94" s="39">
        <v>463301.19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304666.19</v>
      </c>
      <c r="I95" s="34">
        <v>11</v>
      </c>
      <c r="J95" s="39">
        <v>80982.16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1017185</v>
      </c>
      <c r="C96" s="34">
        <v>11</v>
      </c>
      <c r="D96" s="39">
        <v>291556.98</v>
      </c>
      <c r="E96" s="34">
        <v>11</v>
      </c>
      <c r="F96" s="34">
        <v>0</v>
      </c>
      <c r="G96" s="34">
        <v>0</v>
      </c>
      <c r="H96" s="39">
        <v>1020644.17</v>
      </c>
      <c r="I96" s="34">
        <v>10</v>
      </c>
      <c r="J96" s="39">
        <v>323825.37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53675133.880000003</v>
      </c>
      <c r="C97" s="34">
        <v>232</v>
      </c>
      <c r="D97" s="39">
        <v>26668440.219999999</v>
      </c>
      <c r="E97" s="34">
        <v>210</v>
      </c>
      <c r="F97" s="34">
        <v>1625686.166666667</v>
      </c>
      <c r="G97" s="34">
        <v>77</v>
      </c>
      <c r="H97" s="39">
        <v>57848823.700000003</v>
      </c>
      <c r="I97" s="34">
        <v>236</v>
      </c>
      <c r="J97" s="39">
        <v>24816252.940000001</v>
      </c>
      <c r="K97" s="34">
        <v>212</v>
      </c>
      <c r="L97" s="34">
        <v>1762329.5</v>
      </c>
      <c r="M97" s="34">
        <v>84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5188773.76</v>
      </c>
      <c r="C98" s="34">
        <v>36</v>
      </c>
      <c r="D98" s="39">
        <v>1942074.12</v>
      </c>
      <c r="E98" s="34">
        <v>35</v>
      </c>
      <c r="F98" s="39">
        <v>0</v>
      </c>
      <c r="G98" s="34">
        <v>0</v>
      </c>
      <c r="H98" s="39">
        <v>4084594.19</v>
      </c>
      <c r="I98" s="34">
        <v>37</v>
      </c>
      <c r="J98" s="39">
        <v>1183569.2</v>
      </c>
      <c r="K98" s="34">
        <v>35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2581513.9900000002</v>
      </c>
      <c r="C99" s="34">
        <v>27</v>
      </c>
      <c r="D99" s="39">
        <v>881788.21</v>
      </c>
      <c r="E99" s="34">
        <v>24</v>
      </c>
      <c r="F99" s="39">
        <v>15140.666666666668</v>
      </c>
      <c r="G99" s="34">
        <v>10</v>
      </c>
      <c r="H99" s="39">
        <v>2379173.0299999998</v>
      </c>
      <c r="I99" s="34">
        <v>30</v>
      </c>
      <c r="J99" s="39">
        <v>726246.63</v>
      </c>
      <c r="K99" s="34">
        <v>26</v>
      </c>
      <c r="L99" s="39">
        <v>19674.833333333332</v>
      </c>
      <c r="M99" s="34">
        <v>10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1215179.58</v>
      </c>
      <c r="C100" s="34">
        <v>14</v>
      </c>
      <c r="D100" s="34">
        <v>756662.08</v>
      </c>
      <c r="E100" s="34">
        <v>12</v>
      </c>
      <c r="F100" s="34">
        <v>0</v>
      </c>
      <c r="G100" s="34">
        <v>0</v>
      </c>
      <c r="H100" s="34">
        <v>1217618.3700000001</v>
      </c>
      <c r="I100" s="34">
        <v>15</v>
      </c>
      <c r="J100" s="34">
        <v>673724.81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3751905.45</v>
      </c>
      <c r="C101" s="34">
        <v>44</v>
      </c>
      <c r="D101" s="34">
        <v>1002158.2</v>
      </c>
      <c r="E101" s="34">
        <v>40</v>
      </c>
      <c r="F101" s="34">
        <v>0</v>
      </c>
      <c r="G101" s="34">
        <v>0</v>
      </c>
      <c r="H101" s="34">
        <v>5455982.3700000001</v>
      </c>
      <c r="I101" s="34">
        <v>45</v>
      </c>
      <c r="J101" s="34">
        <v>1047492.11</v>
      </c>
      <c r="K101" s="34">
        <v>39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269648.65999999997</v>
      </c>
      <c r="C102" s="34">
        <v>10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6324067.7400000002</v>
      </c>
      <c r="C103" s="34">
        <v>54</v>
      </c>
      <c r="D103" s="34">
        <v>1640240.43</v>
      </c>
      <c r="E103" s="34">
        <v>49</v>
      </c>
      <c r="F103" s="34">
        <v>35979.333333333336</v>
      </c>
      <c r="G103" s="34">
        <v>12</v>
      </c>
      <c r="H103" s="34">
        <v>5548349.7300000004</v>
      </c>
      <c r="I103" s="34">
        <v>57</v>
      </c>
      <c r="J103" s="34">
        <v>1427833.55</v>
      </c>
      <c r="K103" s="34">
        <v>53</v>
      </c>
      <c r="L103" s="34">
        <v>68311.33333333327</v>
      </c>
      <c r="M103" s="34">
        <v>10</v>
      </c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154</v>
      </c>
      <c r="B2" s="39">
        <v>57069647.539999999</v>
      </c>
      <c r="C2" s="35">
        <v>310</v>
      </c>
      <c r="D2" s="39">
        <v>10865680.310000001</v>
      </c>
      <c r="E2" s="35">
        <v>283</v>
      </c>
      <c r="F2" s="39">
        <v>332771.66666666663</v>
      </c>
      <c r="G2" s="35">
        <v>59</v>
      </c>
      <c r="H2" s="39">
        <v>52733228.799999997</v>
      </c>
      <c r="I2" s="35">
        <v>303</v>
      </c>
      <c r="J2" s="39">
        <v>10475043.279999999</v>
      </c>
      <c r="K2" s="35">
        <v>283</v>
      </c>
      <c r="L2" s="39">
        <v>224078.33333333331</v>
      </c>
      <c r="M2" s="36">
        <v>53</v>
      </c>
      <c r="N2" s="34"/>
    </row>
    <row r="3" spans="1:14" x14ac:dyDescent="0.25">
      <c r="A3" s="34" t="s">
        <v>155</v>
      </c>
      <c r="B3" s="39">
        <v>75318622.689999998</v>
      </c>
      <c r="C3" s="35">
        <v>398</v>
      </c>
      <c r="D3" s="39">
        <v>22456631.609999999</v>
      </c>
      <c r="E3" s="35">
        <v>369</v>
      </c>
      <c r="F3" s="39">
        <v>523316</v>
      </c>
      <c r="G3" s="35">
        <v>85</v>
      </c>
      <c r="H3" s="39">
        <v>77396701.980000004</v>
      </c>
      <c r="I3" s="35">
        <v>398</v>
      </c>
      <c r="J3" s="39">
        <v>21849612.670000002</v>
      </c>
      <c r="K3" s="35">
        <v>373</v>
      </c>
      <c r="L3" s="39">
        <v>453838.99999999994</v>
      </c>
      <c r="M3" s="36">
        <v>83</v>
      </c>
      <c r="N3" s="34"/>
    </row>
    <row r="4" spans="1:14" x14ac:dyDescent="0.25">
      <c r="A4" s="34" t="s">
        <v>156</v>
      </c>
      <c r="B4" s="39">
        <v>35159422.399999999</v>
      </c>
      <c r="C4" s="35">
        <v>258</v>
      </c>
      <c r="D4" s="39">
        <v>10968708.789999999</v>
      </c>
      <c r="E4" s="35">
        <v>242</v>
      </c>
      <c r="F4" s="39">
        <v>157821.00000000009</v>
      </c>
      <c r="G4" s="35">
        <v>59</v>
      </c>
      <c r="H4" s="39">
        <v>34143363.039999999</v>
      </c>
      <c r="I4" s="35">
        <v>257</v>
      </c>
      <c r="J4" s="39">
        <v>10253866.75</v>
      </c>
      <c r="K4" s="35">
        <v>241</v>
      </c>
      <c r="L4" s="39">
        <v>153431.83333333331</v>
      </c>
      <c r="M4" s="36">
        <v>65</v>
      </c>
      <c r="N4" s="34"/>
    </row>
    <row r="5" spans="1:14" x14ac:dyDescent="0.25">
      <c r="A5" s="34" t="s">
        <v>157</v>
      </c>
      <c r="B5" s="39">
        <v>420419102.13999999</v>
      </c>
      <c r="C5" s="40">
        <v>1449</v>
      </c>
      <c r="D5" s="39">
        <v>122144170.48</v>
      </c>
      <c r="E5" s="40">
        <v>1325</v>
      </c>
      <c r="F5" s="39">
        <v>4728434.1666666642</v>
      </c>
      <c r="G5" s="35">
        <v>369</v>
      </c>
      <c r="H5" s="39">
        <v>422483320.56999999</v>
      </c>
      <c r="I5" s="40">
        <v>1477</v>
      </c>
      <c r="J5" s="39">
        <v>114293095.41</v>
      </c>
      <c r="K5" s="40">
        <v>1351</v>
      </c>
      <c r="L5" s="39">
        <v>4968628.5</v>
      </c>
      <c r="M5" s="36">
        <v>397</v>
      </c>
      <c r="N5" s="34"/>
    </row>
    <row r="6" spans="1:14" x14ac:dyDescent="0.25">
      <c r="A6" s="34" t="s">
        <v>158</v>
      </c>
      <c r="B6" s="39">
        <v>1230683.3999999999</v>
      </c>
      <c r="C6" s="35">
        <v>27</v>
      </c>
      <c r="D6" s="39">
        <v>428143.1</v>
      </c>
      <c r="E6" s="35">
        <v>23</v>
      </c>
      <c r="F6" s="34">
        <v>0</v>
      </c>
      <c r="G6" s="35">
        <v>0</v>
      </c>
      <c r="H6" s="39">
        <v>951687.79</v>
      </c>
      <c r="I6" s="35">
        <v>29</v>
      </c>
      <c r="J6" s="39">
        <v>360559.5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159</v>
      </c>
      <c r="B7" s="39">
        <v>96078093.099999994</v>
      </c>
      <c r="C7" s="35">
        <v>307</v>
      </c>
      <c r="D7" s="39">
        <v>15557644.300000001</v>
      </c>
      <c r="E7" s="35">
        <v>285</v>
      </c>
      <c r="F7" s="39">
        <v>334647.33333333331</v>
      </c>
      <c r="G7" s="35">
        <v>72</v>
      </c>
      <c r="H7" s="39">
        <v>97296639.769999996</v>
      </c>
      <c r="I7" s="35">
        <v>316</v>
      </c>
      <c r="J7" s="39">
        <v>13748775.85</v>
      </c>
      <c r="K7" s="35">
        <v>296</v>
      </c>
      <c r="L7" s="39">
        <v>560271.00000000012</v>
      </c>
      <c r="M7" s="36">
        <v>75</v>
      </c>
      <c r="N7" s="34"/>
    </row>
    <row r="8" spans="1:14" x14ac:dyDescent="0.25">
      <c r="A8" s="34" t="s">
        <v>160</v>
      </c>
      <c r="B8" s="39">
        <v>2837486.51</v>
      </c>
      <c r="C8" s="35">
        <v>41</v>
      </c>
      <c r="D8" s="39">
        <v>808096.18</v>
      </c>
      <c r="E8" s="35">
        <v>37</v>
      </c>
      <c r="F8" s="34">
        <v>0</v>
      </c>
      <c r="G8" s="35">
        <v>0</v>
      </c>
      <c r="H8" s="39">
        <v>2932104.66</v>
      </c>
      <c r="I8" s="35">
        <v>36</v>
      </c>
      <c r="J8" s="39">
        <v>711958.27</v>
      </c>
      <c r="K8" s="35">
        <v>34</v>
      </c>
      <c r="L8" s="34">
        <v>0</v>
      </c>
      <c r="M8" s="36">
        <v>0</v>
      </c>
      <c r="N8" s="34"/>
    </row>
    <row r="9" spans="1:14" x14ac:dyDescent="0.25">
      <c r="A9" s="34" t="s">
        <v>161</v>
      </c>
      <c r="B9" s="39">
        <v>66096177.130000003</v>
      </c>
      <c r="C9" s="35">
        <v>278</v>
      </c>
      <c r="D9" s="39">
        <v>27694597.140000001</v>
      </c>
      <c r="E9" s="35">
        <v>268</v>
      </c>
      <c r="F9" s="39">
        <v>345917.33333333326</v>
      </c>
      <c r="G9" s="35">
        <v>59</v>
      </c>
      <c r="H9" s="39">
        <v>61971078.259999998</v>
      </c>
      <c r="I9" s="35">
        <v>277</v>
      </c>
      <c r="J9" s="39">
        <v>26908191.809999999</v>
      </c>
      <c r="K9" s="35">
        <v>271</v>
      </c>
      <c r="L9" s="39">
        <v>459270.83333333343</v>
      </c>
      <c r="M9" s="36">
        <v>62</v>
      </c>
      <c r="N9" s="34"/>
    </row>
    <row r="10" spans="1:14" x14ac:dyDescent="0.25">
      <c r="A10" s="34" t="s">
        <v>162</v>
      </c>
      <c r="B10" s="39">
        <v>19036499.969999999</v>
      </c>
      <c r="C10" s="35">
        <v>171</v>
      </c>
      <c r="D10" s="39">
        <v>4065613.38</v>
      </c>
      <c r="E10" s="35">
        <v>163</v>
      </c>
      <c r="F10" s="39">
        <v>104430.66666666669</v>
      </c>
      <c r="G10" s="35">
        <v>48</v>
      </c>
      <c r="H10" s="39">
        <v>19365307.41</v>
      </c>
      <c r="I10" s="35">
        <v>173</v>
      </c>
      <c r="J10" s="39">
        <v>3962144.96</v>
      </c>
      <c r="K10" s="35">
        <v>159</v>
      </c>
      <c r="L10" s="39">
        <v>98769.666666666686</v>
      </c>
      <c r="M10" s="36">
        <v>53</v>
      </c>
      <c r="N10" s="34"/>
    </row>
    <row r="11" spans="1:14" x14ac:dyDescent="0.25">
      <c r="A11" s="34" t="s">
        <v>163</v>
      </c>
      <c r="B11" s="39">
        <v>62468339.590000004</v>
      </c>
      <c r="C11" s="35">
        <v>247</v>
      </c>
      <c r="D11" s="39">
        <v>14051305.789999999</v>
      </c>
      <c r="E11" s="35">
        <v>224</v>
      </c>
      <c r="F11" s="39">
        <v>295721.83333333343</v>
      </c>
      <c r="G11" s="35">
        <v>69</v>
      </c>
      <c r="H11" s="39">
        <v>59647522.950000003</v>
      </c>
      <c r="I11" s="35">
        <v>251</v>
      </c>
      <c r="J11" s="39">
        <v>13265473.34</v>
      </c>
      <c r="K11" s="35">
        <v>230</v>
      </c>
      <c r="L11" s="39">
        <v>335822.83333333296</v>
      </c>
      <c r="M11" s="36">
        <v>76</v>
      </c>
      <c r="N11" s="34"/>
    </row>
    <row r="12" spans="1:14" x14ac:dyDescent="0.25">
      <c r="A12" s="34" t="s">
        <v>164</v>
      </c>
      <c r="B12" s="39">
        <v>914891715.25999999</v>
      </c>
      <c r="C12" s="35">
        <v>5691</v>
      </c>
      <c r="D12" s="39">
        <v>215465582.96000001</v>
      </c>
      <c r="E12" s="35">
        <v>4549</v>
      </c>
      <c r="F12" s="39">
        <v>3153249.166666667</v>
      </c>
      <c r="G12" s="35">
        <v>261</v>
      </c>
      <c r="H12" s="39">
        <v>774575354.58000004</v>
      </c>
      <c r="I12" s="35">
        <v>4747</v>
      </c>
      <c r="J12" s="39">
        <v>177902618.44999999</v>
      </c>
      <c r="K12" s="35">
        <v>3758</v>
      </c>
      <c r="L12" s="39">
        <v>3868774.1666666674</v>
      </c>
      <c r="M12" s="36">
        <v>272</v>
      </c>
      <c r="N12" s="34"/>
    </row>
    <row r="13" spans="1:14" x14ac:dyDescent="0.25">
      <c r="A13" s="34" t="s">
        <v>165</v>
      </c>
      <c r="B13" s="39">
        <v>103175130.97</v>
      </c>
      <c r="C13" s="35">
        <v>567</v>
      </c>
      <c r="D13" s="39">
        <v>40101287.399999999</v>
      </c>
      <c r="E13" s="35">
        <v>526</v>
      </c>
      <c r="F13" s="39">
        <v>1379039.5000000005</v>
      </c>
      <c r="G13" s="35">
        <v>115</v>
      </c>
      <c r="H13" s="39">
        <v>95391373.25</v>
      </c>
      <c r="I13" s="35">
        <v>577</v>
      </c>
      <c r="J13" s="39">
        <v>37017881.130000003</v>
      </c>
      <c r="K13" s="35">
        <v>538</v>
      </c>
      <c r="L13" s="39">
        <v>1370012.0000000002</v>
      </c>
      <c r="M13" s="36">
        <v>120</v>
      </c>
      <c r="N13" s="34"/>
    </row>
    <row r="14" spans="1:14" x14ac:dyDescent="0.25">
      <c r="A14" s="34" t="s">
        <v>166</v>
      </c>
      <c r="B14" s="39">
        <v>166569963.86000001</v>
      </c>
      <c r="C14" s="35">
        <v>576</v>
      </c>
      <c r="D14" s="39">
        <v>34750477.25</v>
      </c>
      <c r="E14" s="35">
        <v>545</v>
      </c>
      <c r="F14" s="39">
        <v>1122967.3333333337</v>
      </c>
      <c r="G14" s="35">
        <v>117</v>
      </c>
      <c r="H14" s="39">
        <v>181238700.94</v>
      </c>
      <c r="I14" s="35">
        <v>586</v>
      </c>
      <c r="J14" s="39">
        <v>30866820.859999999</v>
      </c>
      <c r="K14" s="35">
        <v>551</v>
      </c>
      <c r="L14" s="39">
        <v>1664641.8333333335</v>
      </c>
      <c r="M14" s="36">
        <v>128</v>
      </c>
      <c r="N14" s="34"/>
    </row>
    <row r="15" spans="1:14" x14ac:dyDescent="0.25">
      <c r="A15" s="34" t="s">
        <v>167</v>
      </c>
      <c r="B15" s="39">
        <v>86240591.129999995</v>
      </c>
      <c r="C15" s="35">
        <v>431</v>
      </c>
      <c r="D15" s="39">
        <v>25442449.010000002</v>
      </c>
      <c r="E15" s="35">
        <v>398</v>
      </c>
      <c r="F15" s="39">
        <v>297746.83333333326</v>
      </c>
      <c r="G15" s="35">
        <v>95</v>
      </c>
      <c r="H15" s="39">
        <v>86445250.299999997</v>
      </c>
      <c r="I15" s="35">
        <v>443</v>
      </c>
      <c r="J15" s="39">
        <v>25221029.989999998</v>
      </c>
      <c r="K15" s="35">
        <v>413</v>
      </c>
      <c r="L15" s="39">
        <v>512219.16666666663</v>
      </c>
      <c r="M15" s="36">
        <v>98</v>
      </c>
      <c r="N15" s="34"/>
    </row>
    <row r="16" spans="1:14" x14ac:dyDescent="0.25">
      <c r="A16" s="34" t="s">
        <v>168</v>
      </c>
      <c r="B16" s="34">
        <v>82190410.400000006</v>
      </c>
      <c r="C16" s="35">
        <v>478</v>
      </c>
      <c r="D16" s="34">
        <v>20056277.390000001</v>
      </c>
      <c r="E16" s="35">
        <v>437</v>
      </c>
      <c r="F16" s="34">
        <v>518988.83333333343</v>
      </c>
      <c r="G16" s="35">
        <v>133</v>
      </c>
      <c r="H16" s="34">
        <v>77130443.430000007</v>
      </c>
      <c r="I16" s="35">
        <v>485</v>
      </c>
      <c r="J16" s="34">
        <v>18966871.530000001</v>
      </c>
      <c r="K16" s="35">
        <v>451</v>
      </c>
      <c r="L16" s="34">
        <v>617223.16666666651</v>
      </c>
      <c r="M16" s="36">
        <v>135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2021-09-22T14:58:34Z</dcterms:modified>
</cp:coreProperties>
</file>