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551B6182-CEE1-4785-8B52-6CB4AF6BCF04}" xr6:coauthVersionLast="34" xr6:coauthVersionMax="34" xr10:uidLastSave="{00000000-0000-0000-0000-000000000000}"/>
  <bookViews>
    <workbookView xWindow="0" yWindow="0" windowWidth="25200" windowHeight="105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K350" i="3"/>
  <c r="H350" i="3"/>
  <c r="G350" i="3"/>
  <c r="J350" i="3" s="1"/>
  <c r="F350" i="3"/>
  <c r="E350" i="3"/>
  <c r="D350" i="3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H348" i="3"/>
  <c r="G348" i="3"/>
  <c r="J348" i="3" s="1"/>
  <c r="F348" i="3"/>
  <c r="E348" i="3"/>
  <c r="D348" i="3"/>
  <c r="C348" i="3"/>
  <c r="I348" i="3" s="1"/>
  <c r="B348" i="3"/>
  <c r="I347" i="3"/>
  <c r="H347" i="3"/>
  <c r="G347" i="3"/>
  <c r="F347" i="3"/>
  <c r="E347" i="3"/>
  <c r="D347" i="3"/>
  <c r="J347" i="3" s="1"/>
  <c r="C347" i="3"/>
  <c r="B347" i="3"/>
  <c r="K346" i="3"/>
  <c r="J346" i="3"/>
  <c r="H346" i="3"/>
  <c r="G346" i="3"/>
  <c r="F346" i="3"/>
  <c r="E346" i="3"/>
  <c r="D346" i="3"/>
  <c r="C346" i="3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J342" i="3" s="1"/>
  <c r="F342" i="3"/>
  <c r="E342" i="3"/>
  <c r="D342" i="3"/>
  <c r="C342" i="3"/>
  <c r="I342" i="3" s="1"/>
  <c r="B342" i="3"/>
  <c r="I341" i="3"/>
  <c r="H341" i="3"/>
  <c r="G341" i="3"/>
  <c r="F341" i="3"/>
  <c r="E341" i="3"/>
  <c r="D341" i="3"/>
  <c r="J341" i="3" s="1"/>
  <c r="C341" i="3"/>
  <c r="B341" i="3"/>
  <c r="K340" i="3"/>
  <c r="H340" i="3"/>
  <c r="G340" i="3"/>
  <c r="J340" i="3" s="1"/>
  <c r="F340" i="3"/>
  <c r="E340" i="3"/>
  <c r="D340" i="3"/>
  <c r="C340" i="3"/>
  <c r="I340" i="3" s="1"/>
  <c r="B340" i="3"/>
  <c r="I339" i="3"/>
  <c r="H339" i="3"/>
  <c r="G339" i="3"/>
  <c r="F339" i="3"/>
  <c r="E339" i="3"/>
  <c r="D339" i="3"/>
  <c r="J339" i="3" s="1"/>
  <c r="C339" i="3"/>
  <c r="B339" i="3"/>
  <c r="K338" i="3"/>
  <c r="J338" i="3"/>
  <c r="H338" i="3"/>
  <c r="G338" i="3"/>
  <c r="F338" i="3"/>
  <c r="E338" i="3"/>
  <c r="D338" i="3"/>
  <c r="C338" i="3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I334" i="3" s="1"/>
  <c r="B334" i="3"/>
  <c r="I333" i="3"/>
  <c r="H333" i="3"/>
  <c r="G333" i="3"/>
  <c r="F333" i="3"/>
  <c r="E333" i="3"/>
  <c r="D333" i="3"/>
  <c r="J333" i="3" s="1"/>
  <c r="C333" i="3"/>
  <c r="B333" i="3"/>
  <c r="K332" i="3"/>
  <c r="H332" i="3"/>
  <c r="G332" i="3"/>
  <c r="J332" i="3" s="1"/>
  <c r="F332" i="3"/>
  <c r="E332" i="3"/>
  <c r="D332" i="3"/>
  <c r="C332" i="3"/>
  <c r="I332" i="3" s="1"/>
  <c r="B332" i="3"/>
  <c r="I331" i="3"/>
  <c r="H331" i="3"/>
  <c r="G331" i="3"/>
  <c r="F331" i="3"/>
  <c r="E331" i="3"/>
  <c r="D331" i="3"/>
  <c r="J331" i="3" s="1"/>
  <c r="C331" i="3"/>
  <c r="B331" i="3"/>
  <c r="K330" i="3"/>
  <c r="J330" i="3"/>
  <c r="H330" i="3"/>
  <c r="G330" i="3"/>
  <c r="F330" i="3"/>
  <c r="E330" i="3"/>
  <c r="D330" i="3"/>
  <c r="C330" i="3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J326" i="3" s="1"/>
  <c r="F326" i="3"/>
  <c r="E326" i="3"/>
  <c r="D326" i="3"/>
  <c r="C326" i="3"/>
  <c r="I326" i="3" s="1"/>
  <c r="B326" i="3"/>
  <c r="I325" i="3"/>
  <c r="H325" i="3"/>
  <c r="G325" i="3"/>
  <c r="F325" i="3"/>
  <c r="E325" i="3"/>
  <c r="D325" i="3"/>
  <c r="J325" i="3" s="1"/>
  <c r="C325" i="3"/>
  <c r="B325" i="3"/>
  <c r="K324" i="3"/>
  <c r="H324" i="3"/>
  <c r="G324" i="3"/>
  <c r="J324" i="3" s="1"/>
  <c r="F324" i="3"/>
  <c r="E324" i="3"/>
  <c r="D324" i="3"/>
  <c r="C324" i="3"/>
  <c r="I324" i="3" s="1"/>
  <c r="B324" i="3"/>
  <c r="I323" i="3"/>
  <c r="H323" i="3"/>
  <c r="G323" i="3"/>
  <c r="F323" i="3"/>
  <c r="E323" i="3"/>
  <c r="D323" i="3"/>
  <c r="J323" i="3" s="1"/>
  <c r="C323" i="3"/>
  <c r="B323" i="3"/>
  <c r="K322" i="3"/>
  <c r="J322" i="3"/>
  <c r="H322" i="3"/>
  <c r="G322" i="3"/>
  <c r="F322" i="3"/>
  <c r="E322" i="3"/>
  <c r="D322" i="3"/>
  <c r="C322" i="3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I317" i="3"/>
  <c r="H317" i="3"/>
  <c r="G317" i="3"/>
  <c r="F317" i="3"/>
  <c r="E317" i="3"/>
  <c r="D317" i="3"/>
  <c r="J317" i="3" s="1"/>
  <c r="C317" i="3"/>
  <c r="B317" i="3"/>
  <c r="K316" i="3"/>
  <c r="H316" i="3"/>
  <c r="G316" i="3"/>
  <c r="J316" i="3" s="1"/>
  <c r="F316" i="3"/>
  <c r="E316" i="3"/>
  <c r="D316" i="3"/>
  <c r="C316" i="3"/>
  <c r="I316" i="3" s="1"/>
  <c r="B316" i="3"/>
  <c r="I315" i="3"/>
  <c r="H315" i="3"/>
  <c r="G315" i="3"/>
  <c r="F315" i="3"/>
  <c r="E315" i="3"/>
  <c r="D315" i="3"/>
  <c r="J315" i="3" s="1"/>
  <c r="C315" i="3"/>
  <c r="B315" i="3"/>
  <c r="K314" i="3"/>
  <c r="J314" i="3"/>
  <c r="H314" i="3"/>
  <c r="G314" i="3"/>
  <c r="F314" i="3"/>
  <c r="E314" i="3"/>
  <c r="D314" i="3"/>
  <c r="C314" i="3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J310" i="3" s="1"/>
  <c r="F310" i="3"/>
  <c r="E310" i="3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J306" i="3"/>
  <c r="H306" i="3"/>
  <c r="G306" i="3"/>
  <c r="F306" i="3"/>
  <c r="E306" i="3"/>
  <c r="D306" i="3"/>
  <c r="C306" i="3"/>
  <c r="B306" i="3"/>
  <c r="J305" i="3"/>
  <c r="H305" i="3"/>
  <c r="G305" i="3"/>
  <c r="F305" i="3"/>
  <c r="I305" i="3" s="1"/>
  <c r="E305" i="3"/>
  <c r="K305" i="3" s="1"/>
  <c r="D305" i="3"/>
  <c r="C305" i="3"/>
  <c r="B305" i="3"/>
  <c r="H304" i="3"/>
  <c r="K304" i="3" s="1"/>
  <c r="G304" i="3"/>
  <c r="F304" i="3"/>
  <c r="E304" i="3"/>
  <c r="D304" i="3"/>
  <c r="J304" i="3" s="1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B302" i="3"/>
  <c r="J301" i="3"/>
  <c r="H301" i="3"/>
  <c r="G301" i="3"/>
  <c r="F301" i="3"/>
  <c r="I301" i="3" s="1"/>
  <c r="E301" i="3"/>
  <c r="D301" i="3"/>
  <c r="C301" i="3"/>
  <c r="B301" i="3"/>
  <c r="H300" i="3"/>
  <c r="K300" i="3" s="1"/>
  <c r="G300" i="3"/>
  <c r="F300" i="3"/>
  <c r="E300" i="3"/>
  <c r="D300" i="3"/>
  <c r="J300" i="3" s="1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B298" i="3"/>
  <c r="J297" i="3"/>
  <c r="H297" i="3"/>
  <c r="G297" i="3"/>
  <c r="F297" i="3"/>
  <c r="I297" i="3" s="1"/>
  <c r="E297" i="3"/>
  <c r="D297" i="3"/>
  <c r="C297" i="3"/>
  <c r="B297" i="3"/>
  <c r="H296" i="3"/>
  <c r="K296" i="3" s="1"/>
  <c r="G296" i="3"/>
  <c r="F296" i="3"/>
  <c r="E296" i="3"/>
  <c r="D296" i="3"/>
  <c r="J296" i="3" s="1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J294" i="3"/>
  <c r="H294" i="3"/>
  <c r="G294" i="3"/>
  <c r="F294" i="3"/>
  <c r="E294" i="3"/>
  <c r="D294" i="3"/>
  <c r="C294" i="3"/>
  <c r="B294" i="3"/>
  <c r="J293" i="3"/>
  <c r="H293" i="3"/>
  <c r="G293" i="3"/>
  <c r="F293" i="3"/>
  <c r="I293" i="3" s="1"/>
  <c r="E293" i="3"/>
  <c r="K293" i="3" s="1"/>
  <c r="D293" i="3"/>
  <c r="C293" i="3"/>
  <c r="B293" i="3"/>
  <c r="H292" i="3"/>
  <c r="K292" i="3" s="1"/>
  <c r="G292" i="3"/>
  <c r="F292" i="3"/>
  <c r="E292" i="3"/>
  <c r="D292" i="3"/>
  <c r="J292" i="3" s="1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J290" i="3"/>
  <c r="H290" i="3"/>
  <c r="G290" i="3"/>
  <c r="F290" i="3"/>
  <c r="E290" i="3"/>
  <c r="D290" i="3"/>
  <c r="C290" i="3"/>
  <c r="B290" i="3"/>
  <c r="J289" i="3"/>
  <c r="H289" i="3"/>
  <c r="G289" i="3"/>
  <c r="F289" i="3"/>
  <c r="I289" i="3" s="1"/>
  <c r="E289" i="3"/>
  <c r="K289" i="3" s="1"/>
  <c r="D289" i="3"/>
  <c r="C289" i="3"/>
  <c r="B289" i="3"/>
  <c r="H288" i="3"/>
  <c r="K288" i="3" s="1"/>
  <c r="G288" i="3"/>
  <c r="F288" i="3"/>
  <c r="E288" i="3"/>
  <c r="D288" i="3"/>
  <c r="J288" i="3" s="1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J286" i="3"/>
  <c r="H286" i="3"/>
  <c r="G286" i="3"/>
  <c r="F286" i="3"/>
  <c r="E286" i="3"/>
  <c r="D286" i="3"/>
  <c r="C286" i="3"/>
  <c r="B286" i="3"/>
  <c r="J285" i="3"/>
  <c r="H285" i="3"/>
  <c r="G285" i="3"/>
  <c r="F285" i="3"/>
  <c r="I285" i="3" s="1"/>
  <c r="E285" i="3"/>
  <c r="K285" i="3" s="1"/>
  <c r="D285" i="3"/>
  <c r="C285" i="3"/>
  <c r="B285" i="3"/>
  <c r="H284" i="3"/>
  <c r="K284" i="3" s="1"/>
  <c r="G284" i="3"/>
  <c r="F284" i="3"/>
  <c r="E284" i="3"/>
  <c r="D284" i="3"/>
  <c r="J284" i="3" s="1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J282" i="3"/>
  <c r="H282" i="3"/>
  <c r="G282" i="3"/>
  <c r="F282" i="3"/>
  <c r="E282" i="3"/>
  <c r="D282" i="3"/>
  <c r="C282" i="3"/>
  <c r="B282" i="3"/>
  <c r="J281" i="3"/>
  <c r="H281" i="3"/>
  <c r="G281" i="3"/>
  <c r="F281" i="3"/>
  <c r="I281" i="3" s="1"/>
  <c r="E281" i="3"/>
  <c r="D281" i="3"/>
  <c r="C281" i="3"/>
  <c r="B281" i="3"/>
  <c r="H280" i="3"/>
  <c r="K280" i="3" s="1"/>
  <c r="G280" i="3"/>
  <c r="F280" i="3"/>
  <c r="E280" i="3"/>
  <c r="D280" i="3"/>
  <c r="J280" i="3" s="1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J278" i="3"/>
  <c r="H278" i="3"/>
  <c r="G278" i="3"/>
  <c r="F278" i="3"/>
  <c r="E278" i="3"/>
  <c r="D278" i="3"/>
  <c r="C278" i="3"/>
  <c r="B278" i="3"/>
  <c r="J277" i="3"/>
  <c r="H277" i="3"/>
  <c r="G277" i="3"/>
  <c r="F277" i="3"/>
  <c r="I277" i="3" s="1"/>
  <c r="E277" i="3"/>
  <c r="D277" i="3"/>
  <c r="C277" i="3"/>
  <c r="B277" i="3"/>
  <c r="H276" i="3"/>
  <c r="K276" i="3" s="1"/>
  <c r="G276" i="3"/>
  <c r="F276" i="3"/>
  <c r="E276" i="3"/>
  <c r="D276" i="3"/>
  <c r="J276" i="3" s="1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J274" i="3"/>
  <c r="H274" i="3"/>
  <c r="G274" i="3"/>
  <c r="F274" i="3"/>
  <c r="E274" i="3"/>
  <c r="D274" i="3"/>
  <c r="C274" i="3"/>
  <c r="B274" i="3"/>
  <c r="J273" i="3"/>
  <c r="H273" i="3"/>
  <c r="G273" i="3"/>
  <c r="F273" i="3"/>
  <c r="I273" i="3" s="1"/>
  <c r="E273" i="3"/>
  <c r="D273" i="3"/>
  <c r="C273" i="3"/>
  <c r="B273" i="3"/>
  <c r="H272" i="3"/>
  <c r="K272" i="3" s="1"/>
  <c r="G272" i="3"/>
  <c r="F272" i="3"/>
  <c r="E272" i="3"/>
  <c r="D272" i="3"/>
  <c r="J272" i="3" s="1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J270" i="3"/>
  <c r="H270" i="3"/>
  <c r="G270" i="3"/>
  <c r="F270" i="3"/>
  <c r="E270" i="3"/>
  <c r="D270" i="3"/>
  <c r="C270" i="3"/>
  <c r="B270" i="3"/>
  <c r="J269" i="3"/>
  <c r="H269" i="3"/>
  <c r="G269" i="3"/>
  <c r="F269" i="3"/>
  <c r="I269" i="3" s="1"/>
  <c r="E269" i="3"/>
  <c r="D269" i="3"/>
  <c r="C269" i="3"/>
  <c r="B269" i="3"/>
  <c r="H268" i="3"/>
  <c r="K268" i="3" s="1"/>
  <c r="G268" i="3"/>
  <c r="F268" i="3"/>
  <c r="E268" i="3"/>
  <c r="D268" i="3"/>
  <c r="J268" i="3" s="1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J264" i="3" s="1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H260" i="3"/>
  <c r="G260" i="3"/>
  <c r="J260" i="3" s="1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J256" i="3" s="1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J248" i="3" s="1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H240" i="3"/>
  <c r="G240" i="3"/>
  <c r="J240" i="3" s="1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H236" i="3"/>
  <c r="G236" i="3"/>
  <c r="J236" i="3" s="1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I234" i="3" s="1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K229" i="3" s="1"/>
  <c r="D229" i="3"/>
  <c r="J229" i="3" s="1"/>
  <c r="C229" i="3"/>
  <c r="B229" i="3"/>
  <c r="K228" i="3"/>
  <c r="H228" i="3"/>
  <c r="G228" i="3"/>
  <c r="J228" i="3" s="1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I226" i="3" s="1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H220" i="3"/>
  <c r="G220" i="3"/>
  <c r="J220" i="3" s="1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J212" i="3" s="1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J208" i="3" s="1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H204" i="3"/>
  <c r="G204" i="3"/>
  <c r="J204" i="3" s="1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I202" i="3" s="1"/>
  <c r="B202" i="3"/>
  <c r="I201" i="3"/>
  <c r="H201" i="3"/>
  <c r="G201" i="3"/>
  <c r="F201" i="3"/>
  <c r="E201" i="3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J196" i="3" s="1"/>
  <c r="F196" i="3"/>
  <c r="E196" i="3"/>
  <c r="D196" i="3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I193" i="3"/>
  <c r="H193" i="3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J190" i="3"/>
  <c r="H190" i="3"/>
  <c r="G190" i="3"/>
  <c r="F190" i="3"/>
  <c r="E190" i="3"/>
  <c r="D190" i="3"/>
  <c r="C190" i="3"/>
  <c r="B190" i="3"/>
  <c r="H189" i="3"/>
  <c r="K189" i="3" s="1"/>
  <c r="G189" i="3"/>
  <c r="F189" i="3"/>
  <c r="E189" i="3"/>
  <c r="D189" i="3"/>
  <c r="J189" i="3" s="1"/>
  <c r="C189" i="3"/>
  <c r="I189" i="3" s="1"/>
  <c r="B189" i="3"/>
  <c r="J188" i="3"/>
  <c r="H188" i="3"/>
  <c r="G188" i="3"/>
  <c r="F188" i="3"/>
  <c r="I188" i="3" s="1"/>
  <c r="E188" i="3"/>
  <c r="K188" i="3" s="1"/>
  <c r="D188" i="3"/>
  <c r="C188" i="3"/>
  <c r="B188" i="3"/>
  <c r="H187" i="3"/>
  <c r="K187" i="3" s="1"/>
  <c r="G187" i="3"/>
  <c r="F187" i="3"/>
  <c r="E187" i="3"/>
  <c r="D187" i="3"/>
  <c r="J187" i="3" s="1"/>
  <c r="C187" i="3"/>
  <c r="I187" i="3" s="1"/>
  <c r="B187" i="3"/>
  <c r="J186" i="3"/>
  <c r="H186" i="3"/>
  <c r="G186" i="3"/>
  <c r="F186" i="3"/>
  <c r="I186" i="3" s="1"/>
  <c r="E186" i="3"/>
  <c r="K186" i="3" s="1"/>
  <c r="D186" i="3"/>
  <c r="C186" i="3"/>
  <c r="B186" i="3"/>
  <c r="H185" i="3"/>
  <c r="K185" i="3" s="1"/>
  <c r="G185" i="3"/>
  <c r="F185" i="3"/>
  <c r="E185" i="3"/>
  <c r="D185" i="3"/>
  <c r="J185" i="3" s="1"/>
  <c r="C185" i="3"/>
  <c r="I185" i="3" s="1"/>
  <c r="B185" i="3"/>
  <c r="J184" i="3"/>
  <c r="H184" i="3"/>
  <c r="G184" i="3"/>
  <c r="F184" i="3"/>
  <c r="I184" i="3" s="1"/>
  <c r="E184" i="3"/>
  <c r="K184" i="3" s="1"/>
  <c r="D184" i="3"/>
  <c r="C184" i="3"/>
  <c r="B184" i="3"/>
  <c r="H183" i="3"/>
  <c r="K183" i="3" s="1"/>
  <c r="G183" i="3"/>
  <c r="F183" i="3"/>
  <c r="E183" i="3"/>
  <c r="D183" i="3"/>
  <c r="J183" i="3" s="1"/>
  <c r="C183" i="3"/>
  <c r="I183" i="3" s="1"/>
  <c r="B183" i="3"/>
  <c r="J182" i="3"/>
  <c r="H182" i="3"/>
  <c r="G182" i="3"/>
  <c r="F182" i="3"/>
  <c r="I182" i="3" s="1"/>
  <c r="E182" i="3"/>
  <c r="K182" i="3" s="1"/>
  <c r="D182" i="3"/>
  <c r="C182" i="3"/>
  <c r="B182" i="3"/>
  <c r="H181" i="3"/>
  <c r="K181" i="3" s="1"/>
  <c r="G181" i="3"/>
  <c r="F181" i="3"/>
  <c r="E181" i="3"/>
  <c r="D181" i="3"/>
  <c r="J181" i="3" s="1"/>
  <c r="C181" i="3"/>
  <c r="I181" i="3" s="1"/>
  <c r="B181" i="3"/>
  <c r="J180" i="3"/>
  <c r="H180" i="3"/>
  <c r="G180" i="3"/>
  <c r="F180" i="3"/>
  <c r="I180" i="3" s="1"/>
  <c r="E180" i="3"/>
  <c r="K180" i="3" s="1"/>
  <c r="D180" i="3"/>
  <c r="C180" i="3"/>
  <c r="B180" i="3"/>
  <c r="H179" i="3"/>
  <c r="K179" i="3" s="1"/>
  <c r="G179" i="3"/>
  <c r="F179" i="3"/>
  <c r="E179" i="3"/>
  <c r="D179" i="3"/>
  <c r="J179" i="3" s="1"/>
  <c r="C179" i="3"/>
  <c r="I179" i="3" s="1"/>
  <c r="B179" i="3"/>
  <c r="J178" i="3"/>
  <c r="H178" i="3"/>
  <c r="G178" i="3"/>
  <c r="F178" i="3"/>
  <c r="I178" i="3" s="1"/>
  <c r="E178" i="3"/>
  <c r="K178" i="3" s="1"/>
  <c r="D178" i="3"/>
  <c r="C178" i="3"/>
  <c r="B178" i="3"/>
  <c r="H177" i="3"/>
  <c r="K177" i="3" s="1"/>
  <c r="G177" i="3"/>
  <c r="F177" i="3"/>
  <c r="E177" i="3"/>
  <c r="D177" i="3"/>
  <c r="J177" i="3" s="1"/>
  <c r="C177" i="3"/>
  <c r="I177" i="3" s="1"/>
  <c r="B177" i="3"/>
  <c r="J176" i="3"/>
  <c r="H176" i="3"/>
  <c r="G176" i="3"/>
  <c r="F176" i="3"/>
  <c r="I176" i="3" s="1"/>
  <c r="E176" i="3"/>
  <c r="K176" i="3" s="1"/>
  <c r="D176" i="3"/>
  <c r="C176" i="3"/>
  <c r="B176" i="3"/>
  <c r="H175" i="3"/>
  <c r="K175" i="3" s="1"/>
  <c r="G175" i="3"/>
  <c r="F175" i="3"/>
  <c r="E175" i="3"/>
  <c r="D175" i="3"/>
  <c r="J175" i="3" s="1"/>
  <c r="C175" i="3"/>
  <c r="I175" i="3" s="1"/>
  <c r="B175" i="3"/>
  <c r="J174" i="3"/>
  <c r="H174" i="3"/>
  <c r="G174" i="3"/>
  <c r="F174" i="3"/>
  <c r="I174" i="3" s="1"/>
  <c r="E174" i="3"/>
  <c r="K174" i="3" s="1"/>
  <c r="D174" i="3"/>
  <c r="C174" i="3"/>
  <c r="B174" i="3"/>
  <c r="H173" i="3"/>
  <c r="K173" i="3" s="1"/>
  <c r="G173" i="3"/>
  <c r="F173" i="3"/>
  <c r="E173" i="3"/>
  <c r="D173" i="3"/>
  <c r="J173" i="3" s="1"/>
  <c r="C173" i="3"/>
  <c r="I173" i="3" s="1"/>
  <c r="B173" i="3"/>
  <c r="J172" i="3"/>
  <c r="H172" i="3"/>
  <c r="G172" i="3"/>
  <c r="F172" i="3"/>
  <c r="I172" i="3" s="1"/>
  <c r="E172" i="3"/>
  <c r="K172" i="3" s="1"/>
  <c r="D172" i="3"/>
  <c r="C172" i="3"/>
  <c r="B172" i="3"/>
  <c r="H171" i="3"/>
  <c r="K171" i="3" s="1"/>
  <c r="G171" i="3"/>
  <c r="F171" i="3"/>
  <c r="E171" i="3"/>
  <c r="D171" i="3"/>
  <c r="J171" i="3" s="1"/>
  <c r="C171" i="3"/>
  <c r="I171" i="3" s="1"/>
  <c r="B171" i="3"/>
  <c r="J170" i="3"/>
  <c r="H170" i="3"/>
  <c r="G170" i="3"/>
  <c r="F170" i="3"/>
  <c r="I170" i="3" s="1"/>
  <c r="E170" i="3"/>
  <c r="K170" i="3" s="1"/>
  <c r="D170" i="3"/>
  <c r="C170" i="3"/>
  <c r="B170" i="3"/>
  <c r="H169" i="3"/>
  <c r="K169" i="3" s="1"/>
  <c r="G169" i="3"/>
  <c r="F169" i="3"/>
  <c r="E169" i="3"/>
  <c r="D169" i="3"/>
  <c r="J169" i="3" s="1"/>
  <c r="C169" i="3"/>
  <c r="I169" i="3" s="1"/>
  <c r="B169" i="3"/>
  <c r="J168" i="3"/>
  <c r="H168" i="3"/>
  <c r="G168" i="3"/>
  <c r="F168" i="3"/>
  <c r="I168" i="3" s="1"/>
  <c r="E168" i="3"/>
  <c r="K168" i="3" s="1"/>
  <c r="D168" i="3"/>
  <c r="C168" i="3"/>
  <c r="B168" i="3"/>
  <c r="H167" i="3"/>
  <c r="K167" i="3" s="1"/>
  <c r="G167" i="3"/>
  <c r="F167" i="3"/>
  <c r="E167" i="3"/>
  <c r="D167" i="3"/>
  <c r="J167" i="3" s="1"/>
  <c r="C167" i="3"/>
  <c r="I167" i="3" s="1"/>
  <c r="B167" i="3"/>
  <c r="J166" i="3"/>
  <c r="H166" i="3"/>
  <c r="G166" i="3"/>
  <c r="F166" i="3"/>
  <c r="I166" i="3" s="1"/>
  <c r="E166" i="3"/>
  <c r="K166" i="3" s="1"/>
  <c r="D166" i="3"/>
  <c r="C166" i="3"/>
  <c r="B166" i="3"/>
  <c r="H165" i="3"/>
  <c r="K165" i="3" s="1"/>
  <c r="G165" i="3"/>
  <c r="F165" i="3"/>
  <c r="E165" i="3"/>
  <c r="D165" i="3"/>
  <c r="J165" i="3" s="1"/>
  <c r="C165" i="3"/>
  <c r="I165" i="3" s="1"/>
  <c r="B165" i="3"/>
  <c r="J164" i="3"/>
  <c r="H164" i="3"/>
  <c r="G164" i="3"/>
  <c r="F164" i="3"/>
  <c r="I164" i="3" s="1"/>
  <c r="E164" i="3"/>
  <c r="K164" i="3" s="1"/>
  <c r="D164" i="3"/>
  <c r="C164" i="3"/>
  <c r="B164" i="3"/>
  <c r="H163" i="3"/>
  <c r="K163" i="3" s="1"/>
  <c r="G163" i="3"/>
  <c r="F163" i="3"/>
  <c r="E163" i="3"/>
  <c r="D163" i="3"/>
  <c r="J163" i="3" s="1"/>
  <c r="C163" i="3"/>
  <c r="I163" i="3" s="1"/>
  <c r="B163" i="3"/>
  <c r="J162" i="3"/>
  <c r="H162" i="3"/>
  <c r="G162" i="3"/>
  <c r="F162" i="3"/>
  <c r="I162" i="3" s="1"/>
  <c r="E162" i="3"/>
  <c r="K162" i="3" s="1"/>
  <c r="D162" i="3"/>
  <c r="C162" i="3"/>
  <c r="B162" i="3"/>
  <c r="H161" i="3"/>
  <c r="K161" i="3" s="1"/>
  <c r="G161" i="3"/>
  <c r="F161" i="3"/>
  <c r="E161" i="3"/>
  <c r="D161" i="3"/>
  <c r="J161" i="3" s="1"/>
  <c r="C161" i="3"/>
  <c r="I161" i="3" s="1"/>
  <c r="B161" i="3"/>
  <c r="J160" i="3"/>
  <c r="H160" i="3"/>
  <c r="G160" i="3"/>
  <c r="F160" i="3"/>
  <c r="I160" i="3" s="1"/>
  <c r="E160" i="3"/>
  <c r="K160" i="3" s="1"/>
  <c r="D160" i="3"/>
  <c r="C160" i="3"/>
  <c r="B160" i="3"/>
  <c r="H159" i="3"/>
  <c r="K159" i="3" s="1"/>
  <c r="G159" i="3"/>
  <c r="F159" i="3"/>
  <c r="E159" i="3"/>
  <c r="D159" i="3"/>
  <c r="J159" i="3" s="1"/>
  <c r="C159" i="3"/>
  <c r="I159" i="3" s="1"/>
  <c r="B159" i="3"/>
  <c r="J158" i="3"/>
  <c r="H158" i="3"/>
  <c r="G158" i="3"/>
  <c r="F158" i="3"/>
  <c r="I158" i="3" s="1"/>
  <c r="E158" i="3"/>
  <c r="K158" i="3" s="1"/>
  <c r="D158" i="3"/>
  <c r="C158" i="3"/>
  <c r="B158" i="3"/>
  <c r="H157" i="3"/>
  <c r="K157" i="3" s="1"/>
  <c r="G157" i="3"/>
  <c r="F157" i="3"/>
  <c r="E157" i="3"/>
  <c r="D157" i="3"/>
  <c r="J157" i="3" s="1"/>
  <c r="C157" i="3"/>
  <c r="I157" i="3" s="1"/>
  <c r="B157" i="3"/>
  <c r="J156" i="3"/>
  <c r="H156" i="3"/>
  <c r="G156" i="3"/>
  <c r="F156" i="3"/>
  <c r="I156" i="3" s="1"/>
  <c r="E156" i="3"/>
  <c r="K156" i="3" s="1"/>
  <c r="D156" i="3"/>
  <c r="C156" i="3"/>
  <c r="B156" i="3"/>
  <c r="H155" i="3"/>
  <c r="K155" i="3" s="1"/>
  <c r="G155" i="3"/>
  <c r="F155" i="3"/>
  <c r="E155" i="3"/>
  <c r="D155" i="3"/>
  <c r="J155" i="3" s="1"/>
  <c r="C155" i="3"/>
  <c r="I155" i="3" s="1"/>
  <c r="B155" i="3"/>
  <c r="J154" i="3"/>
  <c r="H154" i="3"/>
  <c r="G154" i="3"/>
  <c r="F154" i="3"/>
  <c r="I154" i="3" s="1"/>
  <c r="E154" i="3"/>
  <c r="K154" i="3" s="1"/>
  <c r="D154" i="3"/>
  <c r="C154" i="3"/>
  <c r="B154" i="3"/>
  <c r="H153" i="3"/>
  <c r="K153" i="3" s="1"/>
  <c r="G153" i="3"/>
  <c r="F153" i="3"/>
  <c r="E153" i="3"/>
  <c r="D153" i="3"/>
  <c r="J153" i="3" s="1"/>
  <c r="C153" i="3"/>
  <c r="I153" i="3" s="1"/>
  <c r="B153" i="3"/>
  <c r="J152" i="3"/>
  <c r="H152" i="3"/>
  <c r="G152" i="3"/>
  <c r="F152" i="3"/>
  <c r="I152" i="3" s="1"/>
  <c r="E152" i="3"/>
  <c r="K152" i="3" s="1"/>
  <c r="D152" i="3"/>
  <c r="C152" i="3"/>
  <c r="B152" i="3"/>
  <c r="H151" i="3"/>
  <c r="K151" i="3" s="1"/>
  <c r="G151" i="3"/>
  <c r="F151" i="3"/>
  <c r="E151" i="3"/>
  <c r="D151" i="3"/>
  <c r="J151" i="3" s="1"/>
  <c r="C151" i="3"/>
  <c r="I151" i="3" s="1"/>
  <c r="B151" i="3"/>
  <c r="J150" i="3"/>
  <c r="H150" i="3"/>
  <c r="G150" i="3"/>
  <c r="F150" i="3"/>
  <c r="I150" i="3" s="1"/>
  <c r="E150" i="3"/>
  <c r="K150" i="3" s="1"/>
  <c r="D150" i="3"/>
  <c r="C150" i="3"/>
  <c r="B150" i="3"/>
  <c r="H149" i="3"/>
  <c r="K149" i="3" s="1"/>
  <c r="G149" i="3"/>
  <c r="F149" i="3"/>
  <c r="E149" i="3"/>
  <c r="D149" i="3"/>
  <c r="J149" i="3" s="1"/>
  <c r="C149" i="3"/>
  <c r="I149" i="3" s="1"/>
  <c r="B149" i="3"/>
  <c r="J148" i="3"/>
  <c r="H148" i="3"/>
  <c r="G148" i="3"/>
  <c r="F148" i="3"/>
  <c r="I148" i="3" s="1"/>
  <c r="E148" i="3"/>
  <c r="K148" i="3" s="1"/>
  <c r="D148" i="3"/>
  <c r="C148" i="3"/>
  <c r="B148" i="3"/>
  <c r="H147" i="3"/>
  <c r="K147" i="3" s="1"/>
  <c r="G147" i="3"/>
  <c r="F147" i="3"/>
  <c r="E147" i="3"/>
  <c r="D147" i="3"/>
  <c r="J147" i="3" s="1"/>
  <c r="C147" i="3"/>
  <c r="I147" i="3" s="1"/>
  <c r="B147" i="3"/>
  <c r="J146" i="3"/>
  <c r="H146" i="3"/>
  <c r="G146" i="3"/>
  <c r="F146" i="3"/>
  <c r="I146" i="3" s="1"/>
  <c r="E146" i="3"/>
  <c r="K146" i="3" s="1"/>
  <c r="D146" i="3"/>
  <c r="C146" i="3"/>
  <c r="B146" i="3"/>
  <c r="H145" i="3"/>
  <c r="K145" i="3" s="1"/>
  <c r="G145" i="3"/>
  <c r="F145" i="3"/>
  <c r="E145" i="3"/>
  <c r="D145" i="3"/>
  <c r="J145" i="3" s="1"/>
  <c r="C145" i="3"/>
  <c r="I145" i="3" s="1"/>
  <c r="B145" i="3"/>
  <c r="J144" i="3"/>
  <c r="H144" i="3"/>
  <c r="G144" i="3"/>
  <c r="F144" i="3"/>
  <c r="I144" i="3" s="1"/>
  <c r="E144" i="3"/>
  <c r="K144" i="3" s="1"/>
  <c r="D144" i="3"/>
  <c r="C144" i="3"/>
  <c r="B144" i="3"/>
  <c r="H143" i="3"/>
  <c r="K143" i="3" s="1"/>
  <c r="G143" i="3"/>
  <c r="F143" i="3"/>
  <c r="E143" i="3"/>
  <c r="D143" i="3"/>
  <c r="J143" i="3" s="1"/>
  <c r="C143" i="3"/>
  <c r="I143" i="3" s="1"/>
  <c r="B143" i="3"/>
  <c r="J142" i="3"/>
  <c r="H142" i="3"/>
  <c r="G142" i="3"/>
  <c r="F142" i="3"/>
  <c r="I142" i="3" s="1"/>
  <c r="E142" i="3"/>
  <c r="K142" i="3" s="1"/>
  <c r="D142" i="3"/>
  <c r="C142" i="3"/>
  <c r="B142" i="3"/>
  <c r="H141" i="3"/>
  <c r="K141" i="3" s="1"/>
  <c r="G141" i="3"/>
  <c r="F141" i="3"/>
  <c r="E141" i="3"/>
  <c r="D141" i="3"/>
  <c r="J141" i="3" s="1"/>
  <c r="C141" i="3"/>
  <c r="I141" i="3" s="1"/>
  <c r="B141" i="3"/>
  <c r="J140" i="3"/>
  <c r="H140" i="3"/>
  <c r="G140" i="3"/>
  <c r="F140" i="3"/>
  <c r="I140" i="3" s="1"/>
  <c r="E140" i="3"/>
  <c r="K140" i="3" s="1"/>
  <c r="D140" i="3"/>
  <c r="C140" i="3"/>
  <c r="B140" i="3"/>
  <c r="H139" i="3"/>
  <c r="K139" i="3" s="1"/>
  <c r="G139" i="3"/>
  <c r="F139" i="3"/>
  <c r="E139" i="3"/>
  <c r="D139" i="3"/>
  <c r="J139" i="3" s="1"/>
  <c r="C139" i="3"/>
  <c r="I139" i="3" s="1"/>
  <c r="B139" i="3"/>
  <c r="J138" i="3"/>
  <c r="H138" i="3"/>
  <c r="G138" i="3"/>
  <c r="F138" i="3"/>
  <c r="I138" i="3" s="1"/>
  <c r="E138" i="3"/>
  <c r="K138" i="3" s="1"/>
  <c r="D138" i="3"/>
  <c r="C138" i="3"/>
  <c r="B138" i="3"/>
  <c r="H137" i="3"/>
  <c r="K137" i="3" s="1"/>
  <c r="G137" i="3"/>
  <c r="F137" i="3"/>
  <c r="E137" i="3"/>
  <c r="D137" i="3"/>
  <c r="J137" i="3" s="1"/>
  <c r="C137" i="3"/>
  <c r="I137" i="3" s="1"/>
  <c r="B137" i="3"/>
  <c r="J136" i="3"/>
  <c r="H136" i="3"/>
  <c r="G136" i="3"/>
  <c r="F136" i="3"/>
  <c r="I136" i="3" s="1"/>
  <c r="E136" i="3"/>
  <c r="K136" i="3" s="1"/>
  <c r="D136" i="3"/>
  <c r="C136" i="3"/>
  <c r="B136" i="3"/>
  <c r="H135" i="3"/>
  <c r="K135" i="3" s="1"/>
  <c r="G135" i="3"/>
  <c r="F135" i="3"/>
  <c r="E135" i="3"/>
  <c r="D135" i="3"/>
  <c r="J135" i="3" s="1"/>
  <c r="C135" i="3"/>
  <c r="I135" i="3" s="1"/>
  <c r="B135" i="3"/>
  <c r="J134" i="3"/>
  <c r="H134" i="3"/>
  <c r="G134" i="3"/>
  <c r="F134" i="3"/>
  <c r="I134" i="3" s="1"/>
  <c r="E134" i="3"/>
  <c r="K134" i="3" s="1"/>
  <c r="D134" i="3"/>
  <c r="C134" i="3"/>
  <c r="B134" i="3"/>
  <c r="H133" i="3"/>
  <c r="K133" i="3" s="1"/>
  <c r="G133" i="3"/>
  <c r="F133" i="3"/>
  <c r="E133" i="3"/>
  <c r="D133" i="3"/>
  <c r="J133" i="3" s="1"/>
  <c r="C133" i="3"/>
  <c r="I133" i="3" s="1"/>
  <c r="B133" i="3"/>
  <c r="J132" i="3"/>
  <c r="H132" i="3"/>
  <c r="G132" i="3"/>
  <c r="F132" i="3"/>
  <c r="I132" i="3" s="1"/>
  <c r="E132" i="3"/>
  <c r="K132" i="3" s="1"/>
  <c r="D132" i="3"/>
  <c r="C132" i="3"/>
  <c r="B132" i="3"/>
  <c r="H131" i="3"/>
  <c r="K131" i="3" s="1"/>
  <c r="G131" i="3"/>
  <c r="F131" i="3"/>
  <c r="E131" i="3"/>
  <c r="D131" i="3"/>
  <c r="J131" i="3" s="1"/>
  <c r="C131" i="3"/>
  <c r="I131" i="3" s="1"/>
  <c r="B131" i="3"/>
  <c r="J130" i="3"/>
  <c r="H130" i="3"/>
  <c r="G130" i="3"/>
  <c r="F130" i="3"/>
  <c r="I130" i="3" s="1"/>
  <c r="E130" i="3"/>
  <c r="K130" i="3" s="1"/>
  <c r="D130" i="3"/>
  <c r="C130" i="3"/>
  <c r="B130" i="3"/>
  <c r="H129" i="3"/>
  <c r="K129" i="3" s="1"/>
  <c r="G129" i="3"/>
  <c r="F129" i="3"/>
  <c r="E129" i="3"/>
  <c r="D129" i="3"/>
  <c r="J129" i="3" s="1"/>
  <c r="C129" i="3"/>
  <c r="I129" i="3" s="1"/>
  <c r="B129" i="3"/>
  <c r="J128" i="3"/>
  <c r="H128" i="3"/>
  <c r="G128" i="3"/>
  <c r="F128" i="3"/>
  <c r="I128" i="3" s="1"/>
  <c r="E128" i="3"/>
  <c r="K128" i="3" s="1"/>
  <c r="D128" i="3"/>
  <c r="C128" i="3"/>
  <c r="B128" i="3"/>
  <c r="H127" i="3"/>
  <c r="K127" i="3" s="1"/>
  <c r="G127" i="3"/>
  <c r="F127" i="3"/>
  <c r="E127" i="3"/>
  <c r="D127" i="3"/>
  <c r="J127" i="3" s="1"/>
  <c r="C127" i="3"/>
  <c r="I127" i="3" s="1"/>
  <c r="B127" i="3"/>
  <c r="J126" i="3"/>
  <c r="H126" i="3"/>
  <c r="G126" i="3"/>
  <c r="F126" i="3"/>
  <c r="I126" i="3" s="1"/>
  <c r="E126" i="3"/>
  <c r="K126" i="3" s="1"/>
  <c r="D126" i="3"/>
  <c r="C126" i="3"/>
  <c r="B126" i="3"/>
  <c r="H125" i="3"/>
  <c r="K125" i="3" s="1"/>
  <c r="G125" i="3"/>
  <c r="F125" i="3"/>
  <c r="E125" i="3"/>
  <c r="D125" i="3"/>
  <c r="J125" i="3" s="1"/>
  <c r="C125" i="3"/>
  <c r="I125" i="3" s="1"/>
  <c r="B125" i="3"/>
  <c r="J124" i="3"/>
  <c r="H124" i="3"/>
  <c r="G124" i="3"/>
  <c r="F124" i="3"/>
  <c r="I124" i="3" s="1"/>
  <c r="E124" i="3"/>
  <c r="K124" i="3" s="1"/>
  <c r="D124" i="3"/>
  <c r="C124" i="3"/>
  <c r="B124" i="3"/>
  <c r="H123" i="3"/>
  <c r="K123" i="3" s="1"/>
  <c r="G123" i="3"/>
  <c r="F123" i="3"/>
  <c r="E123" i="3"/>
  <c r="D123" i="3"/>
  <c r="J123" i="3" s="1"/>
  <c r="C123" i="3"/>
  <c r="I123" i="3" s="1"/>
  <c r="B123" i="3"/>
  <c r="J122" i="3"/>
  <c r="H122" i="3"/>
  <c r="G122" i="3"/>
  <c r="F122" i="3"/>
  <c r="I122" i="3" s="1"/>
  <c r="E122" i="3"/>
  <c r="K122" i="3" s="1"/>
  <c r="D122" i="3"/>
  <c r="C122" i="3"/>
  <c r="B122" i="3"/>
  <c r="H121" i="3"/>
  <c r="K121" i="3" s="1"/>
  <c r="G121" i="3"/>
  <c r="F121" i="3"/>
  <c r="E121" i="3"/>
  <c r="D121" i="3"/>
  <c r="J121" i="3" s="1"/>
  <c r="C121" i="3"/>
  <c r="I121" i="3" s="1"/>
  <c r="B121" i="3"/>
  <c r="J120" i="3"/>
  <c r="H120" i="3"/>
  <c r="G120" i="3"/>
  <c r="F120" i="3"/>
  <c r="I120" i="3" s="1"/>
  <c r="E120" i="3"/>
  <c r="K120" i="3" s="1"/>
  <c r="D120" i="3"/>
  <c r="C120" i="3"/>
  <c r="B120" i="3"/>
  <c r="H119" i="3"/>
  <c r="K119" i="3" s="1"/>
  <c r="G119" i="3"/>
  <c r="F119" i="3"/>
  <c r="E119" i="3"/>
  <c r="D119" i="3"/>
  <c r="J119" i="3" s="1"/>
  <c r="C119" i="3"/>
  <c r="I119" i="3" s="1"/>
  <c r="B119" i="3"/>
  <c r="J118" i="3"/>
  <c r="H118" i="3"/>
  <c r="G118" i="3"/>
  <c r="F118" i="3"/>
  <c r="I118" i="3" s="1"/>
  <c r="E118" i="3"/>
  <c r="K118" i="3" s="1"/>
  <c r="D118" i="3"/>
  <c r="C118" i="3"/>
  <c r="B118" i="3"/>
  <c r="H117" i="3"/>
  <c r="K117" i="3" s="1"/>
  <c r="G117" i="3"/>
  <c r="F117" i="3"/>
  <c r="E117" i="3"/>
  <c r="D117" i="3"/>
  <c r="J117" i="3" s="1"/>
  <c r="C117" i="3"/>
  <c r="I117" i="3" s="1"/>
  <c r="B117" i="3"/>
  <c r="J116" i="3"/>
  <c r="H116" i="3"/>
  <c r="G116" i="3"/>
  <c r="F116" i="3"/>
  <c r="I116" i="3" s="1"/>
  <c r="E116" i="3"/>
  <c r="K116" i="3" s="1"/>
  <c r="D116" i="3"/>
  <c r="C116" i="3"/>
  <c r="B116" i="3"/>
  <c r="H115" i="3"/>
  <c r="K115" i="3" s="1"/>
  <c r="G115" i="3"/>
  <c r="F115" i="3"/>
  <c r="E115" i="3"/>
  <c r="D115" i="3"/>
  <c r="J115" i="3" s="1"/>
  <c r="C115" i="3"/>
  <c r="I115" i="3" s="1"/>
  <c r="B115" i="3"/>
  <c r="J114" i="3"/>
  <c r="H114" i="3"/>
  <c r="G114" i="3"/>
  <c r="F114" i="3"/>
  <c r="I114" i="3" s="1"/>
  <c r="E114" i="3"/>
  <c r="K114" i="3" s="1"/>
  <c r="D114" i="3"/>
  <c r="C114" i="3"/>
  <c r="B114" i="3"/>
  <c r="H113" i="3"/>
  <c r="K113" i="3" s="1"/>
  <c r="G113" i="3"/>
  <c r="F113" i="3"/>
  <c r="E113" i="3"/>
  <c r="D113" i="3"/>
  <c r="J113" i="3" s="1"/>
  <c r="C113" i="3"/>
  <c r="I113" i="3" s="1"/>
  <c r="B113" i="3"/>
  <c r="J112" i="3"/>
  <c r="H112" i="3"/>
  <c r="G112" i="3"/>
  <c r="F112" i="3"/>
  <c r="I112" i="3" s="1"/>
  <c r="E112" i="3"/>
  <c r="K112" i="3" s="1"/>
  <c r="D112" i="3"/>
  <c r="C112" i="3"/>
  <c r="B112" i="3"/>
  <c r="H111" i="3"/>
  <c r="K111" i="3" s="1"/>
  <c r="G111" i="3"/>
  <c r="F111" i="3"/>
  <c r="E111" i="3"/>
  <c r="D111" i="3"/>
  <c r="J111" i="3" s="1"/>
  <c r="C111" i="3"/>
  <c r="I111" i="3" s="1"/>
  <c r="B111" i="3"/>
  <c r="J110" i="3"/>
  <c r="H110" i="3"/>
  <c r="G110" i="3"/>
  <c r="F110" i="3"/>
  <c r="I110" i="3" s="1"/>
  <c r="E110" i="3"/>
  <c r="K110" i="3" s="1"/>
  <c r="D110" i="3"/>
  <c r="C110" i="3"/>
  <c r="B110" i="3"/>
  <c r="H109" i="3"/>
  <c r="K109" i="3" s="1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I108" i="3" s="1"/>
  <c r="E108" i="3"/>
  <c r="K108" i="3" s="1"/>
  <c r="D108" i="3"/>
  <c r="C108" i="3"/>
  <c r="B108" i="3"/>
  <c r="H107" i="3"/>
  <c r="K107" i="3" s="1"/>
  <c r="G107" i="3"/>
  <c r="F107" i="3"/>
  <c r="E107" i="3"/>
  <c r="D107" i="3"/>
  <c r="J107" i="3" s="1"/>
  <c r="C107" i="3"/>
  <c r="I107" i="3" s="1"/>
  <c r="B107" i="3"/>
  <c r="J106" i="3"/>
  <c r="H106" i="3"/>
  <c r="G106" i="3"/>
  <c r="F106" i="3"/>
  <c r="I106" i="3" s="1"/>
  <c r="E106" i="3"/>
  <c r="K106" i="3" s="1"/>
  <c r="D106" i="3"/>
  <c r="C106" i="3"/>
  <c r="B106" i="3"/>
  <c r="H105" i="3"/>
  <c r="K105" i="3" s="1"/>
  <c r="G105" i="3"/>
  <c r="F105" i="3"/>
  <c r="E105" i="3"/>
  <c r="D105" i="3"/>
  <c r="C105" i="3"/>
  <c r="I105" i="3" s="1"/>
  <c r="B105" i="3"/>
  <c r="J104" i="3"/>
  <c r="H104" i="3"/>
  <c r="G104" i="3"/>
  <c r="F104" i="3"/>
  <c r="I104" i="3" s="1"/>
  <c r="E104" i="3"/>
  <c r="K104" i="3" s="1"/>
  <c r="D104" i="3"/>
  <c r="C104" i="3"/>
  <c r="B104" i="3"/>
  <c r="H103" i="3"/>
  <c r="K103" i="3" s="1"/>
  <c r="G103" i="3"/>
  <c r="F103" i="3"/>
  <c r="E103" i="3"/>
  <c r="D103" i="3"/>
  <c r="J103" i="3" s="1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J100" i="3"/>
  <c r="H100" i="3"/>
  <c r="G100" i="3"/>
  <c r="F100" i="3"/>
  <c r="I100" i="3" s="1"/>
  <c r="E100" i="3"/>
  <c r="K100" i="3" s="1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J98" i="3"/>
  <c r="H98" i="3"/>
  <c r="G98" i="3"/>
  <c r="F98" i="3"/>
  <c r="I98" i="3" s="1"/>
  <c r="E98" i="3"/>
  <c r="K98" i="3" s="1"/>
  <c r="D98" i="3"/>
  <c r="C98" i="3"/>
  <c r="B98" i="3"/>
  <c r="K97" i="3"/>
  <c r="H97" i="3"/>
  <c r="G97" i="3"/>
  <c r="F97" i="3"/>
  <c r="E97" i="3"/>
  <c r="D97" i="3"/>
  <c r="C97" i="3"/>
  <c r="I97" i="3" s="1"/>
  <c r="B97" i="3"/>
  <c r="J96" i="3"/>
  <c r="H96" i="3"/>
  <c r="G96" i="3"/>
  <c r="F96" i="3"/>
  <c r="I96" i="3" s="1"/>
  <c r="E96" i="3"/>
  <c r="K96" i="3" s="1"/>
  <c r="D96" i="3"/>
  <c r="C96" i="3"/>
  <c r="B96" i="3"/>
  <c r="H95" i="3"/>
  <c r="K95" i="3" s="1"/>
  <c r="G95" i="3"/>
  <c r="F95" i="3"/>
  <c r="E95" i="3"/>
  <c r="D95" i="3"/>
  <c r="J95" i="3" s="1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J92" i="3"/>
  <c r="H92" i="3"/>
  <c r="G92" i="3"/>
  <c r="F92" i="3"/>
  <c r="I92" i="3" s="1"/>
  <c r="E92" i="3"/>
  <c r="K92" i="3" s="1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J90" i="3"/>
  <c r="H90" i="3"/>
  <c r="G90" i="3"/>
  <c r="F90" i="3"/>
  <c r="I90" i="3" s="1"/>
  <c r="E90" i="3"/>
  <c r="K90" i="3" s="1"/>
  <c r="D90" i="3"/>
  <c r="C90" i="3"/>
  <c r="B90" i="3"/>
  <c r="K89" i="3"/>
  <c r="H89" i="3"/>
  <c r="G89" i="3"/>
  <c r="F89" i="3"/>
  <c r="E89" i="3"/>
  <c r="D89" i="3"/>
  <c r="C89" i="3"/>
  <c r="I89" i="3" s="1"/>
  <c r="B89" i="3"/>
  <c r="J88" i="3"/>
  <c r="H88" i="3"/>
  <c r="G88" i="3"/>
  <c r="F88" i="3"/>
  <c r="I88" i="3" s="1"/>
  <c r="E88" i="3"/>
  <c r="K88" i="3" s="1"/>
  <c r="D88" i="3"/>
  <c r="C88" i="3"/>
  <c r="B88" i="3"/>
  <c r="H87" i="3"/>
  <c r="K87" i="3" s="1"/>
  <c r="G87" i="3"/>
  <c r="F87" i="3"/>
  <c r="E87" i="3"/>
  <c r="D87" i="3"/>
  <c r="J87" i="3" s="1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J84" i="3"/>
  <c r="H84" i="3"/>
  <c r="G84" i="3"/>
  <c r="F84" i="3"/>
  <c r="I84" i="3" s="1"/>
  <c r="E84" i="3"/>
  <c r="K84" i="3" s="1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J82" i="3"/>
  <c r="H82" i="3"/>
  <c r="G82" i="3"/>
  <c r="F82" i="3"/>
  <c r="I82" i="3" s="1"/>
  <c r="E82" i="3"/>
  <c r="K82" i="3" s="1"/>
  <c r="D82" i="3"/>
  <c r="C82" i="3"/>
  <c r="B82" i="3"/>
  <c r="K81" i="3"/>
  <c r="H81" i="3"/>
  <c r="G81" i="3"/>
  <c r="F81" i="3"/>
  <c r="E81" i="3"/>
  <c r="D81" i="3"/>
  <c r="C81" i="3"/>
  <c r="I81" i="3" s="1"/>
  <c r="B81" i="3"/>
  <c r="J80" i="3"/>
  <c r="H80" i="3"/>
  <c r="G80" i="3"/>
  <c r="F80" i="3"/>
  <c r="I80" i="3" s="1"/>
  <c r="E80" i="3"/>
  <c r="K80" i="3" s="1"/>
  <c r="D80" i="3"/>
  <c r="C80" i="3"/>
  <c r="B80" i="3"/>
  <c r="H79" i="3"/>
  <c r="K79" i="3" s="1"/>
  <c r="G79" i="3"/>
  <c r="F79" i="3"/>
  <c r="E79" i="3"/>
  <c r="D79" i="3"/>
  <c r="J79" i="3" s="1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J76" i="3"/>
  <c r="H76" i="3"/>
  <c r="G76" i="3"/>
  <c r="F76" i="3"/>
  <c r="I76" i="3" s="1"/>
  <c r="E76" i="3"/>
  <c r="K76" i="3" s="1"/>
  <c r="D76" i="3"/>
  <c r="C76" i="3"/>
  <c r="B76" i="3"/>
  <c r="K75" i="3"/>
  <c r="H75" i="3"/>
  <c r="G75" i="3"/>
  <c r="J75" i="3" s="1"/>
  <c r="F75" i="3"/>
  <c r="E75" i="3"/>
  <c r="D75" i="3"/>
  <c r="C75" i="3"/>
  <c r="I75" i="3" s="1"/>
  <c r="B75" i="3"/>
  <c r="H74" i="3"/>
  <c r="G74" i="3"/>
  <c r="F74" i="3"/>
  <c r="I74" i="3" s="1"/>
  <c r="E74" i="3"/>
  <c r="D74" i="3"/>
  <c r="J74" i="3" s="1"/>
  <c r="C74" i="3"/>
  <c r="B74" i="3"/>
  <c r="J73" i="3"/>
  <c r="H73" i="3"/>
  <c r="K73" i="3" s="1"/>
  <c r="G73" i="3"/>
  <c r="F73" i="3"/>
  <c r="E73" i="3"/>
  <c r="D73" i="3"/>
  <c r="C73" i="3"/>
  <c r="I73" i="3" s="1"/>
  <c r="B73" i="3"/>
  <c r="J72" i="3"/>
  <c r="H72" i="3"/>
  <c r="G72" i="3"/>
  <c r="F72" i="3"/>
  <c r="I72" i="3" s="1"/>
  <c r="E72" i="3"/>
  <c r="K72" i="3" s="1"/>
  <c r="D72" i="3"/>
  <c r="C72" i="3"/>
  <c r="B72" i="3"/>
  <c r="K71" i="3"/>
  <c r="H71" i="3"/>
  <c r="G71" i="3"/>
  <c r="J71" i="3" s="1"/>
  <c r="F71" i="3"/>
  <c r="E71" i="3"/>
  <c r="D71" i="3"/>
  <c r="C71" i="3"/>
  <c r="I71" i="3" s="1"/>
  <c r="B71" i="3"/>
  <c r="H70" i="3"/>
  <c r="G70" i="3"/>
  <c r="F70" i="3"/>
  <c r="I70" i="3" s="1"/>
  <c r="E70" i="3"/>
  <c r="D70" i="3"/>
  <c r="J70" i="3" s="1"/>
  <c r="C70" i="3"/>
  <c r="B70" i="3"/>
  <c r="J69" i="3"/>
  <c r="H69" i="3"/>
  <c r="K69" i="3" s="1"/>
  <c r="G69" i="3"/>
  <c r="F69" i="3"/>
  <c r="E69" i="3"/>
  <c r="D69" i="3"/>
  <c r="C69" i="3"/>
  <c r="I69" i="3" s="1"/>
  <c r="B69" i="3"/>
  <c r="J68" i="3"/>
  <c r="H68" i="3"/>
  <c r="G68" i="3"/>
  <c r="F68" i="3"/>
  <c r="I68" i="3" s="1"/>
  <c r="E68" i="3"/>
  <c r="K68" i="3" s="1"/>
  <c r="D68" i="3"/>
  <c r="C68" i="3"/>
  <c r="B68" i="3"/>
  <c r="K67" i="3"/>
  <c r="H67" i="3"/>
  <c r="G67" i="3"/>
  <c r="J67" i="3" s="1"/>
  <c r="F67" i="3"/>
  <c r="E67" i="3"/>
  <c r="D67" i="3"/>
  <c r="C67" i="3"/>
  <c r="I67" i="3" s="1"/>
  <c r="B67" i="3"/>
  <c r="H66" i="3"/>
  <c r="G66" i="3"/>
  <c r="F66" i="3"/>
  <c r="I66" i="3" s="1"/>
  <c r="E66" i="3"/>
  <c r="D66" i="3"/>
  <c r="J66" i="3" s="1"/>
  <c r="C66" i="3"/>
  <c r="B66" i="3"/>
  <c r="J65" i="3"/>
  <c r="H65" i="3"/>
  <c r="K65" i="3" s="1"/>
  <c r="G65" i="3"/>
  <c r="F65" i="3"/>
  <c r="E65" i="3"/>
  <c r="D65" i="3"/>
  <c r="C65" i="3"/>
  <c r="I65" i="3" s="1"/>
  <c r="B65" i="3"/>
  <c r="J64" i="3"/>
  <c r="H64" i="3"/>
  <c r="G64" i="3"/>
  <c r="F64" i="3"/>
  <c r="I64" i="3" s="1"/>
  <c r="E64" i="3"/>
  <c r="K64" i="3" s="1"/>
  <c r="D64" i="3"/>
  <c r="C64" i="3"/>
  <c r="B64" i="3"/>
  <c r="K63" i="3"/>
  <c r="H63" i="3"/>
  <c r="G63" i="3"/>
  <c r="J63" i="3" s="1"/>
  <c r="F63" i="3"/>
  <c r="E63" i="3"/>
  <c r="D63" i="3"/>
  <c r="C63" i="3"/>
  <c r="I63" i="3" s="1"/>
  <c r="B63" i="3"/>
  <c r="H62" i="3"/>
  <c r="G62" i="3"/>
  <c r="F62" i="3"/>
  <c r="I62" i="3" s="1"/>
  <c r="E62" i="3"/>
  <c r="D62" i="3"/>
  <c r="J62" i="3" s="1"/>
  <c r="C62" i="3"/>
  <c r="B62" i="3"/>
  <c r="J61" i="3"/>
  <c r="H61" i="3"/>
  <c r="G61" i="3"/>
  <c r="F61" i="3"/>
  <c r="E61" i="3"/>
  <c r="K61" i="3" s="1"/>
  <c r="D61" i="3"/>
  <c r="C61" i="3"/>
  <c r="I61" i="3" s="1"/>
  <c r="B61" i="3"/>
  <c r="K60" i="3"/>
  <c r="H60" i="3"/>
  <c r="G60" i="3"/>
  <c r="J60" i="3" s="1"/>
  <c r="F60" i="3"/>
  <c r="E60" i="3"/>
  <c r="D60" i="3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K58" i="3"/>
  <c r="H58" i="3"/>
  <c r="G58" i="3"/>
  <c r="J58" i="3" s="1"/>
  <c r="F58" i="3"/>
  <c r="E58" i="3"/>
  <c r="D58" i="3"/>
  <c r="C58" i="3"/>
  <c r="I58" i="3" s="1"/>
  <c r="B58" i="3"/>
  <c r="I57" i="3"/>
  <c r="H57" i="3"/>
  <c r="G57" i="3"/>
  <c r="F57" i="3"/>
  <c r="E57" i="3"/>
  <c r="K57" i="3" s="1"/>
  <c r="D57" i="3"/>
  <c r="J57" i="3" s="1"/>
  <c r="C57" i="3"/>
  <c r="B57" i="3"/>
  <c r="K56" i="3"/>
  <c r="H56" i="3"/>
  <c r="G56" i="3"/>
  <c r="J56" i="3" s="1"/>
  <c r="F56" i="3"/>
  <c r="E56" i="3"/>
  <c r="D56" i="3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K54" i="3"/>
  <c r="H54" i="3"/>
  <c r="G54" i="3"/>
  <c r="J54" i="3" s="1"/>
  <c r="F54" i="3"/>
  <c r="E54" i="3"/>
  <c r="D54" i="3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H52" i="3"/>
  <c r="G52" i="3"/>
  <c r="J52" i="3" s="1"/>
  <c r="F52" i="3"/>
  <c r="E52" i="3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J50" i="3" s="1"/>
  <c r="F50" i="3"/>
  <c r="E50" i="3"/>
  <c r="D50" i="3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J48" i="3" s="1"/>
  <c r="F48" i="3"/>
  <c r="E48" i="3"/>
  <c r="D48" i="3"/>
  <c r="C48" i="3"/>
  <c r="I48" i="3" s="1"/>
  <c r="B48" i="3"/>
  <c r="I47" i="3"/>
  <c r="H47" i="3"/>
  <c r="G47" i="3"/>
  <c r="F47" i="3"/>
  <c r="E47" i="3"/>
  <c r="K47" i="3" s="1"/>
  <c r="D47" i="3"/>
  <c r="J47" i="3" s="1"/>
  <c r="C47" i="3"/>
  <c r="B47" i="3"/>
  <c r="K46" i="3"/>
  <c r="H46" i="3"/>
  <c r="G46" i="3"/>
  <c r="J46" i="3" s="1"/>
  <c r="F46" i="3"/>
  <c r="E46" i="3"/>
  <c r="D46" i="3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H44" i="3"/>
  <c r="G44" i="3"/>
  <c r="J44" i="3" s="1"/>
  <c r="F44" i="3"/>
  <c r="E44" i="3"/>
  <c r="D44" i="3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K42" i="3"/>
  <c r="H42" i="3"/>
  <c r="G42" i="3"/>
  <c r="J42" i="3" s="1"/>
  <c r="F42" i="3"/>
  <c r="E42" i="3"/>
  <c r="D42" i="3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H40" i="3"/>
  <c r="G40" i="3"/>
  <c r="J40" i="3" s="1"/>
  <c r="F40" i="3"/>
  <c r="E40" i="3"/>
  <c r="D40" i="3"/>
  <c r="C40" i="3"/>
  <c r="I40" i="3" s="1"/>
  <c r="B40" i="3"/>
  <c r="I39" i="3"/>
  <c r="H39" i="3"/>
  <c r="G39" i="3"/>
  <c r="F39" i="3"/>
  <c r="E39" i="3"/>
  <c r="K39" i="3" s="1"/>
  <c r="D39" i="3"/>
  <c r="J39" i="3" s="1"/>
  <c r="C39" i="3"/>
  <c r="B39" i="3"/>
  <c r="K38" i="3"/>
  <c r="H38" i="3"/>
  <c r="G38" i="3"/>
  <c r="J38" i="3" s="1"/>
  <c r="F38" i="3"/>
  <c r="E38" i="3"/>
  <c r="D38" i="3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H36" i="3"/>
  <c r="G36" i="3"/>
  <c r="J36" i="3" s="1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J34" i="3" s="1"/>
  <c r="F34" i="3"/>
  <c r="E34" i="3"/>
  <c r="D34" i="3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H32" i="3"/>
  <c r="G32" i="3"/>
  <c r="J32" i="3" s="1"/>
  <c r="F32" i="3"/>
  <c r="E32" i="3"/>
  <c r="D32" i="3"/>
  <c r="C32" i="3"/>
  <c r="I32" i="3" s="1"/>
  <c r="B32" i="3"/>
  <c r="I31" i="3"/>
  <c r="H31" i="3"/>
  <c r="G31" i="3"/>
  <c r="F31" i="3"/>
  <c r="E31" i="3"/>
  <c r="K31" i="3" s="1"/>
  <c r="D31" i="3"/>
  <c r="J31" i="3" s="1"/>
  <c r="C31" i="3"/>
  <c r="B31" i="3"/>
  <c r="K30" i="3"/>
  <c r="H30" i="3"/>
  <c r="G30" i="3"/>
  <c r="J30" i="3" s="1"/>
  <c r="F30" i="3"/>
  <c r="E30" i="3"/>
  <c r="D30" i="3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H28" i="3"/>
  <c r="G28" i="3"/>
  <c r="J28" i="3" s="1"/>
  <c r="F28" i="3"/>
  <c r="E28" i="3"/>
  <c r="D28" i="3"/>
  <c r="C28" i="3"/>
  <c r="I28" i="3" s="1"/>
  <c r="B28" i="3"/>
  <c r="I27" i="3"/>
  <c r="H27" i="3"/>
  <c r="G27" i="3"/>
  <c r="F27" i="3"/>
  <c r="E27" i="3"/>
  <c r="K27" i="3" s="1"/>
  <c r="D27" i="3"/>
  <c r="J27" i="3" s="1"/>
  <c r="C27" i="3"/>
  <c r="B27" i="3"/>
  <c r="K26" i="3"/>
  <c r="H26" i="3"/>
  <c r="G26" i="3"/>
  <c r="J26" i="3" s="1"/>
  <c r="F26" i="3"/>
  <c r="E26" i="3"/>
  <c r="D26" i="3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K24" i="3"/>
  <c r="H24" i="3"/>
  <c r="G24" i="3"/>
  <c r="J24" i="3" s="1"/>
  <c r="F24" i="3"/>
  <c r="E24" i="3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J22" i="3" s="1"/>
  <c r="F22" i="3"/>
  <c r="E22" i="3"/>
  <c r="D22" i="3"/>
  <c r="C22" i="3"/>
  <c r="I22" i="3" s="1"/>
  <c r="B22" i="3"/>
  <c r="I21" i="3"/>
  <c r="H21" i="3"/>
  <c r="G21" i="3"/>
  <c r="F21" i="3"/>
  <c r="E21" i="3"/>
  <c r="K21" i="3" s="1"/>
  <c r="D21" i="3"/>
  <c r="J21" i="3" s="1"/>
  <c r="C21" i="3"/>
  <c r="B21" i="3"/>
  <c r="K20" i="3"/>
  <c r="H20" i="3"/>
  <c r="G20" i="3"/>
  <c r="J20" i="3" s="1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J18" i="3" s="1"/>
  <c r="F18" i="3"/>
  <c r="E18" i="3"/>
  <c r="D18" i="3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H16" i="3"/>
  <c r="G16" i="3"/>
  <c r="J16" i="3" s="1"/>
  <c r="F16" i="3"/>
  <c r="E16" i="3"/>
  <c r="D16" i="3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H14" i="3"/>
  <c r="G14" i="3"/>
  <c r="J14" i="3" s="1"/>
  <c r="F14" i="3"/>
  <c r="E14" i="3"/>
  <c r="D14" i="3"/>
  <c r="C14" i="3"/>
  <c r="I14" i="3" s="1"/>
  <c r="B14" i="3"/>
  <c r="I13" i="3"/>
  <c r="H13" i="3"/>
  <c r="G13" i="3"/>
  <c r="F13" i="3"/>
  <c r="E13" i="3"/>
  <c r="K13" i="3" s="1"/>
  <c r="D13" i="3"/>
  <c r="J13" i="3" s="1"/>
  <c r="C13" i="3"/>
  <c r="B13" i="3"/>
  <c r="K12" i="3"/>
  <c r="H12" i="3"/>
  <c r="G12" i="3"/>
  <c r="J12" i="3" s="1"/>
  <c r="F12" i="3"/>
  <c r="E12" i="3"/>
  <c r="D12" i="3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J10" i="3" s="1"/>
  <c r="F10" i="3"/>
  <c r="E10" i="3"/>
  <c r="D10" i="3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K8" i="3"/>
  <c r="H8" i="3"/>
  <c r="G8" i="3"/>
  <c r="J8" i="3" s="1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J6" i="3" s="1"/>
  <c r="F6" i="3"/>
  <c r="E6" i="3"/>
  <c r="D6" i="3"/>
  <c r="C6" i="3"/>
  <c r="I6" i="3" s="1"/>
  <c r="B6" i="3"/>
  <c r="F4" i="3"/>
  <c r="C4" i="3"/>
  <c r="I2" i="3"/>
  <c r="G2" i="3"/>
  <c r="K227" i="2"/>
  <c r="H227" i="2"/>
  <c r="G227" i="2"/>
  <c r="J227" i="2" s="1"/>
  <c r="F227" i="2"/>
  <c r="E227" i="2"/>
  <c r="D227" i="2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H225" i="2"/>
  <c r="G225" i="2"/>
  <c r="J225" i="2" s="1"/>
  <c r="F225" i="2"/>
  <c r="E225" i="2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H223" i="2"/>
  <c r="G223" i="2"/>
  <c r="J223" i="2" s="1"/>
  <c r="F223" i="2"/>
  <c r="E223" i="2"/>
  <c r="D223" i="2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H221" i="2"/>
  <c r="G221" i="2"/>
  <c r="J221" i="2" s="1"/>
  <c r="F221" i="2"/>
  <c r="E221" i="2"/>
  <c r="D221" i="2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K219" i="2"/>
  <c r="H219" i="2"/>
  <c r="G219" i="2"/>
  <c r="J219" i="2" s="1"/>
  <c r="F219" i="2"/>
  <c r="E219" i="2"/>
  <c r="D219" i="2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H217" i="2"/>
  <c r="G217" i="2"/>
  <c r="J217" i="2" s="1"/>
  <c r="F217" i="2"/>
  <c r="E217" i="2"/>
  <c r="D217" i="2"/>
  <c r="C217" i="2"/>
  <c r="I217" i="2" s="1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H215" i="2"/>
  <c r="G215" i="2"/>
  <c r="J215" i="2" s="1"/>
  <c r="F215" i="2"/>
  <c r="E215" i="2"/>
  <c r="D215" i="2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H211" i="2"/>
  <c r="G211" i="2"/>
  <c r="J211" i="2" s="1"/>
  <c r="F211" i="2"/>
  <c r="E211" i="2"/>
  <c r="D211" i="2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H209" i="2"/>
  <c r="G209" i="2"/>
  <c r="J209" i="2" s="1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H207" i="2"/>
  <c r="G207" i="2"/>
  <c r="J207" i="2" s="1"/>
  <c r="F207" i="2"/>
  <c r="E207" i="2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J205" i="2" s="1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J203" i="2" s="1"/>
  <c r="F203" i="2"/>
  <c r="E203" i="2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J201" i="2" s="1"/>
  <c r="F201" i="2"/>
  <c r="E201" i="2"/>
  <c r="D201" i="2"/>
  <c r="C201" i="2"/>
  <c r="I201" i="2" s="1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H199" i="2"/>
  <c r="G199" i="2"/>
  <c r="J199" i="2" s="1"/>
  <c r="F199" i="2"/>
  <c r="E199" i="2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J195" i="2" s="1"/>
  <c r="F195" i="2"/>
  <c r="E195" i="2"/>
  <c r="D195" i="2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H193" i="2"/>
  <c r="G193" i="2"/>
  <c r="J193" i="2" s="1"/>
  <c r="F193" i="2"/>
  <c r="E193" i="2"/>
  <c r="D193" i="2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H191" i="2"/>
  <c r="G191" i="2"/>
  <c r="J191" i="2" s="1"/>
  <c r="F191" i="2"/>
  <c r="E191" i="2"/>
  <c r="D191" i="2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H189" i="2"/>
  <c r="G189" i="2"/>
  <c r="J189" i="2" s="1"/>
  <c r="F189" i="2"/>
  <c r="E189" i="2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H187" i="2"/>
  <c r="G187" i="2"/>
  <c r="J187" i="2" s="1"/>
  <c r="F187" i="2"/>
  <c r="E187" i="2"/>
  <c r="D187" i="2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K185" i="2"/>
  <c r="H185" i="2"/>
  <c r="G185" i="2"/>
  <c r="J185" i="2" s="1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J183" i="2" s="1"/>
  <c r="F183" i="2"/>
  <c r="E183" i="2"/>
  <c r="D183" i="2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J179" i="2" s="1"/>
  <c r="F179" i="2"/>
  <c r="E179" i="2"/>
  <c r="D179" i="2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H177" i="2"/>
  <c r="G177" i="2"/>
  <c r="J177" i="2" s="1"/>
  <c r="F177" i="2"/>
  <c r="E177" i="2"/>
  <c r="D177" i="2"/>
  <c r="C177" i="2"/>
  <c r="I177" i="2" s="1"/>
  <c r="B177" i="2"/>
  <c r="I176" i="2"/>
  <c r="H176" i="2"/>
  <c r="G176" i="2"/>
  <c r="F176" i="2"/>
  <c r="E176" i="2"/>
  <c r="K176" i="2" s="1"/>
  <c r="D176" i="2"/>
  <c r="J176" i="2" s="1"/>
  <c r="C176" i="2"/>
  <c r="B176" i="2"/>
  <c r="K175" i="2"/>
  <c r="H175" i="2"/>
  <c r="G175" i="2"/>
  <c r="J175" i="2" s="1"/>
  <c r="F175" i="2"/>
  <c r="E175" i="2"/>
  <c r="D175" i="2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H169" i="2"/>
  <c r="G169" i="2"/>
  <c r="J169" i="2" s="1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J167" i="2" s="1"/>
  <c r="F167" i="2"/>
  <c r="E167" i="2"/>
  <c r="D167" i="2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H165" i="2"/>
  <c r="G165" i="2"/>
  <c r="J165" i="2" s="1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J163" i="2" s="1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H161" i="2"/>
  <c r="G161" i="2"/>
  <c r="J161" i="2" s="1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H159" i="2"/>
  <c r="G159" i="2"/>
  <c r="J159" i="2" s="1"/>
  <c r="F159" i="2"/>
  <c r="E159" i="2"/>
  <c r="D159" i="2"/>
  <c r="C159" i="2"/>
  <c r="I159" i="2" s="1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H157" i="2"/>
  <c r="G157" i="2"/>
  <c r="J157" i="2" s="1"/>
  <c r="F157" i="2"/>
  <c r="E157" i="2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H155" i="2"/>
  <c r="G155" i="2"/>
  <c r="J155" i="2" s="1"/>
  <c r="F155" i="2"/>
  <c r="E155" i="2"/>
  <c r="D155" i="2"/>
  <c r="C155" i="2"/>
  <c r="I155" i="2" s="1"/>
  <c r="B155" i="2"/>
  <c r="I154" i="2"/>
  <c r="H154" i="2"/>
  <c r="G154" i="2"/>
  <c r="F154" i="2"/>
  <c r="E154" i="2"/>
  <c r="K154" i="2" s="1"/>
  <c r="D154" i="2"/>
  <c r="J154" i="2" s="1"/>
  <c r="C154" i="2"/>
  <c r="B154" i="2"/>
  <c r="K153" i="2"/>
  <c r="H153" i="2"/>
  <c r="G153" i="2"/>
  <c r="J153" i="2" s="1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H151" i="2"/>
  <c r="G151" i="2"/>
  <c r="J151" i="2" s="1"/>
  <c r="F151" i="2"/>
  <c r="E151" i="2"/>
  <c r="D151" i="2"/>
  <c r="C151" i="2"/>
  <c r="I151" i="2" s="1"/>
  <c r="B151" i="2"/>
  <c r="I150" i="2"/>
  <c r="H150" i="2"/>
  <c r="G150" i="2"/>
  <c r="F150" i="2"/>
  <c r="E150" i="2"/>
  <c r="K150" i="2" s="1"/>
  <c r="D150" i="2"/>
  <c r="J150" i="2" s="1"/>
  <c r="C150" i="2"/>
  <c r="B150" i="2"/>
  <c r="K149" i="2"/>
  <c r="H149" i="2"/>
  <c r="G149" i="2"/>
  <c r="J149" i="2" s="1"/>
  <c r="F149" i="2"/>
  <c r="E149" i="2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H147" i="2"/>
  <c r="G147" i="2"/>
  <c r="J147" i="2" s="1"/>
  <c r="F147" i="2"/>
  <c r="E147" i="2"/>
  <c r="D147" i="2"/>
  <c r="C147" i="2"/>
  <c r="I147" i="2" s="1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H145" i="2"/>
  <c r="G145" i="2"/>
  <c r="J145" i="2" s="1"/>
  <c r="F145" i="2"/>
  <c r="E145" i="2"/>
  <c r="D145" i="2"/>
  <c r="C145" i="2"/>
  <c r="I145" i="2" s="1"/>
  <c r="B145" i="2"/>
  <c r="I144" i="2"/>
  <c r="H144" i="2"/>
  <c r="G144" i="2"/>
  <c r="F144" i="2"/>
  <c r="E144" i="2"/>
  <c r="K144" i="2" s="1"/>
  <c r="D144" i="2"/>
  <c r="J144" i="2" s="1"/>
  <c r="C144" i="2"/>
  <c r="B144" i="2"/>
  <c r="K143" i="2"/>
  <c r="H143" i="2"/>
  <c r="G143" i="2"/>
  <c r="J143" i="2" s="1"/>
  <c r="F143" i="2"/>
  <c r="E143" i="2"/>
  <c r="D143" i="2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J141" i="2" s="1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J139" i="2" s="1"/>
  <c r="F139" i="2"/>
  <c r="E139" i="2"/>
  <c r="D139" i="2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H135" i="2"/>
  <c r="G135" i="2"/>
  <c r="J135" i="2" s="1"/>
  <c r="F135" i="2"/>
  <c r="E135" i="2"/>
  <c r="D135" i="2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J131" i="2" s="1"/>
  <c r="F131" i="2"/>
  <c r="E131" i="2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H129" i="2"/>
  <c r="G129" i="2"/>
  <c r="J129" i="2" s="1"/>
  <c r="F129" i="2"/>
  <c r="E129" i="2"/>
  <c r="D129" i="2"/>
  <c r="C129" i="2"/>
  <c r="I129" i="2" s="1"/>
  <c r="B129" i="2"/>
  <c r="I128" i="2"/>
  <c r="H128" i="2"/>
  <c r="G128" i="2"/>
  <c r="F128" i="2"/>
  <c r="E128" i="2"/>
  <c r="K128" i="2" s="1"/>
  <c r="D128" i="2"/>
  <c r="J128" i="2" s="1"/>
  <c r="C128" i="2"/>
  <c r="B128" i="2"/>
  <c r="K127" i="2"/>
  <c r="H127" i="2"/>
  <c r="G127" i="2"/>
  <c r="J127" i="2" s="1"/>
  <c r="F127" i="2"/>
  <c r="E127" i="2"/>
  <c r="D127" i="2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J125" i="2" s="1"/>
  <c r="F125" i="2"/>
  <c r="E125" i="2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H123" i="2"/>
  <c r="G123" i="2"/>
  <c r="J123" i="2" s="1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J121" i="2" s="1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J117" i="2" s="1"/>
  <c r="F117" i="2"/>
  <c r="E117" i="2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J115" i="2" s="1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J113" i="2" s="1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H109" i="2"/>
  <c r="G109" i="2"/>
  <c r="J109" i="2" s="1"/>
  <c r="F109" i="2"/>
  <c r="E109" i="2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H105" i="2"/>
  <c r="G105" i="2"/>
  <c r="J105" i="2" s="1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J103" i="2" s="1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H101" i="2"/>
  <c r="G101" i="2"/>
  <c r="J101" i="2" s="1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J99" i="2" s="1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J97" i="2" s="1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J95" i="2" s="1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J93" i="2" s="1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J91" i="2" s="1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J89" i="2" s="1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J87" i="2" s="1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J85" i="2" s="1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J83" i="2" s="1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J81" i="2" s="1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J79" i="2" s="1"/>
  <c r="F79" i="2"/>
  <c r="E79" i="2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J77" i="2" s="1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J75" i="2" s="1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J73" i="2" s="1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J71" i="2" s="1"/>
  <c r="F71" i="2"/>
  <c r="E71" i="2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J69" i="2" s="1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J67" i="2" s="1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J65" i="2" s="1"/>
  <c r="F65" i="2"/>
  <c r="E65" i="2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H63" i="2"/>
  <c r="G63" i="2"/>
  <c r="J63" i="2" s="1"/>
  <c r="F63" i="2"/>
  <c r="E63" i="2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J61" i="2" s="1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J59" i="2" s="1"/>
  <c r="F59" i="2"/>
  <c r="E59" i="2"/>
  <c r="D59" i="2"/>
  <c r="C59" i="2"/>
  <c r="I59" i="2" s="1"/>
  <c r="B59" i="2"/>
  <c r="H58" i="2"/>
  <c r="G58" i="2"/>
  <c r="F58" i="2"/>
  <c r="E58" i="2"/>
  <c r="K58" i="2" s="1"/>
  <c r="D58" i="2"/>
  <c r="C58" i="2"/>
  <c r="I58" i="2" s="1"/>
  <c r="B58" i="2"/>
  <c r="K57" i="2"/>
  <c r="I57" i="2"/>
  <c r="H57" i="2"/>
  <c r="G57" i="2"/>
  <c r="J57" i="2" s="1"/>
  <c r="F57" i="2"/>
  <c r="E57" i="2"/>
  <c r="D57" i="2"/>
  <c r="C57" i="2"/>
  <c r="B57" i="2"/>
  <c r="I56" i="2"/>
  <c r="H56" i="2"/>
  <c r="G56" i="2"/>
  <c r="F56" i="2"/>
  <c r="E56" i="2"/>
  <c r="K56" i="2" s="1"/>
  <c r="D56" i="2"/>
  <c r="C56" i="2"/>
  <c r="B56" i="2"/>
  <c r="K55" i="2"/>
  <c r="H55" i="2"/>
  <c r="G55" i="2"/>
  <c r="J55" i="2" s="1"/>
  <c r="F55" i="2"/>
  <c r="E55" i="2"/>
  <c r="D55" i="2"/>
  <c r="C55" i="2"/>
  <c r="I55" i="2" s="1"/>
  <c r="B55" i="2"/>
  <c r="H54" i="2"/>
  <c r="G54" i="2"/>
  <c r="F54" i="2"/>
  <c r="E54" i="2"/>
  <c r="K54" i="2" s="1"/>
  <c r="D54" i="2"/>
  <c r="C54" i="2"/>
  <c r="I54" i="2" s="1"/>
  <c r="B54" i="2"/>
  <c r="K53" i="2"/>
  <c r="I53" i="2"/>
  <c r="H53" i="2"/>
  <c r="G53" i="2"/>
  <c r="J53" i="2" s="1"/>
  <c r="F53" i="2"/>
  <c r="E53" i="2"/>
  <c r="D53" i="2"/>
  <c r="C53" i="2"/>
  <c r="B53" i="2"/>
  <c r="I52" i="2"/>
  <c r="H52" i="2"/>
  <c r="G52" i="2"/>
  <c r="F52" i="2"/>
  <c r="E52" i="2"/>
  <c r="K52" i="2" s="1"/>
  <c r="D52" i="2"/>
  <c r="C52" i="2"/>
  <c r="B52" i="2"/>
  <c r="K51" i="2"/>
  <c r="H51" i="2"/>
  <c r="G51" i="2"/>
  <c r="J51" i="2" s="1"/>
  <c r="F51" i="2"/>
  <c r="E51" i="2"/>
  <c r="D51" i="2"/>
  <c r="C51" i="2"/>
  <c r="I51" i="2" s="1"/>
  <c r="B51" i="2"/>
  <c r="I50" i="2"/>
  <c r="H50" i="2"/>
  <c r="K50" i="2" s="1"/>
  <c r="G50" i="2"/>
  <c r="F50" i="2"/>
  <c r="E50" i="2"/>
  <c r="D50" i="2"/>
  <c r="J50" i="2" s="1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E48" i="2"/>
  <c r="K48" i="2" s="1"/>
  <c r="D48" i="2"/>
  <c r="C48" i="2"/>
  <c r="I48" i="2" s="1"/>
  <c r="B48" i="2"/>
  <c r="I47" i="2"/>
  <c r="H47" i="2"/>
  <c r="G47" i="2"/>
  <c r="J47" i="2" s="1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J45" i="2"/>
  <c r="H45" i="2"/>
  <c r="G45" i="2"/>
  <c r="F45" i="2"/>
  <c r="I45" i="2" s="1"/>
  <c r="E45" i="2"/>
  <c r="K45" i="2" s="1"/>
  <c r="D45" i="2"/>
  <c r="C45" i="2"/>
  <c r="B45" i="2"/>
  <c r="I44" i="2"/>
  <c r="H44" i="2"/>
  <c r="G44" i="2"/>
  <c r="F44" i="2"/>
  <c r="E44" i="2"/>
  <c r="K44" i="2" s="1"/>
  <c r="D44" i="2"/>
  <c r="C44" i="2"/>
  <c r="B44" i="2"/>
  <c r="K43" i="2"/>
  <c r="H43" i="2"/>
  <c r="G43" i="2"/>
  <c r="J43" i="2" s="1"/>
  <c r="F43" i="2"/>
  <c r="E43" i="2"/>
  <c r="D43" i="2"/>
  <c r="C43" i="2"/>
  <c r="I43" i="2" s="1"/>
  <c r="B43" i="2"/>
  <c r="I42" i="2"/>
  <c r="H42" i="2"/>
  <c r="K42" i="2" s="1"/>
  <c r="G42" i="2"/>
  <c r="F42" i="2"/>
  <c r="E42" i="2"/>
  <c r="D42" i="2"/>
  <c r="J42" i="2" s="1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E40" i="2"/>
  <c r="K40" i="2" s="1"/>
  <c r="D40" i="2"/>
  <c r="C40" i="2"/>
  <c r="I40" i="2" s="1"/>
  <c r="B40" i="2"/>
  <c r="I39" i="2"/>
  <c r="H39" i="2"/>
  <c r="G39" i="2"/>
  <c r="J39" i="2" s="1"/>
  <c r="F39" i="2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J37" i="2"/>
  <c r="H37" i="2"/>
  <c r="G37" i="2"/>
  <c r="F37" i="2"/>
  <c r="I37" i="2" s="1"/>
  <c r="E37" i="2"/>
  <c r="K37" i="2" s="1"/>
  <c r="D37" i="2"/>
  <c r="C37" i="2"/>
  <c r="B37" i="2"/>
  <c r="I36" i="2"/>
  <c r="H36" i="2"/>
  <c r="G36" i="2"/>
  <c r="F36" i="2"/>
  <c r="E36" i="2"/>
  <c r="K36" i="2" s="1"/>
  <c r="D36" i="2"/>
  <c r="C36" i="2"/>
  <c r="B36" i="2"/>
  <c r="K35" i="2"/>
  <c r="H35" i="2"/>
  <c r="G35" i="2"/>
  <c r="J35" i="2" s="1"/>
  <c r="F35" i="2"/>
  <c r="E35" i="2"/>
  <c r="D35" i="2"/>
  <c r="C35" i="2"/>
  <c r="I35" i="2" s="1"/>
  <c r="B35" i="2"/>
  <c r="I34" i="2"/>
  <c r="H34" i="2"/>
  <c r="H6" i="2" s="1"/>
  <c r="G34" i="2"/>
  <c r="F34" i="2"/>
  <c r="E34" i="2"/>
  <c r="D34" i="2"/>
  <c r="J34" i="2" s="1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F32" i="2"/>
  <c r="E32" i="2"/>
  <c r="K32" i="2" s="1"/>
  <c r="D32" i="2"/>
  <c r="C32" i="2"/>
  <c r="I32" i="2" s="1"/>
  <c r="B32" i="2"/>
  <c r="I31" i="2"/>
  <c r="H31" i="2"/>
  <c r="G31" i="2"/>
  <c r="J31" i="2" s="1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I29" i="2"/>
  <c r="H29" i="2"/>
  <c r="G29" i="2"/>
  <c r="J29" i="2" s="1"/>
  <c r="F29" i="2"/>
  <c r="E29" i="2"/>
  <c r="K29" i="2" s="1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I27" i="2"/>
  <c r="H27" i="2"/>
  <c r="G27" i="2"/>
  <c r="J27" i="2" s="1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I25" i="2"/>
  <c r="H25" i="2"/>
  <c r="G25" i="2"/>
  <c r="J25" i="2" s="1"/>
  <c r="F25" i="2"/>
  <c r="E25" i="2"/>
  <c r="K25" i="2" s="1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I23" i="2"/>
  <c r="H23" i="2"/>
  <c r="G23" i="2"/>
  <c r="J23" i="2" s="1"/>
  <c r="F23" i="2"/>
  <c r="E23" i="2"/>
  <c r="K23" i="2" s="1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I21" i="2"/>
  <c r="H21" i="2"/>
  <c r="G21" i="2"/>
  <c r="J21" i="2" s="1"/>
  <c r="F21" i="2"/>
  <c r="E21" i="2"/>
  <c r="K21" i="2" s="1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I19" i="2"/>
  <c r="H19" i="2"/>
  <c r="G19" i="2"/>
  <c r="J19" i="2" s="1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I17" i="2"/>
  <c r="H17" i="2"/>
  <c r="G17" i="2"/>
  <c r="J17" i="2" s="1"/>
  <c r="F17" i="2"/>
  <c r="E17" i="2"/>
  <c r="K17" i="2" s="1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I15" i="2"/>
  <c r="H15" i="2"/>
  <c r="G15" i="2"/>
  <c r="J15" i="2" s="1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I13" i="2"/>
  <c r="H13" i="2"/>
  <c r="G13" i="2"/>
  <c r="J13" i="2" s="1"/>
  <c r="F13" i="2"/>
  <c r="E13" i="2"/>
  <c r="K13" i="2" s="1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I11" i="2"/>
  <c r="H11" i="2"/>
  <c r="G11" i="2"/>
  <c r="J11" i="2" s="1"/>
  <c r="F11" i="2"/>
  <c r="E11" i="2"/>
  <c r="K11" i="2" s="1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I9" i="2"/>
  <c r="H9" i="2"/>
  <c r="G9" i="2"/>
  <c r="J9" i="2" s="1"/>
  <c r="F9" i="2"/>
  <c r="E9" i="2"/>
  <c r="K9" i="2" s="1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I7" i="2"/>
  <c r="H7" i="2"/>
  <c r="G7" i="2"/>
  <c r="J7" i="2" s="1"/>
  <c r="F7" i="2"/>
  <c r="F6" i="2" s="1"/>
  <c r="E7" i="2"/>
  <c r="K7" i="2" s="1"/>
  <c r="D7" i="2"/>
  <c r="C7" i="2"/>
  <c r="B7" i="2"/>
  <c r="G6" i="2"/>
  <c r="C6" i="2"/>
  <c r="F4" i="2"/>
  <c r="C4" i="2"/>
  <c r="I2" i="2"/>
  <c r="G2" i="2"/>
  <c r="I6" i="2" l="1"/>
  <c r="E6" i="2"/>
  <c r="K6" i="2" s="1"/>
  <c r="K34" i="2"/>
  <c r="J36" i="2"/>
  <c r="J44" i="2"/>
  <c r="J52" i="2"/>
  <c r="J56" i="2"/>
  <c r="D6" i="2"/>
  <c r="J6" i="2" s="1"/>
  <c r="J32" i="2"/>
  <c r="J40" i="2"/>
  <c r="J48" i="2"/>
  <c r="J54" i="2"/>
  <c r="J58" i="2"/>
  <c r="K62" i="3"/>
  <c r="K66" i="3"/>
  <c r="K70" i="3"/>
  <c r="K74" i="3"/>
  <c r="J81" i="3"/>
  <c r="J89" i="3"/>
  <c r="J97" i="3"/>
  <c r="J105" i="3"/>
  <c r="I190" i="3"/>
  <c r="K193" i="3"/>
  <c r="I198" i="3"/>
  <c r="K201" i="3"/>
  <c r="I206" i="3"/>
  <c r="I270" i="3"/>
  <c r="I274" i="3"/>
  <c r="I278" i="3"/>
  <c r="I282" i="3"/>
  <c r="I286" i="3"/>
  <c r="I290" i="3"/>
  <c r="I294" i="3"/>
  <c r="I298" i="3"/>
  <c r="I302" i="3"/>
  <c r="I306" i="3"/>
  <c r="I312" i="3"/>
  <c r="K315" i="3"/>
  <c r="I320" i="3"/>
  <c r="K323" i="3"/>
  <c r="I328" i="3"/>
  <c r="K331" i="3"/>
  <c r="I336" i="3"/>
  <c r="K339" i="3"/>
  <c r="I344" i="3"/>
  <c r="K347" i="3"/>
  <c r="K269" i="3"/>
  <c r="K273" i="3"/>
  <c r="K277" i="3"/>
  <c r="K281" i="3"/>
  <c r="K297" i="3"/>
  <c r="K301" i="3"/>
  <c r="I314" i="3"/>
  <c r="K317" i="3"/>
  <c r="I322" i="3"/>
  <c r="K325" i="3"/>
  <c r="I330" i="3"/>
  <c r="K333" i="3"/>
  <c r="I338" i="3"/>
  <c r="K341" i="3"/>
  <c r="I346" i="3"/>
</calcChain>
</file>

<file path=xl/sharedStrings.xml><?xml version="1.0" encoding="utf-8"?>
<sst xmlns="http://schemas.openxmlformats.org/spreadsheetml/2006/main" count="175" uniqueCount="139">
  <si>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</si>
  <si>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</si>
  <si>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</si>
  <si>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</si>
  <si>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</si>
  <si>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</si>
  <si>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</si>
  <si>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</si>
  <si>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</si>
  <si>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</si>
  <si>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</si>
  <si>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</si>
  <si>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</si>
  <si>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</si>
  <si>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</si>
  <si>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</si>
  <si>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</si>
  <si>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</si>
  <si>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</si>
  <si>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</si>
  <si>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</si>
  <si>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</si>
  <si>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</si>
  <si>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</si>
  <si>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</si>
  <si>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</si>
  <si>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</si>
  <si>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</si>
  <si>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</si>
  <si>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</si>
  <si>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</si>
  <si>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</si>
  <si>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</si>
  <si>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</si>
  <si>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</si>
  <si>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</si>
  <si>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</si>
  <si>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</si>
  <si>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</si>
  <si>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</si>
  <si>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</si>
  <si>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</si>
  <si>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</si>
  <si>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</si>
  <si>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</si>
  <si>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</si>
  <si>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</si>
  <si>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</si>
  <si>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</si>
  <si>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</si>
  <si>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</si>
  <si>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</si>
  <si>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</si>
  <si>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</si>
  <si>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</si>
  <si>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</si>
  <si>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BRISTOL</t>
  </si>
  <si>
    <t>BURKE</t>
  </si>
  <si>
    <t>BURLINGTON</t>
  </si>
  <si>
    <t>CAMBRIDGE</t>
  </si>
  <si>
    <t>CASTLETON</t>
  </si>
  <si>
    <t>CAVENDISH</t>
  </si>
  <si>
    <t>CHESTER</t>
  </si>
  <si>
    <t>COLCHESTER</t>
  </si>
  <si>
    <t>CRAFTSBURY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</si>
  <si>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</si>
  <si>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</si>
  <si>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</si>
  <si>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</si>
  <si>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</si>
  <si>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</si>
  <si>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</si>
  <si>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</si>
  <si>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FAYSTON</t>
  </si>
  <si>
    <t>HARDWICK</t>
  </si>
  <si>
    <t>HARTFORD</t>
  </si>
  <si>
    <t>HINESBURG</t>
  </si>
  <si>
    <t>JAMAICA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</si>
  <si>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</si>
  <si>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</si>
  <si>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</si>
  <si>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</si>
  <si>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</si>
  <si>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</si>
  <si>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</si>
  <si>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</si>
  <si>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</si>
  <si>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</si>
  <si>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</si>
  <si>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</si>
  <si>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</si>
  <si>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</si>
  <si>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</si>
  <si>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</si>
  <si>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NORTHFIELD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</si>
  <si>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</si>
  <si>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</si>
  <si>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</si>
  <si>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</si>
  <si>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</si>
  <si>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</si>
  <si>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</si>
  <si>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</si>
  <si>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</si>
  <si>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</si>
  <si>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</si>
  <si>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</si>
  <si>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</si>
  <si>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</si>
  <si>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</si>
  <si>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</si>
  <si>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</si>
  <si>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</si>
  <si>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</si>
  <si>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</si>
  <si>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WARDSBORO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</si>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</sst>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3" sqref="D3:G3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43101</v>
      </c>
      <c r="F7" s="3" t="s">
        <v>3</v>
      </c>
      <c r="G7" s="5">
        <v>43190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01/01/2018 - 03/31/2018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01/01/2017 - 03/31/2017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269482953.41000003</v>
      </c>
      <c r="D6" s="41">
        <f t="shared" si="0"/>
        <v>154676129.33000001</v>
      </c>
      <c r="E6" s="42">
        <f t="shared" si="0"/>
        <v>59940299.380000003</v>
      </c>
      <c r="F6" s="40">
        <f t="shared" si="0"/>
        <v>261981804.44</v>
      </c>
      <c r="G6" s="41">
        <f t="shared" si="0"/>
        <v>147865792.37</v>
      </c>
      <c r="H6" s="42">
        <f t="shared" si="0"/>
        <v>57866825.489999995</v>
      </c>
      <c r="I6" s="20">
        <f t="shared" ref="I6:I69" si="1">IFERROR((C6-F6)/F6,"")</f>
        <v>2.8632328058179966E-2</v>
      </c>
      <c r="J6" s="20">
        <f t="shared" ref="J6:J69" si="2">IFERROR((D6-G6)/G6,"")</f>
        <v>4.6057555644504394E-2</v>
      </c>
      <c r="K6" s="20">
        <f t="shared" ref="K6:K69" si="3">IFERROR((E6-H6)/H6,"")</f>
        <v>3.5831823716653104E-2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8666449.6199999992</v>
      </c>
      <c r="D7" s="43">
        <f>IF('County Data'!E2&gt;9,'County Data'!D2,"*")</f>
        <v>1642912.42</v>
      </c>
      <c r="E7" s="44">
        <f>IF('County Data'!G2&gt;9,'County Data'!F2,"*")</f>
        <v>1429158.4</v>
      </c>
      <c r="F7" s="43">
        <f>IF('County Data'!I2&gt;9,'County Data'!H2,"*")</f>
        <v>8529981.4299999997</v>
      </c>
      <c r="G7" s="43">
        <f>IF('County Data'!K2&gt;9,'County Data'!J2,"*")</f>
        <v>1726793.21</v>
      </c>
      <c r="H7" s="44">
        <f>IF('County Data'!M2&gt;9,'County Data'!L2,"*")</f>
        <v>1396367.04</v>
      </c>
      <c r="I7" s="22">
        <f t="shared" si="1"/>
        <v>1.5998650304212853E-2</v>
      </c>
      <c r="J7" s="22">
        <f t="shared" si="2"/>
        <v>-4.8576048083950968E-2</v>
      </c>
      <c r="K7" s="22">
        <f t="shared" si="3"/>
        <v>2.348333859269542E-2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15436890.49</v>
      </c>
      <c r="D8" s="43">
        <f>IF('County Data'!E3&gt;9,'County Data'!D3,"*")</f>
        <v>8175658.8200000003</v>
      </c>
      <c r="E8" s="44">
        <f>IF('County Data'!G3&gt;9,'County Data'!F3,"*")</f>
        <v>2971987.05</v>
      </c>
      <c r="F8" s="43">
        <f>IF('County Data'!I3&gt;9,'County Data'!H3,"*")</f>
        <v>15241571.439999999</v>
      </c>
      <c r="G8" s="43">
        <f>IF('County Data'!K3&gt;9,'County Data'!J3,"*")</f>
        <v>8205654.2599999998</v>
      </c>
      <c r="H8" s="44">
        <f>IF('County Data'!M3&gt;9,'County Data'!L3,"*")</f>
        <v>2883281.68</v>
      </c>
      <c r="I8" s="22">
        <f t="shared" si="1"/>
        <v>1.2814889250028719E-2</v>
      </c>
      <c r="J8" s="22">
        <f t="shared" si="2"/>
        <v>-3.6554598877286209E-3</v>
      </c>
      <c r="K8" s="22">
        <f t="shared" si="3"/>
        <v>3.0765419353685777E-2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8254009.21</v>
      </c>
      <c r="D9" s="46">
        <f>IF('County Data'!E4&gt;9,'County Data'!D4,"*")</f>
        <v>2100242.86</v>
      </c>
      <c r="E9" s="47">
        <f>IF('County Data'!G4&gt;9,'County Data'!F4,"*")</f>
        <v>1227900.96</v>
      </c>
      <c r="F9" s="45">
        <f>IF('County Data'!I4&gt;9,'County Data'!H4,"*")</f>
        <v>7903421.5</v>
      </c>
      <c r="G9" s="46">
        <f>IF('County Data'!K4&gt;9,'County Data'!J4,"*")</f>
        <v>2060834.15</v>
      </c>
      <c r="H9" s="47">
        <f>IF('County Data'!M4&gt;9,'County Data'!L4,"*")</f>
        <v>1181877.43</v>
      </c>
      <c r="I9" s="9">
        <f t="shared" si="1"/>
        <v>4.4358979209194391E-2</v>
      </c>
      <c r="J9" s="9">
        <f t="shared" si="2"/>
        <v>1.9122698447131208E-2</v>
      </c>
      <c r="K9" s="9">
        <f t="shared" si="3"/>
        <v>3.8941034689189413E-2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77826847.140000001</v>
      </c>
      <c r="D10" s="43">
        <f>IF('County Data'!E5&gt;9,'County Data'!D5,"*")</f>
        <v>19914347.219999999</v>
      </c>
      <c r="E10" s="44">
        <f>IF('County Data'!G5&gt;9,'County Data'!F5,"*")</f>
        <v>15751324.76</v>
      </c>
      <c r="F10" s="43">
        <f>IF('County Data'!I5&gt;9,'County Data'!H5,"*")</f>
        <v>77045473.469999999</v>
      </c>
      <c r="G10" s="43">
        <f>IF('County Data'!K5&gt;9,'County Data'!J5,"*")</f>
        <v>18232164.600000001</v>
      </c>
      <c r="H10" s="44">
        <f>IF('County Data'!M5&gt;9,'County Data'!L5,"*")</f>
        <v>15197203.08</v>
      </c>
      <c r="I10" s="22">
        <f t="shared" si="1"/>
        <v>1.0141720659348707E-2</v>
      </c>
      <c r="J10" s="22">
        <f t="shared" si="2"/>
        <v>9.2264558647084466E-2</v>
      </c>
      <c r="K10" s="22">
        <f t="shared" si="3"/>
        <v>3.6462082995340199E-2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434441.9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372156.01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0.16736499835109478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10788739.57</v>
      </c>
      <c r="D12" s="43">
        <f>IF('County Data'!E7&gt;9,'County Data'!D7,"*")</f>
        <v>1144886.1599999999</v>
      </c>
      <c r="E12" s="44">
        <f>IF('County Data'!G7&gt;9,'County Data'!F7,"*")</f>
        <v>1110935.71</v>
      </c>
      <c r="F12" s="43">
        <f>IF('County Data'!I7&gt;9,'County Data'!H7,"*")</f>
        <v>10235830.08</v>
      </c>
      <c r="G12" s="43">
        <f>IF('County Data'!K7&gt;9,'County Data'!J7,"*")</f>
        <v>718904.85</v>
      </c>
      <c r="H12" s="44">
        <f>IF('County Data'!M7&gt;9,'County Data'!L7,"*")</f>
        <v>1018735.14</v>
      </c>
      <c r="I12" s="22">
        <f t="shared" si="1"/>
        <v>5.4017064144151972E-2</v>
      </c>
      <c r="J12" s="22">
        <f t="shared" si="2"/>
        <v>0.5925419893884426</v>
      </c>
      <c r="K12" s="22">
        <f t="shared" si="3"/>
        <v>9.0504947144554121E-2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669625.51</v>
      </c>
      <c r="D13" s="46">
        <f>IF('County Data'!E8&gt;9,'County Data'!D8,"*")</f>
        <v>108404.72</v>
      </c>
      <c r="E13" s="47" t="str">
        <f>IF('County Data'!G8&gt;9,'County Data'!F8,"*")</f>
        <v>*</v>
      </c>
      <c r="F13" s="45">
        <f>IF('County Data'!I8&gt;9,'County Data'!H8,"*")</f>
        <v>679703.57</v>
      </c>
      <c r="G13" s="46">
        <f>IF('County Data'!K8&gt;9,'County Data'!J8,"*")</f>
        <v>100132.27</v>
      </c>
      <c r="H13" s="47" t="str">
        <f>IF('County Data'!M8&gt;9,'County Data'!L8,"*")</f>
        <v>*</v>
      </c>
      <c r="I13" s="9">
        <f t="shared" si="1"/>
        <v>-1.4827140013403108E-2</v>
      </c>
      <c r="J13" s="9">
        <f t="shared" si="2"/>
        <v>8.261522484210132E-2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20605730.82</v>
      </c>
      <c r="D14" s="43">
        <f>IF('County Data'!E9&gt;9,'County Data'!D9,"*")</f>
        <v>26103572.690000001</v>
      </c>
      <c r="E14" s="44">
        <f>IF('County Data'!G9&gt;9,'County Data'!F9,"*")</f>
        <v>6304835.6500000004</v>
      </c>
      <c r="F14" s="43">
        <f>IF('County Data'!I9&gt;9,'County Data'!H9,"*")</f>
        <v>16663567.880000001</v>
      </c>
      <c r="G14" s="43">
        <f>IF('County Data'!K9&gt;9,'County Data'!J9,"*")</f>
        <v>24569850.050000001</v>
      </c>
      <c r="H14" s="44">
        <f>IF('County Data'!M9&gt;9,'County Data'!L9,"*")</f>
        <v>5142361.53</v>
      </c>
      <c r="I14" s="22">
        <f t="shared" si="1"/>
        <v>0.23657376189714296</v>
      </c>
      <c r="J14" s="22">
        <f t="shared" si="2"/>
        <v>6.2422954836063423E-2</v>
      </c>
      <c r="K14" s="22">
        <f t="shared" si="3"/>
        <v>0.22605841950595024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4076513.38</v>
      </c>
      <c r="D15" s="48">
        <f>IF('County Data'!E10&gt;9,'County Data'!D10,"*")</f>
        <v>651276.89</v>
      </c>
      <c r="E15" s="49">
        <f>IF('County Data'!G10&gt;9,'County Data'!F10,"*")</f>
        <v>391463.76</v>
      </c>
      <c r="F15" s="48">
        <f>IF('County Data'!I10&gt;9,'County Data'!H10,"*")</f>
        <v>4078103.37</v>
      </c>
      <c r="G15" s="48">
        <f>IF('County Data'!K10&gt;9,'County Data'!J10,"*")</f>
        <v>680031.82</v>
      </c>
      <c r="H15" s="49">
        <f>IF('County Data'!M10&gt;9,'County Data'!L10,"*")</f>
        <v>410749.43</v>
      </c>
      <c r="I15" s="23">
        <f t="shared" si="1"/>
        <v>-3.8988467327649506E-4</v>
      </c>
      <c r="J15" s="23">
        <f t="shared" si="2"/>
        <v>-4.2284683090270593E-2</v>
      </c>
      <c r="K15" s="23">
        <f t="shared" si="3"/>
        <v>-4.6952396257737922E-2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6996830.6299999999</v>
      </c>
      <c r="D16" s="43">
        <f>IF('County Data'!E11&gt;9,'County Data'!D11,"*")</f>
        <v>2905191.54</v>
      </c>
      <c r="E16" s="44">
        <f>IF('County Data'!G11&gt;9,'County Data'!F11,"*")</f>
        <v>996471.26</v>
      </c>
      <c r="F16" s="43">
        <f>IF('County Data'!I11&gt;9,'County Data'!H11,"*")</f>
        <v>6540898.4000000004</v>
      </c>
      <c r="G16" s="43">
        <f>IF('County Data'!K11&gt;9,'County Data'!J11,"*")</f>
        <v>2879851.18</v>
      </c>
      <c r="H16" s="44">
        <f>IF('County Data'!M11&gt;9,'County Data'!L11,"*")</f>
        <v>957582.11</v>
      </c>
      <c r="I16" s="22">
        <f t="shared" si="1"/>
        <v>6.9704832901853281E-2</v>
      </c>
      <c r="J16" s="22">
        <f t="shared" si="2"/>
        <v>8.7991907970744066E-3</v>
      </c>
      <c r="K16" s="22">
        <f t="shared" si="3"/>
        <v>4.0611817612173251E-2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9588007.7599999998</v>
      </c>
      <c r="D17" s="46">
        <f>IF('County Data'!E12&gt;9,'County Data'!D12,"*")</f>
        <v>33924355.049999997</v>
      </c>
      <c r="E17" s="47">
        <f>IF('County Data'!G12&gt;9,'County Data'!F12,"*")</f>
        <v>3448944.83</v>
      </c>
      <c r="F17" s="45">
        <f>IF('County Data'!I12&gt;9,'County Data'!H12,"*")</f>
        <v>11052653.369999999</v>
      </c>
      <c r="G17" s="46">
        <f>IF('County Data'!K12&gt;9,'County Data'!J12,"*")</f>
        <v>29000326.57</v>
      </c>
      <c r="H17" s="47">
        <f>IF('County Data'!M12&gt;9,'County Data'!L12,"*")</f>
        <v>3591848.92</v>
      </c>
      <c r="I17" s="9">
        <f t="shared" si="1"/>
        <v>-0.13251529392710878</v>
      </c>
      <c r="J17" s="9">
        <f t="shared" si="2"/>
        <v>0.16979217348172079</v>
      </c>
      <c r="K17" s="9">
        <f t="shared" si="3"/>
        <v>-3.9785662811229784E-2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31079113.649999999</v>
      </c>
      <c r="D18" s="43">
        <f>IF('County Data'!E13&gt;9,'County Data'!D13,"*")</f>
        <v>18160113.559999999</v>
      </c>
      <c r="E18" s="44">
        <f>IF('County Data'!G13&gt;9,'County Data'!F13,"*")</f>
        <v>8079322.3499999996</v>
      </c>
      <c r="F18" s="43">
        <f>IF('County Data'!I13&gt;9,'County Data'!H13,"*")</f>
        <v>30812183.699999999</v>
      </c>
      <c r="G18" s="43">
        <f>IF('County Data'!K13&gt;9,'County Data'!J13,"*")</f>
        <v>19398212.359999999</v>
      </c>
      <c r="H18" s="44">
        <f>IF('County Data'!M13&gt;9,'County Data'!L13,"*")</f>
        <v>8023456.9900000002</v>
      </c>
      <c r="I18" s="22">
        <f t="shared" si="1"/>
        <v>8.6631299033829677E-3</v>
      </c>
      <c r="J18" s="22">
        <f t="shared" si="2"/>
        <v>-6.3825407054158095E-2</v>
      </c>
      <c r="K18" s="22">
        <f t="shared" si="3"/>
        <v>6.9627543426264947E-3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27018828.859999999</v>
      </c>
      <c r="D19" s="46">
        <f>IF('County Data'!E14&gt;9,'County Data'!D14,"*")</f>
        <v>7653112.5099999998</v>
      </c>
      <c r="E19" s="47">
        <f>IF('County Data'!G14&gt;9,'County Data'!F14,"*")</f>
        <v>5838776.8700000001</v>
      </c>
      <c r="F19" s="45">
        <f>IF('County Data'!I14&gt;9,'County Data'!H14,"*")</f>
        <v>25828602.5</v>
      </c>
      <c r="G19" s="46">
        <f>IF('County Data'!K14&gt;9,'County Data'!J14,"*")</f>
        <v>7734009.2199999997</v>
      </c>
      <c r="H19" s="47">
        <f>IF('County Data'!M14&gt;9,'County Data'!L14,"*")</f>
        <v>5732906.0499999998</v>
      </c>
      <c r="I19" s="9">
        <f t="shared" si="1"/>
        <v>4.6081717351916324E-2</v>
      </c>
      <c r="J19" s="9">
        <f t="shared" si="2"/>
        <v>-1.0459867282133906E-2</v>
      </c>
      <c r="K19" s="9">
        <f t="shared" si="3"/>
        <v>1.8467216988494045E-2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23377606.920000002</v>
      </c>
      <c r="D20" s="43">
        <f>IF('County Data'!E15&gt;9,'County Data'!D15,"*")</f>
        <v>12226663.59</v>
      </c>
      <c r="E20" s="44">
        <f>IF('County Data'!G15&gt;9,'County Data'!F15,"*")</f>
        <v>6195797.8099999996</v>
      </c>
      <c r="F20" s="43">
        <f>IF('County Data'!I15&gt;9,'County Data'!H15,"*")</f>
        <v>23194699.579999998</v>
      </c>
      <c r="G20" s="43">
        <f>IF('County Data'!K15&gt;9,'County Data'!J15,"*")</f>
        <v>12690491.630000001</v>
      </c>
      <c r="H20" s="44">
        <f>IF('County Data'!M15&gt;9,'County Data'!L15,"*")</f>
        <v>6361708.2599999998</v>
      </c>
      <c r="I20" s="22">
        <f t="shared" si="1"/>
        <v>7.8857386951335373E-3</v>
      </c>
      <c r="J20" s="22">
        <f t="shared" si="2"/>
        <v>-3.6549256996752058E-2</v>
      </c>
      <c r="K20" s="22">
        <f t="shared" si="3"/>
        <v>-2.6079543924260398E-2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24663317.949999999</v>
      </c>
      <c r="D21" s="46">
        <f>IF('County Data'!E16&gt;9,'County Data'!D16,"*")</f>
        <v>19965391.300000001</v>
      </c>
      <c r="E21" s="47">
        <f>IF('County Data'!G16&gt;9,'County Data'!F16,"*")</f>
        <v>6193379.9699999997</v>
      </c>
      <c r="F21" s="45">
        <f>IF('County Data'!I16&gt;9,'County Data'!H16,"*")</f>
        <v>23802958.140000001</v>
      </c>
      <c r="G21" s="46">
        <f>IF('County Data'!K16&gt;9,'County Data'!J16,"*")</f>
        <v>19868536.199999999</v>
      </c>
      <c r="H21" s="47">
        <f>IF('County Data'!M16&gt;9,'County Data'!L16,"*")</f>
        <v>5968747.8300000001</v>
      </c>
      <c r="I21" s="9">
        <f t="shared" si="1"/>
        <v>3.6145079319120234E-2</v>
      </c>
      <c r="J21" s="9">
        <f t="shared" si="2"/>
        <v>4.8747979732901257E-3</v>
      </c>
      <c r="K21" s="9">
        <f t="shared" si="3"/>
        <v>3.7634717766255453E-2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01/01/2018 - 03/31/2018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01/01/2017 - 03/31/2017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6590674.71</v>
      </c>
      <c r="D6" s="41" t="str">
        <f>IF('Town Data'!E2&gt;9,'Town Data'!D2,"*")</f>
        <v>*</v>
      </c>
      <c r="E6" s="42">
        <f>IF('Town Data'!G2&gt;9,'Town Data'!F2,"*")</f>
        <v>868617.05</v>
      </c>
      <c r="F6" s="41">
        <f>IF('Town Data'!I2&gt;9,'Town Data'!H2,"*")</f>
        <v>6385919.4500000002</v>
      </c>
      <c r="G6" s="41" t="str">
        <f>IF('Town Data'!K2&gt;9,'Town Data'!J2,"*")</f>
        <v>*</v>
      </c>
      <c r="H6" s="42">
        <f>IF('Town Data'!M2&gt;9,'Town Data'!L2,"*")</f>
        <v>823583.97</v>
      </c>
      <c r="I6" s="20">
        <f t="shared" ref="I6:I69" si="0">IFERROR((C6-F6)/F6,"")</f>
        <v>3.2063551944739886E-2</v>
      </c>
      <c r="J6" s="20" t="str">
        <f t="shared" ref="J6:J69" si="1">IFERROR((D6-G6)/G6,"")</f>
        <v/>
      </c>
      <c r="K6" s="20">
        <f t="shared" ref="K6:K69" si="2">IFERROR((E6-H6)/H6,"")</f>
        <v>5.4679403242877685E-2</v>
      </c>
    </row>
    <row r="7" spans="1:12" x14ac:dyDescent="0.25">
      <c r="A7" s="15"/>
      <c r="B7" t="str">
        <f>'Town Data'!A3</f>
        <v>BARTON</v>
      </c>
      <c r="C7" s="50">
        <f>IF('Town Data'!C3&gt;9,'Town Data'!B3,"*")</f>
        <v>381979.1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358612.62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6.5157996949465918E-2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BENNINGTON</v>
      </c>
      <c r="C8" s="51">
        <f>IF('Town Data'!C4&gt;9,'Town Data'!B4,"*")</f>
        <v>6756255.4699999997</v>
      </c>
      <c r="D8" s="43">
        <f>IF('Town Data'!E4&gt;9,'Town Data'!D4,"*")</f>
        <v>1203358.31</v>
      </c>
      <c r="E8" s="44">
        <f>IF('Town Data'!G4&gt;9,'Town Data'!F4,"*")</f>
        <v>998629.55</v>
      </c>
      <c r="F8" s="43">
        <f>IF('Town Data'!I4&gt;9,'Town Data'!H4,"*")</f>
        <v>6828461.3099999996</v>
      </c>
      <c r="G8" s="43">
        <f>IF('Town Data'!K4&gt;9,'Town Data'!J4,"*")</f>
        <v>1135260.01</v>
      </c>
      <c r="H8" s="44">
        <f>IF('Town Data'!M4&gt;9,'Town Data'!L4,"*")</f>
        <v>926748.72</v>
      </c>
      <c r="I8" s="22">
        <f t="shared" si="0"/>
        <v>-1.0574247509355787E-2</v>
      </c>
      <c r="J8" s="22">
        <f t="shared" si="1"/>
        <v>5.99847606716985E-2</v>
      </c>
      <c r="K8" s="22">
        <f t="shared" si="2"/>
        <v>7.7562373110156638E-2</v>
      </c>
      <c r="L8" s="15"/>
    </row>
    <row r="9" spans="1:12" x14ac:dyDescent="0.25">
      <c r="A9" s="15"/>
      <c r="B9" s="15" t="str">
        <f>'Town Data'!A5</f>
        <v>BERLIN</v>
      </c>
      <c r="C9" s="50">
        <f>IF('Town Data'!C5&gt;9,'Town Data'!B5,"*")</f>
        <v>2229193.54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2164117.16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3.0070636286623171E-2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BETHEL</v>
      </c>
      <c r="C10" s="51" t="str">
        <f>IF('Town Data'!C6&gt;9,'Town Data'!B6,"*")</f>
        <v>*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335597.03</v>
      </c>
      <c r="G10" s="43" t="str">
        <f>IF('Town Data'!K6&gt;9,'Town Data'!J6,"*")</f>
        <v>*</v>
      </c>
      <c r="H10" s="44" t="str">
        <f>IF('Town Data'!M6&gt;9,'Town Data'!L6,"*")</f>
        <v>*</v>
      </c>
      <c r="I10" s="22" t="str">
        <f t="shared" si="0"/>
        <v/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1033522.11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995247.08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3.8457816927229799E-2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851741.05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820975.7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3.747412986766855E-2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9513918.5800000001</v>
      </c>
      <c r="D13" s="46">
        <f>IF('Town Data'!E9&gt;9,'Town Data'!D9,"*")</f>
        <v>1836592.97</v>
      </c>
      <c r="E13" s="47">
        <f>IF('Town Data'!G9&gt;9,'Town Data'!F9,"*")</f>
        <v>1374254.62</v>
      </c>
      <c r="F13" s="45">
        <f>IF('Town Data'!I9&gt;9,'Town Data'!H9,"*")</f>
        <v>9110273.2799999993</v>
      </c>
      <c r="G13" s="46">
        <f>IF('Town Data'!K9&gt;9,'Town Data'!J9,"*")</f>
        <v>1727567.69</v>
      </c>
      <c r="H13" s="47">
        <f>IF('Town Data'!M9&gt;9,'Town Data'!L9,"*")</f>
        <v>1260347.94</v>
      </c>
      <c r="I13" s="9">
        <f t="shared" si="0"/>
        <v>4.43066072327526E-2</v>
      </c>
      <c r="J13" s="9">
        <f t="shared" si="1"/>
        <v>6.3109121935476825E-2</v>
      </c>
      <c r="K13" s="9">
        <f t="shared" si="2"/>
        <v>9.0377169974189958E-2</v>
      </c>
      <c r="L13" s="15"/>
    </row>
    <row r="14" spans="1:12" x14ac:dyDescent="0.25">
      <c r="A14" s="15"/>
      <c r="B14" s="27" t="str">
        <f>'Town Data'!A10</f>
        <v>BRIDGEWATER</v>
      </c>
      <c r="C14" s="51" t="str">
        <f>IF('Town Data'!C10&gt;9,'Town Data'!B10,"*")</f>
        <v>*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 t="str">
        <f>IF('Town Data'!I10&gt;9,'Town Data'!H10,"*")</f>
        <v>*</v>
      </c>
      <c r="G14" s="43">
        <f>IF('Town Data'!K10&gt;9,'Town Data'!J10,"*")</f>
        <v>139627.76999999999</v>
      </c>
      <c r="H14" s="44" t="str">
        <f>IF('Town Data'!M10&gt;9,'Town Data'!L10,"*")</f>
        <v>*</v>
      </c>
      <c r="I14" s="22" t="str">
        <f t="shared" si="0"/>
        <v/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BRISTOL</v>
      </c>
      <c r="C15" s="50">
        <f>IF('Town Data'!C11&gt;9,'Town Data'!B11,"*")</f>
        <v>918814.99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929124.56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-1.1096004178384935E-2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BURKE</v>
      </c>
      <c r="C16" s="52">
        <f>IF('Town Data'!C12&gt;9,'Town Data'!B12,"*")</f>
        <v>970188.47</v>
      </c>
      <c r="D16" s="53">
        <f>IF('Town Data'!E12&gt;9,'Town Data'!D12,"*")</f>
        <v>1048857.93</v>
      </c>
      <c r="E16" s="54" t="str">
        <f>IF('Town Data'!G12&gt;9,'Town Data'!F12,"*")</f>
        <v>*</v>
      </c>
      <c r="F16" s="53">
        <f>IF('Town Data'!I12&gt;9,'Town Data'!H12,"*")</f>
        <v>978381.06</v>
      </c>
      <c r="G16" s="53">
        <f>IF('Town Data'!K12&gt;9,'Town Data'!J12,"*")</f>
        <v>955520.63</v>
      </c>
      <c r="H16" s="54" t="str">
        <f>IF('Town Data'!M12&gt;9,'Town Data'!L12,"*")</f>
        <v>*</v>
      </c>
      <c r="I16" s="26">
        <f t="shared" si="0"/>
        <v>-8.3736187615897663E-3</v>
      </c>
      <c r="J16" s="26">
        <f t="shared" si="1"/>
        <v>9.7682140049660596E-2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BURLINGTON</v>
      </c>
      <c r="C17" s="51">
        <f>IF('Town Data'!C13&gt;9,'Town Data'!B13,"*")</f>
        <v>23942976.059999999</v>
      </c>
      <c r="D17" s="43">
        <f>IF('Town Data'!E13&gt;9,'Town Data'!D13,"*")</f>
        <v>7880506.1900000004</v>
      </c>
      <c r="E17" s="44">
        <f>IF('Town Data'!G13&gt;9,'Town Data'!F13,"*")</f>
        <v>8368208.0599999996</v>
      </c>
      <c r="F17" s="43">
        <f>IF('Town Data'!I13&gt;9,'Town Data'!H13,"*")</f>
        <v>23632757.25</v>
      </c>
      <c r="G17" s="43">
        <f>IF('Town Data'!K13&gt;9,'Town Data'!J13,"*")</f>
        <v>5499002.96</v>
      </c>
      <c r="H17" s="44">
        <f>IF('Town Data'!M13&gt;9,'Town Data'!L13,"*")</f>
        <v>8190330.8700000001</v>
      </c>
      <c r="I17" s="22">
        <f t="shared" si="0"/>
        <v>1.3126644797233664E-2</v>
      </c>
      <c r="J17" s="22">
        <f t="shared" si="1"/>
        <v>0.43307909585122328</v>
      </c>
      <c r="K17" s="22">
        <f t="shared" si="2"/>
        <v>2.1717949228588305E-2</v>
      </c>
      <c r="L17" s="15"/>
    </row>
    <row r="18" spans="1:12" x14ac:dyDescent="0.25">
      <c r="A18" s="15"/>
      <c r="B18" s="15" t="str">
        <f>'Town Data'!A14</f>
        <v>CAMBRIDGE</v>
      </c>
      <c r="C18" s="50">
        <f>IF('Town Data'!C14&gt;9,'Town Data'!B14,"*")</f>
        <v>2693110.25</v>
      </c>
      <c r="D18" s="46">
        <f>IF('Town Data'!E14&gt;9,'Town Data'!D14,"*")</f>
        <v>3273237.21</v>
      </c>
      <c r="E18" s="47">
        <f>IF('Town Data'!G14&gt;9,'Town Data'!F14,"*")</f>
        <v>791699.16</v>
      </c>
      <c r="F18" s="45">
        <f>IF('Town Data'!I14&gt;9,'Town Data'!H14,"*")</f>
        <v>2476537.42</v>
      </c>
      <c r="G18" s="46">
        <f>IF('Town Data'!K14&gt;9,'Town Data'!J14,"*")</f>
        <v>2948466.87</v>
      </c>
      <c r="H18" s="47">
        <f>IF('Town Data'!M14&gt;9,'Town Data'!L14,"*")</f>
        <v>718423.84</v>
      </c>
      <c r="I18" s="9">
        <f t="shared" si="0"/>
        <v>8.7449851656188612E-2</v>
      </c>
      <c r="J18" s="9">
        <f t="shared" si="1"/>
        <v>0.11014888561389867</v>
      </c>
      <c r="K18" s="9">
        <f t="shared" si="2"/>
        <v>0.10199455519182113</v>
      </c>
      <c r="L18" s="15"/>
    </row>
    <row r="19" spans="1:12" x14ac:dyDescent="0.25">
      <c r="A19" s="15"/>
      <c r="B19" s="27" t="str">
        <f>'Town Data'!A15</f>
        <v>CASTLETON</v>
      </c>
      <c r="C19" s="51">
        <f>IF('Town Data'!C15&gt;9,'Town Data'!B15,"*")</f>
        <v>998830.31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901686.47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0.10773571882474857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CAVENDISH</v>
      </c>
      <c r="C20" s="50" t="str">
        <f>IF('Town Data'!C16&gt;9,'Town Data'!B16,"*")</f>
        <v>*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 t="str">
        <f>IF('Town Data'!I16&gt;9,'Town Data'!H16,"*")</f>
        <v>*</v>
      </c>
      <c r="G20" s="46">
        <f>IF('Town Data'!K16&gt;9,'Town Data'!J16,"*")</f>
        <v>1176749.29</v>
      </c>
      <c r="H20" s="47" t="str">
        <f>IF('Town Data'!M16&gt;9,'Town Data'!L16,"*")</f>
        <v>*</v>
      </c>
      <c r="I20" s="9" t="str">
        <f t="shared" si="0"/>
        <v/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CHESTER</v>
      </c>
      <c r="C21" s="51">
        <f>IF('Town Data'!C17&gt;9,'Town Data'!B17,"*")</f>
        <v>881628.8</v>
      </c>
      <c r="D21" s="43">
        <f>IF('Town Data'!E17&gt;9,'Town Data'!D17,"*")</f>
        <v>242734.82</v>
      </c>
      <c r="E21" s="44" t="str">
        <f>IF('Town Data'!G17&gt;9,'Town Data'!F17,"*")</f>
        <v>*</v>
      </c>
      <c r="F21" s="43">
        <f>IF('Town Data'!I17&gt;9,'Town Data'!H17,"*")</f>
        <v>870244.07</v>
      </c>
      <c r="G21" s="43">
        <f>IF('Town Data'!K17&gt;9,'Town Data'!J17,"*")</f>
        <v>321080.63</v>
      </c>
      <c r="H21" s="44" t="str">
        <f>IF('Town Data'!M17&gt;9,'Town Data'!L17,"*")</f>
        <v>*</v>
      </c>
      <c r="I21" s="22">
        <f t="shared" si="0"/>
        <v>1.30822264609055E-2</v>
      </c>
      <c r="J21" s="22">
        <f t="shared" si="1"/>
        <v>-0.24400665340665365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COLCHESTER</v>
      </c>
      <c r="C22" s="50">
        <f>IF('Town Data'!C18&gt;9,'Town Data'!B18,"*")</f>
        <v>6158989.8300000001</v>
      </c>
      <c r="D22" s="46">
        <f>IF('Town Data'!E18&gt;9,'Town Data'!D18,"*")</f>
        <v>2310197.15</v>
      </c>
      <c r="E22" s="47">
        <f>IF('Town Data'!G18&gt;9,'Town Data'!F18,"*")</f>
        <v>823761.86</v>
      </c>
      <c r="F22" s="45">
        <f>IF('Town Data'!I18&gt;9,'Town Data'!H18,"*")</f>
        <v>6021029.2699999996</v>
      </c>
      <c r="G22" s="46">
        <f>IF('Town Data'!K18&gt;9,'Town Data'!J18,"*")</f>
        <v>2158825.84</v>
      </c>
      <c r="H22" s="47">
        <f>IF('Town Data'!M18&gt;9,'Town Data'!L18,"*")</f>
        <v>823792.09</v>
      </c>
      <c r="I22" s="9">
        <f t="shared" si="0"/>
        <v>2.2913118972431191E-2</v>
      </c>
      <c r="J22" s="9">
        <f t="shared" si="1"/>
        <v>7.0117425498297747E-2</v>
      </c>
      <c r="K22" s="9">
        <f t="shared" si="2"/>
        <v>-3.6696152302192385E-5</v>
      </c>
      <c r="L22" s="15"/>
    </row>
    <row r="23" spans="1:12" x14ac:dyDescent="0.25">
      <c r="A23" s="15"/>
      <c r="B23" s="27" t="str">
        <f>'Town Data'!A19</f>
        <v>CRAFTSBURY</v>
      </c>
      <c r="C23" s="51" t="str">
        <f>IF('Town Data'!C19&gt;9,'Town Data'!B19,"*")</f>
        <v>*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 t="str">
        <f>IF('Town Data'!I19&gt;9,'Town Data'!H19,"*")</f>
        <v>*</v>
      </c>
      <c r="G23" s="43">
        <f>IF('Town Data'!K19&gt;9,'Town Data'!J19,"*")</f>
        <v>34702.32</v>
      </c>
      <c r="H23" s="44" t="str">
        <f>IF('Town Data'!M19&gt;9,'Town Data'!L19,"*")</f>
        <v>*</v>
      </c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DERBY</v>
      </c>
      <c r="C24" s="50">
        <f>IF('Town Data'!C20&gt;9,'Town Data'!B20,"*")</f>
        <v>2137534.4300000002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2162382.25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-1.1490947079314877E-2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DORSET</v>
      </c>
      <c r="C25" s="51">
        <f>IF('Town Data'!C21&gt;9,'Town Data'!B21,"*")</f>
        <v>934094.2</v>
      </c>
      <c r="D25" s="43">
        <f>IF('Town Data'!E21&gt;9,'Town Data'!D21,"*")</f>
        <v>423676.2</v>
      </c>
      <c r="E25" s="44" t="str">
        <f>IF('Town Data'!G21&gt;9,'Town Data'!F21,"*")</f>
        <v>*</v>
      </c>
      <c r="F25" s="43">
        <f>IF('Town Data'!I21&gt;9,'Town Data'!H21,"*")</f>
        <v>943343.07</v>
      </c>
      <c r="G25" s="43">
        <f>IF('Town Data'!K21&gt;9,'Town Data'!J21,"*")</f>
        <v>374384.25</v>
      </c>
      <c r="H25" s="44" t="str">
        <f>IF('Town Data'!M21&gt;9,'Town Data'!L21,"*")</f>
        <v>*</v>
      </c>
      <c r="I25" s="22">
        <f t="shared" si="0"/>
        <v>-9.804354634205344E-3</v>
      </c>
      <c r="J25" s="22">
        <f t="shared" si="1"/>
        <v>0.13166138799909455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DOVER</v>
      </c>
      <c r="C26" s="50">
        <f>IF('Town Data'!C22&gt;9,'Town Data'!B22,"*")</f>
        <v>2925324.93</v>
      </c>
      <c r="D26" s="46">
        <f>IF('Town Data'!E22&gt;9,'Town Data'!D22,"*")</f>
        <v>2078471.72</v>
      </c>
      <c r="E26" s="47">
        <f>IF('Town Data'!G22&gt;9,'Town Data'!F22,"*")</f>
        <v>961125.66</v>
      </c>
      <c r="F26" s="45">
        <f>IF('Town Data'!I22&gt;9,'Town Data'!H22,"*")</f>
        <v>2920048.29</v>
      </c>
      <c r="G26" s="46">
        <f>IF('Town Data'!K22&gt;9,'Town Data'!J22,"*")</f>
        <v>2529125.64</v>
      </c>
      <c r="H26" s="47">
        <f>IF('Town Data'!M22&gt;9,'Town Data'!L22,"*")</f>
        <v>1003980.28</v>
      </c>
      <c r="I26" s="9">
        <f t="shared" si="0"/>
        <v>1.8070386089403098E-3</v>
      </c>
      <c r="J26" s="9">
        <f t="shared" si="1"/>
        <v>-0.1781856594518571</v>
      </c>
      <c r="K26" s="9">
        <f t="shared" si="2"/>
        <v>-4.2684722851329307E-2</v>
      </c>
      <c r="L26" s="15"/>
    </row>
    <row r="27" spans="1:12" x14ac:dyDescent="0.25">
      <c r="A27" s="15"/>
      <c r="B27" s="27" t="str">
        <f>'Town Data'!A23</f>
        <v>ENOSBURG</v>
      </c>
      <c r="C27" s="51">
        <f>IF('Town Data'!C23&gt;9,'Town Data'!B23,"*")</f>
        <v>996492.92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921337.36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8.1572248410723358E-2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ESSEX</v>
      </c>
      <c r="C28" s="50">
        <f>IF('Town Data'!C24&gt;9,'Town Data'!B24,"*")</f>
        <v>8975744.8100000005</v>
      </c>
      <c r="D28" s="46" t="str">
        <f>IF('Town Data'!E24&gt;9,'Town Data'!D24,"*")</f>
        <v>*</v>
      </c>
      <c r="E28" s="47">
        <f>IF('Town Data'!G24&gt;9,'Town Data'!F24,"*")</f>
        <v>946039.95</v>
      </c>
      <c r="F28" s="45">
        <f>IF('Town Data'!I24&gt;9,'Town Data'!H24,"*")</f>
        <v>8440702.5099999998</v>
      </c>
      <c r="G28" s="46" t="str">
        <f>IF('Town Data'!K24&gt;9,'Town Data'!J24,"*")</f>
        <v>*</v>
      </c>
      <c r="H28" s="47">
        <f>IF('Town Data'!M24&gt;9,'Town Data'!L24,"*")</f>
        <v>884446.96</v>
      </c>
      <c r="I28" s="9">
        <f t="shared" si="0"/>
        <v>6.3388361260939732E-2</v>
      </c>
      <c r="J28" s="9" t="str">
        <f t="shared" si="1"/>
        <v/>
      </c>
      <c r="K28" s="9">
        <f t="shared" si="2"/>
        <v>6.9640117254741868E-2</v>
      </c>
      <c r="L28" s="15"/>
    </row>
    <row r="29" spans="1:12" x14ac:dyDescent="0.25">
      <c r="A29" s="15"/>
      <c r="B29" s="27" t="str">
        <f>'Town Data'!A25</f>
        <v>FAIR HAVEN</v>
      </c>
      <c r="C29" s="51">
        <f>IF('Town Data'!C25&gt;9,'Town Data'!B25,"*")</f>
        <v>1252757.06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1209623.8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3.5658408837524531E-2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FAIRFAX</v>
      </c>
      <c r="C30" s="50">
        <f>IF('Town Data'!C26&gt;9,'Town Data'!B26,"*")</f>
        <v>450861.63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429688.88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4.927460538424918E-2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FAIRLEE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373795.29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FAYSTON</v>
      </c>
      <c r="C32" s="50" t="str">
        <f>IF('Town Data'!C28&gt;9,'Town Data'!B28,"*")</f>
        <v>*</v>
      </c>
      <c r="D32" s="46">
        <f>IF('Town Data'!E28&gt;9,'Town Data'!D28,"*")</f>
        <v>67326.86</v>
      </c>
      <c r="E32" s="47" t="str">
        <f>IF('Town Data'!G28&gt;9,'Town Data'!F28,"*")</f>
        <v>*</v>
      </c>
      <c r="F32" s="45" t="str">
        <f>IF('Town Data'!I28&gt;9,'Town Data'!H28,"*")</f>
        <v>*</v>
      </c>
      <c r="G32" s="46">
        <f>IF('Town Data'!K28&gt;9,'Town Data'!J28,"*")</f>
        <v>58165.58</v>
      </c>
      <c r="H32" s="47" t="str">
        <f>IF('Town Data'!M28&gt;9,'Town Data'!L28,"*")</f>
        <v>*</v>
      </c>
      <c r="I32" s="9" t="str">
        <f t="shared" si="0"/>
        <v/>
      </c>
      <c r="J32" s="9">
        <f t="shared" si="1"/>
        <v>0.15750345823079559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HARDWICK</v>
      </c>
      <c r="C33" s="51">
        <f>IF('Town Data'!C29&gt;9,'Town Data'!B29,"*")</f>
        <v>697562.65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711839.55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-2.0056345562704435E-2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HARTFORD</v>
      </c>
      <c r="C34" s="50">
        <f>IF('Town Data'!C30&gt;9,'Town Data'!B30,"*")</f>
        <v>5037471.74</v>
      </c>
      <c r="D34" s="46">
        <f>IF('Town Data'!E30&gt;9,'Town Data'!D30,"*")</f>
        <v>2378728.92</v>
      </c>
      <c r="E34" s="47">
        <f>IF('Town Data'!G30&gt;9,'Town Data'!F30,"*")</f>
        <v>912016.51</v>
      </c>
      <c r="F34" s="45">
        <f>IF('Town Data'!I30&gt;9,'Town Data'!H30,"*")</f>
        <v>4542850.58</v>
      </c>
      <c r="G34" s="46">
        <f>IF('Town Data'!K30&gt;9,'Town Data'!J30,"*")</f>
        <v>2496025.08</v>
      </c>
      <c r="H34" s="47">
        <f>IF('Town Data'!M30&gt;9,'Town Data'!L30,"*")</f>
        <v>720607.07</v>
      </c>
      <c r="I34" s="9">
        <f t="shared" si="0"/>
        <v>0.10887902899064757</v>
      </c>
      <c r="J34" s="9">
        <f t="shared" si="1"/>
        <v>-4.6993181655049773E-2</v>
      </c>
      <c r="K34" s="9">
        <f t="shared" si="2"/>
        <v>0.2656224841091277</v>
      </c>
      <c r="L34" s="15"/>
    </row>
    <row r="35" spans="1:12" x14ac:dyDescent="0.25">
      <c r="A35" s="15"/>
      <c r="B35" s="27" t="str">
        <f>'Town Data'!A31</f>
        <v>HINESBURG</v>
      </c>
      <c r="C35" s="51">
        <f>IF('Town Data'!C31&gt;9,'Town Data'!B31,"*")</f>
        <v>1069079.97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1105083.77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-3.2580154534348149E-2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JAMAICA</v>
      </c>
      <c r="C36" s="50" t="str">
        <f>IF('Town Data'!C32&gt;9,'Town Data'!B32,"*")</f>
        <v>*</v>
      </c>
      <c r="D36" s="46">
        <f>IF('Town Data'!E32&gt;9,'Town Data'!D32,"*")</f>
        <v>55989.75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72349.08</v>
      </c>
      <c r="H36" s="47" t="str">
        <f>IF('Town Data'!M32&gt;9,'Town Data'!L32,"*")</f>
        <v>*</v>
      </c>
      <c r="I36" s="9" t="str">
        <f t="shared" si="0"/>
        <v/>
      </c>
      <c r="J36" s="9">
        <f t="shared" si="1"/>
        <v>-0.2261166278824831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JAY</v>
      </c>
      <c r="C37" s="51" t="str">
        <f>IF('Town Data'!C33&gt;9,'Town Data'!B33,"*")</f>
        <v>*</v>
      </c>
      <c r="D37" s="43">
        <f>IF('Town Data'!E33&gt;9,'Town Data'!D33,"*")</f>
        <v>2186321.9500000002</v>
      </c>
      <c r="E37" s="44" t="str">
        <f>IF('Town Data'!G33&gt;9,'Town Data'!F33,"*")</f>
        <v>*</v>
      </c>
      <c r="F37" s="43" t="str">
        <f>IF('Town Data'!I33&gt;9,'Town Data'!H33,"*")</f>
        <v>*</v>
      </c>
      <c r="G37" s="43">
        <f>IF('Town Data'!K33&gt;9,'Town Data'!J33,"*")</f>
        <v>2157287.89</v>
      </c>
      <c r="H37" s="44" t="str">
        <f>IF('Town Data'!M33&gt;9,'Town Data'!L33,"*")</f>
        <v>*</v>
      </c>
      <c r="I37" s="22" t="str">
        <f t="shared" si="0"/>
        <v/>
      </c>
      <c r="J37" s="22">
        <f t="shared" si="1"/>
        <v>1.3458593141224212E-2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JERICHO</v>
      </c>
      <c r="C38" s="50">
        <f>IF('Town Data'!C34&gt;9,'Town Data'!B34,"*")</f>
        <v>862749.89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764056.01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0.12917100148194632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JOHNSON</v>
      </c>
      <c r="C39" s="51">
        <f>IF('Town Data'!C35&gt;9,'Town Data'!B35,"*")</f>
        <v>511599.47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668303.59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-0.23448044024423093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KILLINGTON</v>
      </c>
      <c r="C40" s="50">
        <f>IF('Town Data'!C36&gt;9,'Town Data'!B36,"*")</f>
        <v>10126452.59</v>
      </c>
      <c r="D40" s="46">
        <f>IF('Town Data'!E36&gt;9,'Town Data'!D36,"*")</f>
        <v>12608535.949999999</v>
      </c>
      <c r="E40" s="47">
        <f>IF('Town Data'!G36&gt;9,'Town Data'!F36,"*")</f>
        <v>5315432.53</v>
      </c>
      <c r="F40" s="45">
        <f>IF('Town Data'!I36&gt;9,'Town Data'!H36,"*")</f>
        <v>10793473.359999999</v>
      </c>
      <c r="G40" s="46">
        <f>IF('Town Data'!K36&gt;9,'Town Data'!J36,"*")</f>
        <v>13788657.1</v>
      </c>
      <c r="H40" s="47">
        <f>IF('Town Data'!M36&gt;9,'Town Data'!L36,"*")</f>
        <v>5354933.1100000003</v>
      </c>
      <c r="I40" s="9">
        <f t="shared" si="0"/>
        <v>-6.1798528402538216E-2</v>
      </c>
      <c r="J40" s="9">
        <f t="shared" si="1"/>
        <v>-8.5586373019603215E-2</v>
      </c>
      <c r="K40" s="9">
        <f t="shared" si="2"/>
        <v>-7.3764842974854772E-3</v>
      </c>
      <c r="L40" s="15"/>
    </row>
    <row r="41" spans="1:12" x14ac:dyDescent="0.25">
      <c r="A41" s="15"/>
      <c r="B41" s="27" t="str">
        <f>'Town Data'!A37</f>
        <v>LONDONDERRY</v>
      </c>
      <c r="C41" s="51">
        <f>IF('Town Data'!C37&gt;9,'Town Data'!B37,"*")</f>
        <v>951327.32</v>
      </c>
      <c r="D41" s="43">
        <f>IF('Town Data'!E37&gt;9,'Town Data'!D37,"*")</f>
        <v>330216.84999999998</v>
      </c>
      <c r="E41" s="44" t="str">
        <f>IF('Town Data'!G37&gt;9,'Town Data'!F37,"*")</f>
        <v>*</v>
      </c>
      <c r="F41" s="43">
        <f>IF('Town Data'!I37&gt;9,'Town Data'!H37,"*")</f>
        <v>894022.97</v>
      </c>
      <c r="G41" s="43">
        <f>IF('Town Data'!K37&gt;9,'Town Data'!J37,"*")</f>
        <v>337002.09</v>
      </c>
      <c r="H41" s="44" t="str">
        <f>IF('Town Data'!M37&gt;9,'Town Data'!L37,"*")</f>
        <v>*</v>
      </c>
      <c r="I41" s="22">
        <f t="shared" si="0"/>
        <v>6.4097178621708092E-2</v>
      </c>
      <c r="J41" s="22">
        <f t="shared" si="1"/>
        <v>-2.0134118456060758E-2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LUDLOW</v>
      </c>
      <c r="C42" s="50">
        <f>IF('Town Data'!C38&gt;9,'Town Data'!B38,"*")</f>
        <v>7632666.4800000004</v>
      </c>
      <c r="D42" s="46">
        <f>IF('Town Data'!E38&gt;9,'Town Data'!D38,"*")</f>
        <v>9576102.3900000006</v>
      </c>
      <c r="E42" s="47">
        <f>IF('Town Data'!G38&gt;9,'Town Data'!F38,"*")</f>
        <v>2449600.08</v>
      </c>
      <c r="F42" s="45">
        <f>IF('Town Data'!I38&gt;9,'Town Data'!H38,"*")</f>
        <v>7505768.9299999997</v>
      </c>
      <c r="G42" s="46">
        <f>IF('Town Data'!K38&gt;9,'Town Data'!J38,"*")</f>
        <v>9307001.2699999996</v>
      </c>
      <c r="H42" s="47">
        <f>IF('Town Data'!M38&gt;9,'Town Data'!L38,"*")</f>
        <v>2427831.4300000002</v>
      </c>
      <c r="I42" s="9">
        <f t="shared" si="0"/>
        <v>1.6906668881425418E-2</v>
      </c>
      <c r="J42" s="9">
        <f t="shared" si="1"/>
        <v>2.8913837249320701E-2</v>
      </c>
      <c r="K42" s="9">
        <f t="shared" si="2"/>
        <v>8.9662938419080868E-3</v>
      </c>
      <c r="L42" s="15"/>
    </row>
    <row r="43" spans="1:12" x14ac:dyDescent="0.25">
      <c r="A43" s="15"/>
      <c r="B43" s="27" t="str">
        <f>'Town Data'!A39</f>
        <v>LYNDON</v>
      </c>
      <c r="C43" s="51">
        <f>IF('Town Data'!C39&gt;9,'Town Data'!B39,"*")</f>
        <v>2770951.26</v>
      </c>
      <c r="D43" s="43" t="str">
        <f>IF('Town Data'!E39&gt;9,'Town Data'!D39,"*")</f>
        <v>*</v>
      </c>
      <c r="E43" s="44">
        <f>IF('Town Data'!G39&gt;9,'Town Data'!F39,"*")</f>
        <v>248725.29</v>
      </c>
      <c r="F43" s="43">
        <f>IF('Town Data'!I39&gt;9,'Town Data'!H39,"*")</f>
        <v>2751836.89</v>
      </c>
      <c r="G43" s="43">
        <f>IF('Town Data'!K39&gt;9,'Town Data'!J39,"*")</f>
        <v>226336.52</v>
      </c>
      <c r="H43" s="44">
        <f>IF('Town Data'!M39&gt;9,'Town Data'!L39,"*")</f>
        <v>274534.13</v>
      </c>
      <c r="I43" s="22">
        <f t="shared" si="0"/>
        <v>6.9460403229057825E-3</v>
      </c>
      <c r="J43" s="22" t="str">
        <f t="shared" si="1"/>
        <v/>
      </c>
      <c r="K43" s="22">
        <f t="shared" si="2"/>
        <v>-9.4009586349063395E-2</v>
      </c>
      <c r="L43" s="15"/>
    </row>
    <row r="44" spans="1:12" x14ac:dyDescent="0.25">
      <c r="A44" s="15"/>
      <c r="B44" s="15" t="str">
        <f>'Town Data'!A40</f>
        <v>MANCHESTER</v>
      </c>
      <c r="C44" s="50">
        <f>IF('Town Data'!C40&gt;9,'Town Data'!B40,"*")</f>
        <v>5850605.1399999997</v>
      </c>
      <c r="D44" s="46">
        <f>IF('Town Data'!E40&gt;9,'Town Data'!D40,"*")</f>
        <v>5019556.3600000003</v>
      </c>
      <c r="E44" s="47">
        <f>IF('Town Data'!G40&gt;9,'Town Data'!F40,"*")</f>
        <v>1249377.8600000001</v>
      </c>
      <c r="F44" s="45">
        <f>IF('Town Data'!I40&gt;9,'Town Data'!H40,"*")</f>
        <v>5715690.3099999996</v>
      </c>
      <c r="G44" s="46">
        <f>IF('Town Data'!K40&gt;9,'Town Data'!J40,"*")</f>
        <v>4781886.05</v>
      </c>
      <c r="H44" s="47">
        <f>IF('Town Data'!M40&gt;9,'Town Data'!L40,"*")</f>
        <v>1245371.24</v>
      </c>
      <c r="I44" s="9">
        <f t="shared" si="0"/>
        <v>2.3604293214409666E-2</v>
      </c>
      <c r="J44" s="9">
        <f t="shared" si="1"/>
        <v>4.9702211118142499E-2</v>
      </c>
      <c r="K44" s="9">
        <f t="shared" si="2"/>
        <v>3.2172093519681022E-3</v>
      </c>
      <c r="L44" s="15"/>
    </row>
    <row r="45" spans="1:12" x14ac:dyDescent="0.25">
      <c r="A45" s="15"/>
      <c r="B45" s="27" t="str">
        <f>'Town Data'!A41</f>
        <v>MENDON</v>
      </c>
      <c r="C45" s="51" t="str">
        <f>IF('Town Data'!C41&gt;9,'Town Data'!B41,"*")</f>
        <v>*</v>
      </c>
      <c r="D45" s="43">
        <f>IF('Town Data'!E41&gt;9,'Town Data'!D41,"*")</f>
        <v>668386.09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784527.59</v>
      </c>
      <c r="H45" s="44" t="str">
        <f>IF('Town Data'!M41&gt;9,'Town Data'!L41,"*")</f>
        <v>*</v>
      </c>
      <c r="I45" s="22" t="str">
        <f t="shared" si="0"/>
        <v/>
      </c>
      <c r="J45" s="22">
        <f t="shared" si="1"/>
        <v>-0.14804004534754475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MIDDLEBURY</v>
      </c>
      <c r="C46" s="50">
        <f>IF('Town Data'!C42&gt;9,'Town Data'!B42,"*")</f>
        <v>5205305.12</v>
      </c>
      <c r="D46" s="46" t="str">
        <f>IF('Town Data'!E42&gt;9,'Town Data'!D42,"*")</f>
        <v>*</v>
      </c>
      <c r="E46" s="47">
        <f>IF('Town Data'!G42&gt;9,'Town Data'!F42,"*")</f>
        <v>853119.57</v>
      </c>
      <c r="F46" s="45">
        <f>IF('Town Data'!I42&gt;9,'Town Data'!H42,"*")</f>
        <v>5137522.29</v>
      </c>
      <c r="G46" s="46">
        <f>IF('Town Data'!K42&gt;9,'Town Data'!J42,"*")</f>
        <v>1305071.3700000001</v>
      </c>
      <c r="H46" s="47">
        <f>IF('Town Data'!M42&gt;9,'Town Data'!L42,"*")</f>
        <v>787052.68</v>
      </c>
      <c r="I46" s="9">
        <f t="shared" si="0"/>
        <v>1.319368095627281E-2</v>
      </c>
      <c r="J46" s="9" t="str">
        <f t="shared" si="1"/>
        <v/>
      </c>
      <c r="K46" s="9">
        <f t="shared" si="2"/>
        <v>8.3942144762152254E-2</v>
      </c>
      <c r="L46" s="15"/>
    </row>
    <row r="47" spans="1:12" x14ac:dyDescent="0.25">
      <c r="A47" s="15"/>
      <c r="B47" s="27" t="str">
        <f>'Town Data'!A43</f>
        <v>MILTON</v>
      </c>
      <c r="C47" s="51">
        <f>IF('Town Data'!C43&gt;9,'Town Data'!B43,"*")</f>
        <v>2555159.44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2371764.44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7.7324289422266573E-2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MONTGOMERY</v>
      </c>
      <c r="C48" s="50">
        <f>IF('Town Data'!C44&gt;9,'Town Data'!B44,"*")</f>
        <v>486684.83</v>
      </c>
      <c r="D48" s="46">
        <f>IF('Town Data'!E44&gt;9,'Town Data'!D44,"*")</f>
        <v>286778.14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>
        <f>IF('Town Data'!K44&gt;9,'Town Data'!J44,"*")</f>
        <v>255069.87</v>
      </c>
      <c r="H48" s="47" t="str">
        <f>IF('Town Data'!M44&gt;9,'Town Data'!L44,"*")</f>
        <v>*</v>
      </c>
      <c r="I48" s="9" t="str">
        <f t="shared" si="0"/>
        <v/>
      </c>
      <c r="J48" s="9">
        <f t="shared" si="1"/>
        <v>0.12431209534861966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MONTPELIER</v>
      </c>
      <c r="C49" s="51">
        <f>IF('Town Data'!C45&gt;9,'Town Data'!B45,"*")</f>
        <v>5912858.71</v>
      </c>
      <c r="D49" s="43" t="str">
        <f>IF('Town Data'!E45&gt;9,'Town Data'!D45,"*")</f>
        <v>*</v>
      </c>
      <c r="E49" s="44">
        <f>IF('Town Data'!G45&gt;9,'Town Data'!F45,"*")</f>
        <v>1017323.28</v>
      </c>
      <c r="F49" s="43">
        <f>IF('Town Data'!I45&gt;9,'Town Data'!H45,"*")</f>
        <v>5770292.2599999998</v>
      </c>
      <c r="G49" s="43">
        <f>IF('Town Data'!K45&gt;9,'Town Data'!J45,"*")</f>
        <v>746802.85</v>
      </c>
      <c r="H49" s="44">
        <f>IF('Town Data'!M45&gt;9,'Town Data'!L45,"*")</f>
        <v>1058136.23</v>
      </c>
      <c r="I49" s="22">
        <f t="shared" si="0"/>
        <v>2.4706972121374002E-2</v>
      </c>
      <c r="J49" s="22" t="str">
        <f t="shared" si="1"/>
        <v/>
      </c>
      <c r="K49" s="22">
        <f t="shared" si="2"/>
        <v>-3.8570600687210146E-2</v>
      </c>
      <c r="L49" s="15"/>
    </row>
    <row r="50" spans="1:12" x14ac:dyDescent="0.25">
      <c r="A50" s="15"/>
      <c r="B50" s="15" t="str">
        <f>'Town Data'!A46</f>
        <v>MORRISTOWN</v>
      </c>
      <c r="C50" s="50">
        <f>IF('Town Data'!C46&gt;9,'Town Data'!B46,"*")</f>
        <v>3368131.35</v>
      </c>
      <c r="D50" s="46">
        <f>IF('Town Data'!E46&gt;9,'Town Data'!D46,"*")</f>
        <v>329713.09999999998</v>
      </c>
      <c r="E50" s="47">
        <f>IF('Town Data'!G46&gt;9,'Town Data'!F46,"*")</f>
        <v>332142.86</v>
      </c>
      <c r="F50" s="45">
        <f>IF('Town Data'!I46&gt;9,'Town Data'!H46,"*")</f>
        <v>3044671.4</v>
      </c>
      <c r="G50" s="46">
        <f>IF('Town Data'!K46&gt;9,'Town Data'!J46,"*")</f>
        <v>315234.03999999998</v>
      </c>
      <c r="H50" s="47">
        <f>IF('Town Data'!M46&gt;9,'Town Data'!L46,"*")</f>
        <v>286401.36</v>
      </c>
      <c r="I50" s="9">
        <f t="shared" si="0"/>
        <v>0.10623804920294525</v>
      </c>
      <c r="J50" s="9">
        <f t="shared" si="1"/>
        <v>4.5931143730543814E-2</v>
      </c>
      <c r="K50" s="9">
        <f t="shared" si="2"/>
        <v>0.15971118293572351</v>
      </c>
      <c r="L50" s="15"/>
    </row>
    <row r="51" spans="1:12" x14ac:dyDescent="0.25">
      <c r="A51" s="15"/>
      <c r="B51" s="27" t="str">
        <f>'Town Data'!A47</f>
        <v>MOUNT HOLLY</v>
      </c>
      <c r="C51" s="51" t="str">
        <f>IF('Town Data'!C47&gt;9,'Town Data'!B47,"*")</f>
        <v>*</v>
      </c>
      <c r="D51" s="43">
        <f>IF('Town Data'!E47&gt;9,'Town Data'!D47,"*")</f>
        <v>114859.41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117468</v>
      </c>
      <c r="H51" s="44" t="str">
        <f>IF('Town Data'!M47&gt;9,'Town Data'!L47,"*")</f>
        <v>*</v>
      </c>
      <c r="I51" s="22" t="str">
        <f t="shared" si="0"/>
        <v/>
      </c>
      <c r="J51" s="22">
        <f t="shared" si="1"/>
        <v>-2.2206813770558761E-2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NEWPORT</v>
      </c>
      <c r="C52" s="50">
        <f>IF('Town Data'!C48&gt;9,'Town Data'!B48,"*")</f>
        <v>2276174.87</v>
      </c>
      <c r="D52" s="46" t="str">
        <f>IF('Town Data'!E48&gt;9,'Town Data'!D48,"*")</f>
        <v>*</v>
      </c>
      <c r="E52" s="47">
        <f>IF('Town Data'!G48&gt;9,'Town Data'!F48,"*")</f>
        <v>288948.26</v>
      </c>
      <c r="F52" s="45">
        <f>IF('Town Data'!I48&gt;9,'Town Data'!H48,"*")</f>
        <v>2128407.06</v>
      </c>
      <c r="G52" s="46" t="str">
        <f>IF('Town Data'!K48&gt;9,'Town Data'!J48,"*")</f>
        <v>*</v>
      </c>
      <c r="H52" s="47">
        <f>IF('Town Data'!M48&gt;9,'Town Data'!L48,"*")</f>
        <v>293410.19</v>
      </c>
      <c r="I52" s="9">
        <f t="shared" si="0"/>
        <v>6.9426479914044284E-2</v>
      </c>
      <c r="J52" s="9" t="str">
        <f t="shared" si="1"/>
        <v/>
      </c>
      <c r="K52" s="9">
        <f t="shared" si="2"/>
        <v>-1.5207140556365793E-2</v>
      </c>
      <c r="L52" s="15"/>
    </row>
    <row r="53" spans="1:12" x14ac:dyDescent="0.25">
      <c r="A53" s="15"/>
      <c r="B53" s="27" t="str">
        <f>'Town Data'!A49</f>
        <v>NORTHFIELD</v>
      </c>
      <c r="C53" s="51">
        <f>IF('Town Data'!C49&gt;9,'Town Data'!B49,"*")</f>
        <v>907200.59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830271.56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9.2655263297227605E-2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PITTSFIELD</v>
      </c>
      <c r="C54" s="50" t="str">
        <f>IF('Town Data'!C50&gt;9,'Town Data'!B50,"*")</f>
        <v>*</v>
      </c>
      <c r="D54" s="46">
        <f>IF('Town Data'!E50&gt;9,'Town Data'!D50,"*")</f>
        <v>228234.47</v>
      </c>
      <c r="E54" s="47" t="str">
        <f>IF('Town Data'!G50&gt;9,'Town Data'!F50,"*")</f>
        <v>*</v>
      </c>
      <c r="F54" s="45" t="str">
        <f>IF('Town Data'!I50&gt;9,'Town Data'!H50,"*")</f>
        <v>*</v>
      </c>
      <c r="G54" s="46">
        <f>IF('Town Data'!K50&gt;9,'Town Data'!J50,"*")</f>
        <v>200836.34</v>
      </c>
      <c r="H54" s="47" t="str">
        <f>IF('Town Data'!M50&gt;9,'Town Data'!L50,"*")</f>
        <v>*</v>
      </c>
      <c r="I54" s="9" t="str">
        <f t="shared" si="0"/>
        <v/>
      </c>
      <c r="J54" s="9">
        <f t="shared" si="1"/>
        <v>0.13642018172607609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PLYMOUTH</v>
      </c>
      <c r="C55" s="51" t="str">
        <f>IF('Town Data'!C51&gt;9,'Town Data'!B51,"*")</f>
        <v>*</v>
      </c>
      <c r="D55" s="43">
        <f>IF('Town Data'!E51&gt;9,'Town Data'!D51,"*")</f>
        <v>175021.49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>
        <f>IF('Town Data'!K51&gt;9,'Town Data'!J51,"*")</f>
        <v>241685.48</v>
      </c>
      <c r="H55" s="44" t="str">
        <f>IF('Town Data'!M51&gt;9,'Town Data'!L51,"*")</f>
        <v>*</v>
      </c>
      <c r="I55" s="22" t="str">
        <f t="shared" si="0"/>
        <v/>
      </c>
      <c r="J55" s="22">
        <f t="shared" si="1"/>
        <v>-0.27582952025086493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POULTNEY</v>
      </c>
      <c r="C56" s="50">
        <f>IF('Town Data'!C52&gt;9,'Town Data'!B52,"*")</f>
        <v>520716.08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508490.72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2.4042444668410164E-2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RANDOLPH</v>
      </c>
      <c r="C57" s="51">
        <f>IF('Town Data'!C53&gt;9,'Town Data'!B53,"*")</f>
        <v>1480372.1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1510948.37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-2.0236475717565396E-2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RICHMOND</v>
      </c>
      <c r="C58" s="50">
        <f>IF('Town Data'!C54&gt;9,'Town Data'!B54,"*")</f>
        <v>679180.26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776090.76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-0.12487006030067926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ROCKINGHAM</v>
      </c>
      <c r="C59" s="51">
        <f>IF('Town Data'!C55&gt;9,'Town Data'!B55,"*")</f>
        <v>1168787.9099999999</v>
      </c>
      <c r="D59" s="43" t="str">
        <f>IF('Town Data'!E55&gt;9,'Town Data'!D55,"*")</f>
        <v>*</v>
      </c>
      <c r="E59" s="44">
        <f>IF('Town Data'!G55&gt;9,'Town Data'!F55,"*")</f>
        <v>259018.14</v>
      </c>
      <c r="F59" s="43">
        <f>IF('Town Data'!I55&gt;9,'Town Data'!H55,"*")</f>
        <v>1202312.1000000001</v>
      </c>
      <c r="G59" s="43" t="str">
        <f>IF('Town Data'!K55&gt;9,'Town Data'!J55,"*")</f>
        <v>*</v>
      </c>
      <c r="H59" s="44">
        <f>IF('Town Data'!M55&gt;9,'Town Data'!L55,"*")</f>
        <v>261461.27</v>
      </c>
      <c r="I59" s="22">
        <f t="shared" si="0"/>
        <v>-2.7883101234696193E-2</v>
      </c>
      <c r="J59" s="22" t="str">
        <f t="shared" si="1"/>
        <v/>
      </c>
      <c r="K59" s="22">
        <f t="shared" si="2"/>
        <v>-9.3441372789169717E-3</v>
      </c>
      <c r="L59" s="15"/>
    </row>
    <row r="60" spans="1:12" x14ac:dyDescent="0.25">
      <c r="A60" s="15"/>
      <c r="B60" s="15" t="str">
        <f>'Town Data'!A56</f>
        <v>ROYALTON</v>
      </c>
      <c r="C60" s="50">
        <f>IF('Town Data'!C56&gt;9,'Town Data'!B56,"*")</f>
        <v>898083.21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861609.2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4.2332428669517468E-2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RUTLAND</v>
      </c>
      <c r="C61" s="51">
        <f>IF('Town Data'!C57&gt;9,'Town Data'!B57,"*")</f>
        <v>10455815.07</v>
      </c>
      <c r="D61" s="43">
        <f>IF('Town Data'!E57&gt;9,'Town Data'!D57,"*")</f>
        <v>859986.91</v>
      </c>
      <c r="E61" s="44">
        <f>IF('Town Data'!G57&gt;9,'Town Data'!F57,"*")</f>
        <v>1345437.97</v>
      </c>
      <c r="F61" s="43">
        <f>IF('Town Data'!I57&gt;9,'Town Data'!H57,"*")</f>
        <v>9964977.0299999993</v>
      </c>
      <c r="G61" s="43">
        <f>IF('Town Data'!K57&gt;9,'Town Data'!J57,"*")</f>
        <v>935363.33</v>
      </c>
      <c r="H61" s="44">
        <f>IF('Town Data'!M57&gt;9,'Town Data'!L57,"*")</f>
        <v>1346924.48</v>
      </c>
      <c r="I61" s="22">
        <f t="shared" si="0"/>
        <v>4.9256314241599514E-2</v>
      </c>
      <c r="J61" s="22">
        <f t="shared" si="1"/>
        <v>-8.0585177526683593E-2</v>
      </c>
      <c r="K61" s="22">
        <f t="shared" si="2"/>
        <v>-1.1036327738285737E-3</v>
      </c>
      <c r="L61" s="15"/>
    </row>
    <row r="62" spans="1:12" x14ac:dyDescent="0.25">
      <c r="A62" s="15"/>
      <c r="B62" s="15" t="str">
        <f>'Town Data'!A58</f>
        <v>RUTLAND TOWN</v>
      </c>
      <c r="C62" s="50">
        <f>IF('Town Data'!C58&gt;9,'Town Data'!B58,"*")</f>
        <v>3940612.51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3718898.66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5.9618147809383876E-2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SHELBURNE</v>
      </c>
      <c r="C63" s="51">
        <f>IF('Town Data'!C59&gt;9,'Town Data'!B59,"*")</f>
        <v>2208614.06</v>
      </c>
      <c r="D63" s="43">
        <f>IF('Town Data'!E59&gt;9,'Town Data'!D59,"*")</f>
        <v>417135.98</v>
      </c>
      <c r="E63" s="44">
        <f>IF('Town Data'!G59&gt;9,'Town Data'!F59,"*")</f>
        <v>301848.59000000003</v>
      </c>
      <c r="F63" s="43">
        <f>IF('Town Data'!I59&gt;9,'Town Data'!H59,"*")</f>
        <v>2164690.64</v>
      </c>
      <c r="G63" s="43">
        <f>IF('Town Data'!K59&gt;9,'Town Data'!J59,"*")</f>
        <v>433924.44</v>
      </c>
      <c r="H63" s="44">
        <f>IF('Town Data'!M59&gt;9,'Town Data'!L59,"*")</f>
        <v>294779.63</v>
      </c>
      <c r="I63" s="22">
        <f t="shared" si="0"/>
        <v>2.0290853200159779E-2</v>
      </c>
      <c r="J63" s="22">
        <f t="shared" si="1"/>
        <v>-3.8689823509364951E-2</v>
      </c>
      <c r="K63" s="22">
        <f t="shared" si="2"/>
        <v>2.3980490103742994E-2</v>
      </c>
      <c r="L63" s="15"/>
    </row>
    <row r="64" spans="1:12" x14ac:dyDescent="0.25">
      <c r="A64" s="15"/>
      <c r="B64" s="15" t="str">
        <f>'Town Data'!A60</f>
        <v>SOUTH BURLINGTON</v>
      </c>
      <c r="C64" s="50">
        <f>IF('Town Data'!C60&gt;9,'Town Data'!B60,"*")</f>
        <v>19112599.75</v>
      </c>
      <c r="D64" s="46">
        <f>IF('Town Data'!E60&gt;9,'Town Data'!D60,"*")</f>
        <v>5970894.2800000003</v>
      </c>
      <c r="E64" s="47">
        <f>IF('Town Data'!G60&gt;9,'Town Data'!F60,"*")</f>
        <v>2378061.23</v>
      </c>
      <c r="F64" s="45">
        <f>IF('Town Data'!I60&gt;9,'Town Data'!H60,"*")</f>
        <v>19614603.620000001</v>
      </c>
      <c r="G64" s="46">
        <f>IF('Town Data'!K60&gt;9,'Town Data'!J60,"*")</f>
        <v>7067545.5099999998</v>
      </c>
      <c r="H64" s="47">
        <f>IF('Town Data'!M60&gt;9,'Town Data'!L60,"*")</f>
        <v>2152805.23</v>
      </c>
      <c r="I64" s="9">
        <f t="shared" si="0"/>
        <v>-2.5593373168557611E-2</v>
      </c>
      <c r="J64" s="9">
        <f t="shared" si="1"/>
        <v>-0.1551671975013571</v>
      </c>
      <c r="K64" s="9">
        <f t="shared" si="2"/>
        <v>0.10463371087220928</v>
      </c>
      <c r="L64" s="15"/>
    </row>
    <row r="65" spans="1:12" x14ac:dyDescent="0.25">
      <c r="A65" s="15"/>
      <c r="B65" s="27" t="str">
        <f>'Town Data'!A61</f>
        <v>SPRINGFIELD</v>
      </c>
      <c r="C65" s="51">
        <f>IF('Town Data'!C61&gt;9,'Town Data'!B61,"*")</f>
        <v>2537154.66</v>
      </c>
      <c r="D65" s="43" t="str">
        <f>IF('Town Data'!E61&gt;9,'Town Data'!D61,"*")</f>
        <v>*</v>
      </c>
      <c r="E65" s="44">
        <f>IF('Town Data'!G61&gt;9,'Town Data'!F61,"*")</f>
        <v>214602.33</v>
      </c>
      <c r="F65" s="43">
        <f>IF('Town Data'!I61&gt;9,'Town Data'!H61,"*")</f>
        <v>2520413.38</v>
      </c>
      <c r="G65" s="43" t="str">
        <f>IF('Town Data'!K61&gt;9,'Town Data'!J61,"*")</f>
        <v>*</v>
      </c>
      <c r="H65" s="44">
        <f>IF('Town Data'!M61&gt;9,'Town Data'!L61,"*")</f>
        <v>214944.11</v>
      </c>
      <c r="I65" s="22">
        <f t="shared" si="0"/>
        <v>6.6422754826036753E-3</v>
      </c>
      <c r="J65" s="22" t="str">
        <f t="shared" si="1"/>
        <v/>
      </c>
      <c r="K65" s="22">
        <f t="shared" si="2"/>
        <v>-1.5900877674666165E-3</v>
      </c>
      <c r="L65" s="15"/>
    </row>
    <row r="66" spans="1:12" x14ac:dyDescent="0.25">
      <c r="A66" s="15"/>
      <c r="B66" s="15" t="str">
        <f>'Town Data'!A62</f>
        <v>ST ALBANS</v>
      </c>
      <c r="C66" s="50">
        <f>IF('Town Data'!C62&gt;9,'Town Data'!B62,"*")</f>
        <v>4845732.4800000004</v>
      </c>
      <c r="D66" s="46" t="str">
        <f>IF('Town Data'!E62&gt;9,'Town Data'!D62,"*")</f>
        <v>*</v>
      </c>
      <c r="E66" s="47">
        <f>IF('Town Data'!G62&gt;9,'Town Data'!F62,"*")</f>
        <v>621711.35999999999</v>
      </c>
      <c r="F66" s="45">
        <f>IF('Town Data'!I62&gt;9,'Town Data'!H62,"*")</f>
        <v>4334980.8899999997</v>
      </c>
      <c r="G66" s="46" t="str">
        <f>IF('Town Data'!K62&gt;9,'Town Data'!J62,"*")</f>
        <v>*</v>
      </c>
      <c r="H66" s="47">
        <f>IF('Town Data'!M62&gt;9,'Town Data'!L62,"*")</f>
        <v>586302.53</v>
      </c>
      <c r="I66" s="9">
        <f t="shared" si="0"/>
        <v>0.11782095537680694</v>
      </c>
      <c r="J66" s="9" t="str">
        <f t="shared" si="1"/>
        <v/>
      </c>
      <c r="K66" s="9">
        <f t="shared" si="2"/>
        <v>6.0393445684090698E-2</v>
      </c>
      <c r="L66" s="15"/>
    </row>
    <row r="67" spans="1:12" x14ac:dyDescent="0.25">
      <c r="A67" s="15"/>
      <c r="B67" s="27" t="str">
        <f>'Town Data'!A63</f>
        <v>ST ALBANS TOWN</v>
      </c>
      <c r="C67" s="51">
        <f>IF('Town Data'!C63&gt;9,'Town Data'!B63,"*")</f>
        <v>1816216.12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1911248.54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-4.9722690697254858E-2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ST JOHNSBURY</v>
      </c>
      <c r="C68" s="50">
        <f>IF('Town Data'!C64&gt;9,'Town Data'!B64,"*")</f>
        <v>3192333.44</v>
      </c>
      <c r="D68" s="46" t="str">
        <f>IF('Town Data'!E64&gt;9,'Town Data'!D64,"*")</f>
        <v>*</v>
      </c>
      <c r="E68" s="47">
        <f>IF('Town Data'!G64&gt;9,'Town Data'!F64,"*")</f>
        <v>326614.95</v>
      </c>
      <c r="F68" s="45">
        <f>IF('Town Data'!I64&gt;9,'Town Data'!H64,"*")</f>
        <v>2874907.91</v>
      </c>
      <c r="G68" s="46" t="str">
        <f>IF('Town Data'!K64&gt;9,'Town Data'!J64,"*")</f>
        <v>*</v>
      </c>
      <c r="H68" s="47">
        <f>IF('Town Data'!M64&gt;9,'Town Data'!L64,"*")</f>
        <v>303305.08</v>
      </c>
      <c r="I68" s="9">
        <f t="shared" si="0"/>
        <v>0.11041241665372153</v>
      </c>
      <c r="J68" s="9" t="str">
        <f t="shared" si="1"/>
        <v/>
      </c>
      <c r="K68" s="9">
        <f t="shared" si="2"/>
        <v>7.6852883571880803E-2</v>
      </c>
      <c r="L68" s="15"/>
    </row>
    <row r="69" spans="1:12" x14ac:dyDescent="0.25">
      <c r="A69" s="15"/>
      <c r="B69" s="27" t="str">
        <f>'Town Data'!A65</f>
        <v>STOWE</v>
      </c>
      <c r="C69" s="51">
        <f>IF('Town Data'!C65&gt;9,'Town Data'!B65,"*")</f>
        <v>13786455.939999999</v>
      </c>
      <c r="D69" s="43">
        <f>IF('Town Data'!E65&gt;9,'Town Data'!D65,"*")</f>
        <v>22405593.530000001</v>
      </c>
      <c r="E69" s="44">
        <f>IF('Town Data'!G65&gt;9,'Town Data'!F65,"*")</f>
        <v>5050920.2</v>
      </c>
      <c r="F69" s="43">
        <f>IF('Town Data'!I65&gt;9,'Town Data'!H65,"*")</f>
        <v>10255662.92</v>
      </c>
      <c r="G69" s="43">
        <f>IF('Town Data'!K65&gt;9,'Town Data'!J65,"*")</f>
        <v>21238508.84</v>
      </c>
      <c r="H69" s="44">
        <f>IF('Town Data'!M65&gt;9,'Town Data'!L65,"*")</f>
        <v>3994486.95</v>
      </c>
      <c r="I69" s="22">
        <f t="shared" si="0"/>
        <v>0.34427740532642231</v>
      </c>
      <c r="J69" s="22">
        <f t="shared" si="1"/>
        <v>5.4951347987385414E-2</v>
      </c>
      <c r="K69" s="22">
        <f t="shared" si="2"/>
        <v>0.26447282547762485</v>
      </c>
      <c r="L69" s="15"/>
    </row>
    <row r="70" spans="1:12" x14ac:dyDescent="0.25">
      <c r="A70" s="15"/>
      <c r="B70" s="15" t="str">
        <f>'Town Data'!A66</f>
        <v>STRATTON</v>
      </c>
      <c r="C70" s="50" t="str">
        <f>IF('Town Data'!C66&gt;9,'Town Data'!B66,"*")</f>
        <v>*</v>
      </c>
      <c r="D70" s="46">
        <f>IF('Town Data'!E66&gt;9,'Town Data'!D66,"*")</f>
        <v>6351118.8300000001</v>
      </c>
      <c r="E70" s="47" t="str">
        <f>IF('Town Data'!G66&gt;9,'Town Data'!F66,"*")</f>
        <v>*</v>
      </c>
      <c r="F70" s="45">
        <f>IF('Town Data'!I66&gt;9,'Town Data'!H66,"*")</f>
        <v>4582596.95</v>
      </c>
      <c r="G70" s="46">
        <f>IF('Town Data'!K66&gt;9,'Town Data'!J66,"*")</f>
        <v>6351298.7999999998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>
        <f t="shared" ref="J70:J133" si="4">IFERROR((D70-G70)/G70,"")</f>
        <v>-2.833593658036357E-5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SWANTON</v>
      </c>
      <c r="C71" s="51">
        <f>IF('Town Data'!C67&gt;9,'Town Data'!B67,"*")</f>
        <v>1275710.56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1227848.1399999999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3.8980732584731663E-2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VERGENNES</v>
      </c>
      <c r="C72" s="50">
        <f>IF('Town Data'!C68&gt;9,'Town Data'!B68,"*")</f>
        <v>885649.75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921502.73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-3.8907079526503394E-2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WAITSFIELD</v>
      </c>
      <c r="C73" s="51">
        <f>IF('Town Data'!C69&gt;9,'Town Data'!B69,"*")</f>
        <v>2737544.78</v>
      </c>
      <c r="D73" s="43">
        <f>IF('Town Data'!E69&gt;9,'Town Data'!D69,"*")</f>
        <v>980848.62</v>
      </c>
      <c r="E73" s="44">
        <f>IF('Town Data'!G69&gt;9,'Town Data'!F69,"*")</f>
        <v>837431.53</v>
      </c>
      <c r="F73" s="43">
        <f>IF('Town Data'!I69&gt;9,'Town Data'!H69,"*")</f>
        <v>2489633.21</v>
      </c>
      <c r="G73" s="43">
        <f>IF('Town Data'!K69&gt;9,'Town Data'!J69,"*")</f>
        <v>956669.94</v>
      </c>
      <c r="H73" s="44">
        <f>IF('Town Data'!M69&gt;9,'Town Data'!L69,"*")</f>
        <v>812883.81</v>
      </c>
      <c r="I73" s="22">
        <f t="shared" si="3"/>
        <v>9.9577547810747527E-2</v>
      </c>
      <c r="J73" s="22">
        <f t="shared" si="4"/>
        <v>2.5273795056213487E-2</v>
      </c>
      <c r="K73" s="22">
        <f t="shared" si="5"/>
        <v>3.0198313335825903E-2</v>
      </c>
      <c r="L73" s="15"/>
    </row>
    <row r="74" spans="1:12" x14ac:dyDescent="0.25">
      <c r="A74" s="15"/>
      <c r="B74" s="15" t="str">
        <f>'Town Data'!A70</f>
        <v>WARDSBORO</v>
      </c>
      <c r="C74" s="50" t="str">
        <f>IF('Town Data'!C70&gt;9,'Town Data'!B70,"*")</f>
        <v>*</v>
      </c>
      <c r="D74" s="46">
        <f>IF('Town Data'!E70&gt;9,'Town Data'!D70,"*")</f>
        <v>171017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>
        <f>IF('Town Data'!K70&gt;9,'Town Data'!J70,"*")</f>
        <v>143964.93</v>
      </c>
      <c r="H74" s="47" t="str">
        <f>IF('Town Data'!M70&gt;9,'Town Data'!L70,"*")</f>
        <v>*</v>
      </c>
      <c r="I74" s="9" t="str">
        <f t="shared" si="3"/>
        <v/>
      </c>
      <c r="J74" s="9">
        <f t="shared" si="4"/>
        <v>0.18790736049397591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WARREN</v>
      </c>
      <c r="C75" s="51">
        <f>IF('Town Data'!C71&gt;9,'Town Data'!B71,"*")</f>
        <v>2870152.38</v>
      </c>
      <c r="D75" s="43">
        <f>IF('Town Data'!E71&gt;9,'Town Data'!D71,"*")</f>
        <v>3008285.83</v>
      </c>
      <c r="E75" s="44">
        <f>IF('Town Data'!G71&gt;9,'Town Data'!F71,"*")</f>
        <v>1251696.67</v>
      </c>
      <c r="F75" s="43">
        <f>IF('Town Data'!I71&gt;9,'Town Data'!H71,"*")</f>
        <v>2747086.38</v>
      </c>
      <c r="G75" s="43">
        <f>IF('Town Data'!K71&gt;9,'Town Data'!J71,"*")</f>
        <v>3235194.25</v>
      </c>
      <c r="H75" s="44">
        <f>IF('Town Data'!M71&gt;9,'Town Data'!L71,"*")</f>
        <v>1225365.3</v>
      </c>
      <c r="I75" s="22">
        <f t="shared" si="3"/>
        <v>4.4798736907574056E-2</v>
      </c>
      <c r="J75" s="22">
        <f t="shared" si="4"/>
        <v>-7.0137494835124631E-2</v>
      </c>
      <c r="K75" s="22">
        <f t="shared" si="5"/>
        <v>2.1488587933736886E-2</v>
      </c>
      <c r="L75" s="15"/>
    </row>
    <row r="76" spans="1:12" x14ac:dyDescent="0.25">
      <c r="A76" s="15"/>
      <c r="B76" s="15" t="str">
        <f>'Town Data'!A72</f>
        <v>WATERBURY</v>
      </c>
      <c r="C76" s="50">
        <f>IF('Town Data'!C72&gt;9,'Town Data'!B72,"*")</f>
        <v>3794134.56</v>
      </c>
      <c r="D76" s="46">
        <f>IF('Town Data'!E72&gt;9,'Town Data'!D72,"*")</f>
        <v>1768737.19</v>
      </c>
      <c r="E76" s="47">
        <f>IF('Town Data'!G72&gt;9,'Town Data'!F72,"*")</f>
        <v>1076840.96</v>
      </c>
      <c r="F76" s="45">
        <f>IF('Town Data'!I72&gt;9,'Town Data'!H72,"*")</f>
        <v>3619075.52</v>
      </c>
      <c r="G76" s="46">
        <f>IF('Town Data'!K72&gt;9,'Town Data'!J72,"*")</f>
        <v>1535954.93</v>
      </c>
      <c r="H76" s="47">
        <f>IF('Town Data'!M72&gt;9,'Town Data'!L72,"*")</f>
        <v>1118569.96</v>
      </c>
      <c r="I76" s="9">
        <f t="shared" si="3"/>
        <v>4.8371203925581537E-2</v>
      </c>
      <c r="J76" s="9">
        <f t="shared" si="4"/>
        <v>0.15155539752719177</v>
      </c>
      <c r="K76" s="9">
        <f t="shared" si="5"/>
        <v>-3.7305668391094643E-2</v>
      </c>
      <c r="L76" s="15"/>
    </row>
    <row r="77" spans="1:12" x14ac:dyDescent="0.25">
      <c r="A77" s="15"/>
      <c r="B77" s="27" t="str">
        <f>'Town Data'!A73</f>
        <v>WILLISTON</v>
      </c>
      <c r="C77" s="51">
        <f>IF('Town Data'!C73&gt;9,'Town Data'!B73,"*")</f>
        <v>8922265.0800000001</v>
      </c>
      <c r="D77" s="43" t="str">
        <f>IF('Town Data'!E73&gt;9,'Town Data'!D73,"*")</f>
        <v>*</v>
      </c>
      <c r="E77" s="44">
        <f>IF('Town Data'!G73&gt;9,'Town Data'!F73,"*")</f>
        <v>1142682.08</v>
      </c>
      <c r="F77" s="43">
        <f>IF('Town Data'!I73&gt;9,'Town Data'!H73,"*")</f>
        <v>8904446.9900000002</v>
      </c>
      <c r="G77" s="43" t="str">
        <f>IF('Town Data'!K73&gt;9,'Town Data'!J73,"*")</f>
        <v>*</v>
      </c>
      <c r="H77" s="44">
        <f>IF('Town Data'!M73&gt;9,'Town Data'!L73,"*")</f>
        <v>1120057.25</v>
      </c>
      <c r="I77" s="22">
        <f t="shared" si="3"/>
        <v>2.0010327446510915E-3</v>
      </c>
      <c r="J77" s="22" t="str">
        <f t="shared" si="4"/>
        <v/>
      </c>
      <c r="K77" s="22">
        <f t="shared" si="5"/>
        <v>2.0199708541683986E-2</v>
      </c>
      <c r="L77" s="15"/>
    </row>
    <row r="78" spans="1:12" x14ac:dyDescent="0.25">
      <c r="A78" s="15"/>
      <c r="B78" s="15" t="str">
        <f>'Town Data'!A74</f>
        <v>WILMINGTON</v>
      </c>
      <c r="C78" s="50">
        <f>IF('Town Data'!C74&gt;9,'Town Data'!B74,"*")</f>
        <v>2356033.36</v>
      </c>
      <c r="D78" s="46">
        <f>IF('Town Data'!E74&gt;9,'Town Data'!D74,"*")</f>
        <v>665257.55000000005</v>
      </c>
      <c r="E78" s="47">
        <f>IF('Town Data'!G74&gt;9,'Town Data'!F74,"*")</f>
        <v>667377.34</v>
      </c>
      <c r="F78" s="45">
        <f>IF('Town Data'!I74&gt;9,'Town Data'!H74,"*")</f>
        <v>2601217.7599999998</v>
      </c>
      <c r="G78" s="46">
        <f>IF('Town Data'!K74&gt;9,'Town Data'!J74,"*")</f>
        <v>688374.9</v>
      </c>
      <c r="H78" s="47">
        <f>IF('Town Data'!M74&gt;9,'Town Data'!L74,"*")</f>
        <v>948447.81</v>
      </c>
      <c r="I78" s="9">
        <f t="shared" si="3"/>
        <v>-9.4257544973858673E-2</v>
      </c>
      <c r="J78" s="9">
        <f t="shared" si="4"/>
        <v>-3.3582499884873745E-2</v>
      </c>
      <c r="K78" s="9">
        <f t="shared" si="5"/>
        <v>-0.29634785070567043</v>
      </c>
      <c r="L78" s="15"/>
    </row>
    <row r="79" spans="1:12" x14ac:dyDescent="0.25">
      <c r="A79" s="15"/>
      <c r="B79" s="27" t="str">
        <f>'Town Data'!A75</f>
        <v>WINDSOR</v>
      </c>
      <c r="C79" s="51">
        <f>IF('Town Data'!C75&gt;9,'Town Data'!B75,"*")</f>
        <v>848379.06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>
        <f>IF('Town Data'!I75&gt;9,'Town Data'!H75,"*")</f>
        <v>826987.79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>
        <f t="shared" si="3"/>
        <v>2.5866488306919282E-2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WINHALL</v>
      </c>
      <c r="C80" s="50" t="str">
        <f>IF('Town Data'!C76&gt;9,'Town Data'!B76,"*")</f>
        <v>*</v>
      </c>
      <c r="D80" s="46">
        <f>IF('Town Data'!E76&gt;9,'Town Data'!D76,"*")</f>
        <v>795768.61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>
        <f>IF('Town Data'!K76&gt;9,'Town Data'!J76,"*")</f>
        <v>1223979.8500000001</v>
      </c>
      <c r="H80" s="47" t="str">
        <f>IF('Town Data'!M76&gt;9,'Town Data'!L76,"*")</f>
        <v>*</v>
      </c>
      <c r="I80" s="9" t="str">
        <f t="shared" si="3"/>
        <v/>
      </c>
      <c r="J80" s="9">
        <f t="shared" si="4"/>
        <v>-0.34985154371618132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WINOOSKI</v>
      </c>
      <c r="C81" s="51">
        <f>IF('Town Data'!C77&gt;9,'Town Data'!B77,"*")</f>
        <v>2663289.9300000002</v>
      </c>
      <c r="D81" s="43" t="str">
        <f>IF('Town Data'!E77&gt;9,'Town Data'!D77,"*")</f>
        <v>*</v>
      </c>
      <c r="E81" s="44">
        <f>IF('Town Data'!G77&gt;9,'Town Data'!F77,"*")</f>
        <v>985630.26</v>
      </c>
      <c r="F81" s="43">
        <f>IF('Town Data'!I77&gt;9,'Town Data'!H77,"*")</f>
        <v>2564227.14</v>
      </c>
      <c r="G81" s="43" t="str">
        <f>IF('Town Data'!K77&gt;9,'Town Data'!J77,"*")</f>
        <v>*</v>
      </c>
      <c r="H81" s="44">
        <f>IF('Town Data'!M77&gt;9,'Town Data'!L77,"*")</f>
        <v>942777.12</v>
      </c>
      <c r="I81" s="22">
        <f t="shared" si="3"/>
        <v>3.8632611150040332E-2</v>
      </c>
      <c r="J81" s="22" t="str">
        <f t="shared" si="4"/>
        <v/>
      </c>
      <c r="K81" s="22">
        <f t="shared" si="5"/>
        <v>4.5454157818339939E-2</v>
      </c>
      <c r="L81" s="15"/>
    </row>
    <row r="82" spans="1:12" x14ac:dyDescent="0.25">
      <c r="A82" s="15"/>
      <c r="B82" s="15" t="str">
        <f>'Town Data'!A78</f>
        <v>WOODSTOCK</v>
      </c>
      <c r="C82" s="50">
        <f>IF('Town Data'!C78&gt;9,'Town Data'!B78,"*")</f>
        <v>2945598.08</v>
      </c>
      <c r="D82" s="46">
        <f>IF('Town Data'!E78&gt;9,'Town Data'!D78,"*")</f>
        <v>3192611.9</v>
      </c>
      <c r="E82" s="47">
        <f>IF('Town Data'!G78&gt;9,'Town Data'!F78,"*")</f>
        <v>922587.24</v>
      </c>
      <c r="F82" s="45">
        <f>IF('Town Data'!I78&gt;9,'Town Data'!H78,"*")</f>
        <v>2818397.65</v>
      </c>
      <c r="G82" s="46">
        <f>IF('Town Data'!K78&gt;9,'Town Data'!J78,"*")</f>
        <v>3214619.52</v>
      </c>
      <c r="H82" s="47">
        <f>IF('Town Data'!M78&gt;9,'Town Data'!L78,"*")</f>
        <v>979677.52</v>
      </c>
      <c r="I82" s="9">
        <f t="shared" si="3"/>
        <v>4.5132179981770909E-2</v>
      </c>
      <c r="J82" s="9">
        <f t="shared" si="4"/>
        <v>-6.8461041386322797E-3</v>
      </c>
      <c r="K82" s="9">
        <f t="shared" si="5"/>
        <v>-5.8274563654374785E-2</v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6590674.71</v>
      </c>
      <c r="C2" s="39">
        <v>54</v>
      </c>
      <c r="D2" s="39">
        <v>0</v>
      </c>
      <c r="E2" s="39">
        <v>0</v>
      </c>
      <c r="F2" s="39">
        <v>868617.05</v>
      </c>
      <c r="G2" s="39">
        <v>25</v>
      </c>
      <c r="H2" s="39">
        <v>6385919.4500000002</v>
      </c>
      <c r="I2" s="39">
        <v>53</v>
      </c>
      <c r="J2" s="39">
        <v>0</v>
      </c>
      <c r="K2" s="39">
        <v>0</v>
      </c>
      <c r="L2" s="39">
        <v>823583.97</v>
      </c>
      <c r="M2" s="39">
        <v>25</v>
      </c>
    </row>
    <row r="3" spans="1:13" x14ac:dyDescent="0.25">
      <c r="A3" s="38" t="s">
        <v>48</v>
      </c>
      <c r="B3" s="39">
        <v>381979.1</v>
      </c>
      <c r="C3" s="39">
        <v>14</v>
      </c>
      <c r="D3" s="39">
        <v>0</v>
      </c>
      <c r="E3" s="39">
        <v>0</v>
      </c>
      <c r="F3" s="39">
        <v>0</v>
      </c>
      <c r="G3" s="39">
        <v>0</v>
      </c>
      <c r="H3" s="39">
        <v>358612.62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6756255.4699999997</v>
      </c>
      <c r="C4" s="39">
        <v>76</v>
      </c>
      <c r="D4" s="39">
        <v>1203358.31</v>
      </c>
      <c r="E4" s="39">
        <v>27</v>
      </c>
      <c r="F4" s="39">
        <v>998629.55</v>
      </c>
      <c r="G4" s="39">
        <v>32</v>
      </c>
      <c r="H4" s="39">
        <v>6828461.3099999996</v>
      </c>
      <c r="I4" s="39">
        <v>74</v>
      </c>
      <c r="J4" s="39">
        <v>1135260.01</v>
      </c>
      <c r="K4" s="39">
        <v>27</v>
      </c>
      <c r="L4" s="39">
        <v>926748.72</v>
      </c>
      <c r="M4" s="39">
        <v>32</v>
      </c>
    </row>
    <row r="5" spans="1:13" x14ac:dyDescent="0.25">
      <c r="A5" s="38" t="s">
        <v>50</v>
      </c>
      <c r="B5" s="39">
        <v>2229193.54</v>
      </c>
      <c r="C5" s="39">
        <v>10</v>
      </c>
      <c r="D5" s="39">
        <v>0</v>
      </c>
      <c r="E5" s="39">
        <v>0</v>
      </c>
      <c r="F5" s="39">
        <v>0</v>
      </c>
      <c r="G5" s="39">
        <v>0</v>
      </c>
      <c r="H5" s="39">
        <v>2164117.16</v>
      </c>
      <c r="I5" s="39">
        <v>10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335597.03</v>
      </c>
      <c r="I6" s="39">
        <v>11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1033522.11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995247.08</v>
      </c>
      <c r="I7" s="39">
        <v>12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851741.05</v>
      </c>
      <c r="C8" s="39">
        <v>19</v>
      </c>
      <c r="D8" s="39">
        <v>0</v>
      </c>
      <c r="E8" s="39">
        <v>0</v>
      </c>
      <c r="F8" s="39">
        <v>0</v>
      </c>
      <c r="G8" s="39">
        <v>0</v>
      </c>
      <c r="H8" s="39">
        <v>820975.7</v>
      </c>
      <c r="I8" s="39">
        <v>21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9513918.5800000001</v>
      </c>
      <c r="C9" s="39">
        <v>94</v>
      </c>
      <c r="D9" s="39">
        <v>1836592.97</v>
      </c>
      <c r="E9" s="39">
        <v>20</v>
      </c>
      <c r="F9" s="39">
        <v>1374254.62</v>
      </c>
      <c r="G9" s="39">
        <v>40</v>
      </c>
      <c r="H9" s="39">
        <v>9110273.2799999993</v>
      </c>
      <c r="I9" s="39">
        <v>97</v>
      </c>
      <c r="J9" s="39">
        <v>1727567.69</v>
      </c>
      <c r="K9" s="39">
        <v>22</v>
      </c>
      <c r="L9" s="39">
        <v>1260347.94</v>
      </c>
      <c r="M9" s="39">
        <v>39</v>
      </c>
    </row>
    <row r="10" spans="1:13" x14ac:dyDescent="0.25">
      <c r="A10" s="38" t="s">
        <v>55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139627.76999999999</v>
      </c>
      <c r="K10" s="39">
        <v>10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918814.99</v>
      </c>
      <c r="C11" s="39">
        <v>14</v>
      </c>
      <c r="D11" s="39">
        <v>0</v>
      </c>
      <c r="E11" s="39">
        <v>0</v>
      </c>
      <c r="F11" s="39">
        <v>0</v>
      </c>
      <c r="G11" s="39">
        <v>0</v>
      </c>
      <c r="H11" s="39">
        <v>929124.56</v>
      </c>
      <c r="I11" s="39">
        <v>14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970188.47</v>
      </c>
      <c r="C12" s="39">
        <v>11</v>
      </c>
      <c r="D12" s="39">
        <v>1048857.93</v>
      </c>
      <c r="E12" s="39">
        <v>22</v>
      </c>
      <c r="F12" s="39">
        <v>0</v>
      </c>
      <c r="G12" s="39">
        <v>0</v>
      </c>
      <c r="H12" s="39">
        <v>978381.06</v>
      </c>
      <c r="I12" s="39">
        <v>11</v>
      </c>
      <c r="J12" s="39">
        <v>955520.63</v>
      </c>
      <c r="K12" s="39">
        <v>22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23942976.059999999</v>
      </c>
      <c r="C13" s="39">
        <v>197</v>
      </c>
      <c r="D13" s="39">
        <v>7880506.1900000004</v>
      </c>
      <c r="E13" s="39">
        <v>27</v>
      </c>
      <c r="F13" s="39">
        <v>8368208.0599999996</v>
      </c>
      <c r="G13" s="39">
        <v>112</v>
      </c>
      <c r="H13" s="39">
        <v>23632757.25</v>
      </c>
      <c r="I13" s="39">
        <v>197</v>
      </c>
      <c r="J13" s="39">
        <v>5499002.96</v>
      </c>
      <c r="K13" s="39">
        <v>30</v>
      </c>
      <c r="L13" s="39">
        <v>8190330.8700000001</v>
      </c>
      <c r="M13" s="39">
        <v>108</v>
      </c>
    </row>
    <row r="14" spans="1:13" x14ac:dyDescent="0.25">
      <c r="A14" s="38" t="s">
        <v>59</v>
      </c>
      <c r="B14" s="39">
        <v>2693110.25</v>
      </c>
      <c r="C14" s="39">
        <v>17</v>
      </c>
      <c r="D14" s="39">
        <v>3273237.21</v>
      </c>
      <c r="E14" s="39">
        <v>17</v>
      </c>
      <c r="F14" s="39">
        <v>791699.16</v>
      </c>
      <c r="G14" s="39">
        <v>10</v>
      </c>
      <c r="H14" s="39">
        <v>2476537.42</v>
      </c>
      <c r="I14" s="39">
        <v>18</v>
      </c>
      <c r="J14" s="39">
        <v>2948466.87</v>
      </c>
      <c r="K14" s="39">
        <v>18</v>
      </c>
      <c r="L14" s="39">
        <v>718423.84</v>
      </c>
      <c r="M14" s="39">
        <v>11</v>
      </c>
    </row>
    <row r="15" spans="1:13" x14ac:dyDescent="0.25">
      <c r="A15" s="38" t="s">
        <v>60</v>
      </c>
      <c r="B15" s="39">
        <v>998830.31</v>
      </c>
      <c r="C15" s="39">
        <v>17</v>
      </c>
      <c r="D15" s="39">
        <v>0</v>
      </c>
      <c r="E15" s="39">
        <v>0</v>
      </c>
      <c r="F15" s="39">
        <v>0</v>
      </c>
      <c r="G15" s="39">
        <v>0</v>
      </c>
      <c r="H15" s="39">
        <v>901686.47</v>
      </c>
      <c r="I15" s="39">
        <v>16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1176749.29</v>
      </c>
      <c r="K16" s="39">
        <v>10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881628.8</v>
      </c>
      <c r="C17" s="39">
        <v>18</v>
      </c>
      <c r="D17" s="39">
        <v>242734.82</v>
      </c>
      <c r="E17" s="39">
        <v>18</v>
      </c>
      <c r="F17" s="39">
        <v>0</v>
      </c>
      <c r="G17" s="39">
        <v>0</v>
      </c>
      <c r="H17" s="39">
        <v>870244.07</v>
      </c>
      <c r="I17" s="39">
        <v>21</v>
      </c>
      <c r="J17" s="39">
        <v>321080.63</v>
      </c>
      <c r="K17" s="39">
        <v>19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6158989.8300000001</v>
      </c>
      <c r="C18" s="39">
        <v>48</v>
      </c>
      <c r="D18" s="39">
        <v>2310197.15</v>
      </c>
      <c r="E18" s="39">
        <v>14</v>
      </c>
      <c r="F18" s="39">
        <v>823761.86</v>
      </c>
      <c r="G18" s="39">
        <v>19</v>
      </c>
      <c r="H18" s="39">
        <v>6021029.2699999996</v>
      </c>
      <c r="I18" s="39">
        <v>50</v>
      </c>
      <c r="J18" s="39">
        <v>2158825.84</v>
      </c>
      <c r="K18" s="39">
        <v>11</v>
      </c>
      <c r="L18" s="39">
        <v>823792.09</v>
      </c>
      <c r="M18" s="39">
        <v>18</v>
      </c>
    </row>
    <row r="19" spans="1:13" x14ac:dyDescent="0.25">
      <c r="A19" s="38" t="s">
        <v>64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34702.32</v>
      </c>
      <c r="K19" s="39">
        <v>10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2137534.4300000002</v>
      </c>
      <c r="C20" s="39">
        <v>21</v>
      </c>
      <c r="D20" s="39">
        <v>0</v>
      </c>
      <c r="E20" s="39">
        <v>0</v>
      </c>
      <c r="F20" s="39">
        <v>0</v>
      </c>
      <c r="G20" s="39">
        <v>0</v>
      </c>
      <c r="H20" s="39">
        <v>2162382.25</v>
      </c>
      <c r="I20" s="39">
        <v>23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934094.2</v>
      </c>
      <c r="C21" s="39">
        <v>12</v>
      </c>
      <c r="D21" s="39">
        <v>423676.2</v>
      </c>
      <c r="E21" s="39">
        <v>16</v>
      </c>
      <c r="F21" s="39">
        <v>0</v>
      </c>
      <c r="G21" s="39">
        <v>0</v>
      </c>
      <c r="H21" s="39">
        <v>943343.07</v>
      </c>
      <c r="I21" s="39">
        <v>11</v>
      </c>
      <c r="J21" s="39">
        <v>374384.25</v>
      </c>
      <c r="K21" s="39">
        <v>14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2925324.93</v>
      </c>
      <c r="C22" s="39">
        <v>25</v>
      </c>
      <c r="D22" s="39">
        <v>2078471.72</v>
      </c>
      <c r="E22" s="39">
        <v>68</v>
      </c>
      <c r="F22" s="39">
        <v>961125.66</v>
      </c>
      <c r="G22" s="39">
        <v>13</v>
      </c>
      <c r="H22" s="39">
        <v>2920048.29</v>
      </c>
      <c r="I22" s="39">
        <v>25</v>
      </c>
      <c r="J22" s="39">
        <v>2529125.64</v>
      </c>
      <c r="K22" s="39">
        <v>70</v>
      </c>
      <c r="L22" s="39">
        <v>1003980.28</v>
      </c>
      <c r="M22" s="39">
        <v>16</v>
      </c>
    </row>
    <row r="23" spans="1:13" x14ac:dyDescent="0.25">
      <c r="A23" s="38" t="s">
        <v>68</v>
      </c>
      <c r="B23" s="39">
        <v>996492.92</v>
      </c>
      <c r="C23" s="39">
        <v>19</v>
      </c>
      <c r="D23" s="39">
        <v>0</v>
      </c>
      <c r="E23" s="39">
        <v>0</v>
      </c>
      <c r="F23" s="39">
        <v>0</v>
      </c>
      <c r="G23" s="39">
        <v>0</v>
      </c>
      <c r="H23" s="39">
        <v>921337.36</v>
      </c>
      <c r="I23" s="39">
        <v>17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8975744.8100000005</v>
      </c>
      <c r="C24" s="39">
        <v>74</v>
      </c>
      <c r="D24" s="39">
        <v>0</v>
      </c>
      <c r="E24" s="39">
        <v>0</v>
      </c>
      <c r="F24" s="39">
        <v>946039.95</v>
      </c>
      <c r="G24" s="39">
        <v>23</v>
      </c>
      <c r="H24" s="39">
        <v>8440702.5099999998</v>
      </c>
      <c r="I24" s="39">
        <v>77</v>
      </c>
      <c r="J24" s="39">
        <v>0</v>
      </c>
      <c r="K24" s="39">
        <v>0</v>
      </c>
      <c r="L24" s="39">
        <v>884446.96</v>
      </c>
      <c r="M24" s="39">
        <v>22</v>
      </c>
    </row>
    <row r="25" spans="1:13" x14ac:dyDescent="0.25">
      <c r="A25" s="38" t="s">
        <v>70</v>
      </c>
      <c r="B25" s="39">
        <v>1252757.06</v>
      </c>
      <c r="C25" s="39">
        <v>17</v>
      </c>
      <c r="D25" s="39">
        <v>0</v>
      </c>
      <c r="E25" s="39">
        <v>0</v>
      </c>
      <c r="F25" s="39">
        <v>0</v>
      </c>
      <c r="G25" s="39">
        <v>0</v>
      </c>
      <c r="H25" s="39">
        <v>1209623.8</v>
      </c>
      <c r="I25" s="39">
        <v>15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450861.63</v>
      </c>
      <c r="C26" s="39">
        <v>10</v>
      </c>
      <c r="D26" s="39">
        <v>0</v>
      </c>
      <c r="E26" s="39">
        <v>0</v>
      </c>
      <c r="F26" s="39">
        <v>0</v>
      </c>
      <c r="G26" s="39">
        <v>0</v>
      </c>
      <c r="H26" s="39">
        <v>429688.88</v>
      </c>
      <c r="I26" s="39">
        <v>11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373795.29</v>
      </c>
      <c r="I27" s="39">
        <v>10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0</v>
      </c>
      <c r="C28" s="39">
        <v>0</v>
      </c>
      <c r="D28" s="39">
        <v>67326.86</v>
      </c>
      <c r="E28" s="39">
        <v>15</v>
      </c>
      <c r="F28" s="39">
        <v>0</v>
      </c>
      <c r="G28" s="39">
        <v>0</v>
      </c>
      <c r="H28" s="39">
        <v>0</v>
      </c>
      <c r="I28" s="39">
        <v>0</v>
      </c>
      <c r="J28" s="39">
        <v>58165.58</v>
      </c>
      <c r="K28" s="39">
        <v>14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697562.65</v>
      </c>
      <c r="C29" s="39">
        <v>16</v>
      </c>
      <c r="D29" s="39">
        <v>0</v>
      </c>
      <c r="E29" s="39">
        <v>0</v>
      </c>
      <c r="F29" s="39">
        <v>0</v>
      </c>
      <c r="G29" s="39">
        <v>0</v>
      </c>
      <c r="H29" s="39">
        <v>711839.55</v>
      </c>
      <c r="I29" s="39">
        <v>17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5037471.74</v>
      </c>
      <c r="C30" s="39">
        <v>43</v>
      </c>
      <c r="D30" s="39">
        <v>2378728.92</v>
      </c>
      <c r="E30" s="39">
        <v>25</v>
      </c>
      <c r="F30" s="39">
        <v>912016.51</v>
      </c>
      <c r="G30" s="39">
        <v>18</v>
      </c>
      <c r="H30" s="39">
        <v>4542850.58</v>
      </c>
      <c r="I30" s="39">
        <v>45</v>
      </c>
      <c r="J30" s="39">
        <v>2496025.08</v>
      </c>
      <c r="K30" s="39">
        <v>27</v>
      </c>
      <c r="L30" s="39">
        <v>720607.07</v>
      </c>
      <c r="M30" s="39">
        <v>16</v>
      </c>
    </row>
    <row r="31" spans="1:13" x14ac:dyDescent="0.25">
      <c r="A31" s="38" t="s">
        <v>76</v>
      </c>
      <c r="B31" s="39">
        <v>1069079.97</v>
      </c>
      <c r="C31" s="39">
        <v>10</v>
      </c>
      <c r="D31" s="39">
        <v>0</v>
      </c>
      <c r="E31" s="39">
        <v>0</v>
      </c>
      <c r="F31" s="39">
        <v>0</v>
      </c>
      <c r="G31" s="39">
        <v>0</v>
      </c>
      <c r="H31" s="39">
        <v>1105083.77</v>
      </c>
      <c r="I31" s="39">
        <v>11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55989.75</v>
      </c>
      <c r="E32" s="39">
        <v>10</v>
      </c>
      <c r="F32" s="39">
        <v>0</v>
      </c>
      <c r="G32" s="39">
        <v>0</v>
      </c>
      <c r="H32" s="39">
        <v>0</v>
      </c>
      <c r="I32" s="39">
        <v>0</v>
      </c>
      <c r="J32" s="39">
        <v>72349.08</v>
      </c>
      <c r="K32" s="39">
        <v>10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0</v>
      </c>
      <c r="C33" s="39">
        <v>0</v>
      </c>
      <c r="D33" s="39">
        <v>2186321.9500000002</v>
      </c>
      <c r="E33" s="39">
        <v>28</v>
      </c>
      <c r="F33" s="39">
        <v>0</v>
      </c>
      <c r="G33" s="39">
        <v>0</v>
      </c>
      <c r="H33" s="39">
        <v>0</v>
      </c>
      <c r="I33" s="39">
        <v>0</v>
      </c>
      <c r="J33" s="39">
        <v>2157287.89</v>
      </c>
      <c r="K33" s="39">
        <v>29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862749.89</v>
      </c>
      <c r="C34" s="39">
        <v>10</v>
      </c>
      <c r="D34" s="39">
        <v>0</v>
      </c>
      <c r="E34" s="39">
        <v>0</v>
      </c>
      <c r="F34" s="39">
        <v>0</v>
      </c>
      <c r="G34" s="39">
        <v>0</v>
      </c>
      <c r="H34" s="39">
        <v>764056.01</v>
      </c>
      <c r="I34" s="39">
        <v>10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511599.47</v>
      </c>
      <c r="C35" s="39">
        <v>13</v>
      </c>
      <c r="D35" s="39">
        <v>0</v>
      </c>
      <c r="E35" s="39">
        <v>0</v>
      </c>
      <c r="F35" s="39">
        <v>0</v>
      </c>
      <c r="G35" s="39">
        <v>0</v>
      </c>
      <c r="H35" s="39">
        <v>668303.59</v>
      </c>
      <c r="I35" s="39">
        <v>12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10126452.59</v>
      </c>
      <c r="C36" s="39">
        <v>40</v>
      </c>
      <c r="D36" s="39">
        <v>12608535.949999999</v>
      </c>
      <c r="E36" s="39">
        <v>122</v>
      </c>
      <c r="F36" s="39">
        <v>5315432.53</v>
      </c>
      <c r="G36" s="39">
        <v>34</v>
      </c>
      <c r="H36" s="39">
        <v>10793473.359999999</v>
      </c>
      <c r="I36" s="39">
        <v>42</v>
      </c>
      <c r="J36" s="39">
        <v>13788657.1</v>
      </c>
      <c r="K36" s="39">
        <v>117</v>
      </c>
      <c r="L36" s="39">
        <v>5354933.1100000003</v>
      </c>
      <c r="M36" s="39">
        <v>32</v>
      </c>
    </row>
    <row r="37" spans="1:13" x14ac:dyDescent="0.25">
      <c r="A37" s="38" t="s">
        <v>82</v>
      </c>
      <c r="B37" s="39">
        <v>951327.32</v>
      </c>
      <c r="C37" s="39">
        <v>16</v>
      </c>
      <c r="D37" s="39">
        <v>330216.84999999998</v>
      </c>
      <c r="E37" s="39">
        <v>16</v>
      </c>
      <c r="F37" s="39">
        <v>0</v>
      </c>
      <c r="G37" s="39">
        <v>0</v>
      </c>
      <c r="H37" s="39">
        <v>894022.97</v>
      </c>
      <c r="I37" s="39">
        <v>17</v>
      </c>
      <c r="J37" s="39">
        <v>337002.09</v>
      </c>
      <c r="K37" s="39">
        <v>19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7632666.4800000004</v>
      </c>
      <c r="C38" s="39">
        <v>41</v>
      </c>
      <c r="D38" s="39">
        <v>9576102.3900000006</v>
      </c>
      <c r="E38" s="39">
        <v>93</v>
      </c>
      <c r="F38" s="39">
        <v>2449600.08</v>
      </c>
      <c r="G38" s="39">
        <v>21</v>
      </c>
      <c r="H38" s="39">
        <v>7505768.9299999997</v>
      </c>
      <c r="I38" s="39">
        <v>39</v>
      </c>
      <c r="J38" s="39">
        <v>9307001.2699999996</v>
      </c>
      <c r="K38" s="39">
        <v>96</v>
      </c>
      <c r="L38" s="39">
        <v>2427831.4300000002</v>
      </c>
      <c r="M38" s="39">
        <v>22</v>
      </c>
    </row>
    <row r="39" spans="1:13" x14ac:dyDescent="0.25">
      <c r="A39" s="38" t="s">
        <v>84</v>
      </c>
      <c r="B39" s="39">
        <v>2770951.26</v>
      </c>
      <c r="C39" s="39">
        <v>25</v>
      </c>
      <c r="D39" s="39">
        <v>0</v>
      </c>
      <c r="E39" s="39">
        <v>0</v>
      </c>
      <c r="F39" s="39">
        <v>248725.29</v>
      </c>
      <c r="G39" s="39">
        <v>12</v>
      </c>
      <c r="H39" s="39">
        <v>2751836.89</v>
      </c>
      <c r="I39" s="39">
        <v>30</v>
      </c>
      <c r="J39" s="39">
        <v>226336.52</v>
      </c>
      <c r="K39" s="39">
        <v>10</v>
      </c>
      <c r="L39" s="39">
        <v>274534.13</v>
      </c>
      <c r="M39" s="39">
        <v>13</v>
      </c>
    </row>
    <row r="40" spans="1:13" x14ac:dyDescent="0.25">
      <c r="A40" s="38" t="s">
        <v>85</v>
      </c>
      <c r="B40" s="39">
        <v>5850605.1399999997</v>
      </c>
      <c r="C40" s="39">
        <v>53</v>
      </c>
      <c r="D40" s="39">
        <v>5019556.3600000003</v>
      </c>
      <c r="E40" s="39">
        <v>46</v>
      </c>
      <c r="F40" s="39">
        <v>1249377.8600000001</v>
      </c>
      <c r="G40" s="39">
        <v>32</v>
      </c>
      <c r="H40" s="39">
        <v>5715690.3099999996</v>
      </c>
      <c r="I40" s="39">
        <v>53</v>
      </c>
      <c r="J40" s="39">
        <v>4781886.05</v>
      </c>
      <c r="K40" s="39">
        <v>48</v>
      </c>
      <c r="L40" s="39">
        <v>1245371.24</v>
      </c>
      <c r="M40" s="39">
        <v>30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668386.09</v>
      </c>
      <c r="E41" s="39">
        <v>10</v>
      </c>
      <c r="F41" s="39">
        <v>0</v>
      </c>
      <c r="G41" s="39">
        <v>0</v>
      </c>
      <c r="H41" s="39">
        <v>0</v>
      </c>
      <c r="I41" s="39">
        <v>0</v>
      </c>
      <c r="J41" s="39">
        <v>784527.59</v>
      </c>
      <c r="K41" s="39">
        <v>10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5205305.12</v>
      </c>
      <c r="C42" s="39">
        <v>53</v>
      </c>
      <c r="D42" s="39">
        <v>0</v>
      </c>
      <c r="E42" s="39">
        <v>0</v>
      </c>
      <c r="F42" s="39">
        <v>853119.57</v>
      </c>
      <c r="G42" s="39">
        <v>26</v>
      </c>
      <c r="H42" s="39">
        <v>5137522.29</v>
      </c>
      <c r="I42" s="39">
        <v>55</v>
      </c>
      <c r="J42" s="39">
        <v>1305071.3700000001</v>
      </c>
      <c r="K42" s="39">
        <v>11</v>
      </c>
      <c r="L42" s="39">
        <v>787052.68</v>
      </c>
      <c r="M42" s="39">
        <v>26</v>
      </c>
    </row>
    <row r="43" spans="1:13" x14ac:dyDescent="0.25">
      <c r="A43" s="38" t="s">
        <v>88</v>
      </c>
      <c r="B43" s="39">
        <v>2555159.44</v>
      </c>
      <c r="C43" s="39">
        <v>23</v>
      </c>
      <c r="D43" s="39">
        <v>0</v>
      </c>
      <c r="E43" s="39">
        <v>0</v>
      </c>
      <c r="F43" s="39">
        <v>0</v>
      </c>
      <c r="G43" s="39">
        <v>0</v>
      </c>
      <c r="H43" s="39">
        <v>2371764.44</v>
      </c>
      <c r="I43" s="39">
        <v>21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486684.83</v>
      </c>
      <c r="C44" s="39">
        <v>10</v>
      </c>
      <c r="D44" s="39">
        <v>286778.14</v>
      </c>
      <c r="E44" s="39">
        <v>19</v>
      </c>
      <c r="F44" s="39">
        <v>0</v>
      </c>
      <c r="G44" s="39">
        <v>0</v>
      </c>
      <c r="H44" s="39">
        <v>0</v>
      </c>
      <c r="I44" s="39">
        <v>0</v>
      </c>
      <c r="J44" s="39">
        <v>255069.87</v>
      </c>
      <c r="K44" s="39">
        <v>18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5912858.71</v>
      </c>
      <c r="C45" s="39">
        <v>66</v>
      </c>
      <c r="D45" s="39">
        <v>0</v>
      </c>
      <c r="E45" s="39">
        <v>0</v>
      </c>
      <c r="F45" s="39">
        <v>1017323.28</v>
      </c>
      <c r="G45" s="39">
        <v>28</v>
      </c>
      <c r="H45" s="39">
        <v>5770292.2599999998</v>
      </c>
      <c r="I45" s="39">
        <v>65</v>
      </c>
      <c r="J45" s="39">
        <v>746802.85</v>
      </c>
      <c r="K45" s="39">
        <v>14</v>
      </c>
      <c r="L45" s="39">
        <v>1058136.23</v>
      </c>
      <c r="M45" s="39">
        <v>28</v>
      </c>
    </row>
    <row r="46" spans="1:13" x14ac:dyDescent="0.25">
      <c r="A46" s="38" t="s">
        <v>91</v>
      </c>
      <c r="B46" s="39">
        <v>3368131.35</v>
      </c>
      <c r="C46" s="39">
        <v>30</v>
      </c>
      <c r="D46" s="39">
        <v>329713.09999999998</v>
      </c>
      <c r="E46" s="39">
        <v>16</v>
      </c>
      <c r="F46" s="39">
        <v>332142.86</v>
      </c>
      <c r="G46" s="39">
        <v>11</v>
      </c>
      <c r="H46" s="39">
        <v>3044671.4</v>
      </c>
      <c r="I46" s="39">
        <v>30</v>
      </c>
      <c r="J46" s="39">
        <v>315234.03999999998</v>
      </c>
      <c r="K46" s="39">
        <v>17</v>
      </c>
      <c r="L46" s="39">
        <v>286401.36</v>
      </c>
      <c r="M46" s="39">
        <v>12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114859.41</v>
      </c>
      <c r="E47" s="39">
        <v>15</v>
      </c>
      <c r="F47" s="39">
        <v>0</v>
      </c>
      <c r="G47" s="39">
        <v>0</v>
      </c>
      <c r="H47" s="39">
        <v>0</v>
      </c>
      <c r="I47" s="39">
        <v>0</v>
      </c>
      <c r="J47" s="39">
        <v>117468</v>
      </c>
      <c r="K47" s="39">
        <v>15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2276174.87</v>
      </c>
      <c r="C48" s="39">
        <v>33</v>
      </c>
      <c r="D48" s="39">
        <v>0</v>
      </c>
      <c r="E48" s="39">
        <v>0</v>
      </c>
      <c r="F48" s="39">
        <v>288948.26</v>
      </c>
      <c r="G48" s="39">
        <v>14</v>
      </c>
      <c r="H48" s="39">
        <v>2128407.06</v>
      </c>
      <c r="I48" s="39">
        <v>32</v>
      </c>
      <c r="J48" s="39">
        <v>0</v>
      </c>
      <c r="K48" s="39">
        <v>0</v>
      </c>
      <c r="L48" s="39">
        <v>293410.19</v>
      </c>
      <c r="M48" s="39">
        <v>13</v>
      </c>
    </row>
    <row r="49" spans="1:13" x14ac:dyDescent="0.25">
      <c r="A49" s="38" t="s">
        <v>94</v>
      </c>
      <c r="B49" s="39">
        <v>907200.59</v>
      </c>
      <c r="C49" s="39">
        <v>24</v>
      </c>
      <c r="D49" s="39">
        <v>0</v>
      </c>
      <c r="E49" s="39">
        <v>0</v>
      </c>
      <c r="F49" s="39">
        <v>0</v>
      </c>
      <c r="G49" s="39">
        <v>0</v>
      </c>
      <c r="H49" s="39">
        <v>830271.56</v>
      </c>
      <c r="I49" s="39">
        <v>20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0</v>
      </c>
      <c r="C50" s="39">
        <v>0</v>
      </c>
      <c r="D50" s="39">
        <v>228234.47</v>
      </c>
      <c r="E50" s="39">
        <v>13</v>
      </c>
      <c r="F50" s="39">
        <v>0</v>
      </c>
      <c r="G50" s="39">
        <v>0</v>
      </c>
      <c r="H50" s="39">
        <v>0</v>
      </c>
      <c r="I50" s="39">
        <v>0</v>
      </c>
      <c r="J50" s="39">
        <v>200836.34</v>
      </c>
      <c r="K50" s="39">
        <v>13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0</v>
      </c>
      <c r="C51" s="39">
        <v>0</v>
      </c>
      <c r="D51" s="39">
        <v>175021.49</v>
      </c>
      <c r="E51" s="39">
        <v>16</v>
      </c>
      <c r="F51" s="39">
        <v>0</v>
      </c>
      <c r="G51" s="39">
        <v>0</v>
      </c>
      <c r="H51" s="39">
        <v>0</v>
      </c>
      <c r="I51" s="39">
        <v>0</v>
      </c>
      <c r="J51" s="39">
        <v>241685.48</v>
      </c>
      <c r="K51" s="39">
        <v>18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520716.08</v>
      </c>
      <c r="C52" s="39">
        <v>13</v>
      </c>
      <c r="D52" s="39">
        <v>0</v>
      </c>
      <c r="E52" s="39">
        <v>0</v>
      </c>
      <c r="F52" s="39">
        <v>0</v>
      </c>
      <c r="G52" s="39">
        <v>0</v>
      </c>
      <c r="H52" s="39">
        <v>508490.72</v>
      </c>
      <c r="I52" s="39">
        <v>14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1480372.1</v>
      </c>
      <c r="C53" s="39">
        <v>20</v>
      </c>
      <c r="D53" s="39">
        <v>0</v>
      </c>
      <c r="E53" s="39">
        <v>0</v>
      </c>
      <c r="F53" s="39">
        <v>0</v>
      </c>
      <c r="G53" s="39">
        <v>0</v>
      </c>
      <c r="H53" s="39">
        <v>1510948.37</v>
      </c>
      <c r="I53" s="39">
        <v>24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679180.26</v>
      </c>
      <c r="C54" s="39">
        <v>12</v>
      </c>
      <c r="D54" s="39">
        <v>0</v>
      </c>
      <c r="E54" s="39">
        <v>0</v>
      </c>
      <c r="F54" s="39">
        <v>0</v>
      </c>
      <c r="G54" s="39">
        <v>0</v>
      </c>
      <c r="H54" s="39">
        <v>776090.76</v>
      </c>
      <c r="I54" s="39">
        <v>12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1168787.9099999999</v>
      </c>
      <c r="C55" s="39">
        <v>31</v>
      </c>
      <c r="D55" s="39">
        <v>0</v>
      </c>
      <c r="E55" s="39">
        <v>0</v>
      </c>
      <c r="F55" s="39">
        <v>259018.14</v>
      </c>
      <c r="G55" s="39">
        <v>11</v>
      </c>
      <c r="H55" s="39">
        <v>1202312.1000000001</v>
      </c>
      <c r="I55" s="39">
        <v>34</v>
      </c>
      <c r="J55" s="39">
        <v>0</v>
      </c>
      <c r="K55" s="39">
        <v>0</v>
      </c>
      <c r="L55" s="39">
        <v>261461.27</v>
      </c>
      <c r="M55" s="39">
        <v>13</v>
      </c>
    </row>
    <row r="56" spans="1:13" x14ac:dyDescent="0.25">
      <c r="A56" s="38" t="s">
        <v>101</v>
      </c>
      <c r="B56" s="39">
        <v>898083.21</v>
      </c>
      <c r="C56" s="39">
        <v>12</v>
      </c>
      <c r="D56" s="39">
        <v>0</v>
      </c>
      <c r="E56" s="39">
        <v>0</v>
      </c>
      <c r="F56" s="39">
        <v>0</v>
      </c>
      <c r="G56" s="39">
        <v>0</v>
      </c>
      <c r="H56" s="39">
        <v>861609.2</v>
      </c>
      <c r="I56" s="39">
        <v>11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10455815.07</v>
      </c>
      <c r="C57" s="39">
        <v>97</v>
      </c>
      <c r="D57" s="39">
        <v>859986.91</v>
      </c>
      <c r="E57" s="39">
        <v>13</v>
      </c>
      <c r="F57" s="39">
        <v>1345437.97</v>
      </c>
      <c r="G57" s="39">
        <v>39</v>
      </c>
      <c r="H57" s="39">
        <v>9964977.0299999993</v>
      </c>
      <c r="I57" s="39">
        <v>100</v>
      </c>
      <c r="J57" s="39">
        <v>935363.33</v>
      </c>
      <c r="K57" s="39">
        <v>12</v>
      </c>
      <c r="L57" s="39">
        <v>1346924.48</v>
      </c>
      <c r="M57" s="39">
        <v>42</v>
      </c>
    </row>
    <row r="58" spans="1:13" x14ac:dyDescent="0.25">
      <c r="A58" s="38" t="s">
        <v>103</v>
      </c>
      <c r="B58" s="39">
        <v>3940612.51</v>
      </c>
      <c r="C58" s="39">
        <v>12</v>
      </c>
      <c r="D58" s="39">
        <v>0</v>
      </c>
      <c r="E58" s="39">
        <v>0</v>
      </c>
      <c r="F58" s="39">
        <v>0</v>
      </c>
      <c r="G58" s="39">
        <v>0</v>
      </c>
      <c r="H58" s="39">
        <v>3718898.66</v>
      </c>
      <c r="I58" s="39">
        <v>14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2208614.06</v>
      </c>
      <c r="C59" s="39">
        <v>29</v>
      </c>
      <c r="D59" s="39">
        <v>417135.98</v>
      </c>
      <c r="E59" s="39">
        <v>13</v>
      </c>
      <c r="F59" s="39">
        <v>301848.59000000003</v>
      </c>
      <c r="G59" s="39">
        <v>13</v>
      </c>
      <c r="H59" s="39">
        <v>2164690.64</v>
      </c>
      <c r="I59" s="39">
        <v>30</v>
      </c>
      <c r="J59" s="39">
        <v>433924.44</v>
      </c>
      <c r="K59" s="39">
        <v>12</v>
      </c>
      <c r="L59" s="39">
        <v>294779.63</v>
      </c>
      <c r="M59" s="39">
        <v>16</v>
      </c>
    </row>
    <row r="60" spans="1:13" x14ac:dyDescent="0.25">
      <c r="A60" s="38" t="s">
        <v>105</v>
      </c>
      <c r="B60" s="39">
        <v>19112599.75</v>
      </c>
      <c r="C60" s="39">
        <v>102</v>
      </c>
      <c r="D60" s="39">
        <v>5970894.2800000003</v>
      </c>
      <c r="E60" s="39">
        <v>23</v>
      </c>
      <c r="F60" s="39">
        <v>2378061.23</v>
      </c>
      <c r="G60" s="39">
        <v>39</v>
      </c>
      <c r="H60" s="39">
        <v>19614603.620000001</v>
      </c>
      <c r="I60" s="39">
        <v>98</v>
      </c>
      <c r="J60" s="39">
        <v>7067545.5099999998</v>
      </c>
      <c r="K60" s="39">
        <v>24</v>
      </c>
      <c r="L60" s="39">
        <v>2152805.23</v>
      </c>
      <c r="M60" s="39">
        <v>38</v>
      </c>
    </row>
    <row r="61" spans="1:13" x14ac:dyDescent="0.25">
      <c r="A61" s="38" t="s">
        <v>106</v>
      </c>
      <c r="B61" s="39">
        <v>2537154.66</v>
      </c>
      <c r="C61" s="39">
        <v>32</v>
      </c>
      <c r="D61" s="39">
        <v>0</v>
      </c>
      <c r="E61" s="39">
        <v>0</v>
      </c>
      <c r="F61" s="39">
        <v>214602.33</v>
      </c>
      <c r="G61" s="39">
        <v>14</v>
      </c>
      <c r="H61" s="39">
        <v>2520413.38</v>
      </c>
      <c r="I61" s="39">
        <v>32</v>
      </c>
      <c r="J61" s="39">
        <v>0</v>
      </c>
      <c r="K61" s="39">
        <v>0</v>
      </c>
      <c r="L61" s="39">
        <v>214944.11</v>
      </c>
      <c r="M61" s="39">
        <v>14</v>
      </c>
    </row>
    <row r="62" spans="1:13" x14ac:dyDescent="0.25">
      <c r="A62" s="38" t="s">
        <v>107</v>
      </c>
      <c r="B62" s="39">
        <v>4845732.4800000004</v>
      </c>
      <c r="C62" s="39">
        <v>53</v>
      </c>
      <c r="D62" s="39">
        <v>0</v>
      </c>
      <c r="E62" s="39">
        <v>0</v>
      </c>
      <c r="F62" s="39">
        <v>621711.35999999999</v>
      </c>
      <c r="G62" s="39">
        <v>24</v>
      </c>
      <c r="H62" s="39">
        <v>4334980.8899999997</v>
      </c>
      <c r="I62" s="39">
        <v>49</v>
      </c>
      <c r="J62" s="39">
        <v>0</v>
      </c>
      <c r="K62" s="39">
        <v>0</v>
      </c>
      <c r="L62" s="39">
        <v>586302.53</v>
      </c>
      <c r="M62" s="39">
        <v>19</v>
      </c>
    </row>
    <row r="63" spans="1:13" x14ac:dyDescent="0.25">
      <c r="A63" s="38" t="s">
        <v>108</v>
      </c>
      <c r="B63" s="39">
        <v>1816216.12</v>
      </c>
      <c r="C63" s="39">
        <v>12</v>
      </c>
      <c r="D63" s="39">
        <v>0</v>
      </c>
      <c r="E63" s="39">
        <v>0</v>
      </c>
      <c r="F63" s="39">
        <v>0</v>
      </c>
      <c r="G63" s="39">
        <v>0</v>
      </c>
      <c r="H63" s="39">
        <v>1911248.54</v>
      </c>
      <c r="I63" s="39">
        <v>15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3192333.44</v>
      </c>
      <c r="C64" s="39">
        <v>42</v>
      </c>
      <c r="D64" s="39">
        <v>0</v>
      </c>
      <c r="E64" s="39">
        <v>0</v>
      </c>
      <c r="F64" s="39">
        <v>326614.95</v>
      </c>
      <c r="G64" s="39">
        <v>20</v>
      </c>
      <c r="H64" s="39">
        <v>2874907.91</v>
      </c>
      <c r="I64" s="39">
        <v>44</v>
      </c>
      <c r="J64" s="39">
        <v>0</v>
      </c>
      <c r="K64" s="39">
        <v>0</v>
      </c>
      <c r="L64" s="39">
        <v>303305.08</v>
      </c>
      <c r="M64" s="39">
        <v>20</v>
      </c>
    </row>
    <row r="65" spans="1:13" x14ac:dyDescent="0.25">
      <c r="A65" s="38" t="s">
        <v>110</v>
      </c>
      <c r="B65" s="39">
        <v>13786455.939999999</v>
      </c>
      <c r="C65" s="39">
        <v>73</v>
      </c>
      <c r="D65" s="39">
        <v>22405593.530000001</v>
      </c>
      <c r="E65" s="39">
        <v>122</v>
      </c>
      <c r="F65" s="39">
        <v>5050920.2</v>
      </c>
      <c r="G65" s="39">
        <v>49</v>
      </c>
      <c r="H65" s="39">
        <v>10255662.92</v>
      </c>
      <c r="I65" s="39">
        <v>72</v>
      </c>
      <c r="J65" s="39">
        <v>21238508.84</v>
      </c>
      <c r="K65" s="39">
        <v>129</v>
      </c>
      <c r="L65" s="39">
        <v>3994486.95</v>
      </c>
      <c r="M65" s="39">
        <v>49</v>
      </c>
    </row>
    <row r="66" spans="1:13" x14ac:dyDescent="0.25">
      <c r="A66" s="38" t="s">
        <v>111</v>
      </c>
      <c r="B66" s="39">
        <v>0</v>
      </c>
      <c r="C66" s="39">
        <v>0</v>
      </c>
      <c r="D66" s="39">
        <v>6351118.8300000001</v>
      </c>
      <c r="E66" s="39">
        <v>19</v>
      </c>
      <c r="F66" s="39">
        <v>0</v>
      </c>
      <c r="G66" s="39">
        <v>0</v>
      </c>
      <c r="H66" s="39">
        <v>4582596.95</v>
      </c>
      <c r="I66" s="39">
        <v>10</v>
      </c>
      <c r="J66" s="39">
        <v>6351298.7999999998</v>
      </c>
      <c r="K66" s="39">
        <v>17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1275710.56</v>
      </c>
      <c r="C67" s="39">
        <v>16</v>
      </c>
      <c r="D67" s="39">
        <v>0</v>
      </c>
      <c r="E67" s="39">
        <v>0</v>
      </c>
      <c r="F67" s="39">
        <v>0</v>
      </c>
      <c r="G67" s="39">
        <v>0</v>
      </c>
      <c r="H67" s="39">
        <v>1227848.1399999999</v>
      </c>
      <c r="I67" s="39">
        <v>16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885649.75</v>
      </c>
      <c r="C68" s="39">
        <v>15</v>
      </c>
      <c r="D68" s="39">
        <v>0</v>
      </c>
      <c r="E68" s="39">
        <v>0</v>
      </c>
      <c r="F68" s="39">
        <v>0</v>
      </c>
      <c r="G68" s="39">
        <v>0</v>
      </c>
      <c r="H68" s="39">
        <v>921502.73</v>
      </c>
      <c r="I68" s="39">
        <v>16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2737544.78</v>
      </c>
      <c r="C69" s="39">
        <v>32</v>
      </c>
      <c r="D69" s="39">
        <v>980848.62</v>
      </c>
      <c r="E69" s="39">
        <v>29</v>
      </c>
      <c r="F69" s="39">
        <v>837431.53</v>
      </c>
      <c r="G69" s="39">
        <v>21</v>
      </c>
      <c r="H69" s="39">
        <v>2489633.21</v>
      </c>
      <c r="I69" s="39">
        <v>32</v>
      </c>
      <c r="J69" s="39">
        <v>956669.94</v>
      </c>
      <c r="K69" s="39">
        <v>32</v>
      </c>
      <c r="L69" s="39">
        <v>812883.81</v>
      </c>
      <c r="M69" s="39">
        <v>20</v>
      </c>
    </row>
    <row r="70" spans="1:13" x14ac:dyDescent="0.25">
      <c r="A70" s="38" t="s">
        <v>115</v>
      </c>
      <c r="B70" s="39">
        <v>0</v>
      </c>
      <c r="C70" s="39">
        <v>0</v>
      </c>
      <c r="D70" s="39">
        <v>171017</v>
      </c>
      <c r="E70" s="39">
        <v>11</v>
      </c>
      <c r="F70" s="39">
        <v>0</v>
      </c>
      <c r="G70" s="39">
        <v>0</v>
      </c>
      <c r="H70" s="39">
        <v>0</v>
      </c>
      <c r="I70" s="39">
        <v>0</v>
      </c>
      <c r="J70" s="39">
        <v>143964.93</v>
      </c>
      <c r="K70" s="39">
        <v>14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2870152.38</v>
      </c>
      <c r="C71" s="39">
        <v>16</v>
      </c>
      <c r="D71" s="39">
        <v>3008285.83</v>
      </c>
      <c r="E71" s="39">
        <v>38</v>
      </c>
      <c r="F71" s="39">
        <v>1251696.67</v>
      </c>
      <c r="G71" s="39">
        <v>13</v>
      </c>
      <c r="H71" s="39">
        <v>2747086.38</v>
      </c>
      <c r="I71" s="39">
        <v>18</v>
      </c>
      <c r="J71" s="39">
        <v>3235194.25</v>
      </c>
      <c r="K71" s="39">
        <v>42</v>
      </c>
      <c r="L71" s="39">
        <v>1225365.3</v>
      </c>
      <c r="M71" s="39">
        <v>15</v>
      </c>
    </row>
    <row r="72" spans="1:13" x14ac:dyDescent="0.25">
      <c r="A72" s="38" t="s">
        <v>117</v>
      </c>
      <c r="B72" s="39">
        <v>3794134.56</v>
      </c>
      <c r="C72" s="39">
        <v>44</v>
      </c>
      <c r="D72" s="39">
        <v>1768737.19</v>
      </c>
      <c r="E72" s="39">
        <v>16</v>
      </c>
      <c r="F72" s="39">
        <v>1076840.96</v>
      </c>
      <c r="G72" s="39">
        <v>18</v>
      </c>
      <c r="H72" s="39">
        <v>3619075.52</v>
      </c>
      <c r="I72" s="39">
        <v>42</v>
      </c>
      <c r="J72" s="39">
        <v>1535954.93</v>
      </c>
      <c r="K72" s="39">
        <v>17</v>
      </c>
      <c r="L72" s="39">
        <v>1118569.96</v>
      </c>
      <c r="M72" s="39">
        <v>18</v>
      </c>
    </row>
    <row r="73" spans="1:13" x14ac:dyDescent="0.25">
      <c r="A73" s="38" t="s">
        <v>118</v>
      </c>
      <c r="B73" s="39">
        <v>8922265.0800000001</v>
      </c>
      <c r="C73" s="39">
        <v>49</v>
      </c>
      <c r="D73" s="39">
        <v>0</v>
      </c>
      <c r="E73" s="39">
        <v>0</v>
      </c>
      <c r="F73" s="39">
        <v>1142682.08</v>
      </c>
      <c r="G73" s="39">
        <v>19</v>
      </c>
      <c r="H73" s="39">
        <v>8904446.9900000002</v>
      </c>
      <c r="I73" s="39">
        <v>49</v>
      </c>
      <c r="J73" s="39">
        <v>0</v>
      </c>
      <c r="K73" s="39">
        <v>0</v>
      </c>
      <c r="L73" s="39">
        <v>1120057.25</v>
      </c>
      <c r="M73" s="39">
        <v>19</v>
      </c>
    </row>
    <row r="74" spans="1:13" x14ac:dyDescent="0.25">
      <c r="A74" s="38" t="s">
        <v>119</v>
      </c>
      <c r="B74" s="39">
        <v>2356033.36</v>
      </c>
      <c r="C74" s="39">
        <v>21</v>
      </c>
      <c r="D74" s="39">
        <v>665257.55000000005</v>
      </c>
      <c r="E74" s="39">
        <v>41</v>
      </c>
      <c r="F74" s="39">
        <v>667377.34</v>
      </c>
      <c r="G74" s="39">
        <v>15</v>
      </c>
      <c r="H74" s="39">
        <v>2601217.7599999998</v>
      </c>
      <c r="I74" s="39">
        <v>22</v>
      </c>
      <c r="J74" s="39">
        <v>688374.9</v>
      </c>
      <c r="K74" s="39">
        <v>36</v>
      </c>
      <c r="L74" s="39">
        <v>948447.81</v>
      </c>
      <c r="M74" s="39">
        <v>16</v>
      </c>
    </row>
    <row r="75" spans="1:13" x14ac:dyDescent="0.25">
      <c r="A75" s="38" t="s">
        <v>120</v>
      </c>
      <c r="B75" s="39">
        <v>848379.06</v>
      </c>
      <c r="C75" s="39">
        <v>13</v>
      </c>
      <c r="D75" s="39">
        <v>0</v>
      </c>
      <c r="E75" s="39">
        <v>0</v>
      </c>
      <c r="F75" s="39">
        <v>0</v>
      </c>
      <c r="G75" s="39">
        <v>0</v>
      </c>
      <c r="H75" s="39">
        <v>826987.79</v>
      </c>
      <c r="I75" s="39">
        <v>13</v>
      </c>
      <c r="J75" s="39">
        <v>0</v>
      </c>
      <c r="K75" s="39">
        <v>0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0</v>
      </c>
      <c r="C76" s="39">
        <v>0</v>
      </c>
      <c r="D76" s="39">
        <v>795768.61</v>
      </c>
      <c r="E76" s="39">
        <v>30</v>
      </c>
      <c r="F76" s="39">
        <v>0</v>
      </c>
      <c r="G76" s="39">
        <v>0</v>
      </c>
      <c r="H76" s="39">
        <v>0</v>
      </c>
      <c r="I76" s="39">
        <v>0</v>
      </c>
      <c r="J76" s="39">
        <v>1223979.8500000001</v>
      </c>
      <c r="K76" s="39">
        <v>32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2663289.9300000002</v>
      </c>
      <c r="C77" s="35">
        <v>30</v>
      </c>
      <c r="D77" s="35">
        <v>0</v>
      </c>
      <c r="E77" s="35">
        <v>0</v>
      </c>
      <c r="F77" s="35">
        <v>985630.26</v>
      </c>
      <c r="G77" s="35">
        <v>13</v>
      </c>
      <c r="H77" s="35">
        <v>2564227.14</v>
      </c>
      <c r="I77" s="35">
        <v>33</v>
      </c>
      <c r="J77" s="35">
        <v>0</v>
      </c>
      <c r="K77" s="35">
        <v>0</v>
      </c>
      <c r="L77" s="35">
        <v>942777.12</v>
      </c>
      <c r="M77" s="35">
        <v>13</v>
      </c>
    </row>
    <row r="78" spans="1:13" x14ac:dyDescent="0.25">
      <c r="A78" s="35" t="s">
        <v>123</v>
      </c>
      <c r="B78" s="35">
        <v>2945598.08</v>
      </c>
      <c r="C78" s="35">
        <v>21</v>
      </c>
      <c r="D78" s="35">
        <v>3192611.9</v>
      </c>
      <c r="E78" s="35">
        <v>29</v>
      </c>
      <c r="F78" s="35">
        <v>922587.24</v>
      </c>
      <c r="G78" s="35">
        <v>14</v>
      </c>
      <c r="H78" s="35">
        <v>2818397.65</v>
      </c>
      <c r="I78" s="35">
        <v>26</v>
      </c>
      <c r="J78" s="35">
        <v>3214619.52</v>
      </c>
      <c r="K78" s="35">
        <v>31</v>
      </c>
      <c r="L78" s="35">
        <v>979677.52</v>
      </c>
      <c r="M78" s="35">
        <v>16</v>
      </c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124</v>
      </c>
      <c r="B2" s="35">
        <v>8666449.6199999992</v>
      </c>
      <c r="C2" s="36">
        <v>126</v>
      </c>
      <c r="D2" s="35">
        <v>1642912.42</v>
      </c>
      <c r="E2" s="36">
        <v>57</v>
      </c>
      <c r="F2" s="35">
        <v>1429158.4</v>
      </c>
      <c r="G2" s="36">
        <v>58</v>
      </c>
      <c r="H2" s="35">
        <v>8529981.4299999997</v>
      </c>
      <c r="I2" s="36">
        <v>129</v>
      </c>
      <c r="J2" s="35">
        <v>1726793.21</v>
      </c>
      <c r="K2" s="36">
        <v>67</v>
      </c>
      <c r="L2" s="35">
        <v>1396367.04</v>
      </c>
      <c r="M2" s="37">
        <v>57</v>
      </c>
      <c r="N2" s="35"/>
      <c r="O2" s="35"/>
      <c r="P2" s="35"/>
      <c r="Q2" s="35"/>
      <c r="R2" s="35"/>
    </row>
    <row r="3" spans="1:18" x14ac:dyDescent="0.25">
      <c r="A3" s="35" t="s">
        <v>125</v>
      </c>
      <c r="B3" s="35">
        <v>15436890.49</v>
      </c>
      <c r="C3" s="36">
        <v>175</v>
      </c>
      <c r="D3" s="35">
        <v>8175658.8200000003</v>
      </c>
      <c r="E3" s="36">
        <v>155</v>
      </c>
      <c r="F3" s="35">
        <v>2971987.05</v>
      </c>
      <c r="G3" s="36">
        <v>88</v>
      </c>
      <c r="H3" s="35">
        <v>15241571.439999999</v>
      </c>
      <c r="I3" s="36">
        <v>175</v>
      </c>
      <c r="J3" s="35">
        <v>8205654.2599999998</v>
      </c>
      <c r="K3" s="36">
        <v>158</v>
      </c>
      <c r="L3" s="35">
        <v>2883281.68</v>
      </c>
      <c r="M3" s="37">
        <v>82</v>
      </c>
      <c r="N3" s="35"/>
      <c r="O3" s="35"/>
      <c r="P3" s="35"/>
      <c r="Q3" s="35"/>
      <c r="R3" s="35"/>
    </row>
    <row r="4" spans="1:18" x14ac:dyDescent="0.25">
      <c r="A4" s="35" t="s">
        <v>126</v>
      </c>
      <c r="B4" s="35">
        <v>8254009.21</v>
      </c>
      <c r="C4" s="36">
        <v>115</v>
      </c>
      <c r="D4" s="35">
        <v>2100242.86</v>
      </c>
      <c r="E4" s="36">
        <v>56</v>
      </c>
      <c r="F4" s="35">
        <v>1227900.96</v>
      </c>
      <c r="G4" s="36">
        <v>47</v>
      </c>
      <c r="H4" s="35">
        <v>7903421.5</v>
      </c>
      <c r="I4" s="36">
        <v>119</v>
      </c>
      <c r="J4" s="35">
        <v>2060834.15</v>
      </c>
      <c r="K4" s="36">
        <v>56</v>
      </c>
      <c r="L4" s="35">
        <v>1181877.43</v>
      </c>
      <c r="M4" s="37">
        <v>47</v>
      </c>
      <c r="N4" s="35"/>
      <c r="O4" s="35"/>
      <c r="P4" s="35"/>
      <c r="Q4" s="35"/>
      <c r="R4" s="35"/>
    </row>
    <row r="5" spans="1:18" x14ac:dyDescent="0.25">
      <c r="A5" s="35" t="s">
        <v>127</v>
      </c>
      <c r="B5" s="35">
        <v>77826847.140000001</v>
      </c>
      <c r="C5" s="36">
        <v>597</v>
      </c>
      <c r="D5" s="35">
        <v>19914347.219999999</v>
      </c>
      <c r="E5" s="36">
        <v>117</v>
      </c>
      <c r="F5" s="35">
        <v>15751324.76</v>
      </c>
      <c r="G5" s="36">
        <v>260</v>
      </c>
      <c r="H5" s="35">
        <v>77045473.469999999</v>
      </c>
      <c r="I5" s="36">
        <v>604</v>
      </c>
      <c r="J5" s="35">
        <v>18232164.600000001</v>
      </c>
      <c r="K5" s="36">
        <v>116</v>
      </c>
      <c r="L5" s="35">
        <v>15197203.08</v>
      </c>
      <c r="M5" s="37">
        <v>258</v>
      </c>
      <c r="N5" s="35"/>
      <c r="O5" s="35"/>
      <c r="P5" s="35"/>
      <c r="Q5" s="35"/>
      <c r="R5" s="35"/>
    </row>
    <row r="6" spans="1:18" x14ac:dyDescent="0.25">
      <c r="A6" s="35" t="s">
        <v>128</v>
      </c>
      <c r="B6" s="35">
        <v>434441.9</v>
      </c>
      <c r="C6" s="36">
        <v>16</v>
      </c>
      <c r="D6" s="35">
        <v>0</v>
      </c>
      <c r="E6" s="36">
        <v>0</v>
      </c>
      <c r="F6" s="35">
        <v>0</v>
      </c>
      <c r="G6" s="36">
        <v>0</v>
      </c>
      <c r="H6" s="35">
        <v>372156.01</v>
      </c>
      <c r="I6" s="36">
        <v>14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129</v>
      </c>
      <c r="B7" s="35">
        <v>10788739.57</v>
      </c>
      <c r="C7" s="36">
        <v>148</v>
      </c>
      <c r="D7" s="35">
        <v>1144886.1599999999</v>
      </c>
      <c r="E7" s="36">
        <v>36</v>
      </c>
      <c r="F7" s="35">
        <v>1110935.71</v>
      </c>
      <c r="G7" s="36">
        <v>50</v>
      </c>
      <c r="H7" s="35">
        <v>10235830.08</v>
      </c>
      <c r="I7" s="36">
        <v>150</v>
      </c>
      <c r="J7" s="35">
        <v>718904.85</v>
      </c>
      <c r="K7" s="36">
        <v>35</v>
      </c>
      <c r="L7" s="35">
        <v>1018735.14</v>
      </c>
      <c r="M7" s="37">
        <v>46</v>
      </c>
      <c r="N7" s="35"/>
      <c r="O7" s="35"/>
      <c r="P7" s="35"/>
      <c r="Q7" s="35"/>
      <c r="R7" s="35"/>
    </row>
    <row r="8" spans="1:18" x14ac:dyDescent="0.25">
      <c r="A8" s="35" t="s">
        <v>130</v>
      </c>
      <c r="B8" s="35">
        <v>669625.51</v>
      </c>
      <c r="C8" s="36">
        <v>22</v>
      </c>
      <c r="D8" s="35">
        <v>108404.72</v>
      </c>
      <c r="E8" s="36">
        <v>13</v>
      </c>
      <c r="F8" s="35">
        <v>0</v>
      </c>
      <c r="G8" s="36">
        <v>0</v>
      </c>
      <c r="H8" s="35">
        <v>679703.57</v>
      </c>
      <c r="I8" s="36">
        <v>23</v>
      </c>
      <c r="J8" s="35">
        <v>100132.27</v>
      </c>
      <c r="K8" s="36">
        <v>12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131</v>
      </c>
      <c r="B9" s="35">
        <v>20605730.82</v>
      </c>
      <c r="C9" s="36">
        <v>149</v>
      </c>
      <c r="D9" s="35">
        <v>26103572.690000001</v>
      </c>
      <c r="E9" s="36">
        <v>176</v>
      </c>
      <c r="F9" s="35">
        <v>6304835.6500000004</v>
      </c>
      <c r="G9" s="36">
        <v>78</v>
      </c>
      <c r="H9" s="35">
        <v>16663567.880000001</v>
      </c>
      <c r="I9" s="36">
        <v>148</v>
      </c>
      <c r="J9" s="35">
        <v>24569850.050000001</v>
      </c>
      <c r="K9" s="36">
        <v>182</v>
      </c>
      <c r="L9" s="35">
        <v>5142361.53</v>
      </c>
      <c r="M9" s="37">
        <v>79</v>
      </c>
      <c r="N9" s="35"/>
      <c r="O9" s="35"/>
      <c r="P9" s="35"/>
      <c r="Q9" s="35"/>
      <c r="R9" s="35"/>
    </row>
    <row r="10" spans="1:18" x14ac:dyDescent="0.25">
      <c r="A10" s="35" t="s">
        <v>132</v>
      </c>
      <c r="B10" s="35">
        <v>4076513.38</v>
      </c>
      <c r="C10" s="36">
        <v>66</v>
      </c>
      <c r="D10" s="35">
        <v>651276.89</v>
      </c>
      <c r="E10" s="36">
        <v>20</v>
      </c>
      <c r="F10" s="35">
        <v>391463.76</v>
      </c>
      <c r="G10" s="36">
        <v>19</v>
      </c>
      <c r="H10" s="35">
        <v>4078103.37</v>
      </c>
      <c r="I10" s="36">
        <v>78</v>
      </c>
      <c r="J10" s="35">
        <v>680031.82</v>
      </c>
      <c r="K10" s="36">
        <v>24</v>
      </c>
      <c r="L10" s="35">
        <v>410749.43</v>
      </c>
      <c r="M10" s="37">
        <v>23</v>
      </c>
      <c r="N10" s="35"/>
      <c r="O10" s="35"/>
      <c r="P10" s="35"/>
      <c r="Q10" s="35"/>
      <c r="R10" s="35"/>
    </row>
    <row r="11" spans="1:18" x14ac:dyDescent="0.25">
      <c r="A11" s="35" t="s">
        <v>133</v>
      </c>
      <c r="B11" s="35">
        <v>6996830.6299999999</v>
      </c>
      <c r="C11" s="36">
        <v>113</v>
      </c>
      <c r="D11" s="35">
        <v>2905191.54</v>
      </c>
      <c r="E11" s="36">
        <v>78</v>
      </c>
      <c r="F11" s="35">
        <v>996471.26</v>
      </c>
      <c r="G11" s="36">
        <v>38</v>
      </c>
      <c r="H11" s="35">
        <v>6540898.4000000004</v>
      </c>
      <c r="I11" s="36">
        <v>113</v>
      </c>
      <c r="J11" s="35">
        <v>2879851.18</v>
      </c>
      <c r="K11" s="36">
        <v>85</v>
      </c>
      <c r="L11" s="35">
        <v>957582.11</v>
      </c>
      <c r="M11" s="37">
        <v>36</v>
      </c>
      <c r="N11" s="35"/>
      <c r="O11" s="35"/>
      <c r="P11" s="35"/>
      <c r="Q11" s="35"/>
      <c r="R11" s="35"/>
    </row>
    <row r="12" spans="1:18" x14ac:dyDescent="0.25">
      <c r="A12" s="35" t="s">
        <v>134</v>
      </c>
      <c r="B12" s="35">
        <v>9588007.7599999998</v>
      </c>
      <c r="C12" s="36">
        <v>33</v>
      </c>
      <c r="D12" s="35">
        <v>33924355.049999997</v>
      </c>
      <c r="E12" s="36">
        <v>71</v>
      </c>
      <c r="F12" s="35">
        <v>3448944.83</v>
      </c>
      <c r="G12" s="36">
        <v>12</v>
      </c>
      <c r="H12" s="35">
        <v>11052653.369999999</v>
      </c>
      <c r="I12" s="36">
        <v>31</v>
      </c>
      <c r="J12" s="35">
        <v>29000326.57</v>
      </c>
      <c r="K12" s="36">
        <v>65</v>
      </c>
      <c r="L12" s="35">
        <v>3591848.92</v>
      </c>
      <c r="M12" s="37">
        <v>10</v>
      </c>
      <c r="N12" s="35"/>
      <c r="O12" s="35"/>
      <c r="P12" s="35"/>
      <c r="Q12" s="35"/>
      <c r="R12" s="35"/>
    </row>
    <row r="13" spans="1:18" x14ac:dyDescent="0.25">
      <c r="A13" s="35" t="s">
        <v>135</v>
      </c>
      <c r="B13" s="35">
        <v>31079113.649999999</v>
      </c>
      <c r="C13" s="36">
        <v>281</v>
      </c>
      <c r="D13" s="35">
        <v>18160113.559999999</v>
      </c>
      <c r="E13" s="36">
        <v>221</v>
      </c>
      <c r="F13" s="35">
        <v>8079322.3499999996</v>
      </c>
      <c r="G13" s="36">
        <v>122</v>
      </c>
      <c r="H13" s="35">
        <v>30812183.699999999</v>
      </c>
      <c r="I13" s="36">
        <v>290</v>
      </c>
      <c r="J13" s="35">
        <v>19398212.359999999</v>
      </c>
      <c r="K13" s="36">
        <v>218</v>
      </c>
      <c r="L13" s="35">
        <v>8023456.9900000002</v>
      </c>
      <c r="M13" s="37">
        <v>124</v>
      </c>
      <c r="N13" s="35"/>
      <c r="O13" s="35"/>
      <c r="P13" s="35"/>
      <c r="Q13" s="35"/>
      <c r="R13" s="35"/>
    </row>
    <row r="14" spans="1:18" x14ac:dyDescent="0.25">
      <c r="A14" s="35" t="s">
        <v>136</v>
      </c>
      <c r="B14" s="35">
        <v>27018828.859999999</v>
      </c>
      <c r="C14" s="36">
        <v>282</v>
      </c>
      <c r="D14" s="35">
        <v>7653112.5099999998</v>
      </c>
      <c r="E14" s="36">
        <v>147</v>
      </c>
      <c r="F14" s="35">
        <v>5838776.8700000001</v>
      </c>
      <c r="G14" s="36">
        <v>121</v>
      </c>
      <c r="H14" s="35">
        <v>25828602.5</v>
      </c>
      <c r="I14" s="36">
        <v>282</v>
      </c>
      <c r="J14" s="35">
        <v>7734009.2199999997</v>
      </c>
      <c r="K14" s="36">
        <v>157</v>
      </c>
      <c r="L14" s="35">
        <v>5732906.0499999998</v>
      </c>
      <c r="M14" s="37">
        <v>122</v>
      </c>
      <c r="N14" s="35"/>
      <c r="O14" s="35"/>
      <c r="P14" s="35"/>
      <c r="Q14" s="35"/>
      <c r="R14" s="35"/>
    </row>
    <row r="15" spans="1:18" x14ac:dyDescent="0.25">
      <c r="A15" s="35" t="s">
        <v>137</v>
      </c>
      <c r="B15" s="35">
        <v>23377606.920000002</v>
      </c>
      <c r="C15" s="36">
        <v>244</v>
      </c>
      <c r="D15" s="35">
        <v>12226663.59</v>
      </c>
      <c r="E15" s="36">
        <v>235</v>
      </c>
      <c r="F15" s="35">
        <v>6195797.8099999996</v>
      </c>
      <c r="G15" s="36">
        <v>116</v>
      </c>
      <c r="H15" s="35">
        <v>23194699.579999998</v>
      </c>
      <c r="I15" s="36">
        <v>257</v>
      </c>
      <c r="J15" s="35">
        <v>12690491.630000001</v>
      </c>
      <c r="K15" s="36">
        <v>235</v>
      </c>
      <c r="L15" s="35">
        <v>6361708.2599999998</v>
      </c>
      <c r="M15" s="37">
        <v>119</v>
      </c>
      <c r="N15" s="35"/>
      <c r="O15" s="35"/>
      <c r="P15" s="35"/>
      <c r="Q15" s="35"/>
      <c r="R15" s="35"/>
    </row>
    <row r="16" spans="1:18" x14ac:dyDescent="0.25">
      <c r="A16" s="35" t="s">
        <v>138</v>
      </c>
      <c r="B16" s="35">
        <v>24663317.949999999</v>
      </c>
      <c r="C16" s="36">
        <v>253</v>
      </c>
      <c r="D16" s="35">
        <v>19965391.300000001</v>
      </c>
      <c r="E16" s="36">
        <v>252</v>
      </c>
      <c r="F16" s="35">
        <v>6193379.9699999997</v>
      </c>
      <c r="G16" s="36">
        <v>119</v>
      </c>
      <c r="H16" s="35">
        <v>23802958.140000001</v>
      </c>
      <c r="I16" s="36">
        <v>266</v>
      </c>
      <c r="J16" s="35">
        <v>19868536.199999999</v>
      </c>
      <c r="K16" s="36">
        <v>272</v>
      </c>
      <c r="L16" s="35">
        <v>5968747.8300000001</v>
      </c>
      <c r="M16" s="37">
        <v>121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Andrew Stein</cp:lastModifiedBy>
  <cp:lastPrinted>2015-11-16T22:14:42Z</cp:lastPrinted>
  <dcterms:created xsi:type="dcterms:W3CDTF">2015-10-21T13:45:14Z</dcterms:created>
  <dcterms:modified xsi:type="dcterms:W3CDTF">2018-10-17T20:11:02Z</dcterms:modified>
</cp:coreProperties>
</file>