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0890822B-8B03-45B6-8B1A-83DD7B17B513}" xr6:coauthVersionLast="43" xr6:coauthVersionMax="43" xr10:uidLastSave="{00000000-0000-0000-0000-000000000000}"/>
  <bookViews>
    <workbookView xWindow="-21984" yWindow="1080" windowWidth="20628" windowHeight="1060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4" i="3" l="1"/>
  <c r="H474" i="3"/>
  <c r="G474" i="3"/>
  <c r="F474" i="3"/>
  <c r="E474" i="3"/>
  <c r="K474" i="3" s="1"/>
  <c r="D474" i="3"/>
  <c r="C474" i="3"/>
  <c r="B474" i="3"/>
  <c r="H473" i="3"/>
  <c r="G473" i="3"/>
  <c r="F473" i="3"/>
  <c r="E473" i="3"/>
  <c r="D473" i="3"/>
  <c r="J473" i="3" s="1"/>
  <c r="C473" i="3"/>
  <c r="I473" i="3" s="1"/>
  <c r="B473" i="3"/>
  <c r="J472" i="3"/>
  <c r="H472" i="3"/>
  <c r="G472" i="3"/>
  <c r="F472" i="3"/>
  <c r="E472" i="3"/>
  <c r="K472" i="3" s="1"/>
  <c r="D472" i="3"/>
  <c r="C472" i="3"/>
  <c r="I472" i="3" s="1"/>
  <c r="B472" i="3"/>
  <c r="H471" i="3"/>
  <c r="G471" i="3"/>
  <c r="F471" i="3"/>
  <c r="E471" i="3"/>
  <c r="D471" i="3"/>
  <c r="J471" i="3" s="1"/>
  <c r="C471" i="3"/>
  <c r="I471" i="3" s="1"/>
  <c r="B471" i="3"/>
  <c r="J470" i="3"/>
  <c r="H470" i="3"/>
  <c r="G470" i="3"/>
  <c r="F470" i="3"/>
  <c r="E470" i="3"/>
  <c r="K470" i="3" s="1"/>
  <c r="D470" i="3"/>
  <c r="C470" i="3"/>
  <c r="B470" i="3"/>
  <c r="H469" i="3"/>
  <c r="G469" i="3"/>
  <c r="F469" i="3"/>
  <c r="E469" i="3"/>
  <c r="K469" i="3" s="1"/>
  <c r="D469" i="3"/>
  <c r="J469" i="3" s="1"/>
  <c r="C469" i="3"/>
  <c r="I469" i="3" s="1"/>
  <c r="B469" i="3"/>
  <c r="J468" i="3"/>
  <c r="H468" i="3"/>
  <c r="G468" i="3"/>
  <c r="F468" i="3"/>
  <c r="E468" i="3"/>
  <c r="K468" i="3" s="1"/>
  <c r="D468" i="3"/>
  <c r="C468" i="3"/>
  <c r="B468" i="3"/>
  <c r="H467" i="3"/>
  <c r="G467" i="3"/>
  <c r="F467" i="3"/>
  <c r="E467" i="3"/>
  <c r="D467" i="3"/>
  <c r="J467" i="3" s="1"/>
  <c r="C467" i="3"/>
  <c r="I467" i="3" s="1"/>
  <c r="B467" i="3"/>
  <c r="J466" i="3"/>
  <c r="H466" i="3"/>
  <c r="G466" i="3"/>
  <c r="F466" i="3"/>
  <c r="E466" i="3"/>
  <c r="K466" i="3" s="1"/>
  <c r="D466" i="3"/>
  <c r="C466" i="3"/>
  <c r="B466" i="3"/>
  <c r="H465" i="3"/>
  <c r="G465" i="3"/>
  <c r="F465" i="3"/>
  <c r="E465" i="3"/>
  <c r="D465" i="3"/>
  <c r="J465" i="3" s="1"/>
  <c r="C465" i="3"/>
  <c r="I465" i="3" s="1"/>
  <c r="B465" i="3"/>
  <c r="J464" i="3"/>
  <c r="H464" i="3"/>
  <c r="G464" i="3"/>
  <c r="F464" i="3"/>
  <c r="E464" i="3"/>
  <c r="K464" i="3" s="1"/>
  <c r="D464" i="3"/>
  <c r="C464" i="3"/>
  <c r="I464" i="3" s="1"/>
  <c r="B464" i="3"/>
  <c r="H463" i="3"/>
  <c r="G463" i="3"/>
  <c r="F463" i="3"/>
  <c r="E463" i="3"/>
  <c r="D463" i="3"/>
  <c r="J463" i="3" s="1"/>
  <c r="C463" i="3"/>
  <c r="I463" i="3" s="1"/>
  <c r="B463" i="3"/>
  <c r="J462" i="3"/>
  <c r="H462" i="3"/>
  <c r="G462" i="3"/>
  <c r="F462" i="3"/>
  <c r="E462" i="3"/>
  <c r="K462" i="3" s="1"/>
  <c r="D462" i="3"/>
  <c r="C462" i="3"/>
  <c r="B462" i="3"/>
  <c r="H461" i="3"/>
  <c r="G461" i="3"/>
  <c r="F461" i="3"/>
  <c r="E461" i="3"/>
  <c r="K461" i="3" s="1"/>
  <c r="D461" i="3"/>
  <c r="J461" i="3" s="1"/>
  <c r="C461" i="3"/>
  <c r="I461" i="3" s="1"/>
  <c r="B461" i="3"/>
  <c r="J460" i="3"/>
  <c r="H460" i="3"/>
  <c r="G460" i="3"/>
  <c r="F460" i="3"/>
  <c r="E460" i="3"/>
  <c r="K460" i="3" s="1"/>
  <c r="D460" i="3"/>
  <c r="C460" i="3"/>
  <c r="B460" i="3"/>
  <c r="H459" i="3"/>
  <c r="G459" i="3"/>
  <c r="F459" i="3"/>
  <c r="E459" i="3"/>
  <c r="D459" i="3"/>
  <c r="J459" i="3" s="1"/>
  <c r="C459" i="3"/>
  <c r="I459" i="3" s="1"/>
  <c r="B459" i="3"/>
  <c r="J458" i="3"/>
  <c r="H458" i="3"/>
  <c r="G458" i="3"/>
  <c r="F458" i="3"/>
  <c r="E458" i="3"/>
  <c r="K458" i="3" s="1"/>
  <c r="D458" i="3"/>
  <c r="C458" i="3"/>
  <c r="B458" i="3"/>
  <c r="H457" i="3"/>
  <c r="G457" i="3"/>
  <c r="F457" i="3"/>
  <c r="E457" i="3"/>
  <c r="D457" i="3"/>
  <c r="J457" i="3" s="1"/>
  <c r="C457" i="3"/>
  <c r="I457" i="3" s="1"/>
  <c r="B457" i="3"/>
  <c r="J456" i="3"/>
  <c r="H456" i="3"/>
  <c r="G456" i="3"/>
  <c r="F456" i="3"/>
  <c r="E456" i="3"/>
  <c r="K456" i="3" s="1"/>
  <c r="D456" i="3"/>
  <c r="C456" i="3"/>
  <c r="I456" i="3" s="1"/>
  <c r="B456" i="3"/>
  <c r="H455" i="3"/>
  <c r="G455" i="3"/>
  <c r="F455" i="3"/>
  <c r="E455" i="3"/>
  <c r="D455" i="3"/>
  <c r="J455" i="3" s="1"/>
  <c r="C455" i="3"/>
  <c r="I455" i="3" s="1"/>
  <c r="B455" i="3"/>
  <c r="J454" i="3"/>
  <c r="H454" i="3"/>
  <c r="G454" i="3"/>
  <c r="F454" i="3"/>
  <c r="E454" i="3"/>
  <c r="K454" i="3" s="1"/>
  <c r="D454" i="3"/>
  <c r="C454" i="3"/>
  <c r="B454" i="3"/>
  <c r="H453" i="3"/>
  <c r="G453" i="3"/>
  <c r="F453" i="3"/>
  <c r="E453" i="3"/>
  <c r="K453" i="3" s="1"/>
  <c r="D453" i="3"/>
  <c r="J453" i="3" s="1"/>
  <c r="C453" i="3"/>
  <c r="I453" i="3" s="1"/>
  <c r="B453" i="3"/>
  <c r="J452" i="3"/>
  <c r="H452" i="3"/>
  <c r="G452" i="3"/>
  <c r="F452" i="3"/>
  <c r="E452" i="3"/>
  <c r="K452" i="3" s="1"/>
  <c r="D452" i="3"/>
  <c r="C452" i="3"/>
  <c r="B452" i="3"/>
  <c r="H451" i="3"/>
  <c r="G451" i="3"/>
  <c r="F451" i="3"/>
  <c r="E451" i="3"/>
  <c r="D451" i="3"/>
  <c r="J451" i="3" s="1"/>
  <c r="C451" i="3"/>
  <c r="I451" i="3" s="1"/>
  <c r="B451" i="3"/>
  <c r="J450" i="3"/>
  <c r="H450" i="3"/>
  <c r="G450" i="3"/>
  <c r="F450" i="3"/>
  <c r="E450" i="3"/>
  <c r="K450" i="3" s="1"/>
  <c r="D450" i="3"/>
  <c r="C450" i="3"/>
  <c r="B450" i="3"/>
  <c r="H449" i="3"/>
  <c r="G449" i="3"/>
  <c r="F449" i="3"/>
  <c r="E449" i="3"/>
  <c r="D449" i="3"/>
  <c r="J449" i="3" s="1"/>
  <c r="C449" i="3"/>
  <c r="I449" i="3" s="1"/>
  <c r="B449" i="3"/>
  <c r="J448" i="3"/>
  <c r="H448" i="3"/>
  <c r="G448" i="3"/>
  <c r="F448" i="3"/>
  <c r="E448" i="3"/>
  <c r="K448" i="3" s="1"/>
  <c r="D448" i="3"/>
  <c r="C448" i="3"/>
  <c r="I448" i="3" s="1"/>
  <c r="B448" i="3"/>
  <c r="H447" i="3"/>
  <c r="G447" i="3"/>
  <c r="F447" i="3"/>
  <c r="E447" i="3"/>
  <c r="D447" i="3"/>
  <c r="J447" i="3" s="1"/>
  <c r="C447" i="3"/>
  <c r="I447" i="3" s="1"/>
  <c r="B447" i="3"/>
  <c r="J446" i="3"/>
  <c r="H446" i="3"/>
  <c r="G446" i="3"/>
  <c r="F446" i="3"/>
  <c r="E446" i="3"/>
  <c r="K446" i="3" s="1"/>
  <c r="D446" i="3"/>
  <c r="C446" i="3"/>
  <c r="B446" i="3"/>
  <c r="H445" i="3"/>
  <c r="G445" i="3"/>
  <c r="F445" i="3"/>
  <c r="E445" i="3"/>
  <c r="K445" i="3" s="1"/>
  <c r="D445" i="3"/>
  <c r="J445" i="3" s="1"/>
  <c r="C445" i="3"/>
  <c r="I445" i="3" s="1"/>
  <c r="B445" i="3"/>
  <c r="J444" i="3"/>
  <c r="H444" i="3"/>
  <c r="G444" i="3"/>
  <c r="F444" i="3"/>
  <c r="E444" i="3"/>
  <c r="K444" i="3" s="1"/>
  <c r="D444" i="3"/>
  <c r="C444" i="3"/>
  <c r="B444" i="3"/>
  <c r="H443" i="3"/>
  <c r="G443" i="3"/>
  <c r="F443" i="3"/>
  <c r="E443" i="3"/>
  <c r="D443" i="3"/>
  <c r="J443" i="3" s="1"/>
  <c r="C443" i="3"/>
  <c r="I443" i="3" s="1"/>
  <c r="B443" i="3"/>
  <c r="J442" i="3"/>
  <c r="H442" i="3"/>
  <c r="G442" i="3"/>
  <c r="F442" i="3"/>
  <c r="E442" i="3"/>
  <c r="K442" i="3" s="1"/>
  <c r="D442" i="3"/>
  <c r="C442" i="3"/>
  <c r="B442" i="3"/>
  <c r="H441" i="3"/>
  <c r="G441" i="3"/>
  <c r="F441" i="3"/>
  <c r="E441" i="3"/>
  <c r="D441" i="3"/>
  <c r="J441" i="3" s="1"/>
  <c r="C441" i="3"/>
  <c r="I441" i="3" s="1"/>
  <c r="B441" i="3"/>
  <c r="J440" i="3"/>
  <c r="H440" i="3"/>
  <c r="G440" i="3"/>
  <c r="F440" i="3"/>
  <c r="E440" i="3"/>
  <c r="K440" i="3" s="1"/>
  <c r="D440" i="3"/>
  <c r="C440" i="3"/>
  <c r="I440" i="3" s="1"/>
  <c r="B440" i="3"/>
  <c r="H439" i="3"/>
  <c r="G439" i="3"/>
  <c r="F439" i="3"/>
  <c r="E439" i="3"/>
  <c r="D439" i="3"/>
  <c r="J439" i="3" s="1"/>
  <c r="C439" i="3"/>
  <c r="I439" i="3" s="1"/>
  <c r="B439" i="3"/>
  <c r="K438" i="3"/>
  <c r="J438" i="3"/>
  <c r="H438" i="3"/>
  <c r="G438" i="3"/>
  <c r="F438" i="3"/>
  <c r="E438" i="3"/>
  <c r="D438" i="3"/>
  <c r="C438" i="3"/>
  <c r="I438" i="3" s="1"/>
  <c r="B438" i="3"/>
  <c r="I437" i="3"/>
  <c r="H437" i="3"/>
  <c r="G437" i="3"/>
  <c r="F437" i="3"/>
  <c r="E437" i="3"/>
  <c r="D437" i="3"/>
  <c r="J437" i="3" s="1"/>
  <c r="C437" i="3"/>
  <c r="B437" i="3"/>
  <c r="K436" i="3"/>
  <c r="J436" i="3"/>
  <c r="H436" i="3"/>
  <c r="G436" i="3"/>
  <c r="F436" i="3"/>
  <c r="E436" i="3"/>
  <c r="D436" i="3"/>
  <c r="C436" i="3"/>
  <c r="B436" i="3"/>
  <c r="I435" i="3"/>
  <c r="H435" i="3"/>
  <c r="G435" i="3"/>
  <c r="F435" i="3"/>
  <c r="E435" i="3"/>
  <c r="D435" i="3"/>
  <c r="J435" i="3" s="1"/>
  <c r="C435" i="3"/>
  <c r="B435" i="3"/>
  <c r="K434" i="3"/>
  <c r="J434" i="3"/>
  <c r="H434" i="3"/>
  <c r="G434" i="3"/>
  <c r="F434" i="3"/>
  <c r="E434" i="3"/>
  <c r="D434" i="3"/>
  <c r="C434" i="3"/>
  <c r="B434" i="3"/>
  <c r="I433" i="3"/>
  <c r="H433" i="3"/>
  <c r="G433" i="3"/>
  <c r="F433" i="3"/>
  <c r="E433" i="3"/>
  <c r="K433" i="3" s="1"/>
  <c r="D433" i="3"/>
  <c r="J433" i="3" s="1"/>
  <c r="C433" i="3"/>
  <c r="B433" i="3"/>
  <c r="K432" i="3"/>
  <c r="J432" i="3"/>
  <c r="H432" i="3"/>
  <c r="G432" i="3"/>
  <c r="F432" i="3"/>
  <c r="E432" i="3"/>
  <c r="D432" i="3"/>
  <c r="C432" i="3"/>
  <c r="B432" i="3"/>
  <c r="I431" i="3"/>
  <c r="H431" i="3"/>
  <c r="G431" i="3"/>
  <c r="F431" i="3"/>
  <c r="E431" i="3"/>
  <c r="D431" i="3"/>
  <c r="J431" i="3" s="1"/>
  <c r="C431" i="3"/>
  <c r="B431" i="3"/>
  <c r="K430" i="3"/>
  <c r="J430" i="3"/>
  <c r="H430" i="3"/>
  <c r="G430" i="3"/>
  <c r="F430" i="3"/>
  <c r="E430" i="3"/>
  <c r="D430" i="3"/>
  <c r="C430" i="3"/>
  <c r="I430" i="3" s="1"/>
  <c r="B430" i="3"/>
  <c r="I429" i="3"/>
  <c r="H429" i="3"/>
  <c r="G429" i="3"/>
  <c r="F429" i="3"/>
  <c r="E429" i="3"/>
  <c r="D429" i="3"/>
  <c r="J429" i="3" s="1"/>
  <c r="C429" i="3"/>
  <c r="B429" i="3"/>
  <c r="K428" i="3"/>
  <c r="J428" i="3"/>
  <c r="H428" i="3"/>
  <c r="G428" i="3"/>
  <c r="F428" i="3"/>
  <c r="E428" i="3"/>
  <c r="D428" i="3"/>
  <c r="C428" i="3"/>
  <c r="B428" i="3"/>
  <c r="I427" i="3"/>
  <c r="H427" i="3"/>
  <c r="G427" i="3"/>
  <c r="F427" i="3"/>
  <c r="E427" i="3"/>
  <c r="D427" i="3"/>
  <c r="J427" i="3" s="1"/>
  <c r="C427" i="3"/>
  <c r="B427" i="3"/>
  <c r="K426" i="3"/>
  <c r="J426" i="3"/>
  <c r="H426" i="3"/>
  <c r="G426" i="3"/>
  <c r="F426" i="3"/>
  <c r="E426" i="3"/>
  <c r="D426" i="3"/>
  <c r="C426" i="3"/>
  <c r="B426" i="3"/>
  <c r="I425" i="3"/>
  <c r="H425" i="3"/>
  <c r="G425" i="3"/>
  <c r="F425" i="3"/>
  <c r="E425" i="3"/>
  <c r="K425" i="3" s="1"/>
  <c r="D425" i="3"/>
  <c r="J425" i="3" s="1"/>
  <c r="C425" i="3"/>
  <c r="B425" i="3"/>
  <c r="K424" i="3"/>
  <c r="J424" i="3"/>
  <c r="H424" i="3"/>
  <c r="G424" i="3"/>
  <c r="F424" i="3"/>
  <c r="E424" i="3"/>
  <c r="D424" i="3"/>
  <c r="C424" i="3"/>
  <c r="B424" i="3"/>
  <c r="I423" i="3"/>
  <c r="H423" i="3"/>
  <c r="G423" i="3"/>
  <c r="F423" i="3"/>
  <c r="E423" i="3"/>
  <c r="D423" i="3"/>
  <c r="J423" i="3" s="1"/>
  <c r="C423" i="3"/>
  <c r="B423" i="3"/>
  <c r="K422" i="3"/>
  <c r="J422" i="3"/>
  <c r="H422" i="3"/>
  <c r="G422" i="3"/>
  <c r="F422" i="3"/>
  <c r="E422" i="3"/>
  <c r="D422" i="3"/>
  <c r="C422" i="3"/>
  <c r="I422" i="3" s="1"/>
  <c r="B422" i="3"/>
  <c r="I421" i="3"/>
  <c r="H421" i="3"/>
  <c r="G421" i="3"/>
  <c r="F421" i="3"/>
  <c r="E421" i="3"/>
  <c r="D421" i="3"/>
  <c r="J421" i="3" s="1"/>
  <c r="C421" i="3"/>
  <c r="B421" i="3"/>
  <c r="K420" i="3"/>
  <c r="J420" i="3"/>
  <c r="H420" i="3"/>
  <c r="G420" i="3"/>
  <c r="F420" i="3"/>
  <c r="E420" i="3"/>
  <c r="D420" i="3"/>
  <c r="C420" i="3"/>
  <c r="B420" i="3"/>
  <c r="I419" i="3"/>
  <c r="H419" i="3"/>
  <c r="G419" i="3"/>
  <c r="F419" i="3"/>
  <c r="E419" i="3"/>
  <c r="D419" i="3"/>
  <c r="J419" i="3" s="1"/>
  <c r="C419" i="3"/>
  <c r="B419" i="3"/>
  <c r="K418" i="3"/>
  <c r="J418" i="3"/>
  <c r="H418" i="3"/>
  <c r="G418" i="3"/>
  <c r="F418" i="3"/>
  <c r="E418" i="3"/>
  <c r="D418" i="3"/>
  <c r="C418" i="3"/>
  <c r="B418" i="3"/>
  <c r="I417" i="3"/>
  <c r="H417" i="3"/>
  <c r="G417" i="3"/>
  <c r="F417" i="3"/>
  <c r="E417" i="3"/>
  <c r="K417" i="3" s="1"/>
  <c r="D417" i="3"/>
  <c r="J417" i="3" s="1"/>
  <c r="C417" i="3"/>
  <c r="B417" i="3"/>
  <c r="K416" i="3"/>
  <c r="J416" i="3"/>
  <c r="H416" i="3"/>
  <c r="G416" i="3"/>
  <c r="F416" i="3"/>
  <c r="E416" i="3"/>
  <c r="D416" i="3"/>
  <c r="C416" i="3"/>
  <c r="B416" i="3"/>
  <c r="I415" i="3"/>
  <c r="H415" i="3"/>
  <c r="G415" i="3"/>
  <c r="F415" i="3"/>
  <c r="E415" i="3"/>
  <c r="D415" i="3"/>
  <c r="J415" i="3" s="1"/>
  <c r="C415" i="3"/>
  <c r="B415" i="3"/>
  <c r="K414" i="3"/>
  <c r="J414" i="3"/>
  <c r="H414" i="3"/>
  <c r="G414" i="3"/>
  <c r="F414" i="3"/>
  <c r="E414" i="3"/>
  <c r="D414" i="3"/>
  <c r="C414" i="3"/>
  <c r="I414" i="3" s="1"/>
  <c r="B414" i="3"/>
  <c r="I413" i="3"/>
  <c r="H413" i="3"/>
  <c r="G413" i="3"/>
  <c r="F413" i="3"/>
  <c r="E413" i="3"/>
  <c r="D413" i="3"/>
  <c r="J413" i="3" s="1"/>
  <c r="C413" i="3"/>
  <c r="B413" i="3"/>
  <c r="K412" i="3"/>
  <c r="J412" i="3"/>
  <c r="H412" i="3"/>
  <c r="G412" i="3"/>
  <c r="F412" i="3"/>
  <c r="E412" i="3"/>
  <c r="D412" i="3"/>
  <c r="C412" i="3"/>
  <c r="B412" i="3"/>
  <c r="I411" i="3"/>
  <c r="H411" i="3"/>
  <c r="G411" i="3"/>
  <c r="F411" i="3"/>
  <c r="E411" i="3"/>
  <c r="D411" i="3"/>
  <c r="J411" i="3" s="1"/>
  <c r="C411" i="3"/>
  <c r="B411" i="3"/>
  <c r="K410" i="3"/>
  <c r="J410" i="3"/>
  <c r="H410" i="3"/>
  <c r="G410" i="3"/>
  <c r="F410" i="3"/>
  <c r="E410" i="3"/>
  <c r="D410" i="3"/>
  <c r="C410" i="3"/>
  <c r="B410" i="3"/>
  <c r="I409" i="3"/>
  <c r="H409" i="3"/>
  <c r="G409" i="3"/>
  <c r="F409" i="3"/>
  <c r="E409" i="3"/>
  <c r="K409" i="3" s="1"/>
  <c r="D409" i="3"/>
  <c r="J409" i="3" s="1"/>
  <c r="C409" i="3"/>
  <c r="B409" i="3"/>
  <c r="K408" i="3"/>
  <c r="H408" i="3"/>
  <c r="G408" i="3"/>
  <c r="J408" i="3" s="1"/>
  <c r="F408" i="3"/>
  <c r="E408" i="3"/>
  <c r="D408" i="3"/>
  <c r="C408" i="3"/>
  <c r="B408" i="3"/>
  <c r="I407" i="3"/>
  <c r="H407" i="3"/>
  <c r="G407" i="3"/>
  <c r="F407" i="3"/>
  <c r="E407" i="3"/>
  <c r="D407" i="3"/>
  <c r="J407" i="3" s="1"/>
  <c r="C407" i="3"/>
  <c r="B407" i="3"/>
  <c r="K406" i="3"/>
  <c r="H406" i="3"/>
  <c r="G406" i="3"/>
  <c r="J406" i="3" s="1"/>
  <c r="F406" i="3"/>
  <c r="E406" i="3"/>
  <c r="D406" i="3"/>
  <c r="C406" i="3"/>
  <c r="I406" i="3" s="1"/>
  <c r="B406" i="3"/>
  <c r="I405" i="3"/>
  <c r="H405" i="3"/>
  <c r="G405" i="3"/>
  <c r="F405" i="3"/>
  <c r="E405" i="3"/>
  <c r="D405" i="3"/>
  <c r="J405" i="3" s="1"/>
  <c r="C405" i="3"/>
  <c r="B405" i="3"/>
  <c r="K404" i="3"/>
  <c r="J404" i="3"/>
  <c r="H404" i="3"/>
  <c r="G404" i="3"/>
  <c r="F404" i="3"/>
  <c r="E404" i="3"/>
  <c r="D404" i="3"/>
  <c r="C404" i="3"/>
  <c r="B404" i="3"/>
  <c r="I403" i="3"/>
  <c r="H403" i="3"/>
  <c r="G403" i="3"/>
  <c r="F403" i="3"/>
  <c r="E403" i="3"/>
  <c r="D403" i="3"/>
  <c r="J403" i="3" s="1"/>
  <c r="C403" i="3"/>
  <c r="B403" i="3"/>
  <c r="K402" i="3"/>
  <c r="J402" i="3"/>
  <c r="H402" i="3"/>
  <c r="G402" i="3"/>
  <c r="F402" i="3"/>
  <c r="E402" i="3"/>
  <c r="D402" i="3"/>
  <c r="C402" i="3"/>
  <c r="B402" i="3"/>
  <c r="I401" i="3"/>
  <c r="H401" i="3"/>
  <c r="G401" i="3"/>
  <c r="F401" i="3"/>
  <c r="E401" i="3"/>
  <c r="K401" i="3" s="1"/>
  <c r="D401" i="3"/>
  <c r="J401" i="3" s="1"/>
  <c r="C401" i="3"/>
  <c r="B401" i="3"/>
  <c r="K400" i="3"/>
  <c r="H400" i="3"/>
  <c r="G400" i="3"/>
  <c r="J400" i="3" s="1"/>
  <c r="F400" i="3"/>
  <c r="E400" i="3"/>
  <c r="D400" i="3"/>
  <c r="C400" i="3"/>
  <c r="B400" i="3"/>
  <c r="I399" i="3"/>
  <c r="H399" i="3"/>
  <c r="G399" i="3"/>
  <c r="F399" i="3"/>
  <c r="E399" i="3"/>
  <c r="D399" i="3"/>
  <c r="J399" i="3" s="1"/>
  <c r="C399" i="3"/>
  <c r="B399" i="3"/>
  <c r="K398" i="3"/>
  <c r="H398" i="3"/>
  <c r="G398" i="3"/>
  <c r="J398" i="3" s="1"/>
  <c r="F398" i="3"/>
  <c r="E398" i="3"/>
  <c r="D398" i="3"/>
  <c r="C398" i="3"/>
  <c r="I398" i="3" s="1"/>
  <c r="B398" i="3"/>
  <c r="I397" i="3"/>
  <c r="H397" i="3"/>
  <c r="G397" i="3"/>
  <c r="F397" i="3"/>
  <c r="E397" i="3"/>
  <c r="D397" i="3"/>
  <c r="J397" i="3" s="1"/>
  <c r="C397" i="3"/>
  <c r="B397" i="3"/>
  <c r="K396" i="3"/>
  <c r="J396" i="3"/>
  <c r="H396" i="3"/>
  <c r="G396" i="3"/>
  <c r="F396" i="3"/>
  <c r="E396" i="3"/>
  <c r="D396" i="3"/>
  <c r="C396" i="3"/>
  <c r="B396" i="3"/>
  <c r="I395" i="3"/>
  <c r="H395" i="3"/>
  <c r="G395" i="3"/>
  <c r="F395" i="3"/>
  <c r="E395" i="3"/>
  <c r="D395" i="3"/>
  <c r="J395" i="3" s="1"/>
  <c r="C395" i="3"/>
  <c r="B395" i="3"/>
  <c r="K394" i="3"/>
  <c r="J394" i="3"/>
  <c r="H394" i="3"/>
  <c r="G394" i="3"/>
  <c r="F394" i="3"/>
  <c r="E394" i="3"/>
  <c r="D394" i="3"/>
  <c r="C394" i="3"/>
  <c r="B394" i="3"/>
  <c r="I393" i="3"/>
  <c r="H393" i="3"/>
  <c r="G393" i="3"/>
  <c r="F393" i="3"/>
  <c r="E393" i="3"/>
  <c r="K393" i="3" s="1"/>
  <c r="D393" i="3"/>
  <c r="J393" i="3" s="1"/>
  <c r="C393" i="3"/>
  <c r="B393" i="3"/>
  <c r="K392" i="3"/>
  <c r="H392" i="3"/>
  <c r="G392" i="3"/>
  <c r="J392" i="3" s="1"/>
  <c r="F392" i="3"/>
  <c r="E392" i="3"/>
  <c r="D392" i="3"/>
  <c r="C392" i="3"/>
  <c r="B392" i="3"/>
  <c r="I391" i="3"/>
  <c r="H391" i="3"/>
  <c r="G391" i="3"/>
  <c r="F391" i="3"/>
  <c r="E391" i="3"/>
  <c r="D391" i="3"/>
  <c r="J391" i="3" s="1"/>
  <c r="C391" i="3"/>
  <c r="B391" i="3"/>
  <c r="H390" i="3"/>
  <c r="G390" i="3"/>
  <c r="F390" i="3"/>
  <c r="E390" i="3"/>
  <c r="K390" i="3" s="1"/>
  <c r="D390" i="3"/>
  <c r="J390" i="3" s="1"/>
  <c r="C390" i="3"/>
  <c r="I390" i="3" s="1"/>
  <c r="B390" i="3"/>
  <c r="J389" i="3"/>
  <c r="I389" i="3"/>
  <c r="H389" i="3"/>
  <c r="G389" i="3"/>
  <c r="F389" i="3"/>
  <c r="E389" i="3"/>
  <c r="K389" i="3" s="1"/>
  <c r="D389" i="3"/>
  <c r="C389" i="3"/>
  <c r="B389" i="3"/>
  <c r="K388" i="3"/>
  <c r="H388" i="3"/>
  <c r="G388" i="3"/>
  <c r="F388" i="3"/>
  <c r="E388" i="3"/>
  <c r="D388" i="3"/>
  <c r="J388" i="3" s="1"/>
  <c r="C388" i="3"/>
  <c r="I388" i="3" s="1"/>
  <c r="B388" i="3"/>
  <c r="J387" i="3"/>
  <c r="I387" i="3"/>
  <c r="H387" i="3"/>
  <c r="G387" i="3"/>
  <c r="F387" i="3"/>
  <c r="E387" i="3"/>
  <c r="K387" i="3" s="1"/>
  <c r="D387" i="3"/>
  <c r="C387" i="3"/>
  <c r="B387" i="3"/>
  <c r="K386" i="3"/>
  <c r="H386" i="3"/>
  <c r="G386" i="3"/>
  <c r="F386" i="3"/>
  <c r="E386" i="3"/>
  <c r="D386" i="3"/>
  <c r="J386" i="3" s="1"/>
  <c r="C386" i="3"/>
  <c r="I386" i="3" s="1"/>
  <c r="B386" i="3"/>
  <c r="J385" i="3"/>
  <c r="I385" i="3"/>
  <c r="H385" i="3"/>
  <c r="G385" i="3"/>
  <c r="F385" i="3"/>
  <c r="E385" i="3"/>
  <c r="K385" i="3" s="1"/>
  <c r="D385" i="3"/>
  <c r="C385" i="3"/>
  <c r="B385" i="3"/>
  <c r="K384" i="3"/>
  <c r="H384" i="3"/>
  <c r="G384" i="3"/>
  <c r="F384" i="3"/>
  <c r="E384" i="3"/>
  <c r="D384" i="3"/>
  <c r="J384" i="3" s="1"/>
  <c r="C384" i="3"/>
  <c r="I384" i="3" s="1"/>
  <c r="B384" i="3"/>
  <c r="J383" i="3"/>
  <c r="I383" i="3"/>
  <c r="H383" i="3"/>
  <c r="G383" i="3"/>
  <c r="F383" i="3"/>
  <c r="E383" i="3"/>
  <c r="K383" i="3" s="1"/>
  <c r="D383" i="3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J381" i="3"/>
  <c r="I381" i="3"/>
  <c r="H381" i="3"/>
  <c r="G381" i="3"/>
  <c r="F381" i="3"/>
  <c r="E381" i="3"/>
  <c r="K381" i="3" s="1"/>
  <c r="D381" i="3"/>
  <c r="C381" i="3"/>
  <c r="B381" i="3"/>
  <c r="K380" i="3"/>
  <c r="H380" i="3"/>
  <c r="G380" i="3"/>
  <c r="F380" i="3"/>
  <c r="E380" i="3"/>
  <c r="D380" i="3"/>
  <c r="J380" i="3" s="1"/>
  <c r="C380" i="3"/>
  <c r="I380" i="3" s="1"/>
  <c r="B380" i="3"/>
  <c r="J379" i="3"/>
  <c r="I379" i="3"/>
  <c r="H379" i="3"/>
  <c r="G379" i="3"/>
  <c r="F379" i="3"/>
  <c r="E379" i="3"/>
  <c r="K379" i="3" s="1"/>
  <c r="D379" i="3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J377" i="3"/>
  <c r="I377" i="3"/>
  <c r="H377" i="3"/>
  <c r="G377" i="3"/>
  <c r="F377" i="3"/>
  <c r="E377" i="3"/>
  <c r="K377" i="3" s="1"/>
  <c r="D377" i="3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J375" i="3"/>
  <c r="I375" i="3"/>
  <c r="H375" i="3"/>
  <c r="G375" i="3"/>
  <c r="F375" i="3"/>
  <c r="E375" i="3"/>
  <c r="K375" i="3" s="1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J373" i="3"/>
  <c r="I373" i="3"/>
  <c r="H373" i="3"/>
  <c r="G373" i="3"/>
  <c r="F373" i="3"/>
  <c r="E373" i="3"/>
  <c r="K373" i="3" s="1"/>
  <c r="D373" i="3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J371" i="3"/>
  <c r="I371" i="3"/>
  <c r="H371" i="3"/>
  <c r="G371" i="3"/>
  <c r="F371" i="3"/>
  <c r="E371" i="3"/>
  <c r="K371" i="3" s="1"/>
  <c r="D371" i="3"/>
  <c r="C371" i="3"/>
  <c r="B371" i="3"/>
  <c r="K370" i="3"/>
  <c r="H370" i="3"/>
  <c r="G370" i="3"/>
  <c r="F370" i="3"/>
  <c r="E370" i="3"/>
  <c r="D370" i="3"/>
  <c r="C370" i="3"/>
  <c r="I370" i="3" s="1"/>
  <c r="B370" i="3"/>
  <c r="J369" i="3"/>
  <c r="I369" i="3"/>
  <c r="H369" i="3"/>
  <c r="G369" i="3"/>
  <c r="F369" i="3"/>
  <c r="E369" i="3"/>
  <c r="K369" i="3" s="1"/>
  <c r="D369" i="3"/>
  <c r="C369" i="3"/>
  <c r="B369" i="3"/>
  <c r="K368" i="3"/>
  <c r="H368" i="3"/>
  <c r="G368" i="3"/>
  <c r="F368" i="3"/>
  <c r="E368" i="3"/>
  <c r="D368" i="3"/>
  <c r="J368" i="3" s="1"/>
  <c r="C368" i="3"/>
  <c r="I368" i="3" s="1"/>
  <c r="B368" i="3"/>
  <c r="J367" i="3"/>
  <c r="I367" i="3"/>
  <c r="H367" i="3"/>
  <c r="G367" i="3"/>
  <c r="F367" i="3"/>
  <c r="E367" i="3"/>
  <c r="K367" i="3" s="1"/>
  <c r="D367" i="3"/>
  <c r="C367" i="3"/>
  <c r="B367" i="3"/>
  <c r="K366" i="3"/>
  <c r="H366" i="3"/>
  <c r="G366" i="3"/>
  <c r="F366" i="3"/>
  <c r="E366" i="3"/>
  <c r="D366" i="3"/>
  <c r="C366" i="3"/>
  <c r="I366" i="3" s="1"/>
  <c r="B366" i="3"/>
  <c r="J365" i="3"/>
  <c r="I365" i="3"/>
  <c r="H365" i="3"/>
  <c r="G365" i="3"/>
  <c r="F365" i="3"/>
  <c r="E365" i="3"/>
  <c r="K365" i="3" s="1"/>
  <c r="D365" i="3"/>
  <c r="C365" i="3"/>
  <c r="B365" i="3"/>
  <c r="K364" i="3"/>
  <c r="H364" i="3"/>
  <c r="G364" i="3"/>
  <c r="F364" i="3"/>
  <c r="E364" i="3"/>
  <c r="D364" i="3"/>
  <c r="J364" i="3" s="1"/>
  <c r="C364" i="3"/>
  <c r="I364" i="3" s="1"/>
  <c r="B364" i="3"/>
  <c r="J363" i="3"/>
  <c r="I363" i="3"/>
  <c r="H363" i="3"/>
  <c r="G363" i="3"/>
  <c r="F363" i="3"/>
  <c r="E363" i="3"/>
  <c r="K363" i="3" s="1"/>
  <c r="D363" i="3"/>
  <c r="C363" i="3"/>
  <c r="B363" i="3"/>
  <c r="K362" i="3"/>
  <c r="H362" i="3"/>
  <c r="G362" i="3"/>
  <c r="F362" i="3"/>
  <c r="E362" i="3"/>
  <c r="D362" i="3"/>
  <c r="C362" i="3"/>
  <c r="I362" i="3" s="1"/>
  <c r="B362" i="3"/>
  <c r="J361" i="3"/>
  <c r="I361" i="3"/>
  <c r="H361" i="3"/>
  <c r="G361" i="3"/>
  <c r="F361" i="3"/>
  <c r="E361" i="3"/>
  <c r="K361" i="3" s="1"/>
  <c r="D361" i="3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J359" i="3"/>
  <c r="I359" i="3"/>
  <c r="H359" i="3"/>
  <c r="G359" i="3"/>
  <c r="F359" i="3"/>
  <c r="E359" i="3"/>
  <c r="K359" i="3" s="1"/>
  <c r="D359" i="3"/>
  <c r="C359" i="3"/>
  <c r="B359" i="3"/>
  <c r="K358" i="3"/>
  <c r="H358" i="3"/>
  <c r="G358" i="3"/>
  <c r="F358" i="3"/>
  <c r="E358" i="3"/>
  <c r="D358" i="3"/>
  <c r="C358" i="3"/>
  <c r="I358" i="3" s="1"/>
  <c r="B358" i="3"/>
  <c r="J357" i="3"/>
  <c r="I357" i="3"/>
  <c r="H357" i="3"/>
  <c r="G357" i="3"/>
  <c r="F357" i="3"/>
  <c r="E357" i="3"/>
  <c r="K357" i="3" s="1"/>
  <c r="D357" i="3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J355" i="3"/>
  <c r="I355" i="3"/>
  <c r="H355" i="3"/>
  <c r="G355" i="3"/>
  <c r="F355" i="3"/>
  <c r="E355" i="3"/>
  <c r="K355" i="3" s="1"/>
  <c r="D355" i="3"/>
  <c r="C355" i="3"/>
  <c r="B355" i="3"/>
  <c r="K354" i="3"/>
  <c r="H354" i="3"/>
  <c r="G354" i="3"/>
  <c r="F354" i="3"/>
  <c r="E354" i="3"/>
  <c r="D354" i="3"/>
  <c r="C354" i="3"/>
  <c r="I354" i="3" s="1"/>
  <c r="B354" i="3"/>
  <c r="J353" i="3"/>
  <c r="I353" i="3"/>
  <c r="H353" i="3"/>
  <c r="G353" i="3"/>
  <c r="F353" i="3"/>
  <c r="E353" i="3"/>
  <c r="K353" i="3" s="1"/>
  <c r="D353" i="3"/>
  <c r="C353" i="3"/>
  <c r="B353" i="3"/>
  <c r="K352" i="3"/>
  <c r="H352" i="3"/>
  <c r="G352" i="3"/>
  <c r="F352" i="3"/>
  <c r="E352" i="3"/>
  <c r="D352" i="3"/>
  <c r="J352" i="3" s="1"/>
  <c r="C352" i="3"/>
  <c r="I352" i="3" s="1"/>
  <c r="B352" i="3"/>
  <c r="J351" i="3"/>
  <c r="I351" i="3"/>
  <c r="H351" i="3"/>
  <c r="G351" i="3"/>
  <c r="F351" i="3"/>
  <c r="E351" i="3"/>
  <c r="K351" i="3" s="1"/>
  <c r="D351" i="3"/>
  <c r="C351" i="3"/>
  <c r="B351" i="3"/>
  <c r="K350" i="3"/>
  <c r="H350" i="3"/>
  <c r="G350" i="3"/>
  <c r="F350" i="3"/>
  <c r="E350" i="3"/>
  <c r="D350" i="3"/>
  <c r="C350" i="3"/>
  <c r="I350" i="3" s="1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J347" i="3"/>
  <c r="I347" i="3"/>
  <c r="H347" i="3"/>
  <c r="G347" i="3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J343" i="3"/>
  <c r="I343" i="3"/>
  <c r="H343" i="3"/>
  <c r="G343" i="3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C342" i="3"/>
  <c r="I342" i="3" s="1"/>
  <c r="B342" i="3"/>
  <c r="J341" i="3"/>
  <c r="H341" i="3"/>
  <c r="G341" i="3"/>
  <c r="F341" i="3"/>
  <c r="I341" i="3" s="1"/>
  <c r="E341" i="3"/>
  <c r="K341" i="3" s="1"/>
  <c r="D341" i="3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J339" i="3"/>
  <c r="I339" i="3"/>
  <c r="H339" i="3"/>
  <c r="G339" i="3"/>
  <c r="F339" i="3"/>
  <c r="E339" i="3"/>
  <c r="K339" i="3" s="1"/>
  <c r="D339" i="3"/>
  <c r="C339" i="3"/>
  <c r="B339" i="3"/>
  <c r="K338" i="3"/>
  <c r="H338" i="3"/>
  <c r="G338" i="3"/>
  <c r="F338" i="3"/>
  <c r="E338" i="3"/>
  <c r="D338" i="3"/>
  <c r="C338" i="3"/>
  <c r="I338" i="3" s="1"/>
  <c r="B338" i="3"/>
  <c r="J337" i="3"/>
  <c r="H337" i="3"/>
  <c r="G337" i="3"/>
  <c r="F337" i="3"/>
  <c r="I337" i="3" s="1"/>
  <c r="E337" i="3"/>
  <c r="K337" i="3" s="1"/>
  <c r="D337" i="3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H332" i="3"/>
  <c r="K332" i="3" s="1"/>
  <c r="G332" i="3"/>
  <c r="F332" i="3"/>
  <c r="E332" i="3"/>
  <c r="D332" i="3"/>
  <c r="J332" i="3" s="1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C330" i="3"/>
  <c r="I330" i="3" s="1"/>
  <c r="B330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I328" i="3" s="1"/>
  <c r="E328" i="3"/>
  <c r="D328" i="3"/>
  <c r="J328" i="3" s="1"/>
  <c r="C328" i="3"/>
  <c r="B328" i="3"/>
  <c r="J327" i="3"/>
  <c r="H327" i="3"/>
  <c r="K327" i="3" s="1"/>
  <c r="G327" i="3"/>
  <c r="F327" i="3"/>
  <c r="E327" i="3"/>
  <c r="D327" i="3"/>
  <c r="C327" i="3"/>
  <c r="B327" i="3"/>
  <c r="H326" i="3"/>
  <c r="G326" i="3"/>
  <c r="F326" i="3"/>
  <c r="I326" i="3" s="1"/>
  <c r="E326" i="3"/>
  <c r="K326" i="3" s="1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H324" i="3"/>
  <c r="G324" i="3"/>
  <c r="F324" i="3"/>
  <c r="I324" i="3" s="1"/>
  <c r="E324" i="3"/>
  <c r="D324" i="3"/>
  <c r="J324" i="3" s="1"/>
  <c r="C324" i="3"/>
  <c r="B324" i="3"/>
  <c r="J323" i="3"/>
  <c r="H323" i="3"/>
  <c r="K323" i="3" s="1"/>
  <c r="G323" i="3"/>
  <c r="F323" i="3"/>
  <c r="E323" i="3"/>
  <c r="D323" i="3"/>
  <c r="C323" i="3"/>
  <c r="B323" i="3"/>
  <c r="H322" i="3"/>
  <c r="G322" i="3"/>
  <c r="F322" i="3"/>
  <c r="I322" i="3" s="1"/>
  <c r="E322" i="3"/>
  <c r="K322" i="3" s="1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H320" i="3"/>
  <c r="G320" i="3"/>
  <c r="F320" i="3"/>
  <c r="I320" i="3" s="1"/>
  <c r="E320" i="3"/>
  <c r="D320" i="3"/>
  <c r="J320" i="3" s="1"/>
  <c r="C320" i="3"/>
  <c r="B320" i="3"/>
  <c r="J319" i="3"/>
  <c r="H319" i="3"/>
  <c r="K319" i="3" s="1"/>
  <c r="G319" i="3"/>
  <c r="F319" i="3"/>
  <c r="E319" i="3"/>
  <c r="D319" i="3"/>
  <c r="C319" i="3"/>
  <c r="B319" i="3"/>
  <c r="H318" i="3"/>
  <c r="G318" i="3"/>
  <c r="F318" i="3"/>
  <c r="I318" i="3" s="1"/>
  <c r="E318" i="3"/>
  <c r="K318" i="3" s="1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H316" i="3"/>
  <c r="G316" i="3"/>
  <c r="F316" i="3"/>
  <c r="I316" i="3" s="1"/>
  <c r="E316" i="3"/>
  <c r="D316" i="3"/>
  <c r="J316" i="3" s="1"/>
  <c r="C316" i="3"/>
  <c r="B316" i="3"/>
  <c r="J315" i="3"/>
  <c r="H315" i="3"/>
  <c r="K315" i="3" s="1"/>
  <c r="G315" i="3"/>
  <c r="F315" i="3"/>
  <c r="E315" i="3"/>
  <c r="D315" i="3"/>
  <c r="C315" i="3"/>
  <c r="B315" i="3"/>
  <c r="H314" i="3"/>
  <c r="G314" i="3"/>
  <c r="F314" i="3"/>
  <c r="I314" i="3" s="1"/>
  <c r="E314" i="3"/>
  <c r="K314" i="3" s="1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H312" i="3"/>
  <c r="G312" i="3"/>
  <c r="F312" i="3"/>
  <c r="I312" i="3" s="1"/>
  <c r="E312" i="3"/>
  <c r="D312" i="3"/>
  <c r="J312" i="3" s="1"/>
  <c r="C312" i="3"/>
  <c r="B312" i="3"/>
  <c r="J311" i="3"/>
  <c r="H311" i="3"/>
  <c r="K311" i="3" s="1"/>
  <c r="G311" i="3"/>
  <c r="F311" i="3"/>
  <c r="E311" i="3"/>
  <c r="D311" i="3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H308" i="3"/>
  <c r="G308" i="3"/>
  <c r="F308" i="3"/>
  <c r="I308" i="3" s="1"/>
  <c r="E308" i="3"/>
  <c r="D308" i="3"/>
  <c r="J308" i="3" s="1"/>
  <c r="C308" i="3"/>
  <c r="B308" i="3"/>
  <c r="J307" i="3"/>
  <c r="H307" i="3"/>
  <c r="K307" i="3" s="1"/>
  <c r="G307" i="3"/>
  <c r="F307" i="3"/>
  <c r="E307" i="3"/>
  <c r="D307" i="3"/>
  <c r="C307" i="3"/>
  <c r="B307" i="3"/>
  <c r="H306" i="3"/>
  <c r="G306" i="3"/>
  <c r="F306" i="3"/>
  <c r="I306" i="3" s="1"/>
  <c r="E306" i="3"/>
  <c r="K306" i="3" s="1"/>
  <c r="D306" i="3"/>
  <c r="J306" i="3" s="1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H304" i="3"/>
  <c r="G304" i="3"/>
  <c r="F304" i="3"/>
  <c r="I304" i="3" s="1"/>
  <c r="E304" i="3"/>
  <c r="D304" i="3"/>
  <c r="J304" i="3" s="1"/>
  <c r="C304" i="3"/>
  <c r="B304" i="3"/>
  <c r="J303" i="3"/>
  <c r="H303" i="3"/>
  <c r="K303" i="3" s="1"/>
  <c r="G303" i="3"/>
  <c r="F303" i="3"/>
  <c r="E303" i="3"/>
  <c r="D303" i="3"/>
  <c r="C303" i="3"/>
  <c r="B303" i="3"/>
  <c r="H302" i="3"/>
  <c r="G302" i="3"/>
  <c r="F302" i="3"/>
  <c r="I302" i="3" s="1"/>
  <c r="E302" i="3"/>
  <c r="K302" i="3" s="1"/>
  <c r="D302" i="3"/>
  <c r="J302" i="3" s="1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H300" i="3"/>
  <c r="G300" i="3"/>
  <c r="F300" i="3"/>
  <c r="I300" i="3" s="1"/>
  <c r="E300" i="3"/>
  <c r="D300" i="3"/>
  <c r="J300" i="3" s="1"/>
  <c r="C300" i="3"/>
  <c r="B300" i="3"/>
  <c r="J299" i="3"/>
  <c r="H299" i="3"/>
  <c r="K299" i="3" s="1"/>
  <c r="G299" i="3"/>
  <c r="F299" i="3"/>
  <c r="E299" i="3"/>
  <c r="D299" i="3"/>
  <c r="C299" i="3"/>
  <c r="B299" i="3"/>
  <c r="H298" i="3"/>
  <c r="G298" i="3"/>
  <c r="F298" i="3"/>
  <c r="I298" i="3" s="1"/>
  <c r="E298" i="3"/>
  <c r="K298" i="3" s="1"/>
  <c r="D298" i="3"/>
  <c r="J298" i="3" s="1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H296" i="3"/>
  <c r="G296" i="3"/>
  <c r="F296" i="3"/>
  <c r="I296" i="3" s="1"/>
  <c r="E296" i="3"/>
  <c r="D296" i="3"/>
  <c r="J296" i="3" s="1"/>
  <c r="C296" i="3"/>
  <c r="B296" i="3"/>
  <c r="J295" i="3"/>
  <c r="H295" i="3"/>
  <c r="K295" i="3" s="1"/>
  <c r="G295" i="3"/>
  <c r="F295" i="3"/>
  <c r="E295" i="3"/>
  <c r="D295" i="3"/>
  <c r="C295" i="3"/>
  <c r="B295" i="3"/>
  <c r="H294" i="3"/>
  <c r="G294" i="3"/>
  <c r="F294" i="3"/>
  <c r="I294" i="3" s="1"/>
  <c r="E294" i="3"/>
  <c r="K294" i="3" s="1"/>
  <c r="D294" i="3"/>
  <c r="J294" i="3" s="1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H292" i="3"/>
  <c r="G292" i="3"/>
  <c r="F292" i="3"/>
  <c r="I292" i="3" s="1"/>
  <c r="E292" i="3"/>
  <c r="D292" i="3"/>
  <c r="J292" i="3" s="1"/>
  <c r="C292" i="3"/>
  <c r="B292" i="3"/>
  <c r="J291" i="3"/>
  <c r="H291" i="3"/>
  <c r="K291" i="3" s="1"/>
  <c r="G291" i="3"/>
  <c r="F291" i="3"/>
  <c r="E291" i="3"/>
  <c r="D291" i="3"/>
  <c r="C291" i="3"/>
  <c r="B291" i="3"/>
  <c r="H290" i="3"/>
  <c r="G290" i="3"/>
  <c r="F290" i="3"/>
  <c r="I290" i="3" s="1"/>
  <c r="E290" i="3"/>
  <c r="K290" i="3" s="1"/>
  <c r="D290" i="3"/>
  <c r="J290" i="3" s="1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H288" i="3"/>
  <c r="G288" i="3"/>
  <c r="F288" i="3"/>
  <c r="I288" i="3" s="1"/>
  <c r="E288" i="3"/>
  <c r="D288" i="3"/>
  <c r="J288" i="3" s="1"/>
  <c r="C288" i="3"/>
  <c r="B288" i="3"/>
  <c r="J287" i="3"/>
  <c r="H287" i="3"/>
  <c r="K287" i="3" s="1"/>
  <c r="G287" i="3"/>
  <c r="F287" i="3"/>
  <c r="E287" i="3"/>
  <c r="D287" i="3"/>
  <c r="C287" i="3"/>
  <c r="B287" i="3"/>
  <c r="H286" i="3"/>
  <c r="G286" i="3"/>
  <c r="F286" i="3"/>
  <c r="I286" i="3" s="1"/>
  <c r="E286" i="3"/>
  <c r="K286" i="3" s="1"/>
  <c r="D286" i="3"/>
  <c r="J286" i="3" s="1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H284" i="3"/>
  <c r="G284" i="3"/>
  <c r="F284" i="3"/>
  <c r="I284" i="3" s="1"/>
  <c r="E284" i="3"/>
  <c r="D284" i="3"/>
  <c r="J284" i="3" s="1"/>
  <c r="C284" i="3"/>
  <c r="B284" i="3"/>
  <c r="J283" i="3"/>
  <c r="H283" i="3"/>
  <c r="K283" i="3" s="1"/>
  <c r="G283" i="3"/>
  <c r="F283" i="3"/>
  <c r="E283" i="3"/>
  <c r="D283" i="3"/>
  <c r="C283" i="3"/>
  <c r="B283" i="3"/>
  <c r="H282" i="3"/>
  <c r="G282" i="3"/>
  <c r="F282" i="3"/>
  <c r="I282" i="3" s="1"/>
  <c r="E282" i="3"/>
  <c r="K282" i="3" s="1"/>
  <c r="D282" i="3"/>
  <c r="J282" i="3" s="1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H280" i="3"/>
  <c r="G280" i="3"/>
  <c r="F280" i="3"/>
  <c r="I280" i="3" s="1"/>
  <c r="E280" i="3"/>
  <c r="D280" i="3"/>
  <c r="J280" i="3" s="1"/>
  <c r="C280" i="3"/>
  <c r="B280" i="3"/>
  <c r="J279" i="3"/>
  <c r="H279" i="3"/>
  <c r="K279" i="3" s="1"/>
  <c r="G279" i="3"/>
  <c r="F279" i="3"/>
  <c r="E279" i="3"/>
  <c r="D279" i="3"/>
  <c r="C279" i="3"/>
  <c r="B279" i="3"/>
  <c r="H278" i="3"/>
  <c r="G278" i="3"/>
  <c r="F278" i="3"/>
  <c r="I278" i="3" s="1"/>
  <c r="E278" i="3"/>
  <c r="K278" i="3" s="1"/>
  <c r="D278" i="3"/>
  <c r="J278" i="3" s="1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H276" i="3"/>
  <c r="G276" i="3"/>
  <c r="F276" i="3"/>
  <c r="I276" i="3" s="1"/>
  <c r="E276" i="3"/>
  <c r="D276" i="3"/>
  <c r="J276" i="3" s="1"/>
  <c r="C276" i="3"/>
  <c r="B276" i="3"/>
  <c r="J275" i="3"/>
  <c r="H275" i="3"/>
  <c r="K275" i="3" s="1"/>
  <c r="G275" i="3"/>
  <c r="F275" i="3"/>
  <c r="E275" i="3"/>
  <c r="D275" i="3"/>
  <c r="C275" i="3"/>
  <c r="B275" i="3"/>
  <c r="H274" i="3"/>
  <c r="G274" i="3"/>
  <c r="F274" i="3"/>
  <c r="I274" i="3" s="1"/>
  <c r="E274" i="3"/>
  <c r="K274" i="3" s="1"/>
  <c r="D274" i="3"/>
  <c r="J274" i="3" s="1"/>
  <c r="C274" i="3"/>
  <c r="B274" i="3"/>
  <c r="J273" i="3"/>
  <c r="H273" i="3"/>
  <c r="K273" i="3" s="1"/>
  <c r="G273" i="3"/>
  <c r="F273" i="3"/>
  <c r="E273" i="3"/>
  <c r="D273" i="3"/>
  <c r="C273" i="3"/>
  <c r="I273" i="3" s="1"/>
  <c r="B273" i="3"/>
  <c r="H272" i="3"/>
  <c r="G272" i="3"/>
  <c r="F272" i="3"/>
  <c r="I272" i="3" s="1"/>
  <c r="E272" i="3"/>
  <c r="D272" i="3"/>
  <c r="J272" i="3" s="1"/>
  <c r="C272" i="3"/>
  <c r="B272" i="3"/>
  <c r="J271" i="3"/>
  <c r="H271" i="3"/>
  <c r="K271" i="3" s="1"/>
  <c r="G271" i="3"/>
  <c r="F271" i="3"/>
  <c r="E271" i="3"/>
  <c r="D271" i="3"/>
  <c r="C271" i="3"/>
  <c r="B271" i="3"/>
  <c r="H270" i="3"/>
  <c r="G270" i="3"/>
  <c r="F270" i="3"/>
  <c r="I270" i="3" s="1"/>
  <c r="E270" i="3"/>
  <c r="K270" i="3" s="1"/>
  <c r="D270" i="3"/>
  <c r="J270" i="3" s="1"/>
  <c r="C270" i="3"/>
  <c r="B270" i="3"/>
  <c r="J269" i="3"/>
  <c r="H269" i="3"/>
  <c r="K269" i="3" s="1"/>
  <c r="G269" i="3"/>
  <c r="F269" i="3"/>
  <c r="E269" i="3"/>
  <c r="D269" i="3"/>
  <c r="C269" i="3"/>
  <c r="I269" i="3" s="1"/>
  <c r="B269" i="3"/>
  <c r="H268" i="3"/>
  <c r="G268" i="3"/>
  <c r="F268" i="3"/>
  <c r="I268" i="3" s="1"/>
  <c r="E268" i="3"/>
  <c r="D268" i="3"/>
  <c r="J268" i="3" s="1"/>
  <c r="C268" i="3"/>
  <c r="B268" i="3"/>
  <c r="J267" i="3"/>
  <c r="H267" i="3"/>
  <c r="K267" i="3" s="1"/>
  <c r="G267" i="3"/>
  <c r="F267" i="3"/>
  <c r="E267" i="3"/>
  <c r="D267" i="3"/>
  <c r="C267" i="3"/>
  <c r="B267" i="3"/>
  <c r="H266" i="3"/>
  <c r="G266" i="3"/>
  <c r="F266" i="3"/>
  <c r="I266" i="3" s="1"/>
  <c r="E266" i="3"/>
  <c r="K266" i="3" s="1"/>
  <c r="D266" i="3"/>
  <c r="J266" i="3" s="1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H264" i="3"/>
  <c r="G264" i="3"/>
  <c r="F264" i="3"/>
  <c r="I264" i="3" s="1"/>
  <c r="E264" i="3"/>
  <c r="D264" i="3"/>
  <c r="J264" i="3" s="1"/>
  <c r="C264" i="3"/>
  <c r="B264" i="3"/>
  <c r="H263" i="3"/>
  <c r="K263" i="3" s="1"/>
  <c r="G263" i="3"/>
  <c r="F263" i="3"/>
  <c r="E263" i="3"/>
  <c r="D263" i="3"/>
  <c r="J263" i="3" s="1"/>
  <c r="C263" i="3"/>
  <c r="B263" i="3"/>
  <c r="H262" i="3"/>
  <c r="G262" i="3"/>
  <c r="F262" i="3"/>
  <c r="I262" i="3" s="1"/>
  <c r="E262" i="3"/>
  <c r="D262" i="3"/>
  <c r="J262" i="3" s="1"/>
  <c r="C262" i="3"/>
  <c r="B262" i="3"/>
  <c r="H261" i="3"/>
  <c r="K261" i="3" s="1"/>
  <c r="G261" i="3"/>
  <c r="F261" i="3"/>
  <c r="E261" i="3"/>
  <c r="D261" i="3"/>
  <c r="J261" i="3" s="1"/>
  <c r="C261" i="3"/>
  <c r="B261" i="3"/>
  <c r="H260" i="3"/>
  <c r="G260" i="3"/>
  <c r="F260" i="3"/>
  <c r="I260" i="3" s="1"/>
  <c r="E260" i="3"/>
  <c r="D260" i="3"/>
  <c r="J260" i="3" s="1"/>
  <c r="C260" i="3"/>
  <c r="B260" i="3"/>
  <c r="H259" i="3"/>
  <c r="K259" i="3" s="1"/>
  <c r="G259" i="3"/>
  <c r="F259" i="3"/>
  <c r="E259" i="3"/>
  <c r="D259" i="3"/>
  <c r="J259" i="3" s="1"/>
  <c r="C259" i="3"/>
  <c r="B259" i="3"/>
  <c r="H258" i="3"/>
  <c r="G258" i="3"/>
  <c r="F258" i="3"/>
  <c r="I258" i="3" s="1"/>
  <c r="E258" i="3"/>
  <c r="D258" i="3"/>
  <c r="J258" i="3" s="1"/>
  <c r="C258" i="3"/>
  <c r="B258" i="3"/>
  <c r="H257" i="3"/>
  <c r="K257" i="3" s="1"/>
  <c r="G257" i="3"/>
  <c r="F257" i="3"/>
  <c r="E257" i="3"/>
  <c r="D257" i="3"/>
  <c r="J257" i="3" s="1"/>
  <c r="C257" i="3"/>
  <c r="B257" i="3"/>
  <c r="H256" i="3"/>
  <c r="G256" i="3"/>
  <c r="F256" i="3"/>
  <c r="I256" i="3" s="1"/>
  <c r="E256" i="3"/>
  <c r="D256" i="3"/>
  <c r="J256" i="3" s="1"/>
  <c r="C256" i="3"/>
  <c r="B256" i="3"/>
  <c r="H255" i="3"/>
  <c r="K255" i="3" s="1"/>
  <c r="G255" i="3"/>
  <c r="F255" i="3"/>
  <c r="E255" i="3"/>
  <c r="D255" i="3"/>
  <c r="J255" i="3" s="1"/>
  <c r="C255" i="3"/>
  <c r="B255" i="3"/>
  <c r="H254" i="3"/>
  <c r="G254" i="3"/>
  <c r="F254" i="3"/>
  <c r="I254" i="3" s="1"/>
  <c r="E254" i="3"/>
  <c r="D254" i="3"/>
  <c r="J254" i="3" s="1"/>
  <c r="C254" i="3"/>
  <c r="B254" i="3"/>
  <c r="H253" i="3"/>
  <c r="K253" i="3" s="1"/>
  <c r="G253" i="3"/>
  <c r="F253" i="3"/>
  <c r="E253" i="3"/>
  <c r="D253" i="3"/>
  <c r="J253" i="3" s="1"/>
  <c r="C253" i="3"/>
  <c r="B253" i="3"/>
  <c r="I252" i="3"/>
  <c r="H252" i="3"/>
  <c r="G252" i="3"/>
  <c r="F252" i="3"/>
  <c r="E252" i="3"/>
  <c r="K252" i="3" s="1"/>
  <c r="D252" i="3"/>
  <c r="J252" i="3" s="1"/>
  <c r="C252" i="3"/>
  <c r="B252" i="3"/>
  <c r="H251" i="3"/>
  <c r="K251" i="3" s="1"/>
  <c r="G251" i="3"/>
  <c r="F251" i="3"/>
  <c r="E251" i="3"/>
  <c r="D251" i="3"/>
  <c r="J251" i="3" s="1"/>
  <c r="C251" i="3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B249" i="3"/>
  <c r="I248" i="3"/>
  <c r="H248" i="3"/>
  <c r="G248" i="3"/>
  <c r="F248" i="3"/>
  <c r="E248" i="3"/>
  <c r="K248" i="3" s="1"/>
  <c r="D248" i="3"/>
  <c r="J248" i="3" s="1"/>
  <c r="C248" i="3"/>
  <c r="B248" i="3"/>
  <c r="H247" i="3"/>
  <c r="K247" i="3" s="1"/>
  <c r="G247" i="3"/>
  <c r="F247" i="3"/>
  <c r="E247" i="3"/>
  <c r="D247" i="3"/>
  <c r="J247" i="3" s="1"/>
  <c r="C247" i="3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J245" i="3" s="1"/>
  <c r="C245" i="3"/>
  <c r="B245" i="3"/>
  <c r="I244" i="3"/>
  <c r="H244" i="3"/>
  <c r="G244" i="3"/>
  <c r="F244" i="3"/>
  <c r="E244" i="3"/>
  <c r="K244" i="3" s="1"/>
  <c r="D244" i="3"/>
  <c r="J244" i="3" s="1"/>
  <c r="C244" i="3"/>
  <c r="B244" i="3"/>
  <c r="H243" i="3"/>
  <c r="K243" i="3" s="1"/>
  <c r="G243" i="3"/>
  <c r="F243" i="3"/>
  <c r="E243" i="3"/>
  <c r="D243" i="3"/>
  <c r="J243" i="3" s="1"/>
  <c r="C243" i="3"/>
  <c r="B243" i="3"/>
  <c r="I242" i="3"/>
  <c r="H242" i="3"/>
  <c r="G242" i="3"/>
  <c r="J242" i="3" s="1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I240" i="3"/>
  <c r="H240" i="3"/>
  <c r="G240" i="3"/>
  <c r="J240" i="3" s="1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I238" i="3"/>
  <c r="H238" i="3"/>
  <c r="G238" i="3"/>
  <c r="J238" i="3" s="1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I234" i="3"/>
  <c r="H234" i="3"/>
  <c r="G234" i="3"/>
  <c r="J234" i="3" s="1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I230" i="3"/>
  <c r="H230" i="3"/>
  <c r="G230" i="3"/>
  <c r="J230" i="3" s="1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C223" i="3"/>
  <c r="I223" i="3" s="1"/>
  <c r="B223" i="3"/>
  <c r="I222" i="3"/>
  <c r="H222" i="3"/>
  <c r="G222" i="3"/>
  <c r="J222" i="3" s="1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C219" i="3"/>
  <c r="I219" i="3" s="1"/>
  <c r="B219" i="3"/>
  <c r="I218" i="3"/>
  <c r="H218" i="3"/>
  <c r="G218" i="3"/>
  <c r="J218" i="3" s="1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C217" i="3"/>
  <c r="I217" i="3" s="1"/>
  <c r="B217" i="3"/>
  <c r="I216" i="3"/>
  <c r="H216" i="3"/>
  <c r="G216" i="3"/>
  <c r="J216" i="3" s="1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C215" i="3"/>
  <c r="I215" i="3" s="1"/>
  <c r="B215" i="3"/>
  <c r="I214" i="3"/>
  <c r="H214" i="3"/>
  <c r="G214" i="3"/>
  <c r="J214" i="3" s="1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C213" i="3"/>
  <c r="I213" i="3" s="1"/>
  <c r="B213" i="3"/>
  <c r="I212" i="3"/>
  <c r="H212" i="3"/>
  <c r="G212" i="3"/>
  <c r="J212" i="3" s="1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C211" i="3"/>
  <c r="I211" i="3" s="1"/>
  <c r="B211" i="3"/>
  <c r="I210" i="3"/>
  <c r="H210" i="3"/>
  <c r="G210" i="3"/>
  <c r="J210" i="3" s="1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C207" i="3"/>
  <c r="I207" i="3" s="1"/>
  <c r="B207" i="3"/>
  <c r="I206" i="3"/>
  <c r="H206" i="3"/>
  <c r="G206" i="3"/>
  <c r="J206" i="3" s="1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C205" i="3"/>
  <c r="I205" i="3" s="1"/>
  <c r="B205" i="3"/>
  <c r="I204" i="3"/>
  <c r="H204" i="3"/>
  <c r="G204" i="3"/>
  <c r="J204" i="3" s="1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C203" i="3"/>
  <c r="I203" i="3" s="1"/>
  <c r="B203" i="3"/>
  <c r="I202" i="3"/>
  <c r="H202" i="3"/>
  <c r="G202" i="3"/>
  <c r="J202" i="3" s="1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C201" i="3"/>
  <c r="I201" i="3" s="1"/>
  <c r="B201" i="3"/>
  <c r="I200" i="3"/>
  <c r="H200" i="3"/>
  <c r="G200" i="3"/>
  <c r="J200" i="3" s="1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C199" i="3"/>
  <c r="I199" i="3" s="1"/>
  <c r="B199" i="3"/>
  <c r="I198" i="3"/>
  <c r="H198" i="3"/>
  <c r="G198" i="3"/>
  <c r="J198" i="3" s="1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C195" i="3"/>
  <c r="I195" i="3" s="1"/>
  <c r="B195" i="3"/>
  <c r="I194" i="3"/>
  <c r="H194" i="3"/>
  <c r="G194" i="3"/>
  <c r="J194" i="3" s="1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C193" i="3"/>
  <c r="I193" i="3" s="1"/>
  <c r="B193" i="3"/>
  <c r="I192" i="3"/>
  <c r="H192" i="3"/>
  <c r="G192" i="3"/>
  <c r="J192" i="3" s="1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C191" i="3"/>
  <c r="I191" i="3" s="1"/>
  <c r="B191" i="3"/>
  <c r="I190" i="3"/>
  <c r="H190" i="3"/>
  <c r="G190" i="3"/>
  <c r="J190" i="3" s="1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C189" i="3"/>
  <c r="I189" i="3" s="1"/>
  <c r="B189" i="3"/>
  <c r="I188" i="3"/>
  <c r="H188" i="3"/>
  <c r="G188" i="3"/>
  <c r="J188" i="3" s="1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C187" i="3"/>
  <c r="I187" i="3" s="1"/>
  <c r="B187" i="3"/>
  <c r="I186" i="3"/>
  <c r="H186" i="3"/>
  <c r="G186" i="3"/>
  <c r="J186" i="3" s="1"/>
  <c r="F186" i="3"/>
  <c r="E186" i="3"/>
  <c r="K186" i="3" s="1"/>
  <c r="D186" i="3"/>
  <c r="C186" i="3"/>
  <c r="B186" i="3"/>
  <c r="K185" i="3"/>
  <c r="H185" i="3"/>
  <c r="G185" i="3"/>
  <c r="F185" i="3"/>
  <c r="E185" i="3"/>
  <c r="D185" i="3"/>
  <c r="C185" i="3"/>
  <c r="I185" i="3" s="1"/>
  <c r="B185" i="3"/>
  <c r="I184" i="3"/>
  <c r="H184" i="3"/>
  <c r="G184" i="3"/>
  <c r="J184" i="3" s="1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C161" i="3"/>
  <c r="I161" i="3" s="1"/>
  <c r="B161" i="3"/>
  <c r="H160" i="3"/>
  <c r="G160" i="3"/>
  <c r="J160" i="3" s="1"/>
  <c r="F160" i="3"/>
  <c r="E160" i="3"/>
  <c r="K160" i="3" s="1"/>
  <c r="D160" i="3"/>
  <c r="C160" i="3"/>
  <c r="I160" i="3" s="1"/>
  <c r="B160" i="3"/>
  <c r="K159" i="3"/>
  <c r="H159" i="3"/>
  <c r="G159" i="3"/>
  <c r="F159" i="3"/>
  <c r="E159" i="3"/>
  <c r="D159" i="3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K155" i="3"/>
  <c r="H155" i="3"/>
  <c r="G155" i="3"/>
  <c r="F155" i="3"/>
  <c r="E155" i="3"/>
  <c r="D155" i="3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K151" i="3"/>
  <c r="H151" i="3"/>
  <c r="G151" i="3"/>
  <c r="F151" i="3"/>
  <c r="E151" i="3"/>
  <c r="D151" i="3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K147" i="3"/>
  <c r="H147" i="3"/>
  <c r="G147" i="3"/>
  <c r="F147" i="3"/>
  <c r="E147" i="3"/>
  <c r="D147" i="3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K143" i="3"/>
  <c r="H143" i="3"/>
  <c r="G143" i="3"/>
  <c r="F143" i="3"/>
  <c r="E143" i="3"/>
  <c r="D143" i="3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K139" i="3"/>
  <c r="H139" i="3"/>
  <c r="G139" i="3"/>
  <c r="F139" i="3"/>
  <c r="E139" i="3"/>
  <c r="D139" i="3"/>
  <c r="C139" i="3"/>
  <c r="I139" i="3" s="1"/>
  <c r="B139" i="3"/>
  <c r="I138" i="3"/>
  <c r="H138" i="3"/>
  <c r="G138" i="3"/>
  <c r="J138" i="3" s="1"/>
  <c r="F138" i="3"/>
  <c r="E138" i="3"/>
  <c r="K138" i="3" s="1"/>
  <c r="D138" i="3"/>
  <c r="C138" i="3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K135" i="3"/>
  <c r="H135" i="3"/>
  <c r="G135" i="3"/>
  <c r="F135" i="3"/>
  <c r="E135" i="3"/>
  <c r="D135" i="3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H131" i="3"/>
  <c r="K131" i="3" s="1"/>
  <c r="G131" i="3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C129" i="3"/>
  <c r="I129" i="3" s="1"/>
  <c r="B129" i="3"/>
  <c r="I128" i="3"/>
  <c r="H128" i="3"/>
  <c r="G128" i="3"/>
  <c r="J128" i="3" s="1"/>
  <c r="F128" i="3"/>
  <c r="E128" i="3"/>
  <c r="K128" i="3" s="1"/>
  <c r="D128" i="3"/>
  <c r="C128" i="3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B124" i="3"/>
  <c r="H123" i="3"/>
  <c r="K123" i="3" s="1"/>
  <c r="G123" i="3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I116" i="3"/>
  <c r="H116" i="3"/>
  <c r="G116" i="3"/>
  <c r="F116" i="3"/>
  <c r="E116" i="3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I114" i="3"/>
  <c r="H114" i="3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I108" i="3"/>
  <c r="H108" i="3"/>
  <c r="G108" i="3"/>
  <c r="F108" i="3"/>
  <c r="E108" i="3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D100" i="3"/>
  <c r="J100" i="3" s="1"/>
  <c r="C100" i="3"/>
  <c r="B100" i="3"/>
  <c r="K99" i="3"/>
  <c r="J99" i="3"/>
  <c r="H99" i="3"/>
  <c r="G99" i="3"/>
  <c r="F99" i="3"/>
  <c r="E99" i="3"/>
  <c r="D99" i="3"/>
  <c r="C99" i="3"/>
  <c r="I99" i="3" s="1"/>
  <c r="B99" i="3"/>
  <c r="I98" i="3"/>
  <c r="H98" i="3"/>
  <c r="G98" i="3"/>
  <c r="F98" i="3"/>
  <c r="E98" i="3"/>
  <c r="D98" i="3"/>
  <c r="J98" i="3" s="1"/>
  <c r="C98" i="3"/>
  <c r="B98" i="3"/>
  <c r="K97" i="3"/>
  <c r="J97" i="3"/>
  <c r="H97" i="3"/>
  <c r="G97" i="3"/>
  <c r="F97" i="3"/>
  <c r="E97" i="3"/>
  <c r="D97" i="3"/>
  <c r="C97" i="3"/>
  <c r="B97" i="3"/>
  <c r="I96" i="3"/>
  <c r="H96" i="3"/>
  <c r="G96" i="3"/>
  <c r="F96" i="3"/>
  <c r="E96" i="3"/>
  <c r="K96" i="3" s="1"/>
  <c r="D96" i="3"/>
  <c r="J96" i="3" s="1"/>
  <c r="C96" i="3"/>
  <c r="B96" i="3"/>
  <c r="K95" i="3"/>
  <c r="J95" i="3"/>
  <c r="H95" i="3"/>
  <c r="G95" i="3"/>
  <c r="F95" i="3"/>
  <c r="E95" i="3"/>
  <c r="D95" i="3"/>
  <c r="C95" i="3"/>
  <c r="B95" i="3"/>
  <c r="I94" i="3"/>
  <c r="H94" i="3"/>
  <c r="G94" i="3"/>
  <c r="F94" i="3"/>
  <c r="E94" i="3"/>
  <c r="K94" i="3" s="1"/>
  <c r="D94" i="3"/>
  <c r="J94" i="3" s="1"/>
  <c r="C94" i="3"/>
  <c r="B94" i="3"/>
  <c r="K93" i="3"/>
  <c r="J93" i="3"/>
  <c r="H93" i="3"/>
  <c r="G93" i="3"/>
  <c r="F93" i="3"/>
  <c r="E93" i="3"/>
  <c r="D93" i="3"/>
  <c r="C93" i="3"/>
  <c r="I93" i="3" s="1"/>
  <c r="B93" i="3"/>
  <c r="I92" i="3"/>
  <c r="H92" i="3"/>
  <c r="G92" i="3"/>
  <c r="F92" i="3"/>
  <c r="E92" i="3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I90" i="3"/>
  <c r="H90" i="3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B89" i="3"/>
  <c r="I88" i="3"/>
  <c r="H88" i="3"/>
  <c r="G88" i="3"/>
  <c r="F88" i="3"/>
  <c r="E88" i="3"/>
  <c r="K88" i="3" s="1"/>
  <c r="D88" i="3"/>
  <c r="J88" i="3" s="1"/>
  <c r="C88" i="3"/>
  <c r="B88" i="3"/>
  <c r="K87" i="3"/>
  <c r="J87" i="3"/>
  <c r="H87" i="3"/>
  <c r="G87" i="3"/>
  <c r="F87" i="3"/>
  <c r="E87" i="3"/>
  <c r="D87" i="3"/>
  <c r="C87" i="3"/>
  <c r="B87" i="3"/>
  <c r="I86" i="3"/>
  <c r="H86" i="3"/>
  <c r="G86" i="3"/>
  <c r="F86" i="3"/>
  <c r="E86" i="3"/>
  <c r="K86" i="3" s="1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I84" i="3"/>
  <c r="H84" i="3"/>
  <c r="G84" i="3"/>
  <c r="F84" i="3"/>
  <c r="E84" i="3"/>
  <c r="D84" i="3"/>
  <c r="J84" i="3" s="1"/>
  <c r="C84" i="3"/>
  <c r="B84" i="3"/>
  <c r="K83" i="3"/>
  <c r="J83" i="3"/>
  <c r="H83" i="3"/>
  <c r="G83" i="3"/>
  <c r="F83" i="3"/>
  <c r="E83" i="3"/>
  <c r="D83" i="3"/>
  <c r="C83" i="3"/>
  <c r="I83" i="3" s="1"/>
  <c r="B83" i="3"/>
  <c r="I82" i="3"/>
  <c r="H82" i="3"/>
  <c r="G82" i="3"/>
  <c r="F82" i="3"/>
  <c r="E82" i="3"/>
  <c r="D82" i="3"/>
  <c r="J82" i="3" s="1"/>
  <c r="C82" i="3"/>
  <c r="B82" i="3"/>
  <c r="K81" i="3"/>
  <c r="J81" i="3"/>
  <c r="H81" i="3"/>
  <c r="G81" i="3"/>
  <c r="F81" i="3"/>
  <c r="E81" i="3"/>
  <c r="D81" i="3"/>
  <c r="C81" i="3"/>
  <c r="B81" i="3"/>
  <c r="I80" i="3"/>
  <c r="H80" i="3"/>
  <c r="G80" i="3"/>
  <c r="F80" i="3"/>
  <c r="E80" i="3"/>
  <c r="K80" i="3" s="1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I78" i="3"/>
  <c r="H78" i="3"/>
  <c r="G78" i="3"/>
  <c r="F78" i="3"/>
  <c r="E78" i="3"/>
  <c r="K78" i="3" s="1"/>
  <c r="D78" i="3"/>
  <c r="J78" i="3" s="1"/>
  <c r="C78" i="3"/>
  <c r="B78" i="3"/>
  <c r="K77" i="3"/>
  <c r="J77" i="3"/>
  <c r="H77" i="3"/>
  <c r="G77" i="3"/>
  <c r="F77" i="3"/>
  <c r="E77" i="3"/>
  <c r="D77" i="3"/>
  <c r="C77" i="3"/>
  <c r="I77" i="3" s="1"/>
  <c r="B77" i="3"/>
  <c r="I76" i="3"/>
  <c r="H76" i="3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B73" i="3"/>
  <c r="I72" i="3"/>
  <c r="H72" i="3"/>
  <c r="G72" i="3"/>
  <c r="F72" i="3"/>
  <c r="E72" i="3"/>
  <c r="K72" i="3" s="1"/>
  <c r="D72" i="3"/>
  <c r="J72" i="3" s="1"/>
  <c r="C72" i="3"/>
  <c r="B72" i="3"/>
  <c r="K71" i="3"/>
  <c r="J71" i="3"/>
  <c r="H71" i="3"/>
  <c r="G71" i="3"/>
  <c r="F71" i="3"/>
  <c r="E71" i="3"/>
  <c r="D71" i="3"/>
  <c r="C71" i="3"/>
  <c r="B71" i="3"/>
  <c r="I70" i="3"/>
  <c r="H70" i="3"/>
  <c r="G70" i="3"/>
  <c r="F70" i="3"/>
  <c r="E70" i="3"/>
  <c r="K70" i="3" s="1"/>
  <c r="D70" i="3"/>
  <c r="J70" i="3" s="1"/>
  <c r="C70" i="3"/>
  <c r="B70" i="3"/>
  <c r="K69" i="3"/>
  <c r="J69" i="3"/>
  <c r="H69" i="3"/>
  <c r="G69" i="3"/>
  <c r="F69" i="3"/>
  <c r="E69" i="3"/>
  <c r="D69" i="3"/>
  <c r="C69" i="3"/>
  <c r="I69" i="3" s="1"/>
  <c r="B69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B65" i="3"/>
  <c r="I64" i="3"/>
  <c r="H64" i="3"/>
  <c r="G64" i="3"/>
  <c r="F64" i="3"/>
  <c r="E64" i="3"/>
  <c r="K64" i="3" s="1"/>
  <c r="D64" i="3"/>
  <c r="J64" i="3" s="1"/>
  <c r="C64" i="3"/>
  <c r="B64" i="3"/>
  <c r="K63" i="3"/>
  <c r="J63" i="3"/>
  <c r="H63" i="3"/>
  <c r="G63" i="3"/>
  <c r="F63" i="3"/>
  <c r="E63" i="3"/>
  <c r="D63" i="3"/>
  <c r="C63" i="3"/>
  <c r="B63" i="3"/>
  <c r="I62" i="3"/>
  <c r="H62" i="3"/>
  <c r="G62" i="3"/>
  <c r="F62" i="3"/>
  <c r="E62" i="3"/>
  <c r="K62" i="3" s="1"/>
  <c r="D62" i="3"/>
  <c r="J62" i="3" s="1"/>
  <c r="C62" i="3"/>
  <c r="B62" i="3"/>
  <c r="K61" i="3"/>
  <c r="J61" i="3"/>
  <c r="H61" i="3"/>
  <c r="G61" i="3"/>
  <c r="F61" i="3"/>
  <c r="E61" i="3"/>
  <c r="D61" i="3"/>
  <c r="C61" i="3"/>
  <c r="I61" i="3" s="1"/>
  <c r="B61" i="3"/>
  <c r="I60" i="3"/>
  <c r="H60" i="3"/>
  <c r="G60" i="3"/>
  <c r="F60" i="3"/>
  <c r="E60" i="3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B57" i="3"/>
  <c r="I56" i="3"/>
  <c r="H56" i="3"/>
  <c r="G56" i="3"/>
  <c r="F56" i="3"/>
  <c r="E56" i="3"/>
  <c r="K56" i="3" s="1"/>
  <c r="D56" i="3"/>
  <c r="J56" i="3" s="1"/>
  <c r="C56" i="3"/>
  <c r="B56" i="3"/>
  <c r="K55" i="3"/>
  <c r="J55" i="3"/>
  <c r="H55" i="3"/>
  <c r="G55" i="3"/>
  <c r="F55" i="3"/>
  <c r="E55" i="3"/>
  <c r="D55" i="3"/>
  <c r="C55" i="3"/>
  <c r="B55" i="3"/>
  <c r="I54" i="3"/>
  <c r="H54" i="3"/>
  <c r="G54" i="3"/>
  <c r="F54" i="3"/>
  <c r="E54" i="3"/>
  <c r="K54" i="3" s="1"/>
  <c r="D54" i="3"/>
  <c r="J54" i="3" s="1"/>
  <c r="C54" i="3"/>
  <c r="B54" i="3"/>
  <c r="K53" i="3"/>
  <c r="J53" i="3"/>
  <c r="H53" i="3"/>
  <c r="G53" i="3"/>
  <c r="F53" i="3"/>
  <c r="E53" i="3"/>
  <c r="D53" i="3"/>
  <c r="C53" i="3"/>
  <c r="I53" i="3" s="1"/>
  <c r="B53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B49" i="3"/>
  <c r="I48" i="3"/>
  <c r="H48" i="3"/>
  <c r="G48" i="3"/>
  <c r="F48" i="3"/>
  <c r="E48" i="3"/>
  <c r="K48" i="3" s="1"/>
  <c r="D48" i="3"/>
  <c r="J48" i="3" s="1"/>
  <c r="C48" i="3"/>
  <c r="B48" i="3"/>
  <c r="K47" i="3"/>
  <c r="J47" i="3"/>
  <c r="H47" i="3"/>
  <c r="G47" i="3"/>
  <c r="F47" i="3"/>
  <c r="E47" i="3"/>
  <c r="D47" i="3"/>
  <c r="C47" i="3"/>
  <c r="B47" i="3"/>
  <c r="I46" i="3"/>
  <c r="H46" i="3"/>
  <c r="G46" i="3"/>
  <c r="F46" i="3"/>
  <c r="E46" i="3"/>
  <c r="K46" i="3" s="1"/>
  <c r="D46" i="3"/>
  <c r="J46" i="3" s="1"/>
  <c r="C46" i="3"/>
  <c r="B46" i="3"/>
  <c r="K45" i="3"/>
  <c r="J45" i="3"/>
  <c r="H45" i="3"/>
  <c r="G45" i="3"/>
  <c r="F45" i="3"/>
  <c r="E45" i="3"/>
  <c r="D45" i="3"/>
  <c r="C45" i="3"/>
  <c r="I45" i="3" s="1"/>
  <c r="B45" i="3"/>
  <c r="I44" i="3"/>
  <c r="H44" i="3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B41" i="3"/>
  <c r="I40" i="3"/>
  <c r="H40" i="3"/>
  <c r="G40" i="3"/>
  <c r="F40" i="3"/>
  <c r="E40" i="3"/>
  <c r="K40" i="3" s="1"/>
  <c r="D40" i="3"/>
  <c r="J40" i="3" s="1"/>
  <c r="C40" i="3"/>
  <c r="B40" i="3"/>
  <c r="K39" i="3"/>
  <c r="J39" i="3"/>
  <c r="H39" i="3"/>
  <c r="G39" i="3"/>
  <c r="F39" i="3"/>
  <c r="E39" i="3"/>
  <c r="D39" i="3"/>
  <c r="C39" i="3"/>
  <c r="B39" i="3"/>
  <c r="I38" i="3"/>
  <c r="H38" i="3"/>
  <c r="G38" i="3"/>
  <c r="F38" i="3"/>
  <c r="E38" i="3"/>
  <c r="K38" i="3" s="1"/>
  <c r="D38" i="3"/>
  <c r="J38" i="3" s="1"/>
  <c r="C38" i="3"/>
  <c r="B38" i="3"/>
  <c r="K37" i="3"/>
  <c r="J37" i="3"/>
  <c r="H37" i="3"/>
  <c r="G37" i="3"/>
  <c r="F37" i="3"/>
  <c r="E37" i="3"/>
  <c r="D37" i="3"/>
  <c r="C37" i="3"/>
  <c r="I37" i="3" s="1"/>
  <c r="B37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B33" i="3"/>
  <c r="I32" i="3"/>
  <c r="H32" i="3"/>
  <c r="G32" i="3"/>
  <c r="F32" i="3"/>
  <c r="E32" i="3"/>
  <c r="K32" i="3" s="1"/>
  <c r="D32" i="3"/>
  <c r="J32" i="3" s="1"/>
  <c r="C32" i="3"/>
  <c r="B32" i="3"/>
  <c r="K31" i="3"/>
  <c r="J31" i="3"/>
  <c r="H31" i="3"/>
  <c r="G31" i="3"/>
  <c r="F31" i="3"/>
  <c r="E31" i="3"/>
  <c r="D31" i="3"/>
  <c r="C31" i="3"/>
  <c r="B31" i="3"/>
  <c r="I30" i="3"/>
  <c r="H30" i="3"/>
  <c r="G30" i="3"/>
  <c r="F30" i="3"/>
  <c r="E30" i="3"/>
  <c r="K30" i="3" s="1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I28" i="3"/>
  <c r="H28" i="3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B25" i="3"/>
  <c r="I24" i="3"/>
  <c r="H24" i="3"/>
  <c r="G24" i="3"/>
  <c r="F24" i="3"/>
  <c r="E24" i="3"/>
  <c r="K24" i="3" s="1"/>
  <c r="D24" i="3"/>
  <c r="J24" i="3" s="1"/>
  <c r="C24" i="3"/>
  <c r="B24" i="3"/>
  <c r="K23" i="3"/>
  <c r="J23" i="3"/>
  <c r="H23" i="3"/>
  <c r="G23" i="3"/>
  <c r="F23" i="3"/>
  <c r="E23" i="3"/>
  <c r="D23" i="3"/>
  <c r="C23" i="3"/>
  <c r="B23" i="3"/>
  <c r="I22" i="3"/>
  <c r="H22" i="3"/>
  <c r="G22" i="3"/>
  <c r="F22" i="3"/>
  <c r="E22" i="3"/>
  <c r="K22" i="3" s="1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J15" i="3" s="1"/>
  <c r="F15" i="3"/>
  <c r="E15" i="3"/>
  <c r="D15" i="3"/>
  <c r="C15" i="3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I234" i="2" s="1"/>
  <c r="B234" i="2"/>
  <c r="I233" i="2"/>
  <c r="H233" i="2"/>
  <c r="G233" i="2"/>
  <c r="F233" i="2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I231" i="2"/>
  <c r="H231" i="2"/>
  <c r="G231" i="2"/>
  <c r="F231" i="2"/>
  <c r="E231" i="2"/>
  <c r="D231" i="2"/>
  <c r="J231" i="2" s="1"/>
  <c r="C231" i="2"/>
  <c r="B231" i="2"/>
  <c r="K230" i="2"/>
  <c r="J230" i="2"/>
  <c r="H230" i="2"/>
  <c r="G230" i="2"/>
  <c r="F230" i="2"/>
  <c r="E230" i="2"/>
  <c r="D230" i="2"/>
  <c r="C230" i="2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I225" i="2"/>
  <c r="H225" i="2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I223" i="2"/>
  <c r="H223" i="2"/>
  <c r="G223" i="2"/>
  <c r="F223" i="2"/>
  <c r="E223" i="2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I207" i="2"/>
  <c r="H207" i="2"/>
  <c r="G207" i="2"/>
  <c r="F207" i="2"/>
  <c r="E207" i="2"/>
  <c r="D207" i="2"/>
  <c r="J207" i="2" s="1"/>
  <c r="C207" i="2"/>
  <c r="B207" i="2"/>
  <c r="K206" i="2"/>
  <c r="J206" i="2"/>
  <c r="H206" i="2"/>
  <c r="G206" i="2"/>
  <c r="F206" i="2"/>
  <c r="E206" i="2"/>
  <c r="D206" i="2"/>
  <c r="C206" i="2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I201" i="2"/>
  <c r="H201" i="2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D199" i="2"/>
  <c r="J199" i="2" s="1"/>
  <c r="C199" i="2"/>
  <c r="B199" i="2"/>
  <c r="K198" i="2"/>
  <c r="J198" i="2"/>
  <c r="H198" i="2"/>
  <c r="G198" i="2"/>
  <c r="F198" i="2"/>
  <c r="E198" i="2"/>
  <c r="D198" i="2"/>
  <c r="C198" i="2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B196" i="2"/>
  <c r="H195" i="2"/>
  <c r="G195" i="2"/>
  <c r="F195" i="2"/>
  <c r="E195" i="2"/>
  <c r="D195" i="2"/>
  <c r="J195" i="2" s="1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C137" i="2"/>
  <c r="I137" i="2" s="1"/>
  <c r="B137" i="2"/>
  <c r="J136" i="2"/>
  <c r="H136" i="2"/>
  <c r="G136" i="2"/>
  <c r="F136" i="2"/>
  <c r="I136" i="2" s="1"/>
  <c r="E136" i="2"/>
  <c r="K136" i="2" s="1"/>
  <c r="D136" i="2"/>
  <c r="C136" i="2"/>
  <c r="B136" i="2"/>
  <c r="H135" i="2"/>
  <c r="K135" i="2" s="1"/>
  <c r="G135" i="2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H133" i="2"/>
  <c r="K133" i="2" s="1"/>
  <c r="G133" i="2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H125" i="2"/>
  <c r="K125" i="2" s="1"/>
  <c r="G125" i="2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C121" i="2"/>
  <c r="I121" i="2" s="1"/>
  <c r="B121" i="2"/>
  <c r="J120" i="2"/>
  <c r="H120" i="2"/>
  <c r="G120" i="2"/>
  <c r="F120" i="2"/>
  <c r="I120" i="2" s="1"/>
  <c r="E120" i="2"/>
  <c r="K120" i="2" s="1"/>
  <c r="D120" i="2"/>
  <c r="C120" i="2"/>
  <c r="B120" i="2"/>
  <c r="H119" i="2"/>
  <c r="K119" i="2" s="1"/>
  <c r="G119" i="2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H117" i="2"/>
  <c r="K117" i="2" s="1"/>
  <c r="G117" i="2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H111" i="2"/>
  <c r="K111" i="2" s="1"/>
  <c r="G111" i="2"/>
  <c r="F111" i="2"/>
  <c r="E111" i="2"/>
  <c r="D111" i="2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H109" i="2"/>
  <c r="K109" i="2" s="1"/>
  <c r="G109" i="2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H103" i="2"/>
  <c r="K103" i="2" s="1"/>
  <c r="G103" i="2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H101" i="2"/>
  <c r="K101" i="2" s="1"/>
  <c r="G101" i="2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C97" i="2"/>
  <c r="I97" i="2" s="1"/>
  <c r="B97" i="2"/>
  <c r="J96" i="2"/>
  <c r="H96" i="2"/>
  <c r="G96" i="2"/>
  <c r="F96" i="2"/>
  <c r="I96" i="2" s="1"/>
  <c r="E96" i="2"/>
  <c r="K96" i="2" s="1"/>
  <c r="D96" i="2"/>
  <c r="C96" i="2"/>
  <c r="B96" i="2"/>
  <c r="H95" i="2"/>
  <c r="K95" i="2" s="1"/>
  <c r="G95" i="2"/>
  <c r="F95" i="2"/>
  <c r="E95" i="2"/>
  <c r="D95" i="2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H93" i="2"/>
  <c r="K93" i="2" s="1"/>
  <c r="G93" i="2"/>
  <c r="F93" i="2"/>
  <c r="E93" i="2"/>
  <c r="D93" i="2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H91" i="2"/>
  <c r="K91" i="2" s="1"/>
  <c r="G91" i="2"/>
  <c r="F91" i="2"/>
  <c r="E91" i="2"/>
  <c r="D91" i="2"/>
  <c r="J91" i="2" s="1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H87" i="2"/>
  <c r="K87" i="2" s="1"/>
  <c r="G87" i="2"/>
  <c r="F87" i="2"/>
  <c r="E87" i="2"/>
  <c r="D87" i="2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H85" i="2"/>
  <c r="K85" i="2" s="1"/>
  <c r="G85" i="2"/>
  <c r="F85" i="2"/>
  <c r="E85" i="2"/>
  <c r="D85" i="2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C81" i="2"/>
  <c r="I81" i="2" s="1"/>
  <c r="B81" i="2"/>
  <c r="J80" i="2"/>
  <c r="H80" i="2"/>
  <c r="G80" i="2"/>
  <c r="F80" i="2"/>
  <c r="I80" i="2" s="1"/>
  <c r="E80" i="2"/>
  <c r="K80" i="2" s="1"/>
  <c r="D80" i="2"/>
  <c r="C80" i="2"/>
  <c r="B80" i="2"/>
  <c r="H79" i="2"/>
  <c r="K79" i="2" s="1"/>
  <c r="G79" i="2"/>
  <c r="F79" i="2"/>
  <c r="E79" i="2"/>
  <c r="D79" i="2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H77" i="2"/>
  <c r="K77" i="2" s="1"/>
  <c r="G77" i="2"/>
  <c r="F77" i="2"/>
  <c r="E77" i="2"/>
  <c r="D77" i="2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H75" i="2"/>
  <c r="K75" i="2" s="1"/>
  <c r="G75" i="2"/>
  <c r="F75" i="2"/>
  <c r="E75" i="2"/>
  <c r="D75" i="2"/>
  <c r="J75" i="2" s="1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H73" i="2"/>
  <c r="G73" i="2"/>
  <c r="F73" i="2"/>
  <c r="E73" i="2"/>
  <c r="D73" i="2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J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J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J56" i="2"/>
  <c r="H56" i="2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J54" i="2"/>
  <c r="H54" i="2"/>
  <c r="G54" i="2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J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J36" i="2"/>
  <c r="H36" i="2"/>
  <c r="G36" i="2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J8" i="2"/>
  <c r="H8" i="2"/>
  <c r="G8" i="2"/>
  <c r="F8" i="2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G6" i="2"/>
  <c r="F6" i="2"/>
  <c r="C6" i="2"/>
  <c r="I6" i="2" s="1"/>
  <c r="F4" i="2"/>
  <c r="C4" i="2"/>
  <c r="I2" i="2"/>
  <c r="G2" i="2"/>
  <c r="J77" i="2" l="1"/>
  <c r="J85" i="2"/>
  <c r="J93" i="2"/>
  <c r="J101" i="2"/>
  <c r="J109" i="2"/>
  <c r="J117" i="2"/>
  <c r="J125" i="2"/>
  <c r="J133" i="2"/>
  <c r="J141" i="2"/>
  <c r="J149" i="2"/>
  <c r="J157" i="2"/>
  <c r="J165" i="2"/>
  <c r="J173" i="2"/>
  <c r="J181" i="2"/>
  <c r="J189" i="2"/>
  <c r="J79" i="2"/>
  <c r="J87" i="2"/>
  <c r="J95" i="2"/>
  <c r="J103" i="2"/>
  <c r="J111" i="2"/>
  <c r="J119" i="2"/>
  <c r="J127" i="2"/>
  <c r="J135" i="2"/>
  <c r="J143" i="2"/>
  <c r="J151" i="2"/>
  <c r="J159" i="2"/>
  <c r="J167" i="2"/>
  <c r="J175" i="2"/>
  <c r="J183" i="2"/>
  <c r="J191" i="2"/>
  <c r="D6" i="2"/>
  <c r="J6" i="2" s="1"/>
  <c r="E6" i="2"/>
  <c r="K6" i="2" s="1"/>
  <c r="J73" i="2"/>
  <c r="J81" i="2"/>
  <c r="J89" i="2"/>
  <c r="J97" i="2"/>
  <c r="J105" i="2"/>
  <c r="J113" i="2"/>
  <c r="J121" i="2"/>
  <c r="J129" i="2"/>
  <c r="J137" i="2"/>
  <c r="J145" i="2"/>
  <c r="J153" i="2"/>
  <c r="J161" i="2"/>
  <c r="J169" i="2"/>
  <c r="J177" i="2"/>
  <c r="J185" i="2"/>
  <c r="J193" i="2"/>
  <c r="I196" i="2"/>
  <c r="K199" i="2"/>
  <c r="I204" i="2"/>
  <c r="K207" i="2"/>
  <c r="I212" i="2"/>
  <c r="K215" i="2"/>
  <c r="I220" i="2"/>
  <c r="K223" i="2"/>
  <c r="I228" i="2"/>
  <c r="K231" i="2"/>
  <c r="I7" i="3"/>
  <c r="K10" i="3"/>
  <c r="I15" i="3"/>
  <c r="K18" i="3"/>
  <c r="I23" i="3"/>
  <c r="K26" i="3"/>
  <c r="I31" i="3"/>
  <c r="K34" i="3"/>
  <c r="I39" i="3"/>
  <c r="K42" i="3"/>
  <c r="I47" i="3"/>
  <c r="K50" i="3"/>
  <c r="I55" i="3"/>
  <c r="K58" i="3"/>
  <c r="I63" i="3"/>
  <c r="K66" i="3"/>
  <c r="I71" i="3"/>
  <c r="K74" i="3"/>
  <c r="I79" i="3"/>
  <c r="K82" i="3"/>
  <c r="I87" i="3"/>
  <c r="K90" i="3"/>
  <c r="I95" i="3"/>
  <c r="K98" i="3"/>
  <c r="I103" i="3"/>
  <c r="K106" i="3"/>
  <c r="I111" i="3"/>
  <c r="K114" i="3"/>
  <c r="I119" i="3"/>
  <c r="K125" i="3"/>
  <c r="K195" i="2"/>
  <c r="I198" i="2"/>
  <c r="K201" i="2"/>
  <c r="I206" i="2"/>
  <c r="K209" i="2"/>
  <c r="I214" i="2"/>
  <c r="K217" i="2"/>
  <c r="I222" i="2"/>
  <c r="K225" i="2"/>
  <c r="I230" i="2"/>
  <c r="K233" i="2"/>
  <c r="I9" i="3"/>
  <c r="K12" i="3"/>
  <c r="I17" i="3"/>
  <c r="K20" i="3"/>
  <c r="I25" i="3"/>
  <c r="K28" i="3"/>
  <c r="I33" i="3"/>
  <c r="K36" i="3"/>
  <c r="I41" i="3"/>
  <c r="K44" i="3"/>
  <c r="I49" i="3"/>
  <c r="K52" i="3"/>
  <c r="I57" i="3"/>
  <c r="K60" i="3"/>
  <c r="I65" i="3"/>
  <c r="K68" i="3"/>
  <c r="I73" i="3"/>
  <c r="K76" i="3"/>
  <c r="I81" i="3"/>
  <c r="K84" i="3"/>
  <c r="I89" i="3"/>
  <c r="K92" i="3"/>
  <c r="I97" i="3"/>
  <c r="K100" i="3"/>
  <c r="I105" i="3"/>
  <c r="K108" i="3"/>
  <c r="I113" i="3"/>
  <c r="K116" i="3"/>
  <c r="I124" i="3"/>
  <c r="J123" i="3"/>
  <c r="J131" i="3"/>
  <c r="J135" i="3"/>
  <c r="J139" i="3"/>
  <c r="J143" i="3"/>
  <c r="J147" i="3"/>
  <c r="J151" i="3"/>
  <c r="J155" i="3"/>
  <c r="J159" i="3"/>
  <c r="J121" i="3"/>
  <c r="J129" i="3"/>
  <c r="J161" i="3"/>
  <c r="J163" i="3"/>
  <c r="J165" i="3"/>
  <c r="J167" i="3"/>
  <c r="J169" i="3"/>
  <c r="J171" i="3"/>
  <c r="J173" i="3"/>
  <c r="J175" i="3"/>
  <c r="J177" i="3"/>
  <c r="J179" i="3"/>
  <c r="J181" i="3"/>
  <c r="J183" i="3"/>
  <c r="J185" i="3"/>
  <c r="J187" i="3"/>
  <c r="J189" i="3"/>
  <c r="J191" i="3"/>
  <c r="J193" i="3"/>
  <c r="J195" i="3"/>
  <c r="J197" i="3"/>
  <c r="J199" i="3"/>
  <c r="J201" i="3"/>
  <c r="J203" i="3"/>
  <c r="J205" i="3"/>
  <c r="J207" i="3"/>
  <c r="J209" i="3"/>
  <c r="J211" i="3"/>
  <c r="J213" i="3"/>
  <c r="J215" i="3"/>
  <c r="J217" i="3"/>
  <c r="J219" i="3"/>
  <c r="J221" i="3"/>
  <c r="J223" i="3"/>
  <c r="J225" i="3"/>
  <c r="J227" i="3"/>
  <c r="I243" i="3"/>
  <c r="I247" i="3"/>
  <c r="I251" i="3"/>
  <c r="K254" i="3"/>
  <c r="K256" i="3"/>
  <c r="K258" i="3"/>
  <c r="K260" i="3"/>
  <c r="K262" i="3"/>
  <c r="K264" i="3"/>
  <c r="I267" i="3"/>
  <c r="K272" i="3"/>
  <c r="I275" i="3"/>
  <c r="K280" i="3"/>
  <c r="I283" i="3"/>
  <c r="K288" i="3"/>
  <c r="I291" i="3"/>
  <c r="K296" i="3"/>
  <c r="I299" i="3"/>
  <c r="K304" i="3"/>
  <c r="I307" i="3"/>
  <c r="K312" i="3"/>
  <c r="I315" i="3"/>
  <c r="K320" i="3"/>
  <c r="I323" i="3"/>
  <c r="K328" i="3"/>
  <c r="I245" i="3"/>
  <c r="I249" i="3"/>
  <c r="I253" i="3"/>
  <c r="I255" i="3"/>
  <c r="I257" i="3"/>
  <c r="I259" i="3"/>
  <c r="I261" i="3"/>
  <c r="I263" i="3"/>
  <c r="K268" i="3"/>
  <c r="I271" i="3"/>
  <c r="K276" i="3"/>
  <c r="I279" i="3"/>
  <c r="K284" i="3"/>
  <c r="I287" i="3"/>
  <c r="K292" i="3"/>
  <c r="I295" i="3"/>
  <c r="K300" i="3"/>
  <c r="I303" i="3"/>
  <c r="K308" i="3"/>
  <c r="I311" i="3"/>
  <c r="K316" i="3"/>
  <c r="I319" i="3"/>
  <c r="K324" i="3"/>
  <c r="I327" i="3"/>
  <c r="K329" i="3"/>
  <c r="J330" i="3"/>
  <c r="J338" i="3"/>
  <c r="J346" i="3"/>
  <c r="J354" i="3"/>
  <c r="J362" i="3"/>
  <c r="J370" i="3"/>
  <c r="J334" i="3"/>
  <c r="J342" i="3"/>
  <c r="J350" i="3"/>
  <c r="J358" i="3"/>
  <c r="J366" i="3"/>
  <c r="I394" i="3"/>
  <c r="K397" i="3"/>
  <c r="I402" i="3"/>
  <c r="K405" i="3"/>
  <c r="I410" i="3"/>
  <c r="K413" i="3"/>
  <c r="I418" i="3"/>
  <c r="K421" i="3"/>
  <c r="I426" i="3"/>
  <c r="K429" i="3"/>
  <c r="I434" i="3"/>
  <c r="K437" i="3"/>
  <c r="K441" i="3"/>
  <c r="I444" i="3"/>
  <c r="K449" i="3"/>
  <c r="I452" i="3"/>
  <c r="K457" i="3"/>
  <c r="I460" i="3"/>
  <c r="K465" i="3"/>
  <c r="I468" i="3"/>
  <c r="K473" i="3"/>
  <c r="K391" i="3"/>
  <c r="I396" i="3"/>
  <c r="K399" i="3"/>
  <c r="I404" i="3"/>
  <c r="K407" i="3"/>
  <c r="I412" i="3"/>
  <c r="K415" i="3"/>
  <c r="I420" i="3"/>
  <c r="K423" i="3"/>
  <c r="I428" i="3"/>
  <c r="K431" i="3"/>
  <c r="I436" i="3"/>
  <c r="K439" i="3"/>
  <c r="I442" i="3"/>
  <c r="K447" i="3"/>
  <c r="I450" i="3"/>
  <c r="K455" i="3"/>
  <c r="I458" i="3"/>
  <c r="K463" i="3"/>
  <c r="I466" i="3"/>
  <c r="K471" i="3"/>
  <c r="I474" i="3"/>
  <c r="I392" i="3"/>
  <c r="K395" i="3"/>
  <c r="I400" i="3"/>
  <c r="K403" i="3"/>
  <c r="I408" i="3"/>
  <c r="K411" i="3"/>
  <c r="I416" i="3"/>
  <c r="K419" i="3"/>
  <c r="I424" i="3"/>
  <c r="K427" i="3"/>
  <c r="I432" i="3"/>
  <c r="K435" i="3"/>
  <c r="K443" i="3"/>
  <c r="I446" i="3"/>
  <c r="K451" i="3"/>
  <c r="I454" i="3"/>
  <c r="K459" i="3"/>
  <c r="I462" i="3"/>
  <c r="K467" i="3"/>
  <c r="I470" i="3"/>
</calcChain>
</file>

<file path=xl/sharedStrings.xml><?xml version="1.0" encoding="utf-8"?>
<sst xmlns="http://schemas.openxmlformats.org/spreadsheetml/2006/main" count="265" uniqueCount="228">
  <si>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</si>
  <si>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</si>
  <si>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</si>
  <si>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</si>
  <si>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</si>
  <si>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</si>
  <si>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</si>
  <si>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</si>
  <si>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</si>
  <si>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</si>
  <si>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</si>
  <si>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</si>
  <si>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</si>
  <si>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</si>
  <si>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</si>
  <si>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</si>
  <si>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</si>
  <si>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</si>
  <si>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</si>
  <si>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</si>
  <si>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</si>
  <si>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</si>
  <si>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</si>
  <si>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</si>
  <si>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</si>
  <si>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</si>
  <si>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</si>
  <si>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</si>
  <si>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</si>
  <si>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</si>
  <si>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</si>
  <si>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</si>
  <si>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</si>
  <si>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</si>
  <si>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</si>
  <si>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</si>
  <si>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</si>
  <si>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</si>
  <si>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</si>
  <si>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</si>
  <si>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</si>
  <si>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</si>
  <si>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</si>
  <si>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</si>
  <si>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</si>
  <si>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</si>
  <si>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</si>
  <si>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</si>
  <si>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</si>
  <si>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</si>
  <si>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</si>
  <si>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</si>
  <si>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</si>
  <si>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</si>
  <si>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</si>
  <si>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</si>
  <si>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</si>
  <si>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</si>
  <si>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</si>
  <si>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</si>
  <si>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</si>
  <si>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</si>
  <si>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</si>
  <si>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</si>
  <si>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</si>
  <si>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</si>
  <si>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</si>
  <si>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</si>
  <si>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</si>
  <si>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</si>
  <si>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</si>
  <si>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</si>
  <si>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</si>
  <si>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</si>
  <si>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</si>
  <si>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</si>
  <si>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</si>
  <si>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CASTLETON</t>
  </si>
  <si>
    <t>CAVENDISH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</si>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</sst>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43466</v>
      </c>
      <c r="F7" s="3" t="s">
        <v>3</v>
      </c>
      <c r="G7" s="5">
        <v>43555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8.88671875"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"&amp; TEXT(Cover!G7, "mm/dd/yyyy")</f>
        <v>01/01/2019 - 03/31/2019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01/01/2018 - 03/31/2018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7211678603.1700001</v>
      </c>
      <c r="D6" s="43">
        <f t="shared" si="0"/>
        <v>1471252057.8</v>
      </c>
      <c r="E6" s="44">
        <f t="shared" si="0"/>
        <v>60789196.833333336</v>
      </c>
      <c r="F6" s="42">
        <f t="shared" si="0"/>
        <v>6861376167.460001</v>
      </c>
      <c r="G6" s="43">
        <f t="shared" si="0"/>
        <v>1415297956.8000002</v>
      </c>
      <c r="H6" s="44">
        <f t="shared" si="0"/>
        <v>60378937.333333343</v>
      </c>
      <c r="I6" s="20">
        <f t="shared" ref="I6:I69" si="1">IFERROR((C6-F6)/F6,"")</f>
        <v>5.1054253135297323E-2</v>
      </c>
      <c r="J6" s="20">
        <f t="shared" ref="J6:J69" si="2">IFERROR((D6-G6)/G6,"")</f>
        <v>3.9535209339602542E-2</v>
      </c>
      <c r="K6" s="20">
        <f t="shared" ref="K6:K69" si="3">IFERROR((E6-H6)/H6,"")</f>
        <v>6.7947452889917121E-3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193001792.63</v>
      </c>
      <c r="D7" s="50">
        <f>IF('County Data'!E2&gt;9,'County Data'!D2,"*")</f>
        <v>33180474.239999998</v>
      </c>
      <c r="E7" s="51">
        <f>IF('County Data'!G2&gt;9,'County Data'!F2,"*")</f>
        <v>2179322.8333333335</v>
      </c>
      <c r="F7" s="50">
        <f>IF('County Data'!I2&gt;9,'County Data'!H2,"*")</f>
        <v>200151906.46000001</v>
      </c>
      <c r="G7" s="50">
        <f>IF('County Data'!K2&gt;9,'County Data'!J2,"*")</f>
        <v>34546298.450000003</v>
      </c>
      <c r="H7" s="51">
        <f>IF('County Data'!M2&gt;9,'County Data'!L2,"*")</f>
        <v>1169571.166666666</v>
      </c>
      <c r="I7" s="22">
        <f t="shared" si="1"/>
        <v>-3.5723436046455795E-2</v>
      </c>
      <c r="J7" s="22">
        <f t="shared" si="2"/>
        <v>-3.9536050786361583E-2</v>
      </c>
      <c r="K7" s="22">
        <f t="shared" si="3"/>
        <v>0.86335205197004661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263737720.25</v>
      </c>
      <c r="D8" s="50">
        <f>IF('County Data'!E3&gt;9,'County Data'!D3,"*")</f>
        <v>64139007.829999998</v>
      </c>
      <c r="E8" s="51">
        <f>IF('County Data'!G3&gt;9,'County Data'!F3,"*")</f>
        <v>1750222.8333333337</v>
      </c>
      <c r="F8" s="50">
        <f>IF('County Data'!I3&gt;9,'County Data'!H3,"*")</f>
        <v>269728786.81999999</v>
      </c>
      <c r="G8" s="50">
        <f>IF('County Data'!K3&gt;9,'County Data'!J3,"*")</f>
        <v>63744291.039999999</v>
      </c>
      <c r="H8" s="51">
        <f>IF('County Data'!M3&gt;9,'County Data'!L3,"*")</f>
        <v>1862083.833333333</v>
      </c>
      <c r="I8" s="22">
        <f t="shared" si="1"/>
        <v>-2.2211446692925858E-2</v>
      </c>
      <c r="J8" s="22">
        <f t="shared" si="2"/>
        <v>6.1921904465501313E-3</v>
      </c>
      <c r="K8" s="22">
        <f t="shared" si="3"/>
        <v>-6.0073020342889673E-2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130378702.47</v>
      </c>
      <c r="D9" s="46">
        <f>IF('County Data'!E4&gt;9,'County Data'!D4,"*")</f>
        <v>30661557.649999999</v>
      </c>
      <c r="E9" s="47">
        <f>IF('County Data'!G4&gt;9,'County Data'!F4,"*")</f>
        <v>721044.16666666628</v>
      </c>
      <c r="F9" s="48">
        <f>IF('County Data'!I4&gt;9,'County Data'!H4,"*")</f>
        <v>137080689.18000001</v>
      </c>
      <c r="G9" s="46">
        <f>IF('County Data'!K4&gt;9,'County Data'!J4,"*")</f>
        <v>31761058.73</v>
      </c>
      <c r="H9" s="47">
        <f>IF('County Data'!M4&gt;9,'County Data'!L4,"*")</f>
        <v>674406.99999999988</v>
      </c>
      <c r="I9" s="9">
        <f t="shared" si="1"/>
        <v>-4.889081569468666E-2</v>
      </c>
      <c r="J9" s="9">
        <f t="shared" si="2"/>
        <v>-3.4617897638326046E-2</v>
      </c>
      <c r="K9" s="9">
        <f t="shared" si="3"/>
        <v>6.9152850825490247E-2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1457770779.77</v>
      </c>
      <c r="D10" s="50">
        <f>IF('County Data'!E5&gt;9,'County Data'!D5,"*")</f>
        <v>349480882.20999998</v>
      </c>
      <c r="E10" s="51">
        <f>IF('County Data'!G5&gt;9,'County Data'!F5,"*")</f>
        <v>17006133.999999993</v>
      </c>
      <c r="F10" s="50">
        <f>IF('County Data'!I5&gt;9,'County Data'!H5,"*")</f>
        <v>1700255633.8900001</v>
      </c>
      <c r="G10" s="50">
        <f>IF('County Data'!K5&gt;9,'County Data'!J5,"*")</f>
        <v>352079036.70999998</v>
      </c>
      <c r="H10" s="51">
        <f>IF('County Data'!M5&gt;9,'County Data'!L5,"*")</f>
        <v>18703576.833333343</v>
      </c>
      <c r="I10" s="22">
        <f t="shared" si="1"/>
        <v>-0.1426167037983701</v>
      </c>
      <c r="J10" s="22">
        <f t="shared" si="2"/>
        <v>-7.3794637825598365E-3</v>
      </c>
      <c r="K10" s="22">
        <f t="shared" si="3"/>
        <v>-9.0754984913269832E-2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4302662.34</v>
      </c>
      <c r="D11" s="46">
        <f>IF('County Data'!E6&gt;9,'County Data'!D6,"*")</f>
        <v>1312454.96</v>
      </c>
      <c r="E11" s="47">
        <f>IF('County Data'!G6&gt;9,'County Data'!F6,"*")</f>
        <v>12544.999999999996</v>
      </c>
      <c r="F11" s="48">
        <f>IF('County Data'!I6&gt;9,'County Data'!H6,"*")</f>
        <v>3719507.46</v>
      </c>
      <c r="G11" s="46">
        <f>IF('County Data'!K6&gt;9,'County Data'!J6,"*")</f>
        <v>1303986.49</v>
      </c>
      <c r="H11" s="47">
        <f>IF('County Data'!M6&gt;9,'County Data'!L6,"*")</f>
        <v>10762.166666666661</v>
      </c>
      <c r="I11" s="9">
        <f t="shared" si="1"/>
        <v>0.1567828230676542</v>
      </c>
      <c r="J11" s="9">
        <f t="shared" si="2"/>
        <v>6.4942927437844633E-3</v>
      </c>
      <c r="K11" s="9">
        <f t="shared" si="3"/>
        <v>0.16565747293760583</v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360207039.19999999</v>
      </c>
      <c r="D12" s="50">
        <f>IF('County Data'!E7&gt;9,'County Data'!D7,"*")</f>
        <v>48470992.619999997</v>
      </c>
      <c r="E12" s="51">
        <f>IF('County Data'!G7&gt;9,'County Data'!F7,"*")</f>
        <v>2262882.5000000005</v>
      </c>
      <c r="F12" s="50">
        <f>IF('County Data'!I7&gt;9,'County Data'!H7,"*")</f>
        <v>339016303.94999999</v>
      </c>
      <c r="G12" s="50">
        <f>IF('County Data'!K7&gt;9,'County Data'!J7,"*")</f>
        <v>49741173.539999999</v>
      </c>
      <c r="H12" s="51">
        <f>IF('County Data'!M7&gt;9,'County Data'!L7,"*")</f>
        <v>3035217.6666666674</v>
      </c>
      <c r="I12" s="22">
        <f t="shared" si="1"/>
        <v>6.2506537305430973E-2</v>
      </c>
      <c r="J12" s="22">
        <f t="shared" si="2"/>
        <v>-2.5535805241478061E-2</v>
      </c>
      <c r="K12" s="22">
        <f t="shared" si="3"/>
        <v>-0.25445791751563568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10039089.689999999</v>
      </c>
      <c r="D13" s="46">
        <f>IF('County Data'!E8&gt;9,'County Data'!D8,"*")</f>
        <v>2277927.61</v>
      </c>
      <c r="E13" s="47">
        <f>IF('County Data'!G8&gt;9,'County Data'!F8,"*")</f>
        <v>13340.999999999995</v>
      </c>
      <c r="F13" s="48">
        <f>IF('County Data'!I8&gt;9,'County Data'!H8,"*")</f>
        <v>10957991.42</v>
      </c>
      <c r="G13" s="46">
        <f>IF('County Data'!K8&gt;9,'County Data'!J8,"*")</f>
        <v>4110411.97</v>
      </c>
      <c r="H13" s="47">
        <f>IF('County Data'!M8&gt;9,'County Data'!L8,"*")</f>
        <v>7964.3333333333267</v>
      </c>
      <c r="I13" s="9">
        <f t="shared" si="1"/>
        <v>-8.3856766699311802E-2</v>
      </c>
      <c r="J13" s="9">
        <f t="shared" si="2"/>
        <v>-0.44581525486361412</v>
      </c>
      <c r="K13" s="9">
        <f t="shared" si="3"/>
        <v>0.67509312350897821</v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183807872.15000001</v>
      </c>
      <c r="D14" s="50">
        <f>IF('County Data'!E9&gt;9,'County Data'!D9,"*")</f>
        <v>74810780.120000005</v>
      </c>
      <c r="E14" s="51">
        <f>IF('County Data'!G9&gt;9,'County Data'!F9,"*")</f>
        <v>2411810.166666667</v>
      </c>
      <c r="F14" s="50">
        <f>IF('County Data'!I9&gt;9,'County Data'!H9,"*")</f>
        <v>192940075.40000001</v>
      </c>
      <c r="G14" s="50">
        <f>IF('County Data'!K9&gt;9,'County Data'!J9,"*")</f>
        <v>73160175.069999993</v>
      </c>
      <c r="H14" s="51">
        <f>IF('County Data'!M9&gt;9,'County Data'!L9,"*")</f>
        <v>1837156.6666666663</v>
      </c>
      <c r="I14" s="22">
        <f t="shared" si="1"/>
        <v>-4.7331811346436325E-2</v>
      </c>
      <c r="J14" s="22">
        <f t="shared" si="2"/>
        <v>2.2561524058966581E-2</v>
      </c>
      <c r="K14" s="22">
        <f t="shared" si="3"/>
        <v>0.31279504379049555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95898027.920000002</v>
      </c>
      <c r="D15" s="56">
        <f>IF('County Data'!E10&gt;9,'County Data'!D10,"*")</f>
        <v>13836032.92</v>
      </c>
      <c r="E15" s="55">
        <f>IF('County Data'!G10&gt;9,'County Data'!F10,"*")</f>
        <v>701797.83333333326</v>
      </c>
      <c r="F15" s="56">
        <f>IF('County Data'!I10&gt;9,'County Data'!H10,"*")</f>
        <v>95979954.170000002</v>
      </c>
      <c r="G15" s="56">
        <f>IF('County Data'!K10&gt;9,'County Data'!J10,"*")</f>
        <v>13918784.369999999</v>
      </c>
      <c r="H15" s="55">
        <f>IF('County Data'!M10&gt;9,'County Data'!L10,"*")</f>
        <v>649742.66666666686</v>
      </c>
      <c r="I15" s="23">
        <f t="shared" si="1"/>
        <v>-8.5357667346758637E-4</v>
      </c>
      <c r="J15" s="23">
        <f t="shared" si="2"/>
        <v>-5.9453072768594992E-3</v>
      </c>
      <c r="K15" s="23">
        <f t="shared" si="3"/>
        <v>8.0116589747325162E-2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205807864.96000001</v>
      </c>
      <c r="D16" s="50">
        <f>IF('County Data'!E11&gt;9,'County Data'!D11,"*")</f>
        <v>40120454.960000001</v>
      </c>
      <c r="E16" s="51">
        <f>IF('County Data'!G11&gt;9,'County Data'!F11,"*")</f>
        <v>1172964.8333333333</v>
      </c>
      <c r="F16" s="50">
        <f>IF('County Data'!I11&gt;9,'County Data'!H11,"*")</f>
        <v>208246104.78999999</v>
      </c>
      <c r="G16" s="50">
        <f>IF('County Data'!K11&gt;9,'County Data'!J11,"*")</f>
        <v>38904116.329999998</v>
      </c>
      <c r="H16" s="51">
        <f>IF('County Data'!M11&gt;9,'County Data'!L11,"*")</f>
        <v>1449703.3333333335</v>
      </c>
      <c r="I16" s="22">
        <f t="shared" si="1"/>
        <v>-1.170845347843965E-2</v>
      </c>
      <c r="J16" s="22">
        <f t="shared" si="2"/>
        <v>3.1265036832671914E-2</v>
      </c>
      <c r="K16" s="22">
        <f t="shared" si="3"/>
        <v>-0.19089319423974113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2840919772.3699999</v>
      </c>
      <c r="D17" s="46">
        <f>IF('County Data'!E12&gt;9,'County Data'!D12,"*")</f>
        <v>470382305.52999997</v>
      </c>
      <c r="E17" s="47">
        <f>IF('County Data'!G12&gt;9,'County Data'!F12,"*")</f>
        <v>16928960.166666668</v>
      </c>
      <c r="F17" s="48">
        <f>IF('County Data'!I12&gt;9,'County Data'!H12,"*")</f>
        <v>2219294425.8299999</v>
      </c>
      <c r="G17" s="46">
        <f>IF('County Data'!K12&gt;9,'County Data'!J12,"*")</f>
        <v>399296754.16000003</v>
      </c>
      <c r="H17" s="47">
        <f>IF('County Data'!M12&gt;9,'County Data'!L12,"*")</f>
        <v>12990166.333333336</v>
      </c>
      <c r="I17" s="9">
        <f t="shared" si="1"/>
        <v>0.2801004406197779</v>
      </c>
      <c r="J17" s="9">
        <f t="shared" si="2"/>
        <v>0.17802687006445247</v>
      </c>
      <c r="K17" s="9">
        <f t="shared" si="3"/>
        <v>0.30321350260359753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331150157.14999998</v>
      </c>
      <c r="D18" s="50">
        <f>IF('County Data'!E13&gt;9,'County Data'!D13,"*")</f>
        <v>115864493.04000001</v>
      </c>
      <c r="E18" s="51">
        <f>IF('County Data'!G13&gt;9,'County Data'!F13,"*")</f>
        <v>7054695.1666666679</v>
      </c>
      <c r="F18" s="50">
        <f>IF('County Data'!I13&gt;9,'County Data'!H13,"*")</f>
        <v>341259477.55000001</v>
      </c>
      <c r="G18" s="50">
        <f>IF('County Data'!K13&gt;9,'County Data'!J13,"*")</f>
        <v>112592479.05</v>
      </c>
      <c r="H18" s="51">
        <f>IF('County Data'!M13&gt;9,'County Data'!L13,"*")</f>
        <v>5375322.5000000019</v>
      </c>
      <c r="I18" s="22">
        <f t="shared" si="1"/>
        <v>-2.9623559388233717E-2</v>
      </c>
      <c r="J18" s="22">
        <f t="shared" si="2"/>
        <v>2.9060679874958393E-2</v>
      </c>
      <c r="K18" s="22">
        <f t="shared" si="3"/>
        <v>0.31242268099572917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601885479.59000003</v>
      </c>
      <c r="D19" s="46">
        <f>IF('County Data'!E14&gt;9,'County Data'!D14,"*")</f>
        <v>95217732.469999999</v>
      </c>
      <c r="E19" s="47">
        <f>IF('County Data'!G14&gt;9,'County Data'!F14,"*")</f>
        <v>3446249.6666666679</v>
      </c>
      <c r="F19" s="48">
        <f>IF('County Data'!I14&gt;9,'County Data'!H14,"*")</f>
        <v>606014276.88</v>
      </c>
      <c r="G19" s="46">
        <f>IF('County Data'!K14&gt;9,'County Data'!J14,"*")</f>
        <v>96657089.280000001</v>
      </c>
      <c r="H19" s="47">
        <f>IF('County Data'!M14&gt;9,'County Data'!L14,"*")</f>
        <v>3475013.1666666674</v>
      </c>
      <c r="I19" s="9">
        <f t="shared" si="1"/>
        <v>-6.8130363384450859E-3</v>
      </c>
      <c r="J19" s="9">
        <f t="shared" si="2"/>
        <v>-1.4891373418357529E-2</v>
      </c>
      <c r="K19" s="9">
        <f t="shared" si="3"/>
        <v>-8.2772348248655158E-3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296491352.32999998</v>
      </c>
      <c r="D20" s="50">
        <f>IF('County Data'!E15&gt;9,'County Data'!D15,"*")</f>
        <v>72344563.549999997</v>
      </c>
      <c r="E20" s="51">
        <f>IF('County Data'!G15&gt;9,'County Data'!F15,"*")</f>
        <v>2135336.0000000005</v>
      </c>
      <c r="F20" s="50">
        <f>IF('County Data'!I15&gt;9,'County Data'!H15,"*")</f>
        <v>288112963.06999999</v>
      </c>
      <c r="G20" s="50">
        <f>IF('County Data'!K15&gt;9,'County Data'!J15,"*")</f>
        <v>71612791.450000003</v>
      </c>
      <c r="H20" s="51">
        <f>IF('County Data'!M15&gt;9,'County Data'!L15,"*")</f>
        <v>6603505.6666666642</v>
      </c>
      <c r="I20" s="22">
        <f t="shared" si="1"/>
        <v>2.9080223155264189E-2</v>
      </c>
      <c r="J20" s="22">
        <f t="shared" si="2"/>
        <v>1.0218455183539617E-2</v>
      </c>
      <c r="K20" s="22">
        <f t="shared" si="3"/>
        <v>-0.67663600096857635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236280290.34999999</v>
      </c>
      <c r="D21" s="46">
        <f>IF('County Data'!E16&gt;9,'County Data'!D16,"*")</f>
        <v>59152398.090000004</v>
      </c>
      <c r="E21" s="47">
        <f>IF('County Data'!G16&gt;9,'County Data'!F16,"*")</f>
        <v>2991890.6666666665</v>
      </c>
      <c r="F21" s="48">
        <f>IF('County Data'!I16&gt;9,'County Data'!H16,"*")</f>
        <v>248618070.59</v>
      </c>
      <c r="G21" s="46">
        <f>IF('County Data'!K16&gt;9,'County Data'!J16,"*")</f>
        <v>71869510.159999996</v>
      </c>
      <c r="H21" s="47">
        <f>IF('County Data'!M16&gt;9,'County Data'!L16,"*")</f>
        <v>2534744.0000000009</v>
      </c>
      <c r="I21" s="9">
        <f t="shared" si="1"/>
        <v>-4.9625436359959682E-2</v>
      </c>
      <c r="J21" s="9">
        <f t="shared" si="2"/>
        <v>-0.17694724844636389</v>
      </c>
      <c r="K21" s="9">
        <f t="shared" si="3"/>
        <v>0.18035220387805057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topLeftCell="A166" workbookViewId="0">
      <selection activeCell="D18" sqref="D18"/>
    </sheetView>
  </sheetViews>
  <sheetFormatPr defaultColWidth="8.88671875"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"&amp; TEXT(Cover!G7, "mm/dd/yyyy")</f>
        <v>01/01/2019 - 03/31/2019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01/01/2018 - 03/31/2018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>
        <f>IF('Town Data'!C2&gt;9,'Town Data'!B2,"*")</f>
        <v>845397.77</v>
      </c>
      <c r="D6" s="43">
        <f>IF('Town Data'!E2&gt;9,'Town Data'!D2,"*")</f>
        <v>212532.11</v>
      </c>
      <c r="E6" s="44" t="str">
        <f>IF('Town Data'!G2&gt;9,'Town Data'!F2,"*")</f>
        <v>*</v>
      </c>
      <c r="F6" s="43">
        <f>IF('Town Data'!I2&gt;9,'Town Data'!H2,"*")</f>
        <v>875757.06</v>
      </c>
      <c r="G6" s="43">
        <f>IF('Town Data'!K2&gt;9,'Town Data'!J2,"*")</f>
        <v>204416.25</v>
      </c>
      <c r="H6" s="44" t="str">
        <f>IF('Town Data'!M2&gt;9,'Town Data'!L2,"*")</f>
        <v>*</v>
      </c>
      <c r="I6" s="20">
        <f t="shared" ref="I6:I69" si="0">IFERROR((C6-F6)/F6,"")</f>
        <v>-3.4666337716992013E-2</v>
      </c>
      <c r="J6" s="20">
        <f t="shared" ref="J6:J69" si="1">IFERROR((D6-G6)/G6,"")</f>
        <v>3.9702616597261646E-2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4410791.6900000004</v>
      </c>
      <c r="D7" s="46">
        <f>IF('Town Data'!E3&gt;9,'Town Data'!D3,"*")</f>
        <v>869037.62</v>
      </c>
      <c r="E7" s="47" t="str">
        <f>IF('Town Data'!G3&gt;9,'Town Data'!F3,"*")</f>
        <v>*</v>
      </c>
      <c r="F7" s="48">
        <f>IF('Town Data'!I3&gt;9,'Town Data'!H3,"*")</f>
        <v>3278560.26</v>
      </c>
      <c r="G7" s="46">
        <f>IF('Town Data'!K3&gt;9,'Town Data'!J3,"*")</f>
        <v>807063.86</v>
      </c>
      <c r="H7" s="47" t="str">
        <f>IF('Town Data'!M3&gt;9,'Town Data'!L3,"*")</f>
        <v>*</v>
      </c>
      <c r="I7" s="9">
        <f t="shared" si="0"/>
        <v>0.3453440962527865</v>
      </c>
      <c r="J7" s="9">
        <f t="shared" si="1"/>
        <v>7.678916511018101E-2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41488565.009999998</v>
      </c>
      <c r="D8" s="50">
        <f>IF('Town Data'!E4&gt;9,'Town Data'!D4,"*")</f>
        <v>1156719.1499999999</v>
      </c>
      <c r="E8" s="51">
        <f>IF('Town Data'!G4&gt;9,'Town Data'!F4,"*")</f>
        <v>214685.83333333366</v>
      </c>
      <c r="F8" s="50">
        <f>IF('Town Data'!I4&gt;9,'Town Data'!H4,"*")</f>
        <v>32318232.129999999</v>
      </c>
      <c r="G8" s="50">
        <f>IF('Town Data'!K4&gt;9,'Town Data'!J4,"*")</f>
        <v>1106706.49</v>
      </c>
      <c r="H8" s="51">
        <f>IF('Town Data'!M4&gt;9,'Town Data'!L4,"*")</f>
        <v>132143.5</v>
      </c>
      <c r="I8" s="22">
        <f t="shared" si="0"/>
        <v>0.28375106791461735</v>
      </c>
      <c r="J8" s="22">
        <f t="shared" si="1"/>
        <v>4.5190536471869713E-2</v>
      </c>
      <c r="K8" s="22">
        <f t="shared" si="2"/>
        <v>0.62464164588749094</v>
      </c>
      <c r="L8" s="15"/>
    </row>
    <row r="9" spans="1:12" x14ac:dyDescent="0.3">
      <c r="A9" s="15"/>
      <c r="B9" s="15" t="str">
        <f>'Town Data'!A5</f>
        <v>BARNARD</v>
      </c>
      <c r="C9" s="45">
        <f>IF('Town Data'!C5&gt;9,'Town Data'!B5,"*")</f>
        <v>229726.22</v>
      </c>
      <c r="D9" s="46" t="str">
        <f>IF('Town Data'!E5&gt;9,'Town Data'!D5,"*")</f>
        <v>*</v>
      </c>
      <c r="E9" s="47" t="str">
        <f>IF('Town Data'!G5&gt;9,'Town Data'!F5,"*")</f>
        <v>*</v>
      </c>
      <c r="F9" s="48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BARNET</v>
      </c>
      <c r="C10" s="49">
        <f>IF('Town Data'!C6&gt;9,'Town Data'!B6,"*")</f>
        <v>1467247.67</v>
      </c>
      <c r="D10" s="50">
        <f>IF('Town Data'!E6&gt;9,'Town Data'!D6,"*")</f>
        <v>386654.22</v>
      </c>
      <c r="E10" s="51" t="str">
        <f>IF('Town Data'!G6&gt;9,'Town Data'!F6,"*")</f>
        <v>*</v>
      </c>
      <c r="F10" s="50">
        <f>IF('Town Data'!I6&gt;9,'Town Data'!H6,"*")</f>
        <v>1455610.64</v>
      </c>
      <c r="G10" s="50">
        <f>IF('Town Data'!K6&gt;9,'Town Data'!J6,"*")</f>
        <v>410931.56</v>
      </c>
      <c r="H10" s="51" t="str">
        <f>IF('Town Data'!M6&gt;9,'Town Data'!L6,"*")</f>
        <v>*</v>
      </c>
      <c r="I10" s="22">
        <f t="shared" si="0"/>
        <v>7.9946035568962508E-3</v>
      </c>
      <c r="J10" s="22">
        <f t="shared" si="1"/>
        <v>-5.9078791611917141E-2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BARRE</v>
      </c>
      <c r="C11" s="45">
        <f>IF('Town Data'!C7&gt;9,'Town Data'!B7,"*")</f>
        <v>123230951.89</v>
      </c>
      <c r="D11" s="46">
        <f>IF('Town Data'!E7&gt;9,'Town Data'!D7,"*")</f>
        <v>25318259.559999999</v>
      </c>
      <c r="E11" s="47">
        <f>IF('Town Data'!G7&gt;9,'Town Data'!F7,"*")</f>
        <v>832704.66666666674</v>
      </c>
      <c r="F11" s="48">
        <f>IF('Town Data'!I7&gt;9,'Town Data'!H7,"*")</f>
        <v>128565218.23999999</v>
      </c>
      <c r="G11" s="46">
        <f>IF('Town Data'!K7&gt;9,'Town Data'!J7,"*")</f>
        <v>27528675.73</v>
      </c>
      <c r="H11" s="47">
        <f>IF('Town Data'!M7&gt;9,'Town Data'!L7,"*")</f>
        <v>790233.83333333314</v>
      </c>
      <c r="I11" s="9">
        <f t="shared" si="0"/>
        <v>-4.1490742387588965E-2</v>
      </c>
      <c r="J11" s="9">
        <f t="shared" si="1"/>
        <v>-8.0295041856704732E-2</v>
      </c>
      <c r="K11" s="9">
        <f t="shared" si="2"/>
        <v>5.3744640563141689E-2</v>
      </c>
      <c r="L11" s="15"/>
    </row>
    <row r="12" spans="1:12" x14ac:dyDescent="0.3">
      <c r="A12" s="15"/>
      <c r="B12" s="27" t="str">
        <f>'Town Data'!A8</f>
        <v>BARRE TOWN</v>
      </c>
      <c r="C12" s="49">
        <f>IF('Town Data'!C8&gt;9,'Town Data'!B8,"*")</f>
        <v>25796587.829999998</v>
      </c>
      <c r="D12" s="50">
        <f>IF('Town Data'!E8&gt;9,'Town Data'!D8,"*")</f>
        <v>3118988.55</v>
      </c>
      <c r="E12" s="51">
        <f>IF('Town Data'!G8&gt;9,'Town Data'!F8,"*")</f>
        <v>234838.50000000003</v>
      </c>
      <c r="F12" s="50">
        <f>IF('Town Data'!I8&gt;9,'Town Data'!H8,"*")</f>
        <v>29516324.469999999</v>
      </c>
      <c r="G12" s="50">
        <f>IF('Town Data'!K8&gt;9,'Town Data'!J8,"*")</f>
        <v>3520069.55</v>
      </c>
      <c r="H12" s="51">
        <f>IF('Town Data'!M8&gt;9,'Town Data'!L8,"*")</f>
        <v>216221.33333333363</v>
      </c>
      <c r="I12" s="22">
        <f t="shared" si="0"/>
        <v>-0.12602302985863609</v>
      </c>
      <c r="J12" s="22">
        <f t="shared" si="1"/>
        <v>-0.11394121459901269</v>
      </c>
      <c r="K12" s="22">
        <f t="shared" si="2"/>
        <v>8.6102358077524116E-2</v>
      </c>
      <c r="L12" s="15"/>
    </row>
    <row r="13" spans="1:12" x14ac:dyDescent="0.3">
      <c r="A13" s="15"/>
      <c r="B13" s="15" t="str">
        <f>'Town Data'!A9</f>
        <v>BARTON</v>
      </c>
      <c r="C13" s="45">
        <f>IF('Town Data'!C9&gt;9,'Town Data'!B9,"*")</f>
        <v>53597247.420000002</v>
      </c>
      <c r="D13" s="46">
        <f>IF('Town Data'!E9&gt;9,'Town Data'!D9,"*")</f>
        <v>2892632.99</v>
      </c>
      <c r="E13" s="47">
        <f>IF('Town Data'!G9&gt;9,'Town Data'!F9,"*")</f>
        <v>127861.66666666658</v>
      </c>
      <c r="F13" s="48">
        <f>IF('Town Data'!I9&gt;9,'Town Data'!H9,"*")</f>
        <v>52791785.229999997</v>
      </c>
      <c r="G13" s="46">
        <f>IF('Town Data'!K9&gt;9,'Town Data'!J9,"*")</f>
        <v>2460180.33</v>
      </c>
      <c r="H13" s="47">
        <f>IF('Town Data'!M9&gt;9,'Town Data'!L9,"*")</f>
        <v>146572.3333333334</v>
      </c>
      <c r="I13" s="9">
        <f t="shared" si="0"/>
        <v>1.525733949876514E-2</v>
      </c>
      <c r="J13" s="9">
        <f t="shared" si="1"/>
        <v>0.17578087863177091</v>
      </c>
      <c r="K13" s="9">
        <f t="shared" si="2"/>
        <v>-0.12765483254002102</v>
      </c>
      <c r="L13" s="15"/>
    </row>
    <row r="14" spans="1:12" x14ac:dyDescent="0.3">
      <c r="A14" s="15"/>
      <c r="B14" s="27" t="str">
        <f>'Town Data'!A10</f>
        <v>BENNINGTON</v>
      </c>
      <c r="C14" s="49">
        <f>IF('Town Data'!C10&gt;9,'Town Data'!B10,"*")</f>
        <v>127153256.76000001</v>
      </c>
      <c r="D14" s="50">
        <f>IF('Town Data'!E10&gt;9,'Town Data'!D10,"*")</f>
        <v>30303688.93</v>
      </c>
      <c r="E14" s="51">
        <f>IF('Town Data'!G10&gt;9,'Town Data'!F10,"*")</f>
        <v>476860.3333333332</v>
      </c>
      <c r="F14" s="50">
        <f>IF('Town Data'!I10&gt;9,'Town Data'!H10,"*")</f>
        <v>118152441.97</v>
      </c>
      <c r="G14" s="50">
        <f>IF('Town Data'!K10&gt;9,'Town Data'!J10,"*")</f>
        <v>30748293.399999999</v>
      </c>
      <c r="H14" s="51">
        <f>IF('Town Data'!M10&gt;9,'Town Data'!L10,"*")</f>
        <v>692446.33333333326</v>
      </c>
      <c r="I14" s="22">
        <f t="shared" si="0"/>
        <v>7.6179676356459877E-2</v>
      </c>
      <c r="J14" s="22">
        <f t="shared" si="1"/>
        <v>-1.4459484440850262E-2</v>
      </c>
      <c r="K14" s="22">
        <f t="shared" si="2"/>
        <v>-0.31133965135204233</v>
      </c>
      <c r="L14" s="15"/>
    </row>
    <row r="15" spans="1:12" x14ac:dyDescent="0.3">
      <c r="A15" s="15"/>
      <c r="B15" s="15" t="str">
        <f>'Town Data'!A11</f>
        <v>BENSON</v>
      </c>
      <c r="C15" s="45">
        <f>IF('Town Data'!C11&gt;9,'Town Data'!B11,"*")</f>
        <v>565422.72</v>
      </c>
      <c r="D15" s="46">
        <f>IF('Town Data'!E11&gt;9,'Town Data'!D11,"*")</f>
        <v>243167.43</v>
      </c>
      <c r="E15" s="47" t="str">
        <f>IF('Town Data'!G11&gt;9,'Town Data'!F11,"*")</f>
        <v>*</v>
      </c>
      <c r="F15" s="48">
        <f>IF('Town Data'!I11&gt;9,'Town Data'!H11,"*")</f>
        <v>478064.59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0.18273290226326935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BERLIN</v>
      </c>
      <c r="C16" s="52">
        <f>IF('Town Data'!C12&gt;9,'Town Data'!B12,"*")</f>
        <v>58187697.600000001</v>
      </c>
      <c r="D16" s="53">
        <f>IF('Town Data'!E12&gt;9,'Town Data'!D12,"*")</f>
        <v>15336842.9</v>
      </c>
      <c r="E16" s="54">
        <f>IF('Town Data'!G12&gt;9,'Town Data'!F12,"*")</f>
        <v>322171.16666666704</v>
      </c>
      <c r="F16" s="53">
        <f>IF('Town Data'!I12&gt;9,'Town Data'!H12,"*")</f>
        <v>67374435.299999997</v>
      </c>
      <c r="G16" s="53">
        <f>IF('Town Data'!K12&gt;9,'Town Data'!J12,"*")</f>
        <v>15177080.43</v>
      </c>
      <c r="H16" s="54">
        <f>IF('Town Data'!M12&gt;9,'Town Data'!L12,"*")</f>
        <v>503422.49999999971</v>
      </c>
      <c r="I16" s="26">
        <f t="shared" si="0"/>
        <v>-0.13635346491727843</v>
      </c>
      <c r="J16" s="26">
        <f t="shared" si="1"/>
        <v>1.0526561464628192E-2</v>
      </c>
      <c r="K16" s="26">
        <f t="shared" si="2"/>
        <v>-0.36003820515239737</v>
      </c>
      <c r="L16" s="15"/>
    </row>
    <row r="17" spans="1:12" x14ac:dyDescent="0.3">
      <c r="A17" s="15"/>
      <c r="B17" s="27" t="str">
        <f>'Town Data'!A13</f>
        <v>BETHEL</v>
      </c>
      <c r="C17" s="49">
        <f>IF('Town Data'!C13&gt;9,'Town Data'!B13,"*")</f>
        <v>12902069.619999999</v>
      </c>
      <c r="D17" s="50">
        <f>IF('Town Data'!E13&gt;9,'Town Data'!D13,"*")</f>
        <v>2946543.28</v>
      </c>
      <c r="E17" s="51">
        <f>IF('Town Data'!G13&gt;9,'Town Data'!F13,"*")</f>
        <v>285706.66666666599</v>
      </c>
      <c r="F17" s="50">
        <f>IF('Town Data'!I13&gt;9,'Town Data'!H13,"*")</f>
        <v>12490027.359999999</v>
      </c>
      <c r="G17" s="50">
        <f>IF('Town Data'!K13&gt;9,'Town Data'!J13,"*")</f>
        <v>2840409.45</v>
      </c>
      <c r="H17" s="51">
        <f>IF('Town Data'!M13&gt;9,'Town Data'!L13,"*")</f>
        <v>191797.50000000003</v>
      </c>
      <c r="I17" s="22">
        <f t="shared" si="0"/>
        <v>3.2989700352425794E-2</v>
      </c>
      <c r="J17" s="22">
        <f t="shared" si="1"/>
        <v>3.7365679796622142E-2</v>
      </c>
      <c r="K17" s="22">
        <f t="shared" si="2"/>
        <v>0.48962664615892254</v>
      </c>
      <c r="L17" s="15"/>
    </row>
    <row r="18" spans="1:12" x14ac:dyDescent="0.3">
      <c r="A18" s="15"/>
      <c r="B18" s="15" t="str">
        <f>'Town Data'!A14</f>
        <v>BRADFORD</v>
      </c>
      <c r="C18" s="45">
        <f>IF('Town Data'!C14&gt;9,'Town Data'!B14,"*")</f>
        <v>20090844.850000001</v>
      </c>
      <c r="D18" s="46">
        <f>IF('Town Data'!E14&gt;9,'Town Data'!D14,"*")</f>
        <v>3630985.84</v>
      </c>
      <c r="E18" s="47">
        <f>IF('Town Data'!G14&gt;9,'Town Data'!F14,"*")</f>
        <v>256958.83333333337</v>
      </c>
      <c r="F18" s="48">
        <f>IF('Town Data'!I14&gt;9,'Town Data'!H14,"*")</f>
        <v>18993481.719999999</v>
      </c>
      <c r="G18" s="46">
        <f>IF('Town Data'!K14&gt;9,'Town Data'!J14,"*")</f>
        <v>3737721.01</v>
      </c>
      <c r="H18" s="47">
        <f>IF('Town Data'!M14&gt;9,'Town Data'!L14,"*")</f>
        <v>207251.83333333337</v>
      </c>
      <c r="I18" s="9">
        <f t="shared" si="0"/>
        <v>5.7775775193680642E-2</v>
      </c>
      <c r="J18" s="9">
        <f t="shared" si="1"/>
        <v>-2.8556216398826387E-2</v>
      </c>
      <c r="K18" s="9">
        <f t="shared" si="2"/>
        <v>0.23983865040196664</v>
      </c>
      <c r="L18" s="15"/>
    </row>
    <row r="19" spans="1:12" x14ac:dyDescent="0.3">
      <c r="A19" s="15"/>
      <c r="B19" s="27" t="str">
        <f>'Town Data'!A15</f>
        <v>BRANDON</v>
      </c>
      <c r="C19" s="49">
        <f>IF('Town Data'!C15&gt;9,'Town Data'!B15,"*")</f>
        <v>17985203.300000001</v>
      </c>
      <c r="D19" s="50">
        <f>IF('Town Data'!E15&gt;9,'Town Data'!D15,"*")</f>
        <v>2656888.0299999998</v>
      </c>
      <c r="E19" s="51">
        <f>IF('Town Data'!G15&gt;9,'Town Data'!F15,"*")</f>
        <v>174913.5</v>
      </c>
      <c r="F19" s="50">
        <f>IF('Town Data'!I15&gt;9,'Town Data'!H15,"*")</f>
        <v>20928798.66</v>
      </c>
      <c r="G19" s="50">
        <f>IF('Town Data'!K15&gt;9,'Town Data'!J15,"*")</f>
        <v>2941765.25</v>
      </c>
      <c r="H19" s="51">
        <f>IF('Town Data'!M15&gt;9,'Town Data'!L15,"*")</f>
        <v>101594.16666666656</v>
      </c>
      <c r="I19" s="22">
        <f t="shared" si="0"/>
        <v>-0.14064808056211667</v>
      </c>
      <c r="J19" s="22">
        <f t="shared" si="1"/>
        <v>-9.6838869110987089E-2</v>
      </c>
      <c r="K19" s="22">
        <f t="shared" si="2"/>
        <v>0.7216884171499367</v>
      </c>
      <c r="L19" s="15"/>
    </row>
    <row r="20" spans="1:12" x14ac:dyDescent="0.3">
      <c r="A20" s="15"/>
      <c r="B20" s="15" t="str">
        <f>'Town Data'!A16</f>
        <v>BRATTLEBORO</v>
      </c>
      <c r="C20" s="45">
        <f>IF('Town Data'!C16&gt;9,'Town Data'!B16,"*")</f>
        <v>131021803.53</v>
      </c>
      <c r="D20" s="46">
        <f>IF('Town Data'!E16&gt;9,'Town Data'!D16,"*")</f>
        <v>19364744.93</v>
      </c>
      <c r="E20" s="47">
        <f>IF('Town Data'!G16&gt;9,'Town Data'!F16,"*")</f>
        <v>874100.00000000047</v>
      </c>
      <c r="F20" s="48">
        <f>IF('Town Data'!I16&gt;9,'Town Data'!H16,"*")</f>
        <v>137007095.59</v>
      </c>
      <c r="G20" s="46">
        <f>IF('Town Data'!K16&gt;9,'Town Data'!J16,"*")</f>
        <v>20662614.100000001</v>
      </c>
      <c r="H20" s="47">
        <f>IF('Town Data'!M16&gt;9,'Town Data'!L16,"*")</f>
        <v>1847745.5000000007</v>
      </c>
      <c r="I20" s="9">
        <f t="shared" si="0"/>
        <v>-4.3686000598912499E-2</v>
      </c>
      <c r="J20" s="9">
        <f t="shared" si="1"/>
        <v>-6.2812438141599994E-2</v>
      </c>
      <c r="K20" s="9">
        <f t="shared" si="2"/>
        <v>-0.52693701594727194</v>
      </c>
      <c r="L20" s="15"/>
    </row>
    <row r="21" spans="1:12" x14ac:dyDescent="0.3">
      <c r="A21" s="15"/>
      <c r="B21" s="27" t="str">
        <f>'Town Data'!A17</f>
        <v>BRIDGEWATER</v>
      </c>
      <c r="C21" s="49">
        <f>IF('Town Data'!C17&gt;9,'Town Data'!B17,"*")</f>
        <v>1442960.79</v>
      </c>
      <c r="D21" s="50">
        <f>IF('Town Data'!E17&gt;9,'Town Data'!D17,"*")</f>
        <v>566929.56000000006</v>
      </c>
      <c r="E21" s="51" t="str">
        <f>IF('Town Data'!G17&gt;9,'Town Data'!F17,"*")</f>
        <v>*</v>
      </c>
      <c r="F21" s="50">
        <f>IF('Town Data'!I17&gt;9,'Town Data'!H17,"*")</f>
        <v>1485046.75</v>
      </c>
      <c r="G21" s="50">
        <f>IF('Town Data'!K17&gt;9,'Town Data'!J17,"*")</f>
        <v>633827.35</v>
      </c>
      <c r="H21" s="51" t="str">
        <f>IF('Town Data'!M17&gt;9,'Town Data'!L17,"*")</f>
        <v>*</v>
      </c>
      <c r="I21" s="22">
        <f t="shared" si="0"/>
        <v>-2.8339821625144101E-2</v>
      </c>
      <c r="J21" s="22">
        <f t="shared" si="1"/>
        <v>-0.10554576100258205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BRIDPORT</v>
      </c>
      <c r="C22" s="45">
        <f>IF('Town Data'!C18&gt;9,'Town Data'!B18,"*")</f>
        <v>4740016.55</v>
      </c>
      <c r="D22" s="46">
        <f>IF('Town Data'!E18&gt;9,'Town Data'!D18,"*")</f>
        <v>852349.98</v>
      </c>
      <c r="E22" s="47" t="str">
        <f>IF('Town Data'!G18&gt;9,'Town Data'!F18,"*")</f>
        <v>*</v>
      </c>
      <c r="F22" s="48">
        <f>IF('Town Data'!I18&gt;9,'Town Data'!H18,"*")</f>
        <v>4419530.9400000004</v>
      </c>
      <c r="G22" s="46">
        <f>IF('Town Data'!K18&gt;9,'Town Data'!J18,"*")</f>
        <v>684245.09</v>
      </c>
      <c r="H22" s="47" t="str">
        <f>IF('Town Data'!M18&gt;9,'Town Data'!L18,"*")</f>
        <v>*</v>
      </c>
      <c r="I22" s="9">
        <f t="shared" si="0"/>
        <v>7.2515752090197921E-2</v>
      </c>
      <c r="J22" s="9">
        <f t="shared" si="1"/>
        <v>0.24567935153177353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BRIGHTON</v>
      </c>
      <c r="C23" s="49">
        <f>IF('Town Data'!C19&gt;9,'Town Data'!B19,"*")</f>
        <v>1333604.46</v>
      </c>
      <c r="D23" s="50">
        <f>IF('Town Data'!E19&gt;9,'Town Data'!D19,"*")</f>
        <v>584253.37</v>
      </c>
      <c r="E23" s="51" t="str">
        <f>IF('Town Data'!G19&gt;9,'Town Data'!F19,"*")</f>
        <v>*</v>
      </c>
      <c r="F23" s="50">
        <f>IF('Town Data'!I19&gt;9,'Town Data'!H19,"*")</f>
        <v>1321287.67</v>
      </c>
      <c r="G23" s="50">
        <f>IF('Town Data'!K19&gt;9,'Town Data'!J19,"*")</f>
        <v>591740.59</v>
      </c>
      <c r="H23" s="51" t="str">
        <f>IF('Town Data'!M19&gt;9,'Town Data'!L19,"*")</f>
        <v>*</v>
      </c>
      <c r="I23" s="22">
        <f t="shared" si="0"/>
        <v>9.3218080208074885E-3</v>
      </c>
      <c r="J23" s="22">
        <f t="shared" si="1"/>
        <v>-1.2652875477073446E-2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BRISTOL</v>
      </c>
      <c r="C24" s="45">
        <f>IF('Town Data'!C20&gt;9,'Town Data'!B20,"*")</f>
        <v>14312070.02</v>
      </c>
      <c r="D24" s="46">
        <f>IF('Town Data'!E20&gt;9,'Town Data'!D20,"*")</f>
        <v>3057364.63</v>
      </c>
      <c r="E24" s="47">
        <f>IF('Town Data'!G20&gt;9,'Town Data'!F20,"*")</f>
        <v>203320.33333333337</v>
      </c>
      <c r="F24" s="48">
        <f>IF('Town Data'!I20&gt;9,'Town Data'!H20,"*")</f>
        <v>17307671.469999999</v>
      </c>
      <c r="G24" s="46">
        <f>IF('Town Data'!K20&gt;9,'Town Data'!J20,"*")</f>
        <v>3364168.59</v>
      </c>
      <c r="H24" s="47">
        <f>IF('Town Data'!M20&gt;9,'Town Data'!L20,"*")</f>
        <v>193953.6666666666</v>
      </c>
      <c r="I24" s="9">
        <f t="shared" si="0"/>
        <v>-0.17307940326879798</v>
      </c>
      <c r="J24" s="9">
        <f t="shared" si="1"/>
        <v>-9.1197557967806833E-2</v>
      </c>
      <c r="K24" s="9">
        <f t="shared" si="2"/>
        <v>4.8293320913414595E-2</v>
      </c>
      <c r="L24" s="15"/>
    </row>
    <row r="25" spans="1:12" x14ac:dyDescent="0.3">
      <c r="A25" s="15"/>
      <c r="B25" s="27" t="str">
        <f>'Town Data'!A21</f>
        <v>BROOKFIELD</v>
      </c>
      <c r="C25" s="49">
        <f>IF('Town Data'!C21&gt;9,'Town Data'!B21,"*")</f>
        <v>11489496.949999999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BURKE</v>
      </c>
      <c r="C26" s="45">
        <f>IF('Town Data'!C22&gt;9,'Town Data'!B22,"*")</f>
        <v>3614890.32</v>
      </c>
      <c r="D26" s="46">
        <f>IF('Town Data'!E22&gt;9,'Town Data'!D22,"*")</f>
        <v>1830253.87</v>
      </c>
      <c r="E26" s="47" t="str">
        <f>IF('Town Data'!G22&gt;9,'Town Data'!F22,"*")</f>
        <v>*</v>
      </c>
      <c r="F26" s="48">
        <f>IF('Town Data'!I22&gt;9,'Town Data'!H22,"*")</f>
        <v>2936041.84</v>
      </c>
      <c r="G26" s="46">
        <f>IF('Town Data'!K22&gt;9,'Town Data'!J22,"*")</f>
        <v>1457461.16</v>
      </c>
      <c r="H26" s="47" t="str">
        <f>IF('Town Data'!M22&gt;9,'Town Data'!L22,"*")</f>
        <v>*</v>
      </c>
      <c r="I26" s="9">
        <f t="shared" si="0"/>
        <v>0.23121212741300717</v>
      </c>
      <c r="J26" s="9">
        <f t="shared" si="1"/>
        <v>0.25578226043430224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BURLINGTON</v>
      </c>
      <c r="C27" s="49">
        <f>IF('Town Data'!C23&gt;9,'Town Data'!B23,"*")</f>
        <v>205434186.09</v>
      </c>
      <c r="D27" s="50">
        <f>IF('Town Data'!E23&gt;9,'Town Data'!D23,"*")</f>
        <v>47790722.109999999</v>
      </c>
      <c r="E27" s="51">
        <f>IF('Town Data'!G23&gt;9,'Town Data'!F23,"*")</f>
        <v>2558702.1666666674</v>
      </c>
      <c r="F27" s="50">
        <f>IF('Town Data'!I23&gt;9,'Town Data'!H23,"*")</f>
        <v>213734235.03999999</v>
      </c>
      <c r="G27" s="50">
        <f>IF('Town Data'!K23&gt;9,'Town Data'!J23,"*")</f>
        <v>48237427.090000004</v>
      </c>
      <c r="H27" s="51">
        <f>IF('Town Data'!M23&gt;9,'Town Data'!L23,"*")</f>
        <v>2445690.5</v>
      </c>
      <c r="I27" s="22">
        <f t="shared" si="0"/>
        <v>-3.8833502496437446E-2</v>
      </c>
      <c r="J27" s="22">
        <f t="shared" si="1"/>
        <v>-9.2605473995649654E-3</v>
      </c>
      <c r="K27" s="22">
        <f t="shared" si="2"/>
        <v>4.6208490676423464E-2</v>
      </c>
      <c r="L27" s="15"/>
    </row>
    <row r="28" spans="1:12" x14ac:dyDescent="0.3">
      <c r="A28" s="15"/>
      <c r="B28" s="15" t="str">
        <f>'Town Data'!A24</f>
        <v>CABOT</v>
      </c>
      <c r="C28" s="45">
        <f>IF('Town Data'!C24&gt;9,'Town Data'!B24,"*")</f>
        <v>224904624.94</v>
      </c>
      <c r="D28" s="46">
        <f>IF('Town Data'!E24&gt;9,'Town Data'!D24,"*")</f>
        <v>562768.59</v>
      </c>
      <c r="E28" s="47" t="str">
        <f>IF('Town Data'!G24&gt;9,'Town Data'!F24,"*")</f>
        <v>*</v>
      </c>
      <c r="F28" s="48">
        <f>IF('Town Data'!I24&gt;9,'Town Data'!H24,"*")</f>
        <v>222135034.90000001</v>
      </c>
      <c r="G28" s="46">
        <f>IF('Town Data'!K24&gt;9,'Town Data'!J24,"*")</f>
        <v>534648.27</v>
      </c>
      <c r="H28" s="47" t="str">
        <f>IF('Town Data'!M24&gt;9,'Town Data'!L24,"*")</f>
        <v>*</v>
      </c>
      <c r="I28" s="9">
        <f t="shared" si="0"/>
        <v>1.246804693031334E-2</v>
      </c>
      <c r="J28" s="9">
        <f t="shared" si="1"/>
        <v>5.2595924419618807E-2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CALAIS</v>
      </c>
      <c r="C29" s="49">
        <f>IF('Town Data'!C25&gt;9,'Town Data'!B25,"*")</f>
        <v>446807.92</v>
      </c>
      <c r="D29" s="50">
        <f>IF('Town Data'!E25&gt;9,'Town Data'!D25,"*")</f>
        <v>107631.9</v>
      </c>
      <c r="E29" s="51" t="str">
        <f>IF('Town Data'!G25&gt;9,'Town Data'!F25,"*")</f>
        <v>*</v>
      </c>
      <c r="F29" s="50">
        <f>IF('Town Data'!I25&gt;9,'Town Data'!H25,"*")</f>
        <v>465644.44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>
        <f t="shared" si="0"/>
        <v>-4.0452582232056757E-2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CAMBRIDGE</v>
      </c>
      <c r="C30" s="45">
        <f>IF('Town Data'!C26&gt;9,'Town Data'!B26,"*")</f>
        <v>15261568.07</v>
      </c>
      <c r="D30" s="46">
        <f>IF('Town Data'!E26&gt;9,'Town Data'!D26,"*")</f>
        <v>8373380.3399999999</v>
      </c>
      <c r="E30" s="47">
        <f>IF('Town Data'!G26&gt;9,'Town Data'!F26,"*")</f>
        <v>137926.66666666672</v>
      </c>
      <c r="F30" s="48">
        <f>IF('Town Data'!I26&gt;9,'Town Data'!H26,"*")</f>
        <v>13621294.460000001</v>
      </c>
      <c r="G30" s="46">
        <f>IF('Town Data'!K26&gt;9,'Town Data'!J26,"*")</f>
        <v>8174618.3099999996</v>
      </c>
      <c r="H30" s="47" t="str">
        <f>IF('Town Data'!M26&gt;9,'Town Data'!L26,"*")</f>
        <v>*</v>
      </c>
      <c r="I30" s="9">
        <f t="shared" si="0"/>
        <v>0.12041980406611071</v>
      </c>
      <c r="J30" s="9">
        <f t="shared" si="1"/>
        <v>2.4314533408471797E-2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CASTLETON</v>
      </c>
      <c r="C31" s="49">
        <f>IF('Town Data'!C27&gt;9,'Town Data'!B27,"*")</f>
        <v>13293968.67</v>
      </c>
      <c r="D31" s="50">
        <f>IF('Town Data'!E27&gt;9,'Town Data'!D27,"*")</f>
        <v>3572668.75</v>
      </c>
      <c r="E31" s="51" t="str">
        <f>IF('Town Data'!G27&gt;9,'Town Data'!F27,"*")</f>
        <v>*</v>
      </c>
      <c r="F31" s="50">
        <f>IF('Town Data'!I27&gt;9,'Town Data'!H27,"*")</f>
        <v>13365519.57</v>
      </c>
      <c r="G31" s="50">
        <f>IF('Town Data'!K27&gt;9,'Town Data'!J27,"*")</f>
        <v>3529000.63</v>
      </c>
      <c r="H31" s="51" t="str">
        <f>IF('Town Data'!M27&gt;9,'Town Data'!L27,"*")</f>
        <v>*</v>
      </c>
      <c r="I31" s="22">
        <f t="shared" si="0"/>
        <v>-5.3533945781353842E-3</v>
      </c>
      <c r="J31" s="22">
        <f t="shared" si="1"/>
        <v>1.237407543336146E-2</v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CAVENDISH</v>
      </c>
      <c r="C32" s="45">
        <f>IF('Town Data'!C28&gt;9,'Town Data'!B28,"*")</f>
        <v>1313859.06</v>
      </c>
      <c r="D32" s="46">
        <f>IF('Town Data'!E28&gt;9,'Town Data'!D28,"*")</f>
        <v>323439.93</v>
      </c>
      <c r="E32" s="47" t="str">
        <f>IF('Town Data'!G28&gt;9,'Town Data'!F28,"*")</f>
        <v>*</v>
      </c>
      <c r="F32" s="48">
        <f>IF('Town Data'!I28&gt;9,'Town Data'!H28,"*")</f>
        <v>1149956.6000000001</v>
      </c>
      <c r="G32" s="46">
        <f>IF('Town Data'!K28&gt;9,'Town Data'!J28,"*")</f>
        <v>251767.67</v>
      </c>
      <c r="H32" s="47" t="str">
        <f>IF('Town Data'!M28&gt;9,'Town Data'!L28,"*")</f>
        <v>*</v>
      </c>
      <c r="I32" s="9">
        <f t="shared" si="0"/>
        <v>0.14252925719109744</v>
      </c>
      <c r="J32" s="9">
        <f t="shared" si="1"/>
        <v>0.28467618578668175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CHARLOTTE</v>
      </c>
      <c r="C33" s="49">
        <f>IF('Town Data'!C29&gt;9,'Town Data'!B29,"*")</f>
        <v>3848240.36</v>
      </c>
      <c r="D33" s="50">
        <f>IF('Town Data'!E29&gt;9,'Town Data'!D29,"*")</f>
        <v>741012.97</v>
      </c>
      <c r="E33" s="51" t="str">
        <f>IF('Town Data'!G29&gt;9,'Town Data'!F29,"*")</f>
        <v>*</v>
      </c>
      <c r="F33" s="50">
        <f>IF('Town Data'!I29&gt;9,'Town Data'!H29,"*")</f>
        <v>3981231.92</v>
      </c>
      <c r="G33" s="50">
        <f>IF('Town Data'!K29&gt;9,'Town Data'!J29,"*")</f>
        <v>737257.26</v>
      </c>
      <c r="H33" s="51">
        <f>IF('Town Data'!M29&gt;9,'Town Data'!L29,"*")</f>
        <v>105882.1666666667</v>
      </c>
      <c r="I33" s="22">
        <f t="shared" si="0"/>
        <v>-3.3404625169387282E-2</v>
      </c>
      <c r="J33" s="22">
        <f t="shared" si="1"/>
        <v>5.0941648238227765E-3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CHELSEA</v>
      </c>
      <c r="C34" s="45">
        <f>IF('Town Data'!C30&gt;9,'Town Data'!B30,"*")</f>
        <v>1968923.09</v>
      </c>
      <c r="D34" s="46">
        <f>IF('Town Data'!E30&gt;9,'Town Data'!D30,"*")</f>
        <v>184189.2</v>
      </c>
      <c r="E34" s="47" t="str">
        <f>IF('Town Data'!G30&gt;9,'Town Data'!F30,"*")</f>
        <v>*</v>
      </c>
      <c r="F34" s="48">
        <f>IF('Town Data'!I30&gt;9,'Town Data'!H30,"*")</f>
        <v>2705863.46</v>
      </c>
      <c r="G34" s="46">
        <f>IF('Town Data'!K30&gt;9,'Town Data'!J30,"*")</f>
        <v>163598.14000000001</v>
      </c>
      <c r="H34" s="47" t="str">
        <f>IF('Town Data'!M30&gt;9,'Town Data'!L30,"*")</f>
        <v>*</v>
      </c>
      <c r="I34" s="9">
        <f t="shared" si="0"/>
        <v>-0.27234942963456105</v>
      </c>
      <c r="J34" s="9">
        <f t="shared" si="1"/>
        <v>0.12586365590709037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CHESTER</v>
      </c>
      <c r="C35" s="49">
        <f>IF('Town Data'!C31&gt;9,'Town Data'!B31,"*")</f>
        <v>7766992.9100000001</v>
      </c>
      <c r="D35" s="50">
        <f>IF('Town Data'!E31&gt;9,'Town Data'!D31,"*")</f>
        <v>1714421.45</v>
      </c>
      <c r="E35" s="51">
        <f>IF('Town Data'!G31&gt;9,'Town Data'!F31,"*")</f>
        <v>79633.000000000044</v>
      </c>
      <c r="F35" s="50">
        <f>IF('Town Data'!I31&gt;9,'Town Data'!H31,"*")</f>
        <v>7481125.2300000004</v>
      </c>
      <c r="G35" s="50">
        <f>IF('Town Data'!K31&gt;9,'Town Data'!J31,"*")</f>
        <v>1772835.87</v>
      </c>
      <c r="H35" s="51">
        <f>IF('Town Data'!M31&gt;9,'Town Data'!L31,"*")</f>
        <v>110064.16666666677</v>
      </c>
      <c r="I35" s="22">
        <f t="shared" si="0"/>
        <v>3.8211855999100777E-2</v>
      </c>
      <c r="J35" s="22">
        <f t="shared" si="1"/>
        <v>-3.2949705603598917E-2</v>
      </c>
      <c r="K35" s="22">
        <f t="shared" si="2"/>
        <v>-0.27648568637991505</v>
      </c>
      <c r="L35" s="15"/>
    </row>
    <row r="36" spans="1:12" x14ac:dyDescent="0.3">
      <c r="A36" s="15"/>
      <c r="B36" s="15" t="str">
        <f>'Town Data'!A32</f>
        <v>CLARENDON</v>
      </c>
      <c r="C36" s="45">
        <f>IF('Town Data'!C32&gt;9,'Town Data'!B32,"*")</f>
        <v>19974961.050000001</v>
      </c>
      <c r="D36" s="46">
        <f>IF('Town Data'!E32&gt;9,'Town Data'!D32,"*")</f>
        <v>3275258.1</v>
      </c>
      <c r="E36" s="47">
        <f>IF('Town Data'!G32&gt;9,'Town Data'!F32,"*")</f>
        <v>95843.666666666686</v>
      </c>
      <c r="F36" s="48">
        <f>IF('Town Data'!I32&gt;9,'Town Data'!H32,"*")</f>
        <v>20582982.66</v>
      </c>
      <c r="G36" s="46">
        <f>IF('Town Data'!K32&gt;9,'Town Data'!J32,"*")</f>
        <v>2910123.12</v>
      </c>
      <c r="H36" s="47">
        <f>IF('Town Data'!M32&gt;9,'Town Data'!L32,"*")</f>
        <v>111002.66666666667</v>
      </c>
      <c r="I36" s="9">
        <f t="shared" si="0"/>
        <v>-2.9540014683178059E-2</v>
      </c>
      <c r="J36" s="9">
        <f t="shared" si="1"/>
        <v>0.12547062957253849</v>
      </c>
      <c r="K36" s="9">
        <f t="shared" si="2"/>
        <v>-0.13656428674386187</v>
      </c>
      <c r="L36" s="15"/>
    </row>
    <row r="37" spans="1:12" x14ac:dyDescent="0.3">
      <c r="A37" s="15"/>
      <c r="B37" s="27" t="str">
        <f>'Town Data'!A33</f>
        <v>COLCHESTER</v>
      </c>
      <c r="C37" s="49">
        <f>IF('Town Data'!C33&gt;9,'Town Data'!B33,"*")</f>
        <v>396167671.81999999</v>
      </c>
      <c r="D37" s="50">
        <f>IF('Town Data'!E33&gt;9,'Town Data'!D33,"*")</f>
        <v>77407297.870000005</v>
      </c>
      <c r="E37" s="51">
        <f>IF('Town Data'!G33&gt;9,'Town Data'!F33,"*")</f>
        <v>4628059.4999999963</v>
      </c>
      <c r="F37" s="50">
        <f>IF('Town Data'!I33&gt;9,'Town Data'!H33,"*")</f>
        <v>408963415.41000003</v>
      </c>
      <c r="G37" s="50">
        <f>IF('Town Data'!K33&gt;9,'Town Data'!J33,"*")</f>
        <v>79947048.629999995</v>
      </c>
      <c r="H37" s="51">
        <f>IF('Town Data'!M33&gt;9,'Town Data'!L33,"*")</f>
        <v>2249161.8333333363</v>
      </c>
      <c r="I37" s="22">
        <f t="shared" si="0"/>
        <v>-3.1288235347828985E-2</v>
      </c>
      <c r="J37" s="22">
        <f t="shared" si="1"/>
        <v>-3.1767911430403362E-2</v>
      </c>
      <c r="K37" s="22">
        <f t="shared" si="2"/>
        <v>1.0576818579306277</v>
      </c>
      <c r="L37" s="15"/>
    </row>
    <row r="38" spans="1:12" x14ac:dyDescent="0.3">
      <c r="A38" s="15"/>
      <c r="B38" s="15" t="str">
        <f>'Town Data'!A34</f>
        <v>CORINTH</v>
      </c>
      <c r="C38" s="45">
        <f>IF('Town Data'!C34&gt;9,'Town Data'!B34,"*")</f>
        <v>1051441.23</v>
      </c>
      <c r="D38" s="46">
        <f>IF('Town Data'!E34&gt;9,'Town Data'!D34,"*")</f>
        <v>398139.46</v>
      </c>
      <c r="E38" s="47" t="str">
        <f>IF('Town Data'!G34&gt;9,'Town Data'!F34,"*")</f>
        <v>*</v>
      </c>
      <c r="F38" s="48">
        <f>IF('Town Data'!I34&gt;9,'Town Data'!H34,"*")</f>
        <v>1042003.28</v>
      </c>
      <c r="G38" s="46">
        <f>IF('Town Data'!K34&gt;9,'Town Data'!J34,"*")</f>
        <v>409112.05</v>
      </c>
      <c r="H38" s="47" t="str">
        <f>IF('Town Data'!M34&gt;9,'Town Data'!L34,"*")</f>
        <v>*</v>
      </c>
      <c r="I38" s="9">
        <f t="shared" si="0"/>
        <v>9.0575050781029724E-3</v>
      </c>
      <c r="J38" s="9">
        <f t="shared" si="1"/>
        <v>-2.6820500642794481E-2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CORNWALL</v>
      </c>
      <c r="C39" s="49" t="str">
        <f>IF('Town Data'!C35&gt;9,'Town Data'!B35,"*")</f>
        <v>*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703102.42</v>
      </c>
      <c r="G39" s="50" t="str">
        <f>IF('Town Data'!K35&gt;9,'Town Data'!J35,"*")</f>
        <v>*</v>
      </c>
      <c r="H39" s="51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CRAFTSBURY</v>
      </c>
      <c r="C40" s="45">
        <f>IF('Town Data'!C36&gt;9,'Town Data'!B36,"*")</f>
        <v>1511981.8</v>
      </c>
      <c r="D40" s="46">
        <f>IF('Town Data'!E36&gt;9,'Town Data'!D36,"*")</f>
        <v>782987.29</v>
      </c>
      <c r="E40" s="47" t="str">
        <f>IF('Town Data'!G36&gt;9,'Town Data'!F36,"*")</f>
        <v>*</v>
      </c>
      <c r="F40" s="48">
        <f>IF('Town Data'!I36&gt;9,'Town Data'!H36,"*")</f>
        <v>1146274.73</v>
      </c>
      <c r="G40" s="46">
        <f>IF('Town Data'!K36&gt;9,'Town Data'!J36,"*")</f>
        <v>521271.67</v>
      </c>
      <c r="H40" s="47" t="str">
        <f>IF('Town Data'!M36&gt;9,'Town Data'!L36,"*")</f>
        <v>*</v>
      </c>
      <c r="I40" s="9">
        <f t="shared" si="0"/>
        <v>0.31903963371852406</v>
      </c>
      <c r="J40" s="9">
        <f t="shared" si="1"/>
        <v>0.50207144385959068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DANBY</v>
      </c>
      <c r="C41" s="49">
        <f>IF('Town Data'!C37&gt;9,'Town Data'!B37,"*")</f>
        <v>246797.45</v>
      </c>
      <c r="D41" s="50">
        <f>IF('Town Data'!E37&gt;9,'Town Data'!D37,"*")</f>
        <v>113479.16</v>
      </c>
      <c r="E41" s="51" t="str">
        <f>IF('Town Data'!G37&gt;9,'Town Data'!F37,"*")</f>
        <v>*</v>
      </c>
      <c r="F41" s="50">
        <f>IF('Town Data'!I37&gt;9,'Town Data'!H37,"*")</f>
        <v>567660.81000000006</v>
      </c>
      <c r="G41" s="50">
        <f>IF('Town Data'!K37&gt;9,'Town Data'!J37,"*")</f>
        <v>276196.34000000003</v>
      </c>
      <c r="H41" s="51" t="str">
        <f>IF('Town Data'!M37&gt;9,'Town Data'!L37,"*")</f>
        <v>*</v>
      </c>
      <c r="I41" s="22">
        <f t="shared" si="0"/>
        <v>-0.56523782221288099</v>
      </c>
      <c r="J41" s="22">
        <f t="shared" si="1"/>
        <v>-0.58913590238016911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DANVILLE</v>
      </c>
      <c r="C42" s="45">
        <f>IF('Town Data'!C38&gt;9,'Town Data'!B38,"*")</f>
        <v>1882005.66</v>
      </c>
      <c r="D42" s="46">
        <f>IF('Town Data'!E38&gt;9,'Town Data'!D38,"*")</f>
        <v>1016330.16</v>
      </c>
      <c r="E42" s="47" t="str">
        <f>IF('Town Data'!G38&gt;9,'Town Data'!F38,"*")</f>
        <v>*</v>
      </c>
      <c r="F42" s="48">
        <f>IF('Town Data'!I38&gt;9,'Town Data'!H38,"*")</f>
        <v>2009397.06</v>
      </c>
      <c r="G42" s="46">
        <f>IF('Town Data'!K38&gt;9,'Town Data'!J38,"*")</f>
        <v>1068180.25</v>
      </c>
      <c r="H42" s="47" t="str">
        <f>IF('Town Data'!M38&gt;9,'Town Data'!L38,"*")</f>
        <v>*</v>
      </c>
      <c r="I42" s="9">
        <f t="shared" si="0"/>
        <v>-6.3397823424704389E-2</v>
      </c>
      <c r="J42" s="9">
        <f t="shared" si="1"/>
        <v>-4.8540581048938103E-2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DERBY</v>
      </c>
      <c r="C43" s="49">
        <f>IF('Town Data'!C39&gt;9,'Town Data'!B39,"*")</f>
        <v>64262854.210000001</v>
      </c>
      <c r="D43" s="50">
        <f>IF('Town Data'!E39&gt;9,'Town Data'!D39,"*")</f>
        <v>16837881.149999999</v>
      </c>
      <c r="E43" s="51">
        <f>IF('Town Data'!G39&gt;9,'Town Data'!F39,"*")</f>
        <v>339838.50000000029</v>
      </c>
      <c r="F43" s="50">
        <f>IF('Town Data'!I39&gt;9,'Town Data'!H39,"*")</f>
        <v>62127936.32</v>
      </c>
      <c r="G43" s="50">
        <f>IF('Town Data'!K39&gt;9,'Town Data'!J39,"*")</f>
        <v>16090309.119999999</v>
      </c>
      <c r="H43" s="51">
        <f>IF('Town Data'!M39&gt;9,'Town Data'!L39,"*")</f>
        <v>365349.66666666657</v>
      </c>
      <c r="I43" s="22">
        <f t="shared" si="0"/>
        <v>3.4363251323909424E-2</v>
      </c>
      <c r="J43" s="22">
        <f t="shared" si="1"/>
        <v>4.6461011061047865E-2</v>
      </c>
      <c r="K43" s="22">
        <f t="shared" si="2"/>
        <v>-6.9826713951656225E-2</v>
      </c>
      <c r="L43" s="15"/>
    </row>
    <row r="44" spans="1:12" x14ac:dyDescent="0.3">
      <c r="A44" s="15"/>
      <c r="B44" s="15" t="str">
        <f>'Town Data'!A40</f>
        <v>DORSET</v>
      </c>
      <c r="C44" s="45">
        <f>IF('Town Data'!C40&gt;9,'Town Data'!B40,"*")</f>
        <v>7527748.75</v>
      </c>
      <c r="D44" s="46">
        <f>IF('Town Data'!E40&gt;9,'Town Data'!D40,"*")</f>
        <v>3511250.61</v>
      </c>
      <c r="E44" s="47" t="str">
        <f>IF('Town Data'!G40&gt;9,'Town Data'!F40,"*")</f>
        <v>*</v>
      </c>
      <c r="F44" s="48">
        <f>IF('Town Data'!I40&gt;9,'Town Data'!H40,"*")</f>
        <v>7898296.04</v>
      </c>
      <c r="G44" s="46">
        <f>IF('Town Data'!K40&gt;9,'Town Data'!J40,"*")</f>
        <v>3635279.19</v>
      </c>
      <c r="H44" s="47" t="str">
        <f>IF('Town Data'!M40&gt;9,'Town Data'!L40,"*")</f>
        <v>*</v>
      </c>
      <c r="I44" s="9">
        <f t="shared" si="0"/>
        <v>-4.6914839368315198E-2</v>
      </c>
      <c r="J44" s="9">
        <f t="shared" si="1"/>
        <v>-3.411803427400581E-2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DOVER</v>
      </c>
      <c r="C45" s="49">
        <f>IF('Town Data'!C41&gt;9,'Town Data'!B41,"*")</f>
        <v>20141844.050000001</v>
      </c>
      <c r="D45" s="50">
        <f>IF('Town Data'!E41&gt;9,'Town Data'!D41,"*")</f>
        <v>17678108.370000001</v>
      </c>
      <c r="E45" s="51" t="str">
        <f>IF('Town Data'!G41&gt;9,'Town Data'!F41,"*")</f>
        <v>*</v>
      </c>
      <c r="F45" s="50">
        <f>IF('Town Data'!I41&gt;9,'Town Data'!H41,"*")</f>
        <v>20681336.039999999</v>
      </c>
      <c r="G45" s="50">
        <f>IF('Town Data'!K41&gt;9,'Town Data'!J41,"*")</f>
        <v>18043813.670000002</v>
      </c>
      <c r="H45" s="51" t="str">
        <f>IF('Town Data'!M41&gt;9,'Town Data'!L41,"*")</f>
        <v>*</v>
      </c>
      <c r="I45" s="22">
        <f t="shared" si="0"/>
        <v>-2.6085935113503354E-2</v>
      </c>
      <c r="J45" s="22">
        <f t="shared" si="1"/>
        <v>-2.0267627824600603E-2</v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DUMMERSTON</v>
      </c>
      <c r="C46" s="45">
        <f>IF('Town Data'!C42&gt;9,'Town Data'!B42,"*")</f>
        <v>4179769.18</v>
      </c>
      <c r="D46" s="46">
        <f>IF('Town Data'!E42&gt;9,'Town Data'!D42,"*")</f>
        <v>539542.25</v>
      </c>
      <c r="E46" s="47" t="str">
        <f>IF('Town Data'!G42&gt;9,'Town Data'!F42,"*")</f>
        <v>*</v>
      </c>
      <c r="F46" s="48">
        <f>IF('Town Data'!I42&gt;9,'Town Data'!H42,"*")</f>
        <v>3752387.53</v>
      </c>
      <c r="G46" s="46">
        <f>IF('Town Data'!K42&gt;9,'Town Data'!J42,"*")</f>
        <v>493027.94</v>
      </c>
      <c r="H46" s="47" t="str">
        <f>IF('Town Data'!M42&gt;9,'Town Data'!L42,"*")</f>
        <v>*</v>
      </c>
      <c r="I46" s="9">
        <f t="shared" si="0"/>
        <v>0.11389592534969339</v>
      </c>
      <c r="J46" s="9">
        <f t="shared" si="1"/>
        <v>9.4344166377264532E-2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DUXBURY</v>
      </c>
      <c r="C47" s="49">
        <f>IF('Town Data'!C43&gt;9,'Town Data'!B43,"*")</f>
        <v>454857.17</v>
      </c>
      <c r="D47" s="50" t="str">
        <f>IF('Town Data'!E43&gt;9,'Town Data'!D43,"*")</f>
        <v>*</v>
      </c>
      <c r="E47" s="51" t="str">
        <f>IF('Town Data'!G43&gt;9,'Town Data'!F43,"*")</f>
        <v>*</v>
      </c>
      <c r="F47" s="50">
        <f>IF('Town Data'!I43&gt;9,'Town Data'!H43,"*")</f>
        <v>382115.6</v>
      </c>
      <c r="G47" s="50" t="str">
        <f>IF('Town Data'!K43&gt;9,'Town Data'!J43,"*")</f>
        <v>*</v>
      </c>
      <c r="H47" s="51" t="str">
        <f>IF('Town Data'!M43&gt;9,'Town Data'!L43,"*")</f>
        <v>*</v>
      </c>
      <c r="I47" s="22">
        <f t="shared" si="0"/>
        <v>0.19036535017151882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EAST MONTPELIER</v>
      </c>
      <c r="C48" s="45">
        <f>IF('Town Data'!C44&gt;9,'Town Data'!B44,"*")</f>
        <v>11946248.15</v>
      </c>
      <c r="D48" s="46">
        <f>IF('Town Data'!E44&gt;9,'Town Data'!D44,"*")</f>
        <v>2419231.0099999998</v>
      </c>
      <c r="E48" s="47">
        <f>IF('Town Data'!G44&gt;9,'Town Data'!F44,"*")</f>
        <v>210799.33333333334</v>
      </c>
      <c r="F48" s="48">
        <f>IF('Town Data'!I44&gt;9,'Town Data'!H44,"*")</f>
        <v>11594605.640000001</v>
      </c>
      <c r="G48" s="46">
        <f>IF('Town Data'!K44&gt;9,'Town Data'!J44,"*")</f>
        <v>2453155.0499999998</v>
      </c>
      <c r="H48" s="47" t="str">
        <f>IF('Town Data'!M44&gt;9,'Town Data'!L44,"*")</f>
        <v>*</v>
      </c>
      <c r="I48" s="9">
        <f t="shared" si="0"/>
        <v>3.0328112996519281E-2</v>
      </c>
      <c r="J48" s="9">
        <f t="shared" si="1"/>
        <v>-1.3828738627833589E-2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EDEN</v>
      </c>
      <c r="C49" s="49">
        <f>IF('Town Data'!C45&gt;9,'Town Data'!B45,"*")</f>
        <v>1245622.17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1014521.95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0.22779223258796913</v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ENOSBURG</v>
      </c>
      <c r="C50" s="45">
        <f>IF('Town Data'!C46&gt;9,'Town Data'!B46,"*")</f>
        <v>15507740.32</v>
      </c>
      <c r="D50" s="46">
        <f>IF('Town Data'!E46&gt;9,'Town Data'!D46,"*")</f>
        <v>4091796</v>
      </c>
      <c r="E50" s="47">
        <f>IF('Town Data'!G46&gt;9,'Town Data'!F46,"*")</f>
        <v>59085.499999999971</v>
      </c>
      <c r="F50" s="48">
        <f>IF('Town Data'!I46&gt;9,'Town Data'!H46,"*")</f>
        <v>31797138.41</v>
      </c>
      <c r="G50" s="46">
        <f>IF('Town Data'!K46&gt;9,'Town Data'!J46,"*")</f>
        <v>4045766.72</v>
      </c>
      <c r="H50" s="47">
        <f>IF('Town Data'!M46&gt;9,'Town Data'!L46,"*")</f>
        <v>160516.49999999965</v>
      </c>
      <c r="I50" s="9">
        <f t="shared" si="0"/>
        <v>-0.51229132256999221</v>
      </c>
      <c r="J50" s="9">
        <f t="shared" si="1"/>
        <v>1.1377146332352003E-2</v>
      </c>
      <c r="K50" s="9">
        <f t="shared" si="2"/>
        <v>-0.63190388527036101</v>
      </c>
      <c r="L50" s="15"/>
    </row>
    <row r="51" spans="1:12" x14ac:dyDescent="0.3">
      <c r="A51" s="15"/>
      <c r="B51" s="27" t="str">
        <f>'Town Data'!A47</f>
        <v>ESSEX</v>
      </c>
      <c r="C51" s="49">
        <f>IF('Town Data'!C47&gt;9,'Town Data'!B47,"*")</f>
        <v>133293359.43000001</v>
      </c>
      <c r="D51" s="50">
        <f>IF('Town Data'!E47&gt;9,'Town Data'!D47,"*")</f>
        <v>30422939.199999999</v>
      </c>
      <c r="E51" s="51">
        <f>IF('Town Data'!G47&gt;9,'Town Data'!F47,"*")</f>
        <v>763593.49999999919</v>
      </c>
      <c r="F51" s="50">
        <f>IF('Town Data'!I47&gt;9,'Town Data'!H47,"*")</f>
        <v>140037606.02000001</v>
      </c>
      <c r="G51" s="50">
        <f>IF('Town Data'!K47&gt;9,'Town Data'!J47,"*")</f>
        <v>31216161.109999999</v>
      </c>
      <c r="H51" s="51">
        <f>IF('Town Data'!M47&gt;9,'Town Data'!L47,"*")</f>
        <v>1011964.0000000005</v>
      </c>
      <c r="I51" s="22">
        <f t="shared" si="0"/>
        <v>-4.8160253389627337E-2</v>
      </c>
      <c r="J51" s="22">
        <f t="shared" si="1"/>
        <v>-2.5410616866206971E-2</v>
      </c>
      <c r="K51" s="22">
        <f t="shared" si="2"/>
        <v>-0.24543412611515941</v>
      </c>
      <c r="L51" s="15"/>
    </row>
    <row r="52" spans="1:12" x14ac:dyDescent="0.3">
      <c r="A52" s="15"/>
      <c r="B52" s="15" t="str">
        <f>'Town Data'!A48</f>
        <v>FAIR HAVEN</v>
      </c>
      <c r="C52" s="45">
        <f>IF('Town Data'!C48&gt;9,'Town Data'!B48,"*")</f>
        <v>16309184.34</v>
      </c>
      <c r="D52" s="46">
        <f>IF('Town Data'!E48&gt;9,'Town Data'!D48,"*")</f>
        <v>3006515.49</v>
      </c>
      <c r="E52" s="47" t="str">
        <f>IF('Town Data'!G48&gt;9,'Town Data'!F48,"*")</f>
        <v>*</v>
      </c>
      <c r="F52" s="48">
        <f>IF('Town Data'!I48&gt;9,'Town Data'!H48,"*")</f>
        <v>18350062.559999999</v>
      </c>
      <c r="G52" s="46">
        <f>IF('Town Data'!K48&gt;9,'Town Data'!J48,"*")</f>
        <v>3114594.96</v>
      </c>
      <c r="H52" s="47" t="str">
        <f>IF('Town Data'!M48&gt;9,'Town Data'!L48,"*")</f>
        <v>*</v>
      </c>
      <c r="I52" s="9">
        <f t="shared" si="0"/>
        <v>-0.11121914235043344</v>
      </c>
      <c r="J52" s="9">
        <f t="shared" si="1"/>
        <v>-3.4700971197872785E-2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FAIRFAX</v>
      </c>
      <c r="C53" s="49">
        <f>IF('Town Data'!C49&gt;9,'Town Data'!B49,"*")</f>
        <v>8740942.1999999993</v>
      </c>
      <c r="D53" s="50">
        <f>IF('Town Data'!E49&gt;9,'Town Data'!D49,"*")</f>
        <v>2258680.3199999998</v>
      </c>
      <c r="E53" s="51" t="str">
        <f>IF('Town Data'!G49&gt;9,'Town Data'!F49,"*")</f>
        <v>*</v>
      </c>
      <c r="F53" s="50">
        <f>IF('Town Data'!I49&gt;9,'Town Data'!H49,"*")</f>
        <v>8530025.4000000004</v>
      </c>
      <c r="G53" s="50">
        <f>IF('Town Data'!K49&gt;9,'Town Data'!J49,"*")</f>
        <v>2274974.52</v>
      </c>
      <c r="H53" s="51" t="str">
        <f>IF('Town Data'!M49&gt;9,'Town Data'!L49,"*")</f>
        <v>*</v>
      </c>
      <c r="I53" s="22">
        <f t="shared" si="0"/>
        <v>2.4726397649413666E-2</v>
      </c>
      <c r="J53" s="22">
        <f t="shared" si="1"/>
        <v>-7.1623659327842435E-3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FAIRFIELD</v>
      </c>
      <c r="C54" s="45">
        <f>IF('Town Data'!C50&gt;9,'Town Data'!B50,"*")</f>
        <v>1472123.07</v>
      </c>
      <c r="D54" s="46">
        <f>IF('Town Data'!E50&gt;9,'Town Data'!D50,"*")</f>
        <v>262703.89</v>
      </c>
      <c r="E54" s="47" t="str">
        <f>IF('Town Data'!G50&gt;9,'Town Data'!F50,"*")</f>
        <v>*</v>
      </c>
      <c r="F54" s="48">
        <f>IF('Town Data'!I50&gt;9,'Town Data'!H50,"*")</f>
        <v>1761067.52</v>
      </c>
      <c r="G54" s="46">
        <f>IF('Town Data'!K50&gt;9,'Town Data'!J50,"*")</f>
        <v>242863.71</v>
      </c>
      <c r="H54" s="47" t="str">
        <f>IF('Town Data'!M50&gt;9,'Town Data'!L50,"*")</f>
        <v>*</v>
      </c>
      <c r="I54" s="9">
        <f t="shared" si="0"/>
        <v>-0.16407346494017444</v>
      </c>
      <c r="J54" s="9">
        <f t="shared" si="1"/>
        <v>8.1692649758171046E-2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FAIRLEE</v>
      </c>
      <c r="C55" s="49">
        <f>IF('Town Data'!C51&gt;9,'Town Data'!B51,"*")</f>
        <v>8325717.3600000003</v>
      </c>
      <c r="D55" s="50">
        <f>IF('Town Data'!E51&gt;9,'Town Data'!D51,"*")</f>
        <v>1092287.18</v>
      </c>
      <c r="E55" s="51" t="str">
        <f>IF('Town Data'!G51&gt;9,'Town Data'!F51,"*")</f>
        <v>*</v>
      </c>
      <c r="F55" s="50">
        <f>IF('Town Data'!I51&gt;9,'Town Data'!H51,"*")</f>
        <v>7822497.1299999999</v>
      </c>
      <c r="G55" s="50">
        <f>IF('Town Data'!K51&gt;9,'Town Data'!J51,"*")</f>
        <v>1055554.73</v>
      </c>
      <c r="H55" s="51" t="str">
        <f>IF('Town Data'!M51&gt;9,'Town Data'!L51,"*")</f>
        <v>*</v>
      </c>
      <c r="I55" s="22">
        <f t="shared" si="0"/>
        <v>6.4329870837549347E-2</v>
      </c>
      <c r="J55" s="22">
        <f t="shared" si="1"/>
        <v>3.4799190374524641E-2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FERRISBURGH</v>
      </c>
      <c r="C56" s="45">
        <f>IF('Town Data'!C52&gt;9,'Town Data'!B52,"*")</f>
        <v>4411043.8899999997</v>
      </c>
      <c r="D56" s="46">
        <f>IF('Town Data'!E52&gt;9,'Town Data'!D52,"*")</f>
        <v>1424884.9</v>
      </c>
      <c r="E56" s="47" t="str">
        <f>IF('Town Data'!G52&gt;9,'Town Data'!F52,"*")</f>
        <v>*</v>
      </c>
      <c r="F56" s="48">
        <f>IF('Town Data'!I52&gt;9,'Town Data'!H52,"*")</f>
        <v>4825597.1500000004</v>
      </c>
      <c r="G56" s="46">
        <f>IF('Town Data'!K52&gt;9,'Town Data'!J52,"*")</f>
        <v>1562350</v>
      </c>
      <c r="H56" s="47" t="str">
        <f>IF('Town Data'!M52&gt;9,'Town Data'!L52,"*")</f>
        <v>*</v>
      </c>
      <c r="I56" s="9">
        <f t="shared" si="0"/>
        <v>-8.5907142082923493E-2</v>
      </c>
      <c r="J56" s="9">
        <f t="shared" si="1"/>
        <v>-8.7986110666624054E-2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FRANKLIN</v>
      </c>
      <c r="C57" s="49" t="str">
        <f>IF('Town Data'!C53&gt;9,'Town Data'!B53,"*")</f>
        <v>*</v>
      </c>
      <c r="D57" s="50" t="str">
        <f>IF('Town Data'!E53&gt;9,'Town Data'!D53,"*")</f>
        <v>*</v>
      </c>
      <c r="E57" s="51" t="str">
        <f>IF('Town Data'!G53&gt;9,'Town Data'!F53,"*")</f>
        <v>*</v>
      </c>
      <c r="F57" s="50">
        <f>IF('Town Data'!I53&gt;9,'Town Data'!H53,"*")</f>
        <v>995695.61</v>
      </c>
      <c r="G57" s="50">
        <f>IF('Town Data'!K53&gt;9,'Town Data'!J53,"*")</f>
        <v>425694.73</v>
      </c>
      <c r="H57" s="51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GEORGIA</v>
      </c>
      <c r="C58" s="45">
        <f>IF('Town Data'!C54&gt;9,'Town Data'!B54,"*")</f>
        <v>3013115.45</v>
      </c>
      <c r="D58" s="46">
        <f>IF('Town Data'!E54&gt;9,'Town Data'!D54,"*")</f>
        <v>1315902.3999999999</v>
      </c>
      <c r="E58" s="47" t="str">
        <f>IF('Town Data'!G54&gt;9,'Town Data'!F54,"*")</f>
        <v>*</v>
      </c>
      <c r="F58" s="48">
        <f>IF('Town Data'!I54&gt;9,'Town Data'!H54,"*")</f>
        <v>3228855.99</v>
      </c>
      <c r="G58" s="46">
        <f>IF('Town Data'!K54&gt;9,'Town Data'!J54,"*")</f>
        <v>1530140.41</v>
      </c>
      <c r="H58" s="47" t="str">
        <f>IF('Town Data'!M54&gt;9,'Town Data'!L54,"*")</f>
        <v>*</v>
      </c>
      <c r="I58" s="9">
        <f t="shared" si="0"/>
        <v>-6.6816402053285762E-2</v>
      </c>
      <c r="J58" s="9">
        <f t="shared" si="1"/>
        <v>-0.14001199406268869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GRAND ISLE</v>
      </c>
      <c r="C59" s="49">
        <f>IF('Town Data'!C55&gt;9,'Town Data'!B55,"*")</f>
        <v>697654.05</v>
      </c>
      <c r="D59" s="50">
        <f>IF('Town Data'!E55&gt;9,'Town Data'!D55,"*")</f>
        <v>405475.18</v>
      </c>
      <c r="E59" s="51" t="str">
        <f>IF('Town Data'!G55&gt;9,'Town Data'!F55,"*")</f>
        <v>*</v>
      </c>
      <c r="F59" s="50">
        <f>IF('Town Data'!I55&gt;9,'Town Data'!H55,"*")</f>
        <v>2655193.0499999998</v>
      </c>
      <c r="G59" s="50">
        <f>IF('Town Data'!K55&gt;9,'Town Data'!J55,"*")</f>
        <v>2126109.34</v>
      </c>
      <c r="H59" s="51" t="str">
        <f>IF('Town Data'!M55&gt;9,'Town Data'!L55,"*")</f>
        <v>*</v>
      </c>
      <c r="I59" s="22">
        <f t="shared" si="0"/>
        <v>-0.73724921809357702</v>
      </c>
      <c r="J59" s="22">
        <f t="shared" si="1"/>
        <v>-0.80928771048059078</v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GREENSBORO</v>
      </c>
      <c r="C60" s="45">
        <f>IF('Town Data'!C56&gt;9,'Town Data'!B56,"*")</f>
        <v>2262785.04</v>
      </c>
      <c r="D60" s="46">
        <f>IF('Town Data'!E56&gt;9,'Town Data'!D56,"*")</f>
        <v>1533843.45</v>
      </c>
      <c r="E60" s="47" t="str">
        <f>IF('Town Data'!G56&gt;9,'Town Data'!F56,"*")</f>
        <v>*</v>
      </c>
      <c r="F60" s="48">
        <f>IF('Town Data'!I56&gt;9,'Town Data'!H56,"*")</f>
        <v>2402521.36</v>
      </c>
      <c r="G60" s="46">
        <f>IF('Town Data'!K56&gt;9,'Town Data'!J56,"*")</f>
        <v>1606355.43</v>
      </c>
      <c r="H60" s="47" t="str">
        <f>IF('Town Data'!M56&gt;9,'Town Data'!L56,"*")</f>
        <v>*</v>
      </c>
      <c r="I60" s="9">
        <f t="shared" si="0"/>
        <v>-5.8162363226606166E-2</v>
      </c>
      <c r="J60" s="9">
        <f t="shared" si="1"/>
        <v>-4.5140682221244142E-2</v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GROTON</v>
      </c>
      <c r="C61" s="49">
        <f>IF('Town Data'!C57&gt;9,'Town Data'!B57,"*")</f>
        <v>699746.35</v>
      </c>
      <c r="D61" s="50">
        <f>IF('Town Data'!E57&gt;9,'Town Data'!D57,"*")</f>
        <v>287473.15999999997</v>
      </c>
      <c r="E61" s="51" t="str">
        <f>IF('Town Data'!G57&gt;9,'Town Data'!F57,"*")</f>
        <v>*</v>
      </c>
      <c r="F61" s="50">
        <f>IF('Town Data'!I57&gt;9,'Town Data'!H57,"*")</f>
        <v>862346.52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>
        <f t="shared" si="0"/>
        <v>-0.1885554892712967</v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GUILFORD</v>
      </c>
      <c r="C62" s="45">
        <f>IF('Town Data'!C58&gt;9,'Town Data'!B58,"*")</f>
        <v>715546.79</v>
      </c>
      <c r="D62" s="46">
        <f>IF('Town Data'!E58&gt;9,'Town Data'!D58,"*")</f>
        <v>274805.74</v>
      </c>
      <c r="E62" s="47" t="str">
        <f>IF('Town Data'!G58&gt;9,'Town Data'!F58,"*")</f>
        <v>*</v>
      </c>
      <c r="F62" s="48">
        <f>IF('Town Data'!I58&gt;9,'Town Data'!H58,"*")</f>
        <v>803062.09</v>
      </c>
      <c r="G62" s="46">
        <f>IF('Town Data'!K58&gt;9,'Town Data'!J58,"*")</f>
        <v>340750.35</v>
      </c>
      <c r="H62" s="47" t="str">
        <f>IF('Town Data'!M58&gt;9,'Town Data'!L58,"*")</f>
        <v>*</v>
      </c>
      <c r="I62" s="9">
        <f t="shared" si="0"/>
        <v>-0.10897700326010898</v>
      </c>
      <c r="J62" s="9">
        <f t="shared" si="1"/>
        <v>-0.19352763687550134</v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HALIFAX</v>
      </c>
      <c r="C63" s="49" t="str">
        <f>IF('Town Data'!C59&gt;9,'Town Data'!B59,"*")</f>
        <v>*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>
        <f>IF('Town Data'!I59&gt;9,'Town Data'!H59,"*")</f>
        <v>351213.6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HARDWICK</v>
      </c>
      <c r="C64" s="45">
        <f>IF('Town Data'!C60&gt;9,'Town Data'!B60,"*")</f>
        <v>21192536.699999999</v>
      </c>
      <c r="D64" s="46">
        <f>IF('Town Data'!E60&gt;9,'Town Data'!D60,"*")</f>
        <v>3385147.6</v>
      </c>
      <c r="E64" s="47">
        <f>IF('Town Data'!G60&gt;9,'Town Data'!F60,"*")</f>
        <v>35941</v>
      </c>
      <c r="F64" s="48">
        <f>IF('Town Data'!I60&gt;9,'Town Data'!H60,"*")</f>
        <v>22001208.960000001</v>
      </c>
      <c r="G64" s="46">
        <f>IF('Town Data'!K60&gt;9,'Town Data'!J60,"*")</f>
        <v>3659613.39</v>
      </c>
      <c r="H64" s="47">
        <f>IF('Town Data'!M60&gt;9,'Town Data'!L60,"*")</f>
        <v>15366.5</v>
      </c>
      <c r="I64" s="9">
        <f t="shared" si="0"/>
        <v>-3.675581016798822E-2</v>
      </c>
      <c r="J64" s="9">
        <f t="shared" si="1"/>
        <v>-7.499857519102586E-2</v>
      </c>
      <c r="K64" s="9">
        <f t="shared" si="2"/>
        <v>1.3389190772134187</v>
      </c>
      <c r="L64" s="15"/>
    </row>
    <row r="65" spans="1:12" x14ac:dyDescent="0.3">
      <c r="A65" s="15"/>
      <c r="B65" s="27" t="str">
        <f>'Town Data'!A61</f>
        <v>HARTFORD</v>
      </c>
      <c r="C65" s="49">
        <f>IF('Town Data'!C61&gt;9,'Town Data'!B61,"*")</f>
        <v>82471756.400000006</v>
      </c>
      <c r="D65" s="50">
        <f>IF('Town Data'!E61&gt;9,'Town Data'!D61,"*")</f>
        <v>16097039.050000001</v>
      </c>
      <c r="E65" s="51">
        <f>IF('Town Data'!G61&gt;9,'Town Data'!F61,"*")</f>
        <v>1048909.6666666672</v>
      </c>
      <c r="F65" s="50">
        <f>IF('Town Data'!I61&gt;9,'Town Data'!H61,"*")</f>
        <v>82493469.620000005</v>
      </c>
      <c r="G65" s="50">
        <f>IF('Town Data'!K61&gt;9,'Town Data'!J61,"*")</f>
        <v>16471336.380000001</v>
      </c>
      <c r="H65" s="51">
        <f>IF('Town Data'!M61&gt;9,'Town Data'!L61,"*")</f>
        <v>399327.33333333326</v>
      </c>
      <c r="I65" s="22">
        <f t="shared" si="0"/>
        <v>-2.6321138024645017E-4</v>
      </c>
      <c r="J65" s="22">
        <f t="shared" si="1"/>
        <v>-2.2724162834442705E-2</v>
      </c>
      <c r="K65" s="22">
        <f t="shared" si="2"/>
        <v>1.626691386014149</v>
      </c>
      <c r="L65" s="15"/>
    </row>
    <row r="66" spans="1:12" x14ac:dyDescent="0.3">
      <c r="A66" s="15"/>
      <c r="B66" s="15" t="str">
        <f>'Town Data'!A62</f>
        <v>HARTLAND</v>
      </c>
      <c r="C66" s="45">
        <f>IF('Town Data'!C62&gt;9,'Town Data'!B62,"*")</f>
        <v>2899469.11</v>
      </c>
      <c r="D66" s="46">
        <f>IF('Town Data'!E62&gt;9,'Town Data'!D62,"*")</f>
        <v>963331.92</v>
      </c>
      <c r="E66" s="47">
        <f>IF('Town Data'!G62&gt;9,'Town Data'!F62,"*")</f>
        <v>53363.000000000036</v>
      </c>
      <c r="F66" s="48">
        <f>IF('Town Data'!I62&gt;9,'Town Data'!H62,"*")</f>
        <v>2719184.94</v>
      </c>
      <c r="G66" s="46">
        <f>IF('Town Data'!K62&gt;9,'Town Data'!J62,"*")</f>
        <v>819471.27</v>
      </c>
      <c r="H66" s="47" t="str">
        <f>IF('Town Data'!M62&gt;9,'Town Data'!L62,"*")</f>
        <v>*</v>
      </c>
      <c r="I66" s="9">
        <f t="shared" si="0"/>
        <v>6.6300812183815616E-2</v>
      </c>
      <c r="J66" s="9">
        <f t="shared" si="1"/>
        <v>0.17555301237101334</v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HIGHGATE</v>
      </c>
      <c r="C67" s="49">
        <f>IF('Town Data'!C63&gt;9,'Town Data'!B63,"*")</f>
        <v>4463933.54</v>
      </c>
      <c r="D67" s="50">
        <f>IF('Town Data'!E63&gt;9,'Town Data'!D63,"*")</f>
        <v>1096979.5</v>
      </c>
      <c r="E67" s="51" t="str">
        <f>IF('Town Data'!G63&gt;9,'Town Data'!F63,"*")</f>
        <v>*</v>
      </c>
      <c r="F67" s="50">
        <f>IF('Town Data'!I63&gt;9,'Town Data'!H63,"*")</f>
        <v>4747663.08</v>
      </c>
      <c r="G67" s="50">
        <f>IF('Town Data'!K63&gt;9,'Town Data'!J63,"*")</f>
        <v>1170852.98</v>
      </c>
      <c r="H67" s="51" t="str">
        <f>IF('Town Data'!M63&gt;9,'Town Data'!L63,"*")</f>
        <v>*</v>
      </c>
      <c r="I67" s="22">
        <f t="shared" si="0"/>
        <v>-5.976193660313403E-2</v>
      </c>
      <c r="J67" s="22">
        <f t="shared" si="1"/>
        <v>-6.3093728471357677E-2</v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HINESBURG</v>
      </c>
      <c r="C68" s="45">
        <f>IF('Town Data'!C64&gt;9,'Town Data'!B64,"*")</f>
        <v>14562854.949999999</v>
      </c>
      <c r="D68" s="46">
        <f>IF('Town Data'!E64&gt;9,'Town Data'!D64,"*")</f>
        <v>3516365.08</v>
      </c>
      <c r="E68" s="47">
        <f>IF('Town Data'!G64&gt;9,'Town Data'!F64,"*")</f>
        <v>29788.166666666661</v>
      </c>
      <c r="F68" s="48">
        <f>IF('Town Data'!I64&gt;9,'Town Data'!H64,"*")</f>
        <v>19523725.670000002</v>
      </c>
      <c r="G68" s="46">
        <f>IF('Town Data'!K64&gt;9,'Town Data'!J64,"*")</f>
        <v>3219178.26</v>
      </c>
      <c r="H68" s="47">
        <f>IF('Town Data'!M64&gt;9,'Town Data'!L64,"*")</f>
        <v>53213.833333333365</v>
      </c>
      <c r="I68" s="9">
        <f t="shared" si="0"/>
        <v>-0.25409446966481586</v>
      </c>
      <c r="J68" s="9">
        <f t="shared" si="1"/>
        <v>9.2317602815819313E-2</v>
      </c>
      <c r="K68" s="9">
        <f t="shared" si="2"/>
        <v>-0.44021761258820591</v>
      </c>
      <c r="L68" s="15"/>
    </row>
    <row r="69" spans="1:12" x14ac:dyDescent="0.3">
      <c r="A69" s="15"/>
      <c r="B69" s="27" t="str">
        <f>'Town Data'!A65</f>
        <v>HUNTINGTON</v>
      </c>
      <c r="C69" s="49">
        <f>IF('Town Data'!C65&gt;9,'Town Data'!B65,"*")</f>
        <v>458744.47</v>
      </c>
      <c r="D69" s="50">
        <f>IF('Town Data'!E65&gt;9,'Town Data'!D65,"*")</f>
        <v>218002.82</v>
      </c>
      <c r="E69" s="51" t="str">
        <f>IF('Town Data'!G65&gt;9,'Town Data'!F65,"*")</f>
        <v>*</v>
      </c>
      <c r="F69" s="50">
        <f>IF('Town Data'!I65&gt;9,'Town Data'!H65,"*")</f>
        <v>533293.24</v>
      </c>
      <c r="G69" s="50">
        <f>IF('Town Data'!K65&gt;9,'Town Data'!J65,"*")</f>
        <v>271974.94</v>
      </c>
      <c r="H69" s="51" t="str">
        <f>IF('Town Data'!M65&gt;9,'Town Data'!L65,"*")</f>
        <v>*</v>
      </c>
      <c r="I69" s="22">
        <f t="shared" si="0"/>
        <v>-0.13978945242208587</v>
      </c>
      <c r="J69" s="22">
        <f t="shared" si="1"/>
        <v>-0.19844519498744992</v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HYDE PARK</v>
      </c>
      <c r="C70" s="45">
        <f>IF('Town Data'!C66&gt;9,'Town Data'!B66,"*")</f>
        <v>7344088.2699999996</v>
      </c>
      <c r="D70" s="46">
        <f>IF('Town Data'!E66&gt;9,'Town Data'!D66,"*")</f>
        <v>696292.42</v>
      </c>
      <c r="E70" s="47" t="str">
        <f>IF('Town Data'!G66&gt;9,'Town Data'!F66,"*")</f>
        <v>*</v>
      </c>
      <c r="F70" s="48">
        <f>IF('Town Data'!I66&gt;9,'Town Data'!H66,"*")</f>
        <v>9578191.75</v>
      </c>
      <c r="G70" s="46">
        <f>IF('Town Data'!K66&gt;9,'Town Data'!J66,"*")</f>
        <v>847424.33</v>
      </c>
      <c r="H70" s="47" t="str">
        <f>IF('Town Data'!M66&gt;9,'Town Data'!L66,"*")</f>
        <v>*</v>
      </c>
      <c r="I70" s="9">
        <f t="shared" ref="I70:I133" si="3">IFERROR((C70-F70)/F70,"")</f>
        <v>-0.23324898251280055</v>
      </c>
      <c r="J70" s="9">
        <f t="shared" ref="J70:J133" si="4">IFERROR((D70-G70)/G70,"")</f>
        <v>-0.1783426609901558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IRASBURG</v>
      </c>
      <c r="C71" s="49">
        <f>IF('Town Data'!C67&gt;9,'Town Data'!B67,"*")</f>
        <v>2567780.2599999998</v>
      </c>
      <c r="D71" s="50">
        <f>IF('Town Data'!E67&gt;9,'Town Data'!D67,"*")</f>
        <v>466246.63</v>
      </c>
      <c r="E71" s="51" t="str">
        <f>IF('Town Data'!G67&gt;9,'Town Data'!F67,"*")</f>
        <v>*</v>
      </c>
      <c r="F71" s="50">
        <f>IF('Town Data'!I67&gt;9,'Town Data'!H67,"*")</f>
        <v>2607592.7599999998</v>
      </c>
      <c r="G71" s="50">
        <f>IF('Town Data'!K67&gt;9,'Town Data'!J67,"*")</f>
        <v>376554.64</v>
      </c>
      <c r="H71" s="51" t="str">
        <f>IF('Town Data'!M67&gt;9,'Town Data'!L67,"*")</f>
        <v>*</v>
      </c>
      <c r="I71" s="22">
        <f t="shared" si="3"/>
        <v>-1.5267913230438638E-2</v>
      </c>
      <c r="J71" s="22">
        <f t="shared" si="4"/>
        <v>0.23819116928156825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JAMAICA</v>
      </c>
      <c r="C72" s="45">
        <f>IF('Town Data'!C68&gt;9,'Town Data'!B68,"*")</f>
        <v>3771795.52</v>
      </c>
      <c r="D72" s="46">
        <f>IF('Town Data'!E68&gt;9,'Town Data'!D68,"*")</f>
        <v>1151136.92</v>
      </c>
      <c r="E72" s="47" t="str">
        <f>IF('Town Data'!G68&gt;9,'Town Data'!F68,"*")</f>
        <v>*</v>
      </c>
      <c r="F72" s="48">
        <f>IF('Town Data'!I68&gt;9,'Town Data'!H68,"*")</f>
        <v>3114874.38</v>
      </c>
      <c r="G72" s="46">
        <f>IF('Town Data'!K68&gt;9,'Town Data'!J68,"*")</f>
        <v>1156363.78</v>
      </c>
      <c r="H72" s="47" t="str">
        <f>IF('Town Data'!M68&gt;9,'Town Data'!L68,"*")</f>
        <v>*</v>
      </c>
      <c r="I72" s="9">
        <f t="shared" si="3"/>
        <v>0.21089811653977525</v>
      </c>
      <c r="J72" s="9">
        <f t="shared" si="4"/>
        <v>-4.5200827718765999E-3</v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JAY</v>
      </c>
      <c r="C73" s="49">
        <f>IF('Town Data'!C69&gt;9,'Town Data'!B69,"*")</f>
        <v>12405430.789999999</v>
      </c>
      <c r="D73" s="50">
        <f>IF('Town Data'!E69&gt;9,'Town Data'!D69,"*")</f>
        <v>6424645.46</v>
      </c>
      <c r="E73" s="51" t="str">
        <f>IF('Town Data'!G69&gt;9,'Town Data'!F69,"*")</f>
        <v>*</v>
      </c>
      <c r="F73" s="50" t="str">
        <f>IF('Town Data'!I69&gt;9,'Town Data'!H69,"*")</f>
        <v>*</v>
      </c>
      <c r="G73" s="50" t="str">
        <f>IF('Town Data'!K69&gt;9,'Town Data'!J69,"*")</f>
        <v>*</v>
      </c>
      <c r="H73" s="51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JERICHO</v>
      </c>
      <c r="C74" s="45">
        <f>IF('Town Data'!C70&gt;9,'Town Data'!B70,"*")</f>
        <v>6890662.0899999999</v>
      </c>
      <c r="D74" s="46">
        <f>IF('Town Data'!E70&gt;9,'Town Data'!D70,"*")</f>
        <v>1955796.92</v>
      </c>
      <c r="E74" s="47" t="str">
        <f>IF('Town Data'!G70&gt;9,'Town Data'!F70,"*")</f>
        <v>*</v>
      </c>
      <c r="F74" s="48">
        <f>IF('Town Data'!I70&gt;9,'Town Data'!H70,"*")</f>
        <v>6520825.71</v>
      </c>
      <c r="G74" s="46">
        <f>IF('Town Data'!K70&gt;9,'Town Data'!J70,"*")</f>
        <v>1775016.64</v>
      </c>
      <c r="H74" s="47">
        <f>IF('Town Data'!M70&gt;9,'Town Data'!L70,"*")</f>
        <v>24455.833333333328</v>
      </c>
      <c r="I74" s="9">
        <f t="shared" si="3"/>
        <v>5.6716188477915916E-2</v>
      </c>
      <c r="J74" s="9">
        <f t="shared" si="4"/>
        <v>0.10184709028981274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JOHNSON</v>
      </c>
      <c r="C75" s="49">
        <f>IF('Town Data'!C71&gt;9,'Town Data'!B71,"*")</f>
        <v>28665138.350000001</v>
      </c>
      <c r="D75" s="50">
        <f>IF('Town Data'!E71&gt;9,'Town Data'!D71,"*")</f>
        <v>6646802.4400000004</v>
      </c>
      <c r="E75" s="51" t="str">
        <f>IF('Town Data'!G71&gt;9,'Town Data'!F71,"*")</f>
        <v>*</v>
      </c>
      <c r="F75" s="50">
        <f>IF('Town Data'!I71&gt;9,'Town Data'!H71,"*")</f>
        <v>29737153.620000001</v>
      </c>
      <c r="G75" s="50">
        <f>IF('Town Data'!K71&gt;9,'Town Data'!J71,"*")</f>
        <v>7786919.54</v>
      </c>
      <c r="H75" s="51">
        <f>IF('Town Data'!M71&gt;9,'Town Data'!L71,"*")</f>
        <v>248762.66666666634</v>
      </c>
      <c r="I75" s="22">
        <f t="shared" si="3"/>
        <v>-3.604969338016957E-2</v>
      </c>
      <c r="J75" s="22">
        <f t="shared" si="4"/>
        <v>-0.14641439328394545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KILLINGTON</v>
      </c>
      <c r="C76" s="45">
        <f>IF('Town Data'!C72&gt;9,'Town Data'!B72,"*")</f>
        <v>32117108.550000001</v>
      </c>
      <c r="D76" s="46">
        <f>IF('Town Data'!E72&gt;9,'Town Data'!D72,"*")</f>
        <v>28034528.100000001</v>
      </c>
      <c r="E76" s="47" t="str">
        <f>IF('Town Data'!G72&gt;9,'Town Data'!F72,"*")</f>
        <v>*</v>
      </c>
      <c r="F76" s="48">
        <f>IF('Town Data'!I72&gt;9,'Town Data'!H72,"*")</f>
        <v>27276163.41</v>
      </c>
      <c r="G76" s="46">
        <f>IF('Town Data'!K72&gt;9,'Town Data'!J72,"*")</f>
        <v>23820971.75</v>
      </c>
      <c r="H76" s="47" t="str">
        <f>IF('Town Data'!M72&gt;9,'Town Data'!L72,"*")</f>
        <v>*</v>
      </c>
      <c r="I76" s="9">
        <f t="shared" si="3"/>
        <v>0.17747896092399898</v>
      </c>
      <c r="J76" s="9">
        <f t="shared" si="4"/>
        <v>0.17688431833180784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LINCOLN</v>
      </c>
      <c r="C77" s="49">
        <f>IF('Town Data'!C73&gt;9,'Town Data'!B73,"*")</f>
        <v>484002.5</v>
      </c>
      <c r="D77" s="50">
        <f>IF('Town Data'!E73&gt;9,'Town Data'!D73,"*")</f>
        <v>186778.37</v>
      </c>
      <c r="E77" s="51" t="str">
        <f>IF('Town Data'!G73&gt;9,'Town Data'!F73,"*")</f>
        <v>*</v>
      </c>
      <c r="F77" s="50">
        <f>IF('Town Data'!I73&gt;9,'Town Data'!H73,"*")</f>
        <v>509986.58</v>
      </c>
      <c r="G77" s="50" t="str">
        <f>IF('Town Data'!K73&gt;9,'Town Data'!J73,"*")</f>
        <v>*</v>
      </c>
      <c r="H77" s="51" t="str">
        <f>IF('Town Data'!M73&gt;9,'Town Data'!L73,"*")</f>
        <v>*</v>
      </c>
      <c r="I77" s="22">
        <f t="shared" si="3"/>
        <v>-5.0950517168510623E-2</v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LONDONDERRY</v>
      </c>
      <c r="C78" s="45">
        <f>IF('Town Data'!C74&gt;9,'Town Data'!B74,"*")</f>
        <v>8403509.5800000001</v>
      </c>
      <c r="D78" s="46">
        <f>IF('Town Data'!E74&gt;9,'Town Data'!D74,"*")</f>
        <v>3007704.34</v>
      </c>
      <c r="E78" s="47" t="str">
        <f>IF('Town Data'!G74&gt;9,'Town Data'!F74,"*")</f>
        <v>*</v>
      </c>
      <c r="F78" s="48">
        <f>IF('Town Data'!I74&gt;9,'Town Data'!H74,"*")</f>
        <v>7769586.6600000001</v>
      </c>
      <c r="G78" s="46">
        <f>IF('Town Data'!K74&gt;9,'Town Data'!J74,"*")</f>
        <v>2731071.45</v>
      </c>
      <c r="H78" s="47" t="str">
        <f>IF('Town Data'!M74&gt;9,'Town Data'!L74,"*")</f>
        <v>*</v>
      </c>
      <c r="I78" s="9">
        <f t="shared" si="3"/>
        <v>8.1590301741997676E-2</v>
      </c>
      <c r="J78" s="9">
        <f t="shared" si="4"/>
        <v>0.1012909750127554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LUDLOW</v>
      </c>
      <c r="C79" s="49">
        <f>IF('Town Data'!C75&gt;9,'Town Data'!B75,"*")</f>
        <v>18796102.420000002</v>
      </c>
      <c r="D79" s="50">
        <f>IF('Town Data'!E75&gt;9,'Town Data'!D75,"*")</f>
        <v>8906125.7400000002</v>
      </c>
      <c r="E79" s="51">
        <f>IF('Town Data'!G75&gt;9,'Town Data'!F75,"*")</f>
        <v>72624.833333333285</v>
      </c>
      <c r="F79" s="50">
        <f>IF('Town Data'!I75&gt;9,'Town Data'!H75,"*")</f>
        <v>35693296.460000001</v>
      </c>
      <c r="G79" s="50">
        <f>IF('Town Data'!K75&gt;9,'Town Data'!J75,"*")</f>
        <v>23596603.82</v>
      </c>
      <c r="H79" s="51">
        <f>IF('Town Data'!M75&gt;9,'Town Data'!L75,"*")</f>
        <v>275814.83333333366</v>
      </c>
      <c r="I79" s="22">
        <f t="shared" si="3"/>
        <v>-0.47339964967752374</v>
      </c>
      <c r="J79" s="22">
        <f t="shared" si="4"/>
        <v>-0.6225674758987414</v>
      </c>
      <c r="K79" s="22">
        <f t="shared" si="5"/>
        <v>-0.73668989279643582</v>
      </c>
      <c r="L79" s="15"/>
    </row>
    <row r="80" spans="1:12" x14ac:dyDescent="0.3">
      <c r="A80" s="15"/>
      <c r="B80" s="15" t="str">
        <f>'Town Data'!A76</f>
        <v>LYNDON</v>
      </c>
      <c r="C80" s="45">
        <f>IF('Town Data'!C76&gt;9,'Town Data'!B76,"*")</f>
        <v>28023385.329999998</v>
      </c>
      <c r="D80" s="46">
        <f>IF('Town Data'!E76&gt;9,'Town Data'!D76,"*")</f>
        <v>7093578.0999999996</v>
      </c>
      <c r="E80" s="47">
        <f>IF('Town Data'!G76&gt;9,'Town Data'!F76,"*")</f>
        <v>132664.16666666663</v>
      </c>
      <c r="F80" s="48">
        <f>IF('Town Data'!I76&gt;9,'Town Data'!H76,"*")</f>
        <v>28891481.449999999</v>
      </c>
      <c r="G80" s="46">
        <f>IF('Town Data'!K76&gt;9,'Town Data'!J76,"*")</f>
        <v>7066158.8099999996</v>
      </c>
      <c r="H80" s="47">
        <f>IF('Town Data'!M76&gt;9,'Town Data'!L76,"*")</f>
        <v>125508</v>
      </c>
      <c r="I80" s="9">
        <f t="shared" si="3"/>
        <v>-3.0046784603355848E-2</v>
      </c>
      <c r="J80" s="9">
        <f t="shared" si="4"/>
        <v>3.8803670759842489E-3</v>
      </c>
      <c r="K80" s="9">
        <f t="shared" si="5"/>
        <v>5.701761375104876E-2</v>
      </c>
      <c r="L80" s="15"/>
    </row>
    <row r="81" spans="1:12" x14ac:dyDescent="0.3">
      <c r="A81" s="15"/>
      <c r="B81" s="27" t="str">
        <f>'Town Data'!A77</f>
        <v>MANCHESTER</v>
      </c>
      <c r="C81" s="49">
        <f>IF('Town Data'!C77&gt;9,'Town Data'!B77,"*")</f>
        <v>54616766.060000002</v>
      </c>
      <c r="D81" s="50">
        <f>IF('Town Data'!E77&gt;9,'Town Data'!D77,"*")</f>
        <v>21669590.41</v>
      </c>
      <c r="E81" s="51">
        <f>IF('Town Data'!G77&gt;9,'Town Data'!F77,"*")</f>
        <v>892526.66666666698</v>
      </c>
      <c r="F81" s="50">
        <f>IF('Town Data'!I77&gt;9,'Town Data'!H77,"*")</f>
        <v>85168016.420000002</v>
      </c>
      <c r="G81" s="50">
        <f>IF('Town Data'!K77&gt;9,'Town Data'!J77,"*")</f>
        <v>21619730.440000001</v>
      </c>
      <c r="H81" s="51">
        <f>IF('Town Data'!M77&gt;9,'Town Data'!L77,"*")</f>
        <v>756439.66666666651</v>
      </c>
      <c r="I81" s="22">
        <f t="shared" si="3"/>
        <v>-0.35871741111520888</v>
      </c>
      <c r="J81" s="22">
        <f t="shared" si="4"/>
        <v>2.3062253314569451E-3</v>
      </c>
      <c r="K81" s="22">
        <f t="shared" si="5"/>
        <v>0.17990463218260697</v>
      </c>
      <c r="L81" s="15"/>
    </row>
    <row r="82" spans="1:12" x14ac:dyDescent="0.3">
      <c r="A82" s="15"/>
      <c r="B82" s="15" t="str">
        <f>'Town Data'!A78</f>
        <v>MARLBORO</v>
      </c>
      <c r="C82" s="45">
        <f>IF('Town Data'!C78&gt;9,'Town Data'!B78,"*")</f>
        <v>265850.27</v>
      </c>
      <c r="D82" s="46">
        <f>IF('Town Data'!E78&gt;9,'Town Data'!D78,"*")</f>
        <v>159435.43</v>
      </c>
      <c r="E82" s="47" t="str">
        <f>IF('Town Data'!G78&gt;9,'Town Data'!F78,"*")</f>
        <v>*</v>
      </c>
      <c r="F82" s="48">
        <f>IF('Town Data'!I78&gt;9,'Town Data'!H78,"*")</f>
        <v>224897.94</v>
      </c>
      <c r="G82" s="46">
        <f>IF('Town Data'!K78&gt;9,'Town Data'!J78,"*")</f>
        <v>78128.539999999994</v>
      </c>
      <c r="H82" s="47" t="str">
        <f>IF('Town Data'!M78&gt;9,'Town Data'!L78,"*")</f>
        <v>*</v>
      </c>
      <c r="I82" s="9">
        <f t="shared" si="3"/>
        <v>0.18209295291899968</v>
      </c>
      <c r="J82" s="9">
        <f t="shared" si="4"/>
        <v>1.040681036660867</v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MARSHFIELD</v>
      </c>
      <c r="C83" s="49">
        <f>IF('Town Data'!C79&gt;9,'Town Data'!B79,"*")</f>
        <v>2330795.5699999998</v>
      </c>
      <c r="D83" s="50" t="str">
        <f>IF('Town Data'!E79&gt;9,'Town Data'!D79,"*")</f>
        <v>*</v>
      </c>
      <c r="E83" s="51" t="str">
        <f>IF('Town Data'!G79&gt;9,'Town Data'!F79,"*")</f>
        <v>*</v>
      </c>
      <c r="F83" s="50">
        <f>IF('Town Data'!I79&gt;9,'Town Data'!H79,"*")</f>
        <v>2355159.4300000002</v>
      </c>
      <c r="G83" s="50">
        <f>IF('Town Data'!K79&gt;9,'Town Data'!J79,"*")</f>
        <v>563779.87</v>
      </c>
      <c r="H83" s="51" t="str">
        <f>IF('Town Data'!M79&gt;9,'Town Data'!L79,"*")</f>
        <v>*</v>
      </c>
      <c r="I83" s="22">
        <f t="shared" si="3"/>
        <v>-1.0344887776875611E-2</v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MENDON</v>
      </c>
      <c r="C84" s="45">
        <f>IF('Town Data'!C80&gt;9,'Town Data'!B80,"*")</f>
        <v>4479724.58</v>
      </c>
      <c r="D84" s="48">
        <f>IF('Town Data'!E80&gt;9,'Town Data'!D80,"*")</f>
        <v>549205.43000000005</v>
      </c>
      <c r="E84" s="55" t="str">
        <f>IF('Town Data'!G80&gt;9,'Town Data'!F80,"*")</f>
        <v>*</v>
      </c>
      <c r="F84" s="48">
        <f>IF('Town Data'!I80&gt;9,'Town Data'!H80,"*")</f>
        <v>5069020.4400000004</v>
      </c>
      <c r="G84" s="46">
        <f>IF('Town Data'!K80&gt;9,'Town Data'!J80,"*")</f>
        <v>557863.89</v>
      </c>
      <c r="H84" s="47" t="str">
        <f>IF('Town Data'!M80&gt;9,'Town Data'!L80,"*")</f>
        <v>*</v>
      </c>
      <c r="I84" s="9">
        <f t="shared" si="3"/>
        <v>-0.11625438622220279</v>
      </c>
      <c r="J84" s="9">
        <f t="shared" si="4"/>
        <v>-1.5520739297178676E-2</v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MIDDLEBURY</v>
      </c>
      <c r="C85" s="49">
        <f>IF('Town Data'!C81&gt;9,'Town Data'!B81,"*")</f>
        <v>84734011.390000001</v>
      </c>
      <c r="D85" s="50">
        <f>IF('Town Data'!E81&gt;9,'Town Data'!D81,"*")</f>
        <v>20728793.510000002</v>
      </c>
      <c r="E85" s="51">
        <f>IF('Town Data'!G81&gt;9,'Town Data'!F81,"*")</f>
        <v>614137.8333333336</v>
      </c>
      <c r="F85" s="50">
        <f>IF('Town Data'!I81&gt;9,'Town Data'!H81,"*")</f>
        <v>86523525.540000007</v>
      </c>
      <c r="G85" s="50">
        <f>IF('Town Data'!K81&gt;9,'Town Data'!J81,"*")</f>
        <v>21357058.120000001</v>
      </c>
      <c r="H85" s="51">
        <f>IF('Town Data'!M81&gt;9,'Town Data'!L81,"*")</f>
        <v>389308.83333333343</v>
      </c>
      <c r="I85" s="22">
        <f t="shared" si="3"/>
        <v>-2.0682399830930488E-2</v>
      </c>
      <c r="J85" s="22">
        <f t="shared" si="4"/>
        <v>-2.9417188756519587E-2</v>
      </c>
      <c r="K85" s="22">
        <f t="shared" si="5"/>
        <v>0.57750808805177412</v>
      </c>
      <c r="L85" s="15"/>
    </row>
    <row r="86" spans="1:12" x14ac:dyDescent="0.3">
      <c r="A86" s="15"/>
      <c r="B86" s="15" t="str">
        <f>'Town Data'!A82</f>
        <v>MIDDLESEX</v>
      </c>
      <c r="C86" s="45">
        <f>IF('Town Data'!C82&gt;9,'Town Data'!B82,"*")</f>
        <v>11789806.279999999</v>
      </c>
      <c r="D86" s="46">
        <f>IF('Town Data'!E82&gt;9,'Town Data'!D82,"*")</f>
        <v>755570.66</v>
      </c>
      <c r="E86" s="47" t="str">
        <f>IF('Town Data'!G82&gt;9,'Town Data'!F82,"*")</f>
        <v>*</v>
      </c>
      <c r="F86" s="48">
        <f>IF('Town Data'!I82&gt;9,'Town Data'!H82,"*")</f>
        <v>3439922.34</v>
      </c>
      <c r="G86" s="46">
        <f>IF('Town Data'!K82&gt;9,'Town Data'!J82,"*")</f>
        <v>651250.11</v>
      </c>
      <c r="H86" s="47" t="str">
        <f>IF('Town Data'!M82&gt;9,'Town Data'!L82,"*")</f>
        <v>*</v>
      </c>
      <c r="I86" s="9">
        <f t="shared" si="3"/>
        <v>2.4273466417849421</v>
      </c>
      <c r="J86" s="9">
        <f t="shared" si="4"/>
        <v>0.16018507851000602</v>
      </c>
      <c r="K86" s="9" t="str">
        <f t="shared" si="5"/>
        <v/>
      </c>
      <c r="L86" s="15"/>
    </row>
    <row r="87" spans="1:12" x14ac:dyDescent="0.3">
      <c r="A87" s="15"/>
      <c r="B87" s="27" t="str">
        <f>'Town Data'!A83</f>
        <v>MIDDLETOWN SPRINGS</v>
      </c>
      <c r="C87" s="49" t="str">
        <f>IF('Town Data'!C83&gt;9,'Town Data'!B83,"*")</f>
        <v>*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350584.29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 t="str">
        <f>'Town Data'!A84</f>
        <v>MILTON</v>
      </c>
      <c r="C88" s="45">
        <f>IF('Town Data'!C84&gt;9,'Town Data'!B84,"*")</f>
        <v>37648022.960000001</v>
      </c>
      <c r="D88" s="46">
        <f>IF('Town Data'!E84&gt;9,'Town Data'!D84,"*")</f>
        <v>7808575.8799999999</v>
      </c>
      <c r="E88" s="47">
        <f>IF('Town Data'!G84&gt;9,'Town Data'!F84,"*")</f>
        <v>142790.83333333334</v>
      </c>
      <c r="F88" s="48">
        <f>IF('Town Data'!I84&gt;9,'Town Data'!H84,"*")</f>
        <v>49712611.810000002</v>
      </c>
      <c r="G88" s="46">
        <f>IF('Town Data'!K84&gt;9,'Town Data'!J84,"*")</f>
        <v>8632749.0199999996</v>
      </c>
      <c r="H88" s="47">
        <f>IF('Town Data'!M84&gt;9,'Town Data'!L84,"*")</f>
        <v>2104894.5000000033</v>
      </c>
      <c r="I88" s="9">
        <f t="shared" si="3"/>
        <v>-0.24268668272973609</v>
      </c>
      <c r="J88" s="9">
        <f t="shared" si="4"/>
        <v>-9.5470531819075138E-2</v>
      </c>
      <c r="K88" s="9">
        <f t="shared" si="5"/>
        <v>-0.9321624749680647</v>
      </c>
      <c r="L88" s="15"/>
    </row>
    <row r="89" spans="1:12" x14ac:dyDescent="0.3">
      <c r="A89" s="15"/>
      <c r="B89" s="27" t="str">
        <f>'Town Data'!A85</f>
        <v>MONTGOMERY</v>
      </c>
      <c r="C89" s="49">
        <f>IF('Town Data'!C85&gt;9,'Town Data'!B85,"*")</f>
        <v>1750833.93</v>
      </c>
      <c r="D89" s="50">
        <f>IF('Town Data'!E85&gt;9,'Town Data'!D85,"*")</f>
        <v>497506.92</v>
      </c>
      <c r="E89" s="51" t="str">
        <f>IF('Town Data'!G85&gt;9,'Town Data'!F85,"*")</f>
        <v>*</v>
      </c>
      <c r="F89" s="50">
        <f>IF('Town Data'!I85&gt;9,'Town Data'!H85,"*")</f>
        <v>1604339.6</v>
      </c>
      <c r="G89" s="50">
        <f>IF('Town Data'!K85&gt;9,'Town Data'!J85,"*")</f>
        <v>504936.42</v>
      </c>
      <c r="H89" s="51" t="str">
        <f>IF('Town Data'!M85&gt;9,'Town Data'!L85,"*")</f>
        <v>*</v>
      </c>
      <c r="I89" s="22">
        <f t="shared" si="3"/>
        <v>9.131129718421202E-2</v>
      </c>
      <c r="J89" s="22">
        <f t="shared" si="4"/>
        <v>-1.471373366175488E-2</v>
      </c>
      <c r="K89" s="22" t="str">
        <f t="shared" si="5"/>
        <v/>
      </c>
      <c r="L89" s="15"/>
    </row>
    <row r="90" spans="1:12" x14ac:dyDescent="0.3">
      <c r="A90" s="15"/>
      <c r="B90" s="15" t="str">
        <f>'Town Data'!A86</f>
        <v>MONTPELIER</v>
      </c>
      <c r="C90" s="45">
        <f>IF('Town Data'!C86&gt;9,'Town Data'!B86,"*")</f>
        <v>41220897.93</v>
      </c>
      <c r="D90" s="46">
        <f>IF('Town Data'!E86&gt;9,'Town Data'!D86,"*")</f>
        <v>12012687.42</v>
      </c>
      <c r="E90" s="47">
        <f>IF('Town Data'!G86&gt;9,'Town Data'!F86,"*")</f>
        <v>567953.66666666698</v>
      </c>
      <c r="F90" s="48">
        <f>IF('Town Data'!I86&gt;9,'Town Data'!H86,"*")</f>
        <v>41775801.130000003</v>
      </c>
      <c r="G90" s="46">
        <f>IF('Town Data'!K86&gt;9,'Town Data'!J86,"*")</f>
        <v>12447337.43</v>
      </c>
      <c r="H90" s="47">
        <f>IF('Town Data'!M86&gt;9,'Town Data'!L86,"*")</f>
        <v>542585.99999999988</v>
      </c>
      <c r="I90" s="9">
        <f t="shared" si="3"/>
        <v>-1.3282885905005815E-2</v>
      </c>
      <c r="J90" s="9">
        <f t="shared" si="4"/>
        <v>-3.4919115228002603E-2</v>
      </c>
      <c r="K90" s="9">
        <f t="shared" si="5"/>
        <v>4.6753264305874273E-2</v>
      </c>
      <c r="L90" s="15"/>
    </row>
    <row r="91" spans="1:12" x14ac:dyDescent="0.3">
      <c r="A91" s="15"/>
      <c r="B91" s="27" t="str">
        <f>'Town Data'!A87</f>
        <v>MORETOWN</v>
      </c>
      <c r="C91" s="49">
        <f>IF('Town Data'!C87&gt;9,'Town Data'!B87,"*")</f>
        <v>1615935</v>
      </c>
      <c r="D91" s="50">
        <f>IF('Town Data'!E87&gt;9,'Town Data'!D87,"*")</f>
        <v>369356.78</v>
      </c>
      <c r="E91" s="51" t="str">
        <f>IF('Town Data'!G87&gt;9,'Town Data'!F87,"*")</f>
        <v>*</v>
      </c>
      <c r="F91" s="50">
        <f>IF('Town Data'!I87&gt;9,'Town Data'!H87,"*")</f>
        <v>1507711.41</v>
      </c>
      <c r="G91" s="50">
        <f>IF('Town Data'!K87&gt;9,'Town Data'!J87,"*")</f>
        <v>515875.44</v>
      </c>
      <c r="H91" s="51" t="str">
        <f>IF('Town Data'!M87&gt;9,'Town Data'!L87,"*")</f>
        <v>*</v>
      </c>
      <c r="I91" s="22">
        <f t="shared" si="3"/>
        <v>7.1780043105198824E-2</v>
      </c>
      <c r="J91" s="22">
        <f t="shared" si="4"/>
        <v>-0.2840194524476683</v>
      </c>
      <c r="K91" s="22" t="str">
        <f t="shared" si="5"/>
        <v/>
      </c>
      <c r="L91" s="15"/>
    </row>
    <row r="92" spans="1:12" x14ac:dyDescent="0.3">
      <c r="A92" s="15"/>
      <c r="B92" s="15" t="str">
        <f>'Town Data'!A88</f>
        <v>MORRISTOWN</v>
      </c>
      <c r="C92" s="45">
        <f>IF('Town Data'!C88&gt;9,'Town Data'!B88,"*")</f>
        <v>64940564.200000003</v>
      </c>
      <c r="D92" s="46">
        <f>IF('Town Data'!E88&gt;9,'Town Data'!D88,"*")</f>
        <v>19141439.579999998</v>
      </c>
      <c r="E92" s="47">
        <f>IF('Town Data'!G88&gt;9,'Town Data'!F88,"*")</f>
        <v>664628.33333333326</v>
      </c>
      <c r="F92" s="48">
        <f>IF('Town Data'!I88&gt;9,'Town Data'!H88,"*")</f>
        <v>69966311.579999998</v>
      </c>
      <c r="G92" s="46">
        <f>IF('Town Data'!K88&gt;9,'Town Data'!J88,"*")</f>
        <v>18898833.609999999</v>
      </c>
      <c r="H92" s="47">
        <f>IF('Town Data'!M88&gt;9,'Town Data'!L88,"*")</f>
        <v>610552.99999999988</v>
      </c>
      <c r="I92" s="9">
        <f t="shared" si="3"/>
        <v>-7.1830960736775709E-2</v>
      </c>
      <c r="J92" s="9">
        <f t="shared" si="4"/>
        <v>1.2837086933853312E-2</v>
      </c>
      <c r="K92" s="9">
        <f t="shared" si="5"/>
        <v>8.856779564318476E-2</v>
      </c>
      <c r="L92" s="15"/>
    </row>
    <row r="93" spans="1:12" x14ac:dyDescent="0.3">
      <c r="A93" s="15"/>
      <c r="B93" s="27" t="str">
        <f>'Town Data'!A89</f>
        <v>MOUNT HOLLY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1425795.97</v>
      </c>
      <c r="G93" s="50">
        <f>IF('Town Data'!K89&gt;9,'Town Data'!J89,"*")</f>
        <v>502757.9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NEW HAVEN</v>
      </c>
      <c r="C94" s="45">
        <f>IF('Town Data'!C90&gt;9,'Town Data'!B90,"*")</f>
        <v>27922085.300000001</v>
      </c>
      <c r="D94" s="46">
        <f>IF('Town Data'!E90&gt;9,'Town Data'!D90,"*")</f>
        <v>993584.02</v>
      </c>
      <c r="E94" s="47" t="str">
        <f>IF('Town Data'!G90&gt;9,'Town Data'!F90,"*")</f>
        <v>*</v>
      </c>
      <c r="F94" s="48">
        <f>IF('Town Data'!I90&gt;9,'Town Data'!H90,"*")</f>
        <v>29164236.5</v>
      </c>
      <c r="G94" s="46">
        <f>IF('Town Data'!K90&gt;9,'Town Data'!J90,"*")</f>
        <v>1184830.32</v>
      </c>
      <c r="H94" s="47" t="str">
        <f>IF('Town Data'!M90&gt;9,'Town Data'!L90,"*")</f>
        <v>*</v>
      </c>
      <c r="I94" s="9">
        <f t="shared" si="3"/>
        <v>-4.2591589874125431E-2</v>
      </c>
      <c r="J94" s="9">
        <f t="shared" si="4"/>
        <v>-0.16141239532087601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NEWBURY</v>
      </c>
      <c r="C95" s="49">
        <f>IF('Town Data'!C91&gt;9,'Town Data'!B91,"*")</f>
        <v>9507226.5500000007</v>
      </c>
      <c r="D95" s="50">
        <f>IF('Town Data'!E91&gt;9,'Town Data'!D91,"*")</f>
        <v>621270.88</v>
      </c>
      <c r="E95" s="51" t="str">
        <f>IF('Town Data'!G91&gt;9,'Town Data'!F91,"*")</f>
        <v>*</v>
      </c>
      <c r="F95" s="50">
        <f>IF('Town Data'!I91&gt;9,'Town Data'!H91,"*")</f>
        <v>9335788.6600000001</v>
      </c>
      <c r="G95" s="50">
        <f>IF('Town Data'!K91&gt;9,'Town Data'!J91,"*")</f>
        <v>722134.73</v>
      </c>
      <c r="H95" s="51" t="str">
        <f>IF('Town Data'!M91&gt;9,'Town Data'!L91,"*")</f>
        <v>*</v>
      </c>
      <c r="I95" s="22">
        <f t="shared" si="3"/>
        <v>1.8363514454278636E-2</v>
      </c>
      <c r="J95" s="22">
        <f t="shared" si="4"/>
        <v>-0.13967455906739173</v>
      </c>
      <c r="K95" s="22" t="str">
        <f t="shared" si="5"/>
        <v/>
      </c>
      <c r="L95" s="15"/>
    </row>
    <row r="96" spans="1:12" x14ac:dyDescent="0.3">
      <c r="A96" s="15"/>
      <c r="B96" s="15" t="str">
        <f>'Town Data'!A92</f>
        <v>NEWFANE</v>
      </c>
      <c r="C96" s="45">
        <f>IF('Town Data'!C92&gt;9,'Town Data'!B92,"*")</f>
        <v>1708597.87</v>
      </c>
      <c r="D96" s="46">
        <f>IF('Town Data'!E92&gt;9,'Town Data'!D92,"*")</f>
        <v>1251463.07</v>
      </c>
      <c r="E96" s="47" t="str">
        <f>IF('Town Data'!G92&gt;9,'Town Data'!F92,"*")</f>
        <v>*</v>
      </c>
      <c r="F96" s="48">
        <f>IF('Town Data'!I92&gt;9,'Town Data'!H92,"*")</f>
        <v>1441394.99</v>
      </c>
      <c r="G96" s="46">
        <f>IF('Town Data'!K92&gt;9,'Town Data'!J92,"*")</f>
        <v>965986.85</v>
      </c>
      <c r="H96" s="47" t="str">
        <f>IF('Town Data'!M92&gt;9,'Town Data'!L92,"*")</f>
        <v>*</v>
      </c>
      <c r="I96" s="9">
        <f t="shared" si="3"/>
        <v>0.18537797193259298</v>
      </c>
      <c r="J96" s="9">
        <f t="shared" si="4"/>
        <v>0.29552806024222805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NEWPORT</v>
      </c>
      <c r="C97" s="49">
        <f>IF('Town Data'!C93&gt;9,'Town Data'!B93,"*")</f>
        <v>55597280.210000001</v>
      </c>
      <c r="D97" s="50">
        <f>IF('Town Data'!E93&gt;9,'Town Data'!D93,"*")</f>
        <v>9264413.5</v>
      </c>
      <c r="E97" s="51">
        <f>IF('Town Data'!G93&gt;9,'Town Data'!F93,"*")</f>
        <v>218712.83333333337</v>
      </c>
      <c r="F97" s="50">
        <f>IF('Town Data'!I93&gt;9,'Town Data'!H93,"*")</f>
        <v>60474806.780000001</v>
      </c>
      <c r="G97" s="50">
        <f>IF('Town Data'!K93&gt;9,'Town Data'!J93,"*")</f>
        <v>9499491.4700000007</v>
      </c>
      <c r="H97" s="51">
        <f>IF('Town Data'!M93&gt;9,'Town Data'!L93,"*")</f>
        <v>295949.16666666674</v>
      </c>
      <c r="I97" s="22">
        <f t="shared" si="3"/>
        <v>-8.0653859511182063E-2</v>
      </c>
      <c r="J97" s="22">
        <f t="shared" si="4"/>
        <v>-2.4746374134067269E-2</v>
      </c>
      <c r="K97" s="22">
        <f t="shared" si="5"/>
        <v>-0.2609783774803669</v>
      </c>
      <c r="L97" s="15"/>
    </row>
    <row r="98" spans="1:12" x14ac:dyDescent="0.3">
      <c r="A98" s="15"/>
      <c r="B98" s="15" t="str">
        <f>'Town Data'!A94</f>
        <v>NEWPORT TOWN</v>
      </c>
      <c r="C98" s="45">
        <f>IF('Town Data'!C94&gt;9,'Town Data'!B94,"*")</f>
        <v>1398753.46</v>
      </c>
      <c r="D98" s="46">
        <f>IF('Town Data'!E94&gt;9,'Town Data'!D94,"*")</f>
        <v>278175.67</v>
      </c>
      <c r="E98" s="47" t="str">
        <f>IF('Town Data'!G94&gt;9,'Town Data'!F94,"*")</f>
        <v>*</v>
      </c>
      <c r="F98" s="48">
        <f>IF('Town Data'!I94&gt;9,'Town Data'!H94,"*")</f>
        <v>1426776.8</v>
      </c>
      <c r="G98" s="46">
        <f>IF('Town Data'!K94&gt;9,'Town Data'!J94,"*")</f>
        <v>324381.52</v>
      </c>
      <c r="H98" s="47" t="str">
        <f>IF('Town Data'!M94&gt;9,'Town Data'!L94,"*")</f>
        <v>*</v>
      </c>
      <c r="I98" s="9">
        <f t="shared" si="3"/>
        <v>-1.9641011824694712E-2</v>
      </c>
      <c r="J98" s="9">
        <f t="shared" si="4"/>
        <v>-0.14244291721673921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NORTH HERO</v>
      </c>
      <c r="C99" s="49">
        <f>IF('Town Data'!C95&gt;9,'Town Data'!B95,"*")</f>
        <v>714750.56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797372.18</v>
      </c>
      <c r="G99" s="50">
        <f>IF('Town Data'!K95&gt;9,'Town Data'!J95,"*")</f>
        <v>130320.83</v>
      </c>
      <c r="H99" s="51" t="str">
        <f>IF('Town Data'!M95&gt;9,'Town Data'!L95,"*")</f>
        <v>*</v>
      </c>
      <c r="I99" s="22">
        <f t="shared" si="3"/>
        <v>-0.10361738479514045</v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NORTHFIELD</v>
      </c>
      <c r="C100" s="49">
        <f>IF('Town Data'!C96&gt;9,'Town Data'!B96,"*")</f>
        <v>20373381.82</v>
      </c>
      <c r="D100" s="50">
        <f>IF('Town Data'!E96&gt;9,'Town Data'!D96,"*")</f>
        <v>3908332.07</v>
      </c>
      <c r="E100" s="51" t="str">
        <f>IF('Town Data'!G96&gt;9,'Town Data'!F96,"*")</f>
        <v>*</v>
      </c>
      <c r="F100" s="50">
        <f>IF('Town Data'!I96&gt;9,'Town Data'!H96,"*")</f>
        <v>18407830.350000001</v>
      </c>
      <c r="G100" s="50">
        <f>IF('Town Data'!K96&gt;9,'Town Data'!J96,"*")</f>
        <v>3711741.15</v>
      </c>
      <c r="H100" s="51" t="str">
        <f>IF('Town Data'!M96&gt;9,'Town Data'!L96,"*")</f>
        <v>*</v>
      </c>
      <c r="I100" s="22">
        <f t="shared" si="3"/>
        <v>0.10677800874017718</v>
      </c>
      <c r="J100" s="22">
        <f t="shared" si="4"/>
        <v>5.2964609345131711E-2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NORWICH</v>
      </c>
      <c r="C101" s="49">
        <f>IF('Town Data'!C97&gt;9,'Town Data'!B97,"*")</f>
        <v>22224807.559999999</v>
      </c>
      <c r="D101" s="50">
        <f>IF('Town Data'!E97&gt;9,'Town Data'!D97,"*")</f>
        <v>2480339.71</v>
      </c>
      <c r="E101" s="51">
        <f>IF('Town Data'!G97&gt;9,'Town Data'!F97,"*")</f>
        <v>219296.66666666677</v>
      </c>
      <c r="F101" s="50">
        <f>IF('Town Data'!I97&gt;9,'Town Data'!H97,"*")</f>
        <v>19691928.32</v>
      </c>
      <c r="G101" s="50">
        <f>IF('Town Data'!K97&gt;9,'Town Data'!J97,"*")</f>
        <v>2408673.09</v>
      </c>
      <c r="H101" s="51">
        <f>IF('Town Data'!M97&gt;9,'Town Data'!L97,"*")</f>
        <v>149242.49999999988</v>
      </c>
      <c r="I101" s="22">
        <f t="shared" si="3"/>
        <v>0.12862525187172721</v>
      </c>
      <c r="J101" s="22">
        <f t="shared" si="4"/>
        <v>2.9753568592407083E-2</v>
      </c>
      <c r="K101" s="22">
        <f t="shared" si="5"/>
        <v>0.46939823888414456</v>
      </c>
      <c r="L101" s="15"/>
    </row>
    <row r="102" spans="1:12" x14ac:dyDescent="0.3">
      <c r="B102" s="27" t="str">
        <f>'Town Data'!A98</f>
        <v>ORWELL</v>
      </c>
      <c r="C102" s="49">
        <f>IF('Town Data'!C98&gt;9,'Town Data'!B98,"*")</f>
        <v>6560193.04</v>
      </c>
      <c r="D102" s="50">
        <f>IF('Town Data'!E98&gt;9,'Town Data'!D98,"*")</f>
        <v>996696.61</v>
      </c>
      <c r="E102" s="51" t="str">
        <f>IF('Town Data'!G98&gt;9,'Town Data'!F98,"*")</f>
        <v>*</v>
      </c>
      <c r="F102" s="50">
        <f>IF('Town Data'!I98&gt;9,'Town Data'!H98,"*")</f>
        <v>7386979.0800000001</v>
      </c>
      <c r="G102" s="50">
        <f>IF('Town Data'!K98&gt;9,'Town Data'!J98,"*")</f>
        <v>1066117.28</v>
      </c>
      <c r="H102" s="51" t="str">
        <f>IF('Town Data'!M98&gt;9,'Town Data'!L98,"*")</f>
        <v>*</v>
      </c>
      <c r="I102" s="22">
        <f t="shared" si="3"/>
        <v>-0.11192478427866348</v>
      </c>
      <c r="J102" s="22">
        <f t="shared" si="4"/>
        <v>-6.5115415819918088E-2</v>
      </c>
      <c r="K102" s="22" t="str">
        <f t="shared" si="5"/>
        <v/>
      </c>
      <c r="L102" s="15"/>
    </row>
    <row r="103" spans="1:12" x14ac:dyDescent="0.3">
      <c r="B103" s="27" t="str">
        <f>'Town Data'!A99</f>
        <v>PAWLET</v>
      </c>
      <c r="C103" s="49">
        <f>IF('Town Data'!C99&gt;9,'Town Data'!B99,"*")</f>
        <v>1944733.96</v>
      </c>
      <c r="D103" s="50">
        <f>IF('Town Data'!E99&gt;9,'Town Data'!D99,"*")</f>
        <v>660520.94999999995</v>
      </c>
      <c r="E103" s="51" t="str">
        <f>IF('Town Data'!G99&gt;9,'Town Data'!F99,"*")</f>
        <v>*</v>
      </c>
      <c r="F103" s="50">
        <f>IF('Town Data'!I99&gt;9,'Town Data'!H99,"*")</f>
        <v>2583045.14</v>
      </c>
      <c r="G103" s="50">
        <f>IF('Town Data'!K99&gt;9,'Town Data'!J99,"*")</f>
        <v>765535.72</v>
      </c>
      <c r="H103" s="51" t="str">
        <f>IF('Town Data'!M99&gt;9,'Town Data'!L99,"*")</f>
        <v>*</v>
      </c>
      <c r="I103" s="22">
        <f t="shared" si="3"/>
        <v>-0.24711576662574319</v>
      </c>
      <c r="J103" s="22">
        <f t="shared" si="4"/>
        <v>-0.13717814499890355</v>
      </c>
      <c r="K103" s="22" t="str">
        <f t="shared" si="5"/>
        <v/>
      </c>
      <c r="L103" s="15"/>
    </row>
    <row r="104" spans="1:12" x14ac:dyDescent="0.3">
      <c r="B104" s="27" t="str">
        <f>'Town Data'!A100</f>
        <v>PITTSFORD</v>
      </c>
      <c r="C104" s="49">
        <f>IF('Town Data'!C100&gt;9,'Town Data'!B100,"*")</f>
        <v>9535894.9199999999</v>
      </c>
      <c r="D104" s="50">
        <f>IF('Town Data'!E100&gt;9,'Town Data'!D100,"*")</f>
        <v>1278894.76</v>
      </c>
      <c r="E104" s="51" t="str">
        <f>IF('Town Data'!G100&gt;9,'Town Data'!F100,"*")</f>
        <v>*</v>
      </c>
      <c r="F104" s="50">
        <f>IF('Town Data'!I100&gt;9,'Town Data'!H100,"*")</f>
        <v>8139421.3899999997</v>
      </c>
      <c r="G104" s="50">
        <f>IF('Town Data'!K100&gt;9,'Town Data'!J100,"*")</f>
        <v>1315528.77</v>
      </c>
      <c r="H104" s="51" t="str">
        <f>IF('Town Data'!M100&gt;9,'Town Data'!L100,"*")</f>
        <v>*</v>
      </c>
      <c r="I104" s="22">
        <f t="shared" si="3"/>
        <v>0.17156914024818665</v>
      </c>
      <c r="J104" s="22">
        <f t="shared" si="4"/>
        <v>-2.7847365132120987E-2</v>
      </c>
      <c r="K104" s="22" t="str">
        <f t="shared" si="5"/>
        <v/>
      </c>
      <c r="L104" s="15"/>
    </row>
    <row r="105" spans="1:12" x14ac:dyDescent="0.3">
      <c r="B105" s="27" t="str">
        <f>'Town Data'!A101</f>
        <v>PLAINFIELD</v>
      </c>
      <c r="C105" s="49">
        <f>IF('Town Data'!C101&gt;9,'Town Data'!B101,"*")</f>
        <v>1067485.43</v>
      </c>
      <c r="D105" s="50">
        <f>IF('Town Data'!E101&gt;9,'Town Data'!D101,"*")</f>
        <v>250027.33</v>
      </c>
      <c r="E105" s="51" t="str">
        <f>IF('Town Data'!G101&gt;9,'Town Data'!F101,"*")</f>
        <v>*</v>
      </c>
      <c r="F105" s="50">
        <f>IF('Town Data'!I101&gt;9,'Town Data'!H101,"*")</f>
        <v>931465.19</v>
      </c>
      <c r="G105" s="50">
        <f>IF('Town Data'!K101&gt;9,'Town Data'!J101,"*")</f>
        <v>265255.52</v>
      </c>
      <c r="H105" s="51" t="str">
        <f>IF('Town Data'!M101&gt;9,'Town Data'!L101,"*")</f>
        <v>*</v>
      </c>
      <c r="I105" s="22">
        <f t="shared" si="3"/>
        <v>0.14602825898410654</v>
      </c>
      <c r="J105" s="22">
        <f t="shared" si="4"/>
        <v>-5.7409512156429504E-2</v>
      </c>
      <c r="K105" s="22" t="str">
        <f t="shared" si="5"/>
        <v/>
      </c>
      <c r="L105" s="15"/>
    </row>
    <row r="106" spans="1:12" x14ac:dyDescent="0.3">
      <c r="B106" s="27" t="str">
        <f>'Town Data'!A102</f>
        <v>PLYMOUTH</v>
      </c>
      <c r="C106" s="49" t="str">
        <f>IF('Town Data'!C102&gt;9,'Town Data'!B102,"*")</f>
        <v>*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>
        <f>IF('Town Data'!I102&gt;9,'Town Data'!H102,"*")</f>
        <v>732610.56000000006</v>
      </c>
      <c r="G106" s="50">
        <f>IF('Town Data'!K102&gt;9,'Town Data'!J102,"*")</f>
        <v>259058.39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 t="str">
        <f>'Town Data'!A103</f>
        <v>POMFRET</v>
      </c>
      <c r="C107" s="49">
        <f>IF('Town Data'!C103&gt;9,'Town Data'!B103,"*")</f>
        <v>829848.68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>
        <f>IF('Town Data'!I103&gt;9,'Town Data'!H103,"*")</f>
        <v>696131.13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>
        <f t="shared" si="3"/>
        <v>0.19208672653383571</v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 t="str">
        <f>'Town Data'!A104</f>
        <v>POULTNEY</v>
      </c>
      <c r="C108" s="49">
        <f>IF('Town Data'!C104&gt;9,'Town Data'!B104,"*")</f>
        <v>10108646.43</v>
      </c>
      <c r="D108" s="50">
        <f>IF('Town Data'!E104&gt;9,'Town Data'!D104,"*")</f>
        <v>1653600.76</v>
      </c>
      <c r="E108" s="51" t="str">
        <f>IF('Town Data'!G104&gt;9,'Town Data'!F104,"*")</f>
        <v>*</v>
      </c>
      <c r="F108" s="50">
        <f>IF('Town Data'!I104&gt;9,'Town Data'!H104,"*")</f>
        <v>10343913.609999999</v>
      </c>
      <c r="G108" s="50">
        <f>IF('Town Data'!K104&gt;9,'Town Data'!J104,"*")</f>
        <v>1697775.28</v>
      </c>
      <c r="H108" s="51" t="str">
        <f>IF('Town Data'!M104&gt;9,'Town Data'!L104,"*")</f>
        <v>*</v>
      </c>
      <c r="I108" s="22">
        <f t="shared" si="3"/>
        <v>-2.2744503567059444E-2</v>
      </c>
      <c r="J108" s="22">
        <f t="shared" si="4"/>
        <v>-2.6019061839562194E-2</v>
      </c>
      <c r="K108" s="22" t="str">
        <f t="shared" si="5"/>
        <v/>
      </c>
      <c r="L108" s="15"/>
    </row>
    <row r="109" spans="1:12" x14ac:dyDescent="0.3">
      <c r="B109" s="27" t="str">
        <f>'Town Data'!A105</f>
        <v>POWNAL</v>
      </c>
      <c r="C109" s="49">
        <f>IF('Town Data'!C105&gt;9,'Town Data'!B105,"*")</f>
        <v>2540827.7999999998</v>
      </c>
      <c r="D109" s="50">
        <f>IF('Town Data'!E105&gt;9,'Town Data'!D105,"*")</f>
        <v>1127837.2</v>
      </c>
      <c r="E109" s="51" t="str">
        <f>IF('Town Data'!G105&gt;9,'Town Data'!F105,"*")</f>
        <v>*</v>
      </c>
      <c r="F109" s="50">
        <f>IF('Town Data'!I105&gt;9,'Town Data'!H105,"*")</f>
        <v>2410605.08</v>
      </c>
      <c r="G109" s="50">
        <f>IF('Town Data'!K105&gt;9,'Town Data'!J105,"*")</f>
        <v>1144197.6000000001</v>
      </c>
      <c r="H109" s="51" t="str">
        <f>IF('Town Data'!M105&gt;9,'Town Data'!L105,"*")</f>
        <v>*</v>
      </c>
      <c r="I109" s="22">
        <f t="shared" si="3"/>
        <v>5.4020760629940982E-2</v>
      </c>
      <c r="J109" s="22">
        <f t="shared" si="4"/>
        <v>-1.4298579196460593E-2</v>
      </c>
      <c r="K109" s="22" t="str">
        <f t="shared" si="5"/>
        <v/>
      </c>
      <c r="L109" s="15"/>
    </row>
    <row r="110" spans="1:12" x14ac:dyDescent="0.3">
      <c r="B110" s="27" t="str">
        <f>'Town Data'!A106</f>
        <v>PROCTOR</v>
      </c>
      <c r="C110" s="49">
        <f>IF('Town Data'!C106&gt;9,'Town Data'!B106,"*")</f>
        <v>4667455.12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4946746.45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>
        <f t="shared" si="3"/>
        <v>-5.6459600835211607E-2</v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 t="str">
        <f>'Town Data'!A107</f>
        <v>PUTNEY</v>
      </c>
      <c r="C111" s="49">
        <f>IF('Town Data'!C107&gt;9,'Town Data'!B107,"*")</f>
        <v>12206482.82</v>
      </c>
      <c r="D111" s="50">
        <f>IF('Town Data'!E107&gt;9,'Town Data'!D107,"*")</f>
        <v>646787.86</v>
      </c>
      <c r="E111" s="51">
        <f>IF('Town Data'!G107&gt;9,'Town Data'!F107,"*")</f>
        <v>33905.66666666665</v>
      </c>
      <c r="F111" s="50">
        <f>IF('Town Data'!I107&gt;9,'Town Data'!H107,"*")</f>
        <v>13166993.92</v>
      </c>
      <c r="G111" s="50">
        <f>IF('Town Data'!K107&gt;9,'Town Data'!J107,"*")</f>
        <v>721729.71</v>
      </c>
      <c r="H111" s="51">
        <f>IF('Town Data'!M107&gt;9,'Town Data'!L107,"*")</f>
        <v>119721.16666666673</v>
      </c>
      <c r="I111" s="22">
        <f t="shared" si="3"/>
        <v>-7.2948397017259317E-2</v>
      </c>
      <c r="J111" s="22">
        <f t="shared" si="4"/>
        <v>-0.10383644868935765</v>
      </c>
      <c r="K111" s="22">
        <f t="shared" si="5"/>
        <v>-0.71679471883974877</v>
      </c>
      <c r="L111" s="15"/>
    </row>
    <row r="112" spans="1:12" x14ac:dyDescent="0.3">
      <c r="B112" s="27" t="str">
        <f>'Town Data'!A108</f>
        <v>RANDOLPH</v>
      </c>
      <c r="C112" s="49">
        <f>IF('Town Data'!C108&gt;9,'Town Data'!B108,"*")</f>
        <v>34391046.5</v>
      </c>
      <c r="D112" s="50">
        <f>IF('Town Data'!E108&gt;9,'Town Data'!D108,"*")</f>
        <v>5083273.72</v>
      </c>
      <c r="E112" s="51">
        <f>IF('Town Data'!G108&gt;9,'Town Data'!F108,"*")</f>
        <v>173447.83333333334</v>
      </c>
      <c r="F112" s="50">
        <f>IF('Town Data'!I108&gt;9,'Town Data'!H108,"*")</f>
        <v>34693526.420000002</v>
      </c>
      <c r="G112" s="50">
        <f>IF('Town Data'!K108&gt;9,'Town Data'!J108,"*")</f>
        <v>5219390.16</v>
      </c>
      <c r="H112" s="51">
        <f>IF('Town Data'!M108&gt;9,'Town Data'!L108,"*")</f>
        <v>130733.1666666666</v>
      </c>
      <c r="I112" s="22">
        <f t="shared" si="3"/>
        <v>-8.7186271103772608E-3</v>
      </c>
      <c r="J112" s="22">
        <f t="shared" si="4"/>
        <v>-2.6078993105968611E-2</v>
      </c>
      <c r="K112" s="22">
        <f t="shared" si="5"/>
        <v>0.32673167609851694</v>
      </c>
      <c r="L112" s="15"/>
    </row>
    <row r="113" spans="2:12" x14ac:dyDescent="0.3">
      <c r="B113" s="27" t="str">
        <f>'Town Data'!A109</f>
        <v>READING</v>
      </c>
      <c r="C113" s="49">
        <f>IF('Town Data'!C109&gt;9,'Town Data'!B109,"*")</f>
        <v>257958.22</v>
      </c>
      <c r="D113" s="50">
        <f>IF('Town Data'!E109&gt;9,'Town Data'!D109,"*")</f>
        <v>109248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 t="str">
        <f>'Town Data'!A110</f>
        <v>RICHFORD</v>
      </c>
      <c r="C114" s="49">
        <f>IF('Town Data'!C110&gt;9,'Town Data'!B110,"*")</f>
        <v>39562842.170000002</v>
      </c>
      <c r="D114" s="50">
        <f>IF('Town Data'!E110&gt;9,'Town Data'!D110,"*")</f>
        <v>724338.98</v>
      </c>
      <c r="E114" s="51" t="str">
        <f>IF('Town Data'!G110&gt;9,'Town Data'!F110,"*")</f>
        <v>*</v>
      </c>
      <c r="F114" s="50">
        <f>IF('Town Data'!I110&gt;9,'Town Data'!H110,"*")</f>
        <v>14546083.710000001</v>
      </c>
      <c r="G114" s="50">
        <f>IF('Town Data'!K110&gt;9,'Town Data'!J110,"*")</f>
        <v>727060.03</v>
      </c>
      <c r="H114" s="51">
        <f>IF('Town Data'!M110&gt;9,'Town Data'!L110,"*")</f>
        <v>11395.333333333327</v>
      </c>
      <c r="I114" s="22">
        <f t="shared" si="3"/>
        <v>1.7198277528680603</v>
      </c>
      <c r="J114" s="22">
        <f t="shared" si="4"/>
        <v>-3.7425382880696199E-3</v>
      </c>
      <c r="K114" s="22" t="str">
        <f t="shared" si="5"/>
        <v/>
      </c>
      <c r="L114" s="15"/>
    </row>
    <row r="115" spans="2:12" x14ac:dyDescent="0.3">
      <c r="B115" s="27" t="str">
        <f>'Town Data'!A111</f>
        <v>RICHMOND</v>
      </c>
      <c r="C115" s="49">
        <f>IF('Town Data'!C111&gt;9,'Town Data'!B111,"*")</f>
        <v>24812588.710000001</v>
      </c>
      <c r="D115" s="50">
        <f>IF('Town Data'!E111&gt;9,'Town Data'!D111,"*")</f>
        <v>5283537.0599999996</v>
      </c>
      <c r="E115" s="51">
        <f>IF('Town Data'!G111&gt;9,'Town Data'!F111,"*")</f>
        <v>149596.83333333334</v>
      </c>
      <c r="F115" s="50">
        <f>IF('Town Data'!I111&gt;9,'Town Data'!H111,"*")</f>
        <v>25411826.670000002</v>
      </c>
      <c r="G115" s="50">
        <f>IF('Town Data'!K111&gt;9,'Town Data'!J111,"*")</f>
        <v>5341509.07</v>
      </c>
      <c r="H115" s="51">
        <f>IF('Town Data'!M111&gt;9,'Town Data'!L111,"*")</f>
        <v>393533.33333333302</v>
      </c>
      <c r="I115" s="22">
        <f t="shared" si="3"/>
        <v>-2.3581065925789305E-2</v>
      </c>
      <c r="J115" s="22">
        <f t="shared" si="4"/>
        <v>-1.0853114586212001E-2</v>
      </c>
      <c r="K115" s="22">
        <f t="shared" si="5"/>
        <v>-0.61986235812298796</v>
      </c>
      <c r="L115" s="15"/>
    </row>
    <row r="116" spans="2:12" x14ac:dyDescent="0.3">
      <c r="B116" s="27" t="str">
        <f>'Town Data'!A112</f>
        <v>ROCHESTER</v>
      </c>
      <c r="C116" s="49">
        <f>IF('Town Data'!C112&gt;9,'Town Data'!B112,"*")</f>
        <v>1938335.04</v>
      </c>
      <c r="D116" s="50">
        <f>IF('Town Data'!E112&gt;9,'Town Data'!D112,"*")</f>
        <v>458669.83</v>
      </c>
      <c r="E116" s="51" t="str">
        <f>IF('Town Data'!G112&gt;9,'Town Data'!F112,"*")</f>
        <v>*</v>
      </c>
      <c r="F116" s="50">
        <f>IF('Town Data'!I112&gt;9,'Town Data'!H112,"*")</f>
        <v>4160481.35</v>
      </c>
      <c r="G116" s="50">
        <f>IF('Town Data'!K112&gt;9,'Town Data'!J112,"*")</f>
        <v>362389.52</v>
      </c>
      <c r="H116" s="51" t="str">
        <f>IF('Town Data'!M112&gt;9,'Town Data'!L112,"*")</f>
        <v>*</v>
      </c>
      <c r="I116" s="22">
        <f t="shared" si="3"/>
        <v>-0.53410798488497013</v>
      </c>
      <c r="J116" s="22">
        <f t="shared" si="4"/>
        <v>0.26568182766433202</v>
      </c>
      <c r="K116" s="22" t="str">
        <f t="shared" si="5"/>
        <v/>
      </c>
      <c r="L116" s="15"/>
    </row>
    <row r="117" spans="2:12" x14ac:dyDescent="0.3">
      <c r="B117" s="27" t="str">
        <f>'Town Data'!A113</f>
        <v>ROCKINGHAM</v>
      </c>
      <c r="C117" s="49">
        <f>IF('Town Data'!C113&gt;9,'Town Data'!B113,"*")</f>
        <v>29868517.899999999</v>
      </c>
      <c r="D117" s="50">
        <f>IF('Town Data'!E113&gt;9,'Town Data'!D113,"*")</f>
        <v>3022312.63</v>
      </c>
      <c r="E117" s="51">
        <f>IF('Town Data'!G113&gt;9,'Town Data'!F113,"*")</f>
        <v>203401.33333333326</v>
      </c>
      <c r="F117" s="50">
        <f>IF('Town Data'!I113&gt;9,'Town Data'!H113,"*")</f>
        <v>31227030.539999999</v>
      </c>
      <c r="G117" s="50">
        <f>IF('Town Data'!K113&gt;9,'Town Data'!J113,"*")</f>
        <v>3647648.54</v>
      </c>
      <c r="H117" s="51">
        <f>IF('Town Data'!M113&gt;9,'Town Data'!L113,"*")</f>
        <v>159755.83333333331</v>
      </c>
      <c r="I117" s="22">
        <f t="shared" si="3"/>
        <v>-4.3504381188593177E-2</v>
      </c>
      <c r="J117" s="22">
        <f t="shared" si="4"/>
        <v>-0.1714353516087381</v>
      </c>
      <c r="K117" s="22">
        <f t="shared" si="5"/>
        <v>0.27320129155429868</v>
      </c>
      <c r="L117" s="15"/>
    </row>
    <row r="118" spans="2:12" x14ac:dyDescent="0.3">
      <c r="B118" s="27" t="str">
        <f>'Town Data'!A114</f>
        <v>ROYALTON</v>
      </c>
      <c r="C118" s="49">
        <f>IF('Town Data'!C114&gt;9,'Town Data'!B114,"*")</f>
        <v>11433441.08</v>
      </c>
      <c r="D118" s="50">
        <f>IF('Town Data'!E114&gt;9,'Town Data'!D114,"*")</f>
        <v>2863673.12</v>
      </c>
      <c r="E118" s="51">
        <f>IF('Town Data'!G114&gt;9,'Town Data'!F114,"*")</f>
        <v>13979</v>
      </c>
      <c r="F118" s="50">
        <f>IF('Town Data'!I114&gt;9,'Town Data'!H114,"*")</f>
        <v>10232660.359999999</v>
      </c>
      <c r="G118" s="50">
        <f>IF('Town Data'!K114&gt;9,'Town Data'!J114,"*")</f>
        <v>2592899.77</v>
      </c>
      <c r="H118" s="51">
        <f>IF('Town Data'!M114&gt;9,'Town Data'!L114,"*")</f>
        <v>31143.833333333299</v>
      </c>
      <c r="I118" s="22">
        <f t="shared" si="3"/>
        <v>0.11734785263604711</v>
      </c>
      <c r="J118" s="22">
        <f t="shared" si="4"/>
        <v>0.10442877628085102</v>
      </c>
      <c r="K118" s="22">
        <f t="shared" si="5"/>
        <v>-0.55114709707111575</v>
      </c>
      <c r="L118" s="15"/>
    </row>
    <row r="119" spans="2:12" x14ac:dyDescent="0.3">
      <c r="B119" s="27" t="str">
        <f>'Town Data'!A115</f>
        <v>RUTLAND</v>
      </c>
      <c r="C119" s="49">
        <f>IF('Town Data'!C115&gt;9,'Town Data'!B115,"*")</f>
        <v>129151895.55</v>
      </c>
      <c r="D119" s="50">
        <f>IF('Town Data'!E115&gt;9,'Town Data'!D115,"*")</f>
        <v>42679935.399999999</v>
      </c>
      <c r="E119" s="51">
        <f>IF('Town Data'!G115&gt;9,'Town Data'!F115,"*")</f>
        <v>2205874.333333334</v>
      </c>
      <c r="F119" s="50">
        <f>IF('Town Data'!I115&gt;9,'Town Data'!H115,"*")</f>
        <v>137808198.75999999</v>
      </c>
      <c r="G119" s="50">
        <f>IF('Town Data'!K115&gt;9,'Town Data'!J115,"*")</f>
        <v>41610716.090000004</v>
      </c>
      <c r="H119" s="51">
        <f>IF('Town Data'!M115&gt;9,'Town Data'!L115,"*")</f>
        <v>1245066.5000000007</v>
      </c>
      <c r="I119" s="22">
        <f t="shared" si="3"/>
        <v>-6.2814137967766248E-2</v>
      </c>
      <c r="J119" s="22">
        <f t="shared" si="4"/>
        <v>2.5695768072997727E-2</v>
      </c>
      <c r="K119" s="22">
        <f t="shared" si="5"/>
        <v>0.77169198057560195</v>
      </c>
      <c r="L119" s="15"/>
    </row>
    <row r="120" spans="2:12" x14ac:dyDescent="0.3">
      <c r="B120" s="27" t="str">
        <f>'Town Data'!A116</f>
        <v>RUTLAND TOWN</v>
      </c>
      <c r="C120" s="49">
        <f>IF('Town Data'!C116&gt;9,'Town Data'!B116,"*")</f>
        <v>46131189.68</v>
      </c>
      <c r="D120" s="50">
        <f>IF('Town Data'!E116&gt;9,'Town Data'!D116,"*")</f>
        <v>22712507.16</v>
      </c>
      <c r="E120" s="51">
        <f>IF('Town Data'!G116&gt;9,'Town Data'!F116,"*")</f>
        <v>2963895.5</v>
      </c>
      <c r="F120" s="50">
        <f>IF('Town Data'!I116&gt;9,'Town Data'!H116,"*")</f>
        <v>48003995.009999998</v>
      </c>
      <c r="G120" s="50">
        <f>IF('Town Data'!K116&gt;9,'Town Data'!J116,"*")</f>
        <v>24145265.760000002</v>
      </c>
      <c r="H120" s="51">
        <f>IF('Town Data'!M116&gt;9,'Town Data'!L116,"*")</f>
        <v>2598066.666666667</v>
      </c>
      <c r="I120" s="22">
        <f t="shared" si="3"/>
        <v>-3.901353063656187E-2</v>
      </c>
      <c r="J120" s="22">
        <f t="shared" si="4"/>
        <v>-5.9339110790553644E-2</v>
      </c>
      <c r="K120" s="22">
        <f t="shared" si="5"/>
        <v>0.14080810089553758</v>
      </c>
      <c r="L120" s="15"/>
    </row>
    <row r="121" spans="2:12" x14ac:dyDescent="0.3">
      <c r="B121" s="27" t="str">
        <f>'Town Data'!A117</f>
        <v>SALISBURY</v>
      </c>
      <c r="C121" s="49">
        <f>IF('Town Data'!C117&gt;9,'Town Data'!B117,"*")</f>
        <v>200089.96</v>
      </c>
      <c r="D121" s="50">
        <f>IF('Town Data'!E117&gt;9,'Town Data'!D117,"*")</f>
        <v>108344.85</v>
      </c>
      <c r="E121" s="51" t="str">
        <f>IF('Town Data'!G117&gt;9,'Town Data'!F117,"*")</f>
        <v>*</v>
      </c>
      <c r="F121" s="50">
        <f>IF('Town Data'!I117&gt;9,'Town Data'!H117,"*")</f>
        <v>191357.21</v>
      </c>
      <c r="G121" s="50">
        <f>IF('Town Data'!K117&gt;9,'Town Data'!J117,"*")</f>
        <v>129942.71</v>
      </c>
      <c r="H121" s="51" t="str">
        <f>IF('Town Data'!M117&gt;9,'Town Data'!L117,"*")</f>
        <v>*</v>
      </c>
      <c r="I121" s="22">
        <f t="shared" si="3"/>
        <v>4.5635855581297409E-2</v>
      </c>
      <c r="J121" s="22">
        <f t="shared" si="4"/>
        <v>-0.16621063236252345</v>
      </c>
      <c r="K121" s="22" t="str">
        <f t="shared" si="5"/>
        <v/>
      </c>
      <c r="L121" s="15"/>
    </row>
    <row r="122" spans="2:12" x14ac:dyDescent="0.3">
      <c r="B122" s="27" t="str">
        <f>'Town Data'!A118</f>
        <v>SHAFTSBURY</v>
      </c>
      <c r="C122" s="49">
        <f>IF('Town Data'!C118&gt;9,'Town Data'!B118,"*")</f>
        <v>22122003.879999999</v>
      </c>
      <c r="D122" s="50">
        <f>IF('Town Data'!E118&gt;9,'Town Data'!D118,"*")</f>
        <v>916031.87</v>
      </c>
      <c r="E122" s="51" t="str">
        <f>IF('Town Data'!G118&gt;9,'Town Data'!F118,"*")</f>
        <v>*</v>
      </c>
      <c r="F122" s="50">
        <f>IF('Town Data'!I118&gt;9,'Town Data'!H118,"*")</f>
        <v>15724753.789999999</v>
      </c>
      <c r="G122" s="50">
        <f>IF('Town Data'!K118&gt;9,'Town Data'!J118,"*")</f>
        <v>832150.9</v>
      </c>
      <c r="H122" s="51" t="str">
        <f>IF('Town Data'!M118&gt;9,'Town Data'!L118,"*")</f>
        <v>*</v>
      </c>
      <c r="I122" s="22">
        <f t="shared" si="3"/>
        <v>0.40682672526601132</v>
      </c>
      <c r="J122" s="22">
        <f t="shared" si="4"/>
        <v>0.10080019140759203</v>
      </c>
      <c r="K122" s="22" t="str">
        <f t="shared" si="5"/>
        <v/>
      </c>
      <c r="L122" s="15"/>
    </row>
    <row r="123" spans="2:12" x14ac:dyDescent="0.3">
      <c r="B123" s="27" t="str">
        <f>'Town Data'!A119</f>
        <v>SHARON</v>
      </c>
      <c r="C123" s="49">
        <f>IF('Town Data'!C119&gt;9,'Town Data'!B119,"*")</f>
        <v>768736.07</v>
      </c>
      <c r="D123" s="50">
        <f>IF('Town Data'!E119&gt;9,'Town Data'!D119,"*")</f>
        <v>319470.13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 t="str">
        <f>'Town Data'!A120</f>
        <v>SHELBURNE</v>
      </c>
      <c r="C124" s="49">
        <f>IF('Town Data'!C120&gt;9,'Town Data'!B120,"*")</f>
        <v>56658336.479999997</v>
      </c>
      <c r="D124" s="50">
        <f>IF('Town Data'!E120&gt;9,'Town Data'!D120,"*")</f>
        <v>14051169.619999999</v>
      </c>
      <c r="E124" s="51">
        <f>IF('Town Data'!G120&gt;9,'Town Data'!F120,"*")</f>
        <v>546586.33333333337</v>
      </c>
      <c r="F124" s="50">
        <f>IF('Town Data'!I120&gt;9,'Town Data'!H120,"*")</f>
        <v>58515322.090000004</v>
      </c>
      <c r="G124" s="50">
        <f>IF('Town Data'!K120&gt;9,'Town Data'!J120,"*")</f>
        <v>12727244.189999999</v>
      </c>
      <c r="H124" s="51">
        <f>IF('Town Data'!M120&gt;9,'Town Data'!L120,"*")</f>
        <v>337295.83333333366</v>
      </c>
      <c r="I124" s="22">
        <f t="shared" si="3"/>
        <v>-3.1735031845913003E-2</v>
      </c>
      <c r="J124" s="22">
        <f t="shared" si="4"/>
        <v>0.10402294559887751</v>
      </c>
      <c r="K124" s="22">
        <f t="shared" si="5"/>
        <v>0.62049536139145756</v>
      </c>
      <c r="L124" s="15"/>
    </row>
    <row r="125" spans="2:12" x14ac:dyDescent="0.3">
      <c r="B125" s="27" t="str">
        <f>'Town Data'!A121</f>
        <v>SHELDON</v>
      </c>
      <c r="C125" s="49">
        <f>IF('Town Data'!C121&gt;9,'Town Data'!B121,"*")</f>
        <v>10991962.310000001</v>
      </c>
      <c r="D125" s="50">
        <f>IF('Town Data'!E121&gt;9,'Town Data'!D121,"*")</f>
        <v>379733.34</v>
      </c>
      <c r="E125" s="51" t="str">
        <f>IF('Town Data'!G121&gt;9,'Town Data'!F121,"*")</f>
        <v>*</v>
      </c>
      <c r="F125" s="50">
        <f>IF('Town Data'!I121&gt;9,'Town Data'!H121,"*")</f>
        <v>9459398</v>
      </c>
      <c r="G125" s="50">
        <f>IF('Town Data'!K121&gt;9,'Town Data'!J121,"*")</f>
        <v>328852.34999999998</v>
      </c>
      <c r="H125" s="51" t="str">
        <f>IF('Town Data'!M121&gt;9,'Town Data'!L121,"*")</f>
        <v>*</v>
      </c>
      <c r="I125" s="22">
        <f t="shared" si="3"/>
        <v>0.16201499397741806</v>
      </c>
      <c r="J125" s="22">
        <f t="shared" si="4"/>
        <v>0.15472290223864921</v>
      </c>
      <c r="K125" s="22" t="str">
        <f t="shared" si="5"/>
        <v/>
      </c>
      <c r="L125" s="15"/>
    </row>
    <row r="126" spans="2:12" x14ac:dyDescent="0.3">
      <c r="B126" s="27" t="str">
        <f>'Town Data'!A122</f>
        <v>SHOREHAM</v>
      </c>
      <c r="C126" s="49">
        <f>IF('Town Data'!C122&gt;9,'Town Data'!B122,"*")</f>
        <v>9644744.4700000007</v>
      </c>
      <c r="D126" s="50">
        <f>IF('Town Data'!E122&gt;9,'Town Data'!D122,"*")</f>
        <v>296190.73</v>
      </c>
      <c r="E126" s="51" t="str">
        <f>IF('Town Data'!G122&gt;9,'Town Data'!F122,"*")</f>
        <v>*</v>
      </c>
      <c r="F126" s="50">
        <f>IF('Town Data'!I122&gt;9,'Town Data'!H122,"*")</f>
        <v>7947224.8899999997</v>
      </c>
      <c r="G126" s="50">
        <f>IF('Town Data'!K122&gt;9,'Town Data'!J122,"*")</f>
        <v>311290.53000000003</v>
      </c>
      <c r="H126" s="51" t="str">
        <f>IF('Town Data'!M122&gt;9,'Town Data'!L122,"*")</f>
        <v>*</v>
      </c>
      <c r="I126" s="22">
        <f t="shared" si="3"/>
        <v>0.21359903658143503</v>
      </c>
      <c r="J126" s="22">
        <f t="shared" si="4"/>
        <v>-4.8507097212369565E-2</v>
      </c>
      <c r="K126" s="22" t="str">
        <f t="shared" si="5"/>
        <v/>
      </c>
      <c r="L126" s="15"/>
    </row>
    <row r="127" spans="2:12" x14ac:dyDescent="0.3">
      <c r="B127" s="27" t="str">
        <f>'Town Data'!A123</f>
        <v>SHREWSBURY</v>
      </c>
      <c r="C127" s="49">
        <f>IF('Town Data'!C123&gt;9,'Town Data'!B123,"*")</f>
        <v>303674.84000000003</v>
      </c>
      <c r="D127" s="50">
        <f>IF('Town Data'!E123&gt;9,'Town Data'!D123,"*")</f>
        <v>231887.21</v>
      </c>
      <c r="E127" s="51" t="str">
        <f>IF('Town Data'!G123&gt;9,'Town Data'!F123,"*")</f>
        <v>*</v>
      </c>
      <c r="F127" s="50">
        <f>IF('Town Data'!I123&gt;9,'Town Data'!H123,"*")</f>
        <v>318425.2</v>
      </c>
      <c r="G127" s="50">
        <f>IF('Town Data'!K123&gt;9,'Town Data'!J123,"*")</f>
        <v>229643.95</v>
      </c>
      <c r="H127" s="51" t="str">
        <f>IF('Town Data'!M123&gt;9,'Town Data'!L123,"*")</f>
        <v>*</v>
      </c>
      <c r="I127" s="22">
        <f t="shared" si="3"/>
        <v>-4.6322841282662258E-2</v>
      </c>
      <c r="J127" s="22">
        <f t="shared" si="4"/>
        <v>9.7684262964470876E-3</v>
      </c>
      <c r="K127" s="22" t="str">
        <f t="shared" si="5"/>
        <v/>
      </c>
    </row>
    <row r="128" spans="2:12" x14ac:dyDescent="0.3">
      <c r="B128" s="27" t="str">
        <f>'Town Data'!A124</f>
        <v>SOUTH BURLINGTON</v>
      </c>
      <c r="C128" s="49">
        <f>IF('Town Data'!C124&gt;9,'Town Data'!B124,"*")</f>
        <v>364056400.44999999</v>
      </c>
      <c r="D128" s="50">
        <f>IF('Town Data'!E124&gt;9,'Town Data'!D124,"*")</f>
        <v>78516424.680000007</v>
      </c>
      <c r="E128" s="51">
        <f>IF('Town Data'!G124&gt;9,'Town Data'!F124,"*")</f>
        <v>2965285.1666666651</v>
      </c>
      <c r="F128" s="50">
        <f>IF('Town Data'!I124&gt;9,'Town Data'!H124,"*")</f>
        <v>421152382.56</v>
      </c>
      <c r="G128" s="50">
        <f>IF('Town Data'!K124&gt;9,'Town Data'!J124,"*")</f>
        <v>75635168.920000002</v>
      </c>
      <c r="H128" s="51">
        <f>IF('Town Data'!M124&gt;9,'Town Data'!L124,"*")</f>
        <v>3761156.666666666</v>
      </c>
      <c r="I128" s="22">
        <f t="shared" si="3"/>
        <v>-0.13557083961614716</v>
      </c>
      <c r="J128" s="22">
        <f t="shared" si="4"/>
        <v>3.8094127389965052E-2</v>
      </c>
      <c r="K128" s="22">
        <f t="shared" si="5"/>
        <v>-0.21160285798606307</v>
      </c>
    </row>
    <row r="129" spans="2:11" x14ac:dyDescent="0.3">
      <c r="B129" s="27" t="str">
        <f>'Town Data'!A125</f>
        <v>SOUTH HERO</v>
      </c>
      <c r="C129" s="49">
        <f>IF('Town Data'!C125&gt;9,'Town Data'!B125,"*")</f>
        <v>4127242.48</v>
      </c>
      <c r="D129" s="50">
        <f>IF('Town Data'!E125&gt;9,'Town Data'!D125,"*")</f>
        <v>887399.86</v>
      </c>
      <c r="E129" s="51" t="str">
        <f>IF('Town Data'!G125&gt;9,'Town Data'!F125,"*")</f>
        <v>*</v>
      </c>
      <c r="F129" s="50">
        <f>IF('Town Data'!I125&gt;9,'Town Data'!H125,"*")</f>
        <v>4123217.3</v>
      </c>
      <c r="G129" s="50">
        <f>IF('Town Data'!K125&gt;9,'Town Data'!J125,"*")</f>
        <v>1029014.91</v>
      </c>
      <c r="H129" s="51" t="str">
        <f>IF('Town Data'!M125&gt;9,'Town Data'!L125,"*")</f>
        <v>*</v>
      </c>
      <c r="I129" s="22">
        <f t="shared" si="3"/>
        <v>9.76223106165219E-4</v>
      </c>
      <c r="J129" s="22">
        <f t="shared" si="4"/>
        <v>-0.13762196118227291</v>
      </c>
      <c r="K129" s="22" t="str">
        <f t="shared" si="5"/>
        <v/>
      </c>
    </row>
    <row r="130" spans="2:11" x14ac:dyDescent="0.3">
      <c r="B130" s="27" t="str">
        <f>'Town Data'!A126</f>
        <v>SPRINGFIELD</v>
      </c>
      <c r="C130" s="49">
        <f>IF('Town Data'!C126&gt;9,'Town Data'!B126,"*")</f>
        <v>32620020.91</v>
      </c>
      <c r="D130" s="50">
        <f>IF('Town Data'!E126&gt;9,'Town Data'!D126,"*")</f>
        <v>11542207.949999999</v>
      </c>
      <c r="E130" s="51">
        <f>IF('Town Data'!G126&gt;9,'Town Data'!F126,"*")</f>
        <v>440098.16666666709</v>
      </c>
      <c r="F130" s="50">
        <f>IF('Town Data'!I126&gt;9,'Town Data'!H126,"*")</f>
        <v>31947088.530000001</v>
      </c>
      <c r="G130" s="50">
        <f>IF('Town Data'!K126&gt;9,'Town Data'!J126,"*")</f>
        <v>10253137.77</v>
      </c>
      <c r="H130" s="51">
        <f>IF('Town Data'!M126&gt;9,'Town Data'!L126,"*")</f>
        <v>348727.83333333366</v>
      </c>
      <c r="I130" s="22">
        <f t="shared" si="3"/>
        <v>2.1063965793567698E-2</v>
      </c>
      <c r="J130" s="22">
        <f t="shared" si="4"/>
        <v>0.1257244571287956</v>
      </c>
      <c r="K130" s="22">
        <f t="shared" si="5"/>
        <v>0.26201044080699037</v>
      </c>
    </row>
    <row r="131" spans="2:11" x14ac:dyDescent="0.3">
      <c r="B131" s="27" t="str">
        <f>'Town Data'!A127</f>
        <v>ST ALBANS</v>
      </c>
      <c r="C131" s="49">
        <f>IF('Town Data'!C127&gt;9,'Town Data'!B127,"*")</f>
        <v>173375431.62</v>
      </c>
      <c r="D131" s="50">
        <f>IF('Town Data'!E127&gt;9,'Town Data'!D127,"*")</f>
        <v>18455747.789999999</v>
      </c>
      <c r="E131" s="51">
        <f>IF('Town Data'!G127&gt;9,'Town Data'!F127,"*")</f>
        <v>1023781.3333333337</v>
      </c>
      <c r="F131" s="50">
        <f>IF('Town Data'!I127&gt;9,'Town Data'!H127,"*")</f>
        <v>161229412.56999999</v>
      </c>
      <c r="G131" s="50">
        <f>IF('Town Data'!K127&gt;9,'Town Data'!J127,"*")</f>
        <v>17967831.530000001</v>
      </c>
      <c r="H131" s="51">
        <f>IF('Town Data'!M127&gt;9,'Town Data'!L127,"*")</f>
        <v>1870008.6666666677</v>
      </c>
      <c r="I131" s="22">
        <f t="shared" si="3"/>
        <v>7.5333767309526414E-2</v>
      </c>
      <c r="J131" s="22">
        <f t="shared" si="4"/>
        <v>2.715498857974866E-2</v>
      </c>
      <c r="K131" s="22">
        <f t="shared" si="5"/>
        <v>-0.45252588847181824</v>
      </c>
    </row>
    <row r="132" spans="2:11" x14ac:dyDescent="0.3">
      <c r="B132" s="27" t="str">
        <f>'Town Data'!A128</f>
        <v>ST ALBANS TOWN</v>
      </c>
      <c r="C132" s="49">
        <f>IF('Town Data'!C128&gt;9,'Town Data'!B128,"*")</f>
        <v>60322876.890000001</v>
      </c>
      <c r="D132" s="50">
        <f>IF('Town Data'!E128&gt;9,'Town Data'!D128,"*")</f>
        <v>14225933.779999999</v>
      </c>
      <c r="E132" s="51">
        <f>IF('Town Data'!G128&gt;9,'Town Data'!F128,"*")</f>
        <v>307830.33333333331</v>
      </c>
      <c r="F132" s="50">
        <f>IF('Town Data'!I128&gt;9,'Town Data'!H128,"*")</f>
        <v>59366936.829999998</v>
      </c>
      <c r="G132" s="50">
        <f>IF('Town Data'!K128&gt;9,'Town Data'!J128,"*")</f>
        <v>14099429.359999999</v>
      </c>
      <c r="H132" s="51">
        <f>IF('Town Data'!M128&gt;9,'Town Data'!L128,"*")</f>
        <v>232744.8333333334</v>
      </c>
      <c r="I132" s="22">
        <f t="shared" si="3"/>
        <v>1.6102229810801616E-2</v>
      </c>
      <c r="J132" s="22">
        <f t="shared" si="4"/>
        <v>8.9723077984200008E-3</v>
      </c>
      <c r="K132" s="22">
        <f t="shared" si="5"/>
        <v>0.3226086651404359</v>
      </c>
    </row>
    <row r="133" spans="2:11" x14ac:dyDescent="0.3">
      <c r="B133" s="27" t="str">
        <f>'Town Data'!A129</f>
        <v>ST JOHNSBURY</v>
      </c>
      <c r="C133" s="49">
        <f>IF('Town Data'!C129&gt;9,'Town Data'!B129,"*")</f>
        <v>66419858.789999999</v>
      </c>
      <c r="D133" s="50">
        <f>IF('Town Data'!E129&gt;9,'Town Data'!D129,"*")</f>
        <v>16140118.43</v>
      </c>
      <c r="E133" s="51">
        <f>IF('Town Data'!G129&gt;9,'Town Data'!F129,"*")</f>
        <v>510201.83333333302</v>
      </c>
      <c r="F133" s="50">
        <f>IF('Town Data'!I129&gt;9,'Town Data'!H129,"*")</f>
        <v>69441745.75</v>
      </c>
      <c r="G133" s="50">
        <f>IF('Town Data'!K129&gt;9,'Town Data'!J129,"*")</f>
        <v>16334441.75</v>
      </c>
      <c r="H133" s="51">
        <f>IF('Town Data'!M129&gt;9,'Town Data'!L129,"*")</f>
        <v>393350.16666666657</v>
      </c>
      <c r="I133" s="22">
        <f t="shared" si="3"/>
        <v>-4.3516863341529703E-2</v>
      </c>
      <c r="J133" s="22">
        <f t="shared" si="4"/>
        <v>-1.1896538796619744E-2</v>
      </c>
      <c r="K133" s="22">
        <f t="shared" si="5"/>
        <v>0.29706779497996011</v>
      </c>
    </row>
    <row r="134" spans="2:11" x14ac:dyDescent="0.3">
      <c r="B134" s="27" t="str">
        <f>'Town Data'!A130</f>
        <v>STARKSBORO</v>
      </c>
      <c r="C134" s="49">
        <f>IF('Town Data'!C130&gt;9,'Town Data'!B130,"*")</f>
        <v>313662.06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>
        <f>IF('Town Data'!I130&gt;9,'Town Data'!H130,"*")</f>
        <v>486783.33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>
        <f t="shared" ref="I134:I197" si="6">IFERROR((C134-F134)/F134,"")</f>
        <v>-0.35564338244697086</v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 t="str">
        <f>'Town Data'!A131</f>
        <v>STOWE</v>
      </c>
      <c r="C135" s="49">
        <f>IF('Town Data'!C131&gt;9,'Town Data'!B131,"*")</f>
        <v>64787774.409999996</v>
      </c>
      <c r="D135" s="50">
        <f>IF('Town Data'!E131&gt;9,'Town Data'!D131,"*")</f>
        <v>39141581.229999997</v>
      </c>
      <c r="E135" s="51">
        <f>IF('Town Data'!G131&gt;9,'Town Data'!F131,"*")</f>
        <v>1259251.3333333335</v>
      </c>
      <c r="F135" s="50">
        <f>IF('Town Data'!I131&gt;9,'Town Data'!H131,"*")</f>
        <v>64214542.789999999</v>
      </c>
      <c r="G135" s="50">
        <f>IF('Town Data'!K131&gt;9,'Town Data'!J131,"*")</f>
        <v>36548683.57</v>
      </c>
      <c r="H135" s="51">
        <f>IF('Town Data'!M131&gt;9,'Town Data'!L131,"*")</f>
        <v>825756.83333333326</v>
      </c>
      <c r="I135" s="22">
        <f t="shared" si="6"/>
        <v>8.9268193012699542E-3</v>
      </c>
      <c r="J135" s="22">
        <f t="shared" si="7"/>
        <v>7.0943667643567507E-2</v>
      </c>
      <c r="K135" s="22">
        <f t="shared" si="8"/>
        <v>0.52496628850180105</v>
      </c>
    </row>
    <row r="136" spans="2:11" x14ac:dyDescent="0.3">
      <c r="B136" s="27" t="str">
        <f>'Town Data'!A132</f>
        <v>STRAFFORD</v>
      </c>
      <c r="C136" s="49">
        <f>IF('Town Data'!C132&gt;9,'Town Data'!B132,"*")</f>
        <v>677595.77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 t="str">
        <f>'Town Data'!A133</f>
        <v>SWANTON</v>
      </c>
      <c r="C137" s="49">
        <f>IF('Town Data'!C133&gt;9,'Town Data'!B133,"*")</f>
        <v>38507119.149999999</v>
      </c>
      <c r="D137" s="50">
        <f>IF('Town Data'!E133&gt;9,'Town Data'!D133,"*")</f>
        <v>4352231.8899999997</v>
      </c>
      <c r="E137" s="51">
        <f>IF('Town Data'!G133&gt;9,'Town Data'!F133,"*")</f>
        <v>82618.999999999985</v>
      </c>
      <c r="F137" s="50">
        <f>IF('Town Data'!I133&gt;9,'Town Data'!H133,"*")</f>
        <v>40407149.960000001</v>
      </c>
      <c r="G137" s="50">
        <f>IF('Town Data'!K133&gt;9,'Town Data'!J133,"*")</f>
        <v>5998179.9299999997</v>
      </c>
      <c r="H137" s="51">
        <f>IF('Town Data'!M133&gt;9,'Town Data'!L133,"*")</f>
        <v>126209.66666666673</v>
      </c>
      <c r="I137" s="22">
        <f t="shared" si="6"/>
        <v>-4.7022143652321137E-2</v>
      </c>
      <c r="J137" s="22">
        <f t="shared" si="7"/>
        <v>-0.27440791360188493</v>
      </c>
      <c r="K137" s="22">
        <f t="shared" si="8"/>
        <v>-0.34538294742346776</v>
      </c>
    </row>
    <row r="138" spans="2:11" x14ac:dyDescent="0.3">
      <c r="B138" s="27" t="str">
        <f>'Town Data'!A134</f>
        <v>THETFORD</v>
      </c>
      <c r="C138" s="49">
        <f>IF('Town Data'!C134&gt;9,'Town Data'!B134,"*")</f>
        <v>2941311.04</v>
      </c>
      <c r="D138" s="50">
        <f>IF('Town Data'!E134&gt;9,'Town Data'!D134,"*")</f>
        <v>983703.8</v>
      </c>
      <c r="E138" s="51">
        <f>IF('Town Data'!G134&gt;9,'Town Data'!F134,"*")</f>
        <v>44508.666666666635</v>
      </c>
      <c r="F138" s="50">
        <f>IF('Town Data'!I134&gt;9,'Town Data'!H134,"*")</f>
        <v>2607901.4900000002</v>
      </c>
      <c r="G138" s="50">
        <f>IF('Town Data'!K134&gt;9,'Town Data'!J134,"*")</f>
        <v>855369.29</v>
      </c>
      <c r="H138" s="51">
        <f>IF('Town Data'!M134&gt;9,'Town Data'!L134,"*")</f>
        <v>48389.666666666708</v>
      </c>
      <c r="I138" s="22">
        <f t="shared" si="6"/>
        <v>0.12784591414915744</v>
      </c>
      <c r="J138" s="22">
        <f t="shared" si="7"/>
        <v>0.15003403968360848</v>
      </c>
      <c r="K138" s="22">
        <f t="shared" si="8"/>
        <v>-8.0203073658978219E-2</v>
      </c>
    </row>
    <row r="139" spans="2:11" x14ac:dyDescent="0.3">
      <c r="B139" s="27" t="str">
        <f>'Town Data'!A135</f>
        <v>TOWNSHEND</v>
      </c>
      <c r="C139" s="49">
        <f>IF('Town Data'!C135&gt;9,'Town Data'!B135,"*")</f>
        <v>3607317.03</v>
      </c>
      <c r="D139" s="50">
        <f>IF('Town Data'!E135&gt;9,'Town Data'!D135,"*")</f>
        <v>623283.32999999996</v>
      </c>
      <c r="E139" s="51" t="str">
        <f>IF('Town Data'!G135&gt;9,'Town Data'!F135,"*")</f>
        <v>*</v>
      </c>
      <c r="F139" s="50">
        <f>IF('Town Data'!I135&gt;9,'Town Data'!H135,"*")</f>
        <v>3344105.53</v>
      </c>
      <c r="G139" s="50">
        <f>IF('Town Data'!K135&gt;9,'Town Data'!J135,"*")</f>
        <v>599493.02</v>
      </c>
      <c r="H139" s="51" t="str">
        <f>IF('Town Data'!M135&gt;9,'Town Data'!L135,"*")</f>
        <v>*</v>
      </c>
      <c r="I139" s="22">
        <f t="shared" si="6"/>
        <v>7.8709089063944707E-2</v>
      </c>
      <c r="J139" s="22">
        <f t="shared" si="7"/>
        <v>3.9684048364733153E-2</v>
      </c>
      <c r="K139" s="22" t="str">
        <f t="shared" si="8"/>
        <v/>
      </c>
    </row>
    <row r="140" spans="2:11" x14ac:dyDescent="0.3">
      <c r="B140" s="27" t="str">
        <f>'Town Data'!A136</f>
        <v>TROY</v>
      </c>
      <c r="C140" s="49">
        <f>IF('Town Data'!C136&gt;9,'Town Data'!B136,"*")</f>
        <v>8832290.3399999999</v>
      </c>
      <c r="D140" s="50">
        <f>IF('Town Data'!E136&gt;9,'Town Data'!D136,"*")</f>
        <v>773957.23</v>
      </c>
      <c r="E140" s="51" t="str">
        <f>IF('Town Data'!G136&gt;9,'Town Data'!F136,"*")</f>
        <v>*</v>
      </c>
      <c r="F140" s="50">
        <f>IF('Town Data'!I136&gt;9,'Town Data'!H136,"*")</f>
        <v>9207997.6600000001</v>
      </c>
      <c r="G140" s="50">
        <f>IF('Town Data'!K136&gt;9,'Town Data'!J136,"*")</f>
        <v>726242.02</v>
      </c>
      <c r="H140" s="51">
        <f>IF('Town Data'!M136&gt;9,'Town Data'!L136,"*")</f>
        <v>244859.33333333331</v>
      </c>
      <c r="I140" s="22">
        <f t="shared" si="6"/>
        <v>-4.0802282306401053E-2</v>
      </c>
      <c r="J140" s="22">
        <f t="shared" si="7"/>
        <v>6.5701527432962314E-2</v>
      </c>
      <c r="K140" s="22" t="str">
        <f t="shared" si="8"/>
        <v/>
      </c>
    </row>
    <row r="141" spans="2:11" x14ac:dyDescent="0.3">
      <c r="B141" s="27" t="str">
        <f>'Town Data'!A137</f>
        <v>TUNBRIDGE</v>
      </c>
      <c r="C141" s="49">
        <f>IF('Town Data'!C137&gt;9,'Town Data'!B137,"*")</f>
        <v>288332.53000000003</v>
      </c>
      <c r="D141" s="50">
        <f>IF('Town Data'!E137&gt;9,'Town Data'!D137,"*")</f>
        <v>179195.51</v>
      </c>
      <c r="E141" s="51" t="str">
        <f>IF('Town Data'!G137&gt;9,'Town Data'!F137,"*")</f>
        <v>*</v>
      </c>
      <c r="F141" s="50">
        <f>IF('Town Data'!I137&gt;9,'Town Data'!H137,"*")</f>
        <v>380324.53</v>
      </c>
      <c r="G141" s="50">
        <f>IF('Town Data'!K137&gt;9,'Town Data'!J137,"*")</f>
        <v>188530.17</v>
      </c>
      <c r="H141" s="51" t="str">
        <f>IF('Town Data'!M137&gt;9,'Town Data'!L137,"*")</f>
        <v>*</v>
      </c>
      <c r="I141" s="22">
        <f t="shared" si="6"/>
        <v>-0.24187764065599449</v>
      </c>
      <c r="J141" s="22">
        <f t="shared" si="7"/>
        <v>-4.9512818028011128E-2</v>
      </c>
      <c r="K141" s="22" t="str">
        <f t="shared" si="8"/>
        <v/>
      </c>
    </row>
    <row r="142" spans="2:11" x14ac:dyDescent="0.3">
      <c r="B142" s="27" t="str">
        <f>'Town Data'!A138</f>
        <v>UNDERHILL</v>
      </c>
      <c r="C142" s="49">
        <f>IF('Town Data'!C138&gt;9,'Town Data'!B138,"*")</f>
        <v>7491949.3300000001</v>
      </c>
      <c r="D142" s="50">
        <f>IF('Town Data'!E138&gt;9,'Town Data'!D138,"*")</f>
        <v>826759.92</v>
      </c>
      <c r="E142" s="51" t="str">
        <f>IF('Town Data'!G138&gt;9,'Town Data'!F138,"*")</f>
        <v>*</v>
      </c>
      <c r="F142" s="50">
        <f>IF('Town Data'!I138&gt;9,'Town Data'!H138,"*")</f>
        <v>5382271.7800000003</v>
      </c>
      <c r="G142" s="50">
        <f>IF('Town Data'!K138&gt;9,'Town Data'!J138,"*")</f>
        <v>699973.84</v>
      </c>
      <c r="H142" s="51" t="str">
        <f>IF('Town Data'!M138&gt;9,'Town Data'!L138,"*")</f>
        <v>*</v>
      </c>
      <c r="I142" s="22">
        <f t="shared" si="6"/>
        <v>0.39196785971294817</v>
      </c>
      <c r="J142" s="22">
        <f t="shared" si="7"/>
        <v>0.18112974050573102</v>
      </c>
      <c r="K142" s="22" t="str">
        <f t="shared" si="8"/>
        <v/>
      </c>
    </row>
    <row r="143" spans="2:11" x14ac:dyDescent="0.3">
      <c r="B143" s="27" t="str">
        <f>'Town Data'!A139</f>
        <v>VERGENNES</v>
      </c>
      <c r="C143" s="49">
        <f>IF('Town Data'!C139&gt;9,'Town Data'!B139,"*")</f>
        <v>34552910.780000001</v>
      </c>
      <c r="D143" s="50">
        <f>IF('Town Data'!E139&gt;9,'Town Data'!D139,"*")</f>
        <v>3554246.74</v>
      </c>
      <c r="E143" s="51">
        <f>IF('Town Data'!G139&gt;9,'Town Data'!F139,"*")</f>
        <v>1269714.8333333333</v>
      </c>
      <c r="F143" s="50">
        <f>IF('Town Data'!I139&gt;9,'Town Data'!H139,"*")</f>
        <v>36080324.740000002</v>
      </c>
      <c r="G143" s="50">
        <f>IF('Town Data'!K139&gt;9,'Town Data'!J139,"*")</f>
        <v>3681393.32</v>
      </c>
      <c r="H143" s="51">
        <f>IF('Town Data'!M139&gt;9,'Town Data'!L139,"*")</f>
        <v>368208.16666666634</v>
      </c>
      <c r="I143" s="22">
        <f t="shared" si="6"/>
        <v>-4.233370877359794E-2</v>
      </c>
      <c r="J143" s="22">
        <f t="shared" si="7"/>
        <v>-3.4537624466597229E-2</v>
      </c>
      <c r="K143" s="22">
        <f t="shared" si="8"/>
        <v>2.4483614115022827</v>
      </c>
    </row>
    <row r="144" spans="2:11" x14ac:dyDescent="0.3">
      <c r="B144" s="27" t="str">
        <f>'Town Data'!A140</f>
        <v>VERNON</v>
      </c>
      <c r="C144" s="49">
        <f>IF('Town Data'!C140&gt;9,'Town Data'!B140,"*")</f>
        <v>3694842.56</v>
      </c>
      <c r="D144" s="50">
        <f>IF('Town Data'!E140&gt;9,'Town Data'!D140,"*")</f>
        <v>881135.7</v>
      </c>
      <c r="E144" s="51" t="str">
        <f>IF('Town Data'!G140&gt;9,'Town Data'!F140,"*")</f>
        <v>*</v>
      </c>
      <c r="F144" s="50">
        <f>IF('Town Data'!I140&gt;9,'Town Data'!H140,"*")</f>
        <v>3074369.52</v>
      </c>
      <c r="G144" s="50">
        <f>IF('Town Data'!K140&gt;9,'Town Data'!J140,"*")</f>
        <v>386417.21</v>
      </c>
      <c r="H144" s="51" t="str">
        <f>IF('Town Data'!M140&gt;9,'Town Data'!L140,"*")</f>
        <v>*</v>
      </c>
      <c r="I144" s="22">
        <f t="shared" si="6"/>
        <v>0.20182123065024404</v>
      </c>
      <c r="J144" s="22">
        <f t="shared" si="7"/>
        <v>1.2802703326800582</v>
      </c>
      <c r="K144" s="22" t="str">
        <f t="shared" si="8"/>
        <v/>
      </c>
    </row>
    <row r="145" spans="2:11" x14ac:dyDescent="0.3">
      <c r="B145" s="27" t="str">
        <f>'Town Data'!A141</f>
        <v>WAITSFIELD</v>
      </c>
      <c r="C145" s="49">
        <f>IF('Town Data'!C141&gt;9,'Town Data'!B141,"*")</f>
        <v>26171406.34</v>
      </c>
      <c r="D145" s="50">
        <f>IF('Town Data'!E141&gt;9,'Town Data'!D141,"*")</f>
        <v>7675382.7300000004</v>
      </c>
      <c r="E145" s="51">
        <f>IF('Town Data'!G141&gt;9,'Town Data'!F141,"*")</f>
        <v>175364</v>
      </c>
      <c r="F145" s="50">
        <f>IF('Town Data'!I141&gt;9,'Town Data'!H141,"*")</f>
        <v>26781878.789999999</v>
      </c>
      <c r="G145" s="50">
        <f>IF('Town Data'!K141&gt;9,'Town Data'!J141,"*")</f>
        <v>8804694.8499999996</v>
      </c>
      <c r="H145" s="51">
        <f>IF('Town Data'!M141&gt;9,'Town Data'!L141,"*")</f>
        <v>322074.49999999994</v>
      </c>
      <c r="I145" s="22">
        <f t="shared" si="6"/>
        <v>-2.2794235415177132E-2</v>
      </c>
      <c r="J145" s="22">
        <f t="shared" si="7"/>
        <v>-0.12826249395798189</v>
      </c>
      <c r="K145" s="22">
        <f t="shared" si="8"/>
        <v>-0.45551727938722242</v>
      </c>
    </row>
    <row r="146" spans="2:11" x14ac:dyDescent="0.3">
      <c r="B146" s="27" t="str">
        <f>'Town Data'!A142</f>
        <v>WALLINGFORD</v>
      </c>
      <c r="C146" s="49">
        <f>IF('Town Data'!C142&gt;9,'Town Data'!B142,"*")</f>
        <v>2494869.2000000002</v>
      </c>
      <c r="D146" s="50">
        <f>IF('Town Data'!E142&gt;9,'Town Data'!D142,"*")</f>
        <v>810142.02</v>
      </c>
      <c r="E146" s="51" t="str">
        <f>IF('Town Data'!G142&gt;9,'Town Data'!F142,"*")</f>
        <v>*</v>
      </c>
      <c r="F146" s="50">
        <f>IF('Town Data'!I142&gt;9,'Town Data'!H142,"*")</f>
        <v>2465142.5099999998</v>
      </c>
      <c r="G146" s="50">
        <f>IF('Town Data'!K142&gt;9,'Town Data'!J142,"*")</f>
        <v>783144.92</v>
      </c>
      <c r="H146" s="51" t="str">
        <f>IF('Town Data'!M142&gt;9,'Town Data'!L142,"*")</f>
        <v>*</v>
      </c>
      <c r="I146" s="22">
        <f t="shared" si="6"/>
        <v>1.2058811967021093E-2</v>
      </c>
      <c r="J146" s="22">
        <f t="shared" si="7"/>
        <v>3.44726746104667E-2</v>
      </c>
      <c r="K146" s="22" t="str">
        <f t="shared" si="8"/>
        <v/>
      </c>
    </row>
    <row r="147" spans="2:11" x14ac:dyDescent="0.3">
      <c r="B147" s="27" t="str">
        <f>'Town Data'!A143</f>
        <v>WARDSBORO</v>
      </c>
      <c r="C147" s="49">
        <f>IF('Town Data'!C143&gt;9,'Town Data'!B143,"*")</f>
        <v>796561.66</v>
      </c>
      <c r="D147" s="50">
        <f>IF('Town Data'!E143&gt;9,'Town Data'!D143,"*")</f>
        <v>320275.11</v>
      </c>
      <c r="E147" s="51" t="str">
        <f>IF('Town Data'!G143&gt;9,'Town Data'!F143,"*")</f>
        <v>*</v>
      </c>
      <c r="F147" s="50">
        <f>IF('Town Data'!I143&gt;9,'Town Data'!H143,"*")</f>
        <v>1242526.83</v>
      </c>
      <c r="G147" s="50">
        <f>IF('Town Data'!K143&gt;9,'Town Data'!J143,"*")</f>
        <v>238582.03</v>
      </c>
      <c r="H147" s="51" t="str">
        <f>IF('Town Data'!M143&gt;9,'Town Data'!L143,"*")</f>
        <v>*</v>
      </c>
      <c r="I147" s="22">
        <f t="shared" si="6"/>
        <v>-0.35891793982428533</v>
      </c>
      <c r="J147" s="22">
        <f t="shared" si="7"/>
        <v>0.34241086807753285</v>
      </c>
      <c r="K147" s="22" t="str">
        <f t="shared" si="8"/>
        <v/>
      </c>
    </row>
    <row r="148" spans="2:11" x14ac:dyDescent="0.3">
      <c r="B148" s="27" t="str">
        <f>'Town Data'!A144</f>
        <v>WARREN</v>
      </c>
      <c r="C148" s="49">
        <f>IF('Town Data'!C144&gt;9,'Town Data'!B144,"*")</f>
        <v>20133919.379999999</v>
      </c>
      <c r="D148" s="50">
        <f>IF('Town Data'!E144&gt;9,'Town Data'!D144,"*")</f>
        <v>13783212.439999999</v>
      </c>
      <c r="E148" s="51" t="str">
        <f>IF('Town Data'!G144&gt;9,'Town Data'!F144,"*")</f>
        <v>*</v>
      </c>
      <c r="F148" s="50">
        <f>IF('Town Data'!I144&gt;9,'Town Data'!H144,"*")</f>
        <v>16615573.92</v>
      </c>
      <c r="G148" s="50">
        <f>IF('Town Data'!K144&gt;9,'Town Data'!J144,"*")</f>
        <v>11222518.98</v>
      </c>
      <c r="H148" s="51" t="str">
        <f>IF('Town Data'!M144&gt;9,'Town Data'!L144,"*")</f>
        <v>*</v>
      </c>
      <c r="I148" s="22">
        <f t="shared" si="6"/>
        <v>0.21174986051881131</v>
      </c>
      <c r="J148" s="22">
        <f t="shared" si="7"/>
        <v>0.22817457155238413</v>
      </c>
      <c r="K148" s="22" t="str">
        <f t="shared" si="8"/>
        <v/>
      </c>
    </row>
    <row r="149" spans="2:11" x14ac:dyDescent="0.3">
      <c r="B149" s="27" t="str">
        <f>'Town Data'!A145</f>
        <v>WATERBURY</v>
      </c>
      <c r="C149" s="49">
        <f>IF('Town Data'!C145&gt;9,'Town Data'!B145,"*")</f>
        <v>29605857.73</v>
      </c>
      <c r="D149" s="50">
        <f>IF('Town Data'!E145&gt;9,'Town Data'!D145,"*")</f>
        <v>7495837.1399999997</v>
      </c>
      <c r="E149" s="51">
        <f>IF('Town Data'!G145&gt;9,'Town Data'!F145,"*")</f>
        <v>648654.83333333337</v>
      </c>
      <c r="F149" s="50">
        <f>IF('Town Data'!I145&gt;9,'Town Data'!H145,"*")</f>
        <v>31570909.390000001</v>
      </c>
      <c r="G149" s="50">
        <f>IF('Town Data'!K145&gt;9,'Town Data'!J145,"*")</f>
        <v>7797254.54</v>
      </c>
      <c r="H149" s="51">
        <f>IF('Town Data'!M145&gt;9,'Town Data'!L145,"*")</f>
        <v>434142.00000000035</v>
      </c>
      <c r="I149" s="22">
        <f t="shared" si="6"/>
        <v>-6.2242478850559335E-2</v>
      </c>
      <c r="J149" s="22">
        <f t="shared" si="7"/>
        <v>-3.8656862932167455E-2</v>
      </c>
      <c r="K149" s="22">
        <f t="shared" si="8"/>
        <v>0.49410753470830476</v>
      </c>
    </row>
    <row r="150" spans="2:11" x14ac:dyDescent="0.3">
      <c r="B150" s="27" t="str">
        <f>'Town Data'!A146</f>
        <v>WATERFORD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>
        <f>IF('Town Data'!I146&gt;9,'Town Data'!H146,"*")</f>
        <v>419166.79</v>
      </c>
      <c r="G150" s="50">
        <f>IF('Town Data'!K146&gt;9,'Town Data'!J146,"*")</f>
        <v>157712.45000000001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 t="str">
        <f>'Town Data'!A147</f>
        <v>WEATHERSFIELD</v>
      </c>
      <c r="C151" s="49">
        <f>IF('Town Data'!C147&gt;9,'Town Data'!B147,"*")</f>
        <v>4047241.73</v>
      </c>
      <c r="D151" s="50">
        <f>IF('Town Data'!E147&gt;9,'Town Data'!D147,"*")</f>
        <v>776559.5</v>
      </c>
      <c r="E151" s="51">
        <f>IF('Town Data'!G147&gt;9,'Town Data'!F147,"*")</f>
        <v>137292</v>
      </c>
      <c r="F151" s="50">
        <f>IF('Town Data'!I147&gt;9,'Town Data'!H147,"*")</f>
        <v>4112418.93</v>
      </c>
      <c r="G151" s="50">
        <f>IF('Town Data'!K147&gt;9,'Town Data'!J147,"*")</f>
        <v>777320.98</v>
      </c>
      <c r="H151" s="51" t="str">
        <f>IF('Town Data'!M147&gt;9,'Town Data'!L147,"*")</f>
        <v>*</v>
      </c>
      <c r="I151" s="22">
        <f t="shared" si="6"/>
        <v>-1.584887170043257E-2</v>
      </c>
      <c r="J151" s="22">
        <f t="shared" si="7"/>
        <v>-9.796210569280935E-4</v>
      </c>
      <c r="K151" s="22" t="str">
        <f t="shared" si="8"/>
        <v/>
      </c>
    </row>
    <row r="152" spans="2:11" x14ac:dyDescent="0.3">
      <c r="B152" s="27" t="str">
        <f>'Town Data'!A148</f>
        <v>WEST RUTLAND</v>
      </c>
      <c r="C152" s="49">
        <f>IF('Town Data'!C148&gt;9,'Town Data'!B148,"*")</f>
        <v>13452310.619999999</v>
      </c>
      <c r="D152" s="50">
        <f>IF('Town Data'!E148&gt;9,'Town Data'!D148,"*")</f>
        <v>1830334.19</v>
      </c>
      <c r="E152" s="51">
        <f>IF('Town Data'!G148&gt;9,'Town Data'!F148,"*")</f>
        <v>38568.833333333336</v>
      </c>
      <c r="F152" s="50">
        <f>IF('Town Data'!I148&gt;9,'Town Data'!H148,"*")</f>
        <v>12012978.18</v>
      </c>
      <c r="G152" s="50">
        <f>IF('Town Data'!K148&gt;9,'Town Data'!J148,"*")</f>
        <v>2166520.92</v>
      </c>
      <c r="H152" s="51">
        <f>IF('Town Data'!M148&gt;9,'Town Data'!L148,"*")</f>
        <v>47765.666666666737</v>
      </c>
      <c r="I152" s="22">
        <f t="shared" si="6"/>
        <v>0.11981478850900565</v>
      </c>
      <c r="J152" s="22">
        <f t="shared" si="7"/>
        <v>-0.15517354432007976</v>
      </c>
      <c r="K152" s="22">
        <f t="shared" si="8"/>
        <v>-0.19254066728542932</v>
      </c>
    </row>
    <row r="153" spans="2:11" x14ac:dyDescent="0.3">
      <c r="B153" s="27" t="str">
        <f>'Town Data'!A149</f>
        <v>WEST WINDSOR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>
        <f>IF('Town Data'!I149&gt;9,'Town Data'!H149,"*")</f>
        <v>299573.15999999997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 t="str">
        <f>'Town Data'!A150</f>
        <v>WESTFIELD</v>
      </c>
      <c r="C154" s="49">
        <f>IF('Town Data'!C150&gt;9,'Town Data'!B150,"*")</f>
        <v>1282564.1599999999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>
        <f>IF('Town Data'!I150&gt;9,'Town Data'!H150,"*")</f>
        <v>1398507.62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>
        <f t="shared" si="6"/>
        <v>-8.290513283009511E-2</v>
      </c>
      <c r="J154" s="22" t="str">
        <f t="shared" si="7"/>
        <v/>
      </c>
      <c r="K154" s="22" t="str">
        <f t="shared" si="8"/>
        <v/>
      </c>
    </row>
    <row r="155" spans="2:11" x14ac:dyDescent="0.3">
      <c r="B155" s="27" t="str">
        <f>'Town Data'!A151</f>
        <v>WESTFORD</v>
      </c>
      <c r="C155" s="49">
        <f>IF('Town Data'!C151&gt;9,'Town Data'!B151,"*")</f>
        <v>3052998.87</v>
      </c>
      <c r="D155" s="50">
        <f>IF('Town Data'!E151&gt;9,'Town Data'!D151,"*")</f>
        <v>339318.75</v>
      </c>
      <c r="E155" s="51" t="str">
        <f>IF('Town Data'!G151&gt;9,'Town Data'!F151,"*")</f>
        <v>*</v>
      </c>
      <c r="F155" s="50">
        <f>IF('Town Data'!I151&gt;9,'Town Data'!H151,"*")</f>
        <v>2829931.42</v>
      </c>
      <c r="G155" s="50">
        <f>IF('Town Data'!K151&gt;9,'Town Data'!J151,"*")</f>
        <v>211962.48</v>
      </c>
      <c r="H155" s="51" t="str">
        <f>IF('Town Data'!M151&gt;9,'Town Data'!L151,"*")</f>
        <v>*</v>
      </c>
      <c r="I155" s="22">
        <f t="shared" si="6"/>
        <v>7.8824330661695044E-2</v>
      </c>
      <c r="J155" s="22">
        <f t="shared" si="7"/>
        <v>0.60084346059736604</v>
      </c>
      <c r="K155" s="22" t="str">
        <f t="shared" si="8"/>
        <v/>
      </c>
    </row>
    <row r="156" spans="2:11" x14ac:dyDescent="0.3">
      <c r="B156" s="27" t="str">
        <f>'Town Data'!A152</f>
        <v>WESTMINSTER</v>
      </c>
      <c r="C156" s="49">
        <f>IF('Town Data'!C152&gt;9,'Town Data'!B152,"*")</f>
        <v>16852666.030000001</v>
      </c>
      <c r="D156" s="50">
        <f>IF('Town Data'!E152&gt;9,'Town Data'!D152,"*")</f>
        <v>1285853.57</v>
      </c>
      <c r="E156" s="51">
        <f>IF('Town Data'!G152&gt;9,'Town Data'!F152,"*")</f>
        <v>93309.333333333328</v>
      </c>
      <c r="F156" s="50">
        <f>IF('Town Data'!I152&gt;9,'Town Data'!H152,"*")</f>
        <v>6358282.4500000002</v>
      </c>
      <c r="G156" s="50">
        <f>IF('Town Data'!K152&gt;9,'Town Data'!J152,"*")</f>
        <v>1285625.2</v>
      </c>
      <c r="H156" s="51">
        <f>IF('Town Data'!M152&gt;9,'Town Data'!L152,"*")</f>
        <v>88547.333333333285</v>
      </c>
      <c r="I156" s="22">
        <f t="shared" si="6"/>
        <v>1.6505060387809607</v>
      </c>
      <c r="J156" s="22">
        <f t="shared" si="7"/>
        <v>1.7763341913343934E-4</v>
      </c>
      <c r="K156" s="22">
        <f t="shared" si="8"/>
        <v>5.3779146369926964E-2</v>
      </c>
    </row>
    <row r="157" spans="2:11" x14ac:dyDescent="0.3">
      <c r="B157" s="27" t="str">
        <f>'Town Data'!A153</f>
        <v>WESTON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>
        <f>IF('Town Data'!I153&gt;9,'Town Data'!H153,"*")</f>
        <v>1128739.27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 t="str">
        <f>'Town Data'!A154</f>
        <v>WHITINGHAM</v>
      </c>
      <c r="C158" s="49">
        <f>IF('Town Data'!C154&gt;9,'Town Data'!B154,"*")</f>
        <v>1199986.8</v>
      </c>
      <c r="D158" s="50">
        <f>IF('Town Data'!E154&gt;9,'Town Data'!D154,"*")</f>
        <v>261246.74</v>
      </c>
      <c r="E158" s="51" t="str">
        <f>IF('Town Data'!G154&gt;9,'Town Data'!F154,"*")</f>
        <v>*</v>
      </c>
      <c r="F158" s="50">
        <f>IF('Town Data'!I154&gt;9,'Town Data'!H154,"*")</f>
        <v>1424094.72</v>
      </c>
      <c r="G158" s="50">
        <f>IF('Town Data'!K154&gt;9,'Town Data'!J154,"*")</f>
        <v>296781.65999999997</v>
      </c>
      <c r="H158" s="51" t="str">
        <f>IF('Town Data'!M154&gt;9,'Town Data'!L154,"*")</f>
        <v>*</v>
      </c>
      <c r="I158" s="22">
        <f t="shared" si="6"/>
        <v>-0.15736868963322884</v>
      </c>
      <c r="J158" s="22">
        <f t="shared" si="7"/>
        <v>-0.11973421807803079</v>
      </c>
      <c r="K158" s="22" t="str">
        <f t="shared" si="8"/>
        <v/>
      </c>
    </row>
    <row r="159" spans="2:11" x14ac:dyDescent="0.3">
      <c r="B159" s="27" t="str">
        <f>'Town Data'!A155</f>
        <v>WILLIAMSTOWN</v>
      </c>
      <c r="C159" s="49">
        <f>IF('Town Data'!C155&gt;9,'Town Data'!B155,"*")</f>
        <v>3432232.04</v>
      </c>
      <c r="D159" s="50">
        <f>IF('Town Data'!E155&gt;9,'Town Data'!D155,"*")</f>
        <v>994591.64</v>
      </c>
      <c r="E159" s="51" t="str">
        <f>IF('Town Data'!G155&gt;9,'Town Data'!F155,"*")</f>
        <v>*</v>
      </c>
      <c r="F159" s="50">
        <f>IF('Town Data'!I155&gt;9,'Town Data'!H155,"*")</f>
        <v>3639443.06</v>
      </c>
      <c r="G159" s="50">
        <f>IF('Town Data'!K155&gt;9,'Town Data'!J155,"*")</f>
        <v>963373.91</v>
      </c>
      <c r="H159" s="51" t="str">
        <f>IF('Town Data'!M155&gt;9,'Town Data'!L155,"*")</f>
        <v>*</v>
      </c>
      <c r="I159" s="22">
        <f t="shared" si="6"/>
        <v>-5.6934815735240549E-2</v>
      </c>
      <c r="J159" s="22">
        <f t="shared" si="7"/>
        <v>3.2404583179961748E-2</v>
      </c>
      <c r="K159" s="22" t="str">
        <f t="shared" si="8"/>
        <v/>
      </c>
    </row>
    <row r="160" spans="2:11" x14ac:dyDescent="0.3">
      <c r="B160" s="27" t="str">
        <f>'Town Data'!A156</f>
        <v>WILLISTON</v>
      </c>
      <c r="C160" s="49">
        <f>IF('Town Data'!C156&gt;9,'Town Data'!B156,"*")</f>
        <v>172442263.28</v>
      </c>
      <c r="D160" s="50">
        <f>IF('Town Data'!E156&gt;9,'Town Data'!D156,"*")</f>
        <v>74764315.200000003</v>
      </c>
      <c r="E160" s="51">
        <f>IF('Town Data'!G156&gt;9,'Town Data'!F156,"*")</f>
        <v>4250903.5</v>
      </c>
      <c r="F160" s="50">
        <f>IF('Town Data'!I156&gt;9,'Town Data'!H156,"*")</f>
        <v>293845597.64999998</v>
      </c>
      <c r="G160" s="50">
        <f>IF('Town Data'!K156&gt;9,'Town Data'!J156,"*")</f>
        <v>76673587.299999997</v>
      </c>
      <c r="H160" s="51">
        <f>IF('Town Data'!M156&gt;9,'Town Data'!L156,"*")</f>
        <v>4466404.6666666716</v>
      </c>
      <c r="I160" s="22">
        <f t="shared" si="6"/>
        <v>-0.41315349061177259</v>
      </c>
      <c r="J160" s="22">
        <f t="shared" si="7"/>
        <v>-2.490130131161861E-2</v>
      </c>
      <c r="K160" s="22">
        <f t="shared" si="8"/>
        <v>-4.8249359999774179E-2</v>
      </c>
    </row>
    <row r="161" spans="2:11" x14ac:dyDescent="0.3">
      <c r="B161" s="27" t="str">
        <f>'Town Data'!A157</f>
        <v>WILMINGTON</v>
      </c>
      <c r="C161" s="49">
        <f>IF('Town Data'!C157&gt;9,'Town Data'!B157,"*")</f>
        <v>13382858.17</v>
      </c>
      <c r="D161" s="50">
        <f>IF('Town Data'!E157&gt;9,'Town Data'!D157,"*")</f>
        <v>4705236.75</v>
      </c>
      <c r="E161" s="51">
        <f>IF('Town Data'!G157&gt;9,'Town Data'!F157,"*")</f>
        <v>66922.500000000029</v>
      </c>
      <c r="F161" s="50">
        <f>IF('Town Data'!I157&gt;9,'Town Data'!H157,"*")</f>
        <v>17298389.579999998</v>
      </c>
      <c r="G161" s="50">
        <f>IF('Town Data'!K157&gt;9,'Town Data'!J157,"*")</f>
        <v>6296405.7599999998</v>
      </c>
      <c r="H161" s="51">
        <f>IF('Town Data'!M157&gt;9,'Town Data'!L157,"*")</f>
        <v>25947.999999999993</v>
      </c>
      <c r="I161" s="22">
        <f t="shared" si="6"/>
        <v>-0.22635236603337031</v>
      </c>
      <c r="J161" s="22">
        <f t="shared" si="7"/>
        <v>-0.25271068457951473</v>
      </c>
      <c r="K161" s="22">
        <f t="shared" si="8"/>
        <v>1.579100508709729</v>
      </c>
    </row>
    <row r="162" spans="2:11" x14ac:dyDescent="0.3">
      <c r="B162" s="27" t="str">
        <f>'Town Data'!A158</f>
        <v>WINDSOR</v>
      </c>
      <c r="C162" s="49">
        <f>IF('Town Data'!C158&gt;9,'Town Data'!B158,"*")</f>
        <v>7735683.96</v>
      </c>
      <c r="D162" s="50">
        <f>IF('Town Data'!E158&gt;9,'Town Data'!D158,"*")</f>
        <v>2132645.4700000002</v>
      </c>
      <c r="E162" s="51">
        <f>IF('Town Data'!G158&gt;9,'Town Data'!F158,"*")</f>
        <v>104355.16666666664</v>
      </c>
      <c r="F162" s="50">
        <f>IF('Town Data'!I158&gt;9,'Town Data'!H158,"*")</f>
        <v>7826183.2599999998</v>
      </c>
      <c r="G162" s="50">
        <f>IF('Town Data'!K158&gt;9,'Town Data'!J158,"*")</f>
        <v>2044223.2</v>
      </c>
      <c r="H162" s="51">
        <f>IF('Town Data'!M158&gt;9,'Town Data'!L158,"*")</f>
        <v>117255.16666666667</v>
      </c>
      <c r="I162" s="22">
        <f t="shared" si="6"/>
        <v>-1.1563657148503806E-2</v>
      </c>
      <c r="J162" s="22">
        <f t="shared" si="7"/>
        <v>4.3254704280824251E-2</v>
      </c>
      <c r="K162" s="22">
        <f t="shared" si="8"/>
        <v>-0.11001647404307724</v>
      </c>
    </row>
    <row r="163" spans="2:11" x14ac:dyDescent="0.3">
      <c r="B163" s="27" t="str">
        <f>'Town Data'!A159</f>
        <v>WINHALL</v>
      </c>
      <c r="C163" s="49">
        <f>IF('Town Data'!C159&gt;9,'Town Data'!B159,"*")</f>
        <v>3265820.57</v>
      </c>
      <c r="D163" s="50">
        <f>IF('Town Data'!E159&gt;9,'Town Data'!D159,"*")</f>
        <v>1725518.38</v>
      </c>
      <c r="E163" s="51" t="str">
        <f>IF('Town Data'!G159&gt;9,'Town Data'!F159,"*")</f>
        <v>*</v>
      </c>
      <c r="F163" s="50">
        <f>IF('Town Data'!I159&gt;9,'Town Data'!H159,"*")</f>
        <v>3591827.84</v>
      </c>
      <c r="G163" s="50">
        <f>IF('Town Data'!K159&gt;9,'Town Data'!J159,"*")</f>
        <v>1552559.12</v>
      </c>
      <c r="H163" s="51" t="str">
        <f>IF('Town Data'!M159&gt;9,'Town Data'!L159,"*")</f>
        <v>*</v>
      </c>
      <c r="I163" s="22">
        <f t="shared" si="6"/>
        <v>-9.0763612434163893E-2</v>
      </c>
      <c r="J163" s="22">
        <f t="shared" si="7"/>
        <v>0.11140268848506056</v>
      </c>
      <c r="K163" s="22" t="str">
        <f t="shared" si="8"/>
        <v/>
      </c>
    </row>
    <row r="164" spans="2:11" x14ac:dyDescent="0.3">
      <c r="B164" s="27" t="str">
        <f>'Town Data'!A160</f>
        <v>WINOOSKI</v>
      </c>
      <c r="C164" s="49">
        <f>IF('Town Data'!C160&gt;9,'Town Data'!B160,"*")</f>
        <v>28477828.09</v>
      </c>
      <c r="D164" s="50">
        <f>IF('Town Data'!E160&gt;9,'Town Data'!D160,"*")</f>
        <v>3795255.57</v>
      </c>
      <c r="E164" s="51">
        <f>IF('Town Data'!G160&gt;9,'Town Data'!F160,"*")</f>
        <v>873031.83333333326</v>
      </c>
      <c r="F164" s="50">
        <f>IF('Town Data'!I160&gt;9,'Town Data'!H160,"*")</f>
        <v>47020059.899999999</v>
      </c>
      <c r="G164" s="50">
        <f>IF('Town Data'!K160&gt;9,'Town Data'!J160,"*")</f>
        <v>4523008.2300000004</v>
      </c>
      <c r="H164" s="51">
        <f>IF('Town Data'!M160&gt;9,'Town Data'!L160,"*")</f>
        <v>1731009.1666666665</v>
      </c>
      <c r="I164" s="22">
        <f t="shared" si="6"/>
        <v>-0.39434726049764135</v>
      </c>
      <c r="J164" s="22">
        <f t="shared" si="7"/>
        <v>-0.16090014056861457</v>
      </c>
      <c r="K164" s="22">
        <f t="shared" si="8"/>
        <v>-0.49565152504969406</v>
      </c>
    </row>
    <row r="165" spans="2:11" x14ac:dyDescent="0.3">
      <c r="B165" s="27" t="str">
        <f>'Town Data'!A161</f>
        <v>WOLCOTT</v>
      </c>
      <c r="C165" s="49">
        <f>IF('Town Data'!C161&gt;9,'Town Data'!B161,"*")</f>
        <v>951395.33</v>
      </c>
      <c r="D165" s="50">
        <f>IF('Town Data'!E161&gt;9,'Town Data'!D161,"*")</f>
        <v>242843.28</v>
      </c>
      <c r="E165" s="51" t="str">
        <f>IF('Town Data'!G161&gt;9,'Town Data'!F161,"*")</f>
        <v>*</v>
      </c>
      <c r="F165" s="50">
        <f>IF('Town Data'!I161&gt;9,'Town Data'!H161,"*")</f>
        <v>4279870.28</v>
      </c>
      <c r="G165" s="50">
        <f>IF('Town Data'!K161&gt;9,'Town Data'!J161,"*")</f>
        <v>275349.40000000002</v>
      </c>
      <c r="H165" s="51" t="str">
        <f>IF('Town Data'!M161&gt;9,'Town Data'!L161,"*")</f>
        <v>*</v>
      </c>
      <c r="I165" s="22">
        <f t="shared" si="6"/>
        <v>-0.77770463407596546</v>
      </c>
      <c r="J165" s="22">
        <f t="shared" si="7"/>
        <v>-0.11805407965297916</v>
      </c>
      <c r="K165" s="22" t="str">
        <f t="shared" si="8"/>
        <v/>
      </c>
    </row>
    <row r="166" spans="2:11" x14ac:dyDescent="0.3">
      <c r="B166" s="27" t="str">
        <f>'Town Data'!A162</f>
        <v>WOODSTOCK</v>
      </c>
      <c r="C166" s="49">
        <f>IF('Town Data'!C162&gt;9,'Town Data'!B162,"*")</f>
        <v>22057502.25</v>
      </c>
      <c r="D166" s="50">
        <f>IF('Town Data'!E162&gt;9,'Town Data'!D162,"*")</f>
        <v>5006467.29</v>
      </c>
      <c r="E166" s="51">
        <f>IF('Town Data'!G162&gt;9,'Town Data'!F162,"*")</f>
        <v>255586.83333333305</v>
      </c>
      <c r="F166" s="50">
        <f>IF('Town Data'!I162&gt;9,'Town Data'!H162,"*")</f>
        <v>21816100.530000001</v>
      </c>
      <c r="G166" s="50">
        <f>IF('Town Data'!K162&gt;9,'Town Data'!J162,"*")</f>
        <v>5032968.51</v>
      </c>
      <c r="H166" s="51">
        <f>IF('Town Data'!M162&gt;9,'Town Data'!L162,"*")</f>
        <v>376223.00000000006</v>
      </c>
      <c r="I166" s="22">
        <f t="shared" si="6"/>
        <v>1.106530104534675E-2</v>
      </c>
      <c r="J166" s="22">
        <f t="shared" si="7"/>
        <v>-5.2655246992593923E-3</v>
      </c>
      <c r="K166" s="22">
        <f t="shared" si="8"/>
        <v>-0.32065069564239024</v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845397.77</v>
      </c>
      <c r="C2" s="38">
        <v>14</v>
      </c>
      <c r="D2" s="41">
        <v>212532.11</v>
      </c>
      <c r="E2" s="38">
        <v>11</v>
      </c>
      <c r="F2" s="38">
        <v>0</v>
      </c>
      <c r="G2" s="38">
        <v>0</v>
      </c>
      <c r="H2" s="41">
        <v>875757.06</v>
      </c>
      <c r="I2" s="38">
        <v>14</v>
      </c>
      <c r="J2" s="41">
        <v>204416.25</v>
      </c>
      <c r="K2" s="38">
        <v>10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4410791.6900000004</v>
      </c>
      <c r="C3" s="38">
        <v>20</v>
      </c>
      <c r="D3" s="41">
        <v>869037.62</v>
      </c>
      <c r="E3" s="38">
        <v>17</v>
      </c>
      <c r="F3" s="38">
        <v>0</v>
      </c>
      <c r="G3" s="38">
        <v>0</v>
      </c>
      <c r="H3" s="41">
        <v>3278560.26</v>
      </c>
      <c r="I3" s="38">
        <v>19</v>
      </c>
      <c r="J3" s="41">
        <v>807063.86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41488565.009999998</v>
      </c>
      <c r="C4" s="38">
        <v>33</v>
      </c>
      <c r="D4" s="41">
        <v>1156719.1499999999</v>
      </c>
      <c r="E4" s="38">
        <v>30</v>
      </c>
      <c r="F4" s="41">
        <v>214685.83333333366</v>
      </c>
      <c r="G4" s="38">
        <v>10</v>
      </c>
      <c r="H4" s="41">
        <v>32318232.129999999</v>
      </c>
      <c r="I4" s="38">
        <v>35</v>
      </c>
      <c r="J4" s="41">
        <v>1106706.49</v>
      </c>
      <c r="K4" s="38">
        <v>30</v>
      </c>
      <c r="L4" s="41">
        <v>132143.5</v>
      </c>
      <c r="M4" s="38">
        <v>10</v>
      </c>
      <c r="N4" s="34"/>
      <c r="O4" s="34"/>
      <c r="P4" s="34"/>
      <c r="Q4" s="34"/>
    </row>
    <row r="5" spans="1:17" x14ac:dyDescent="0.3">
      <c r="A5" s="37" t="s">
        <v>55</v>
      </c>
      <c r="B5" s="41">
        <v>229726.22</v>
      </c>
      <c r="C5" s="38">
        <v>10</v>
      </c>
      <c r="D5" s="41">
        <v>0</v>
      </c>
      <c r="E5" s="38">
        <v>0</v>
      </c>
      <c r="F5" s="38">
        <v>0</v>
      </c>
      <c r="G5" s="38">
        <v>0</v>
      </c>
      <c r="H5" s="41">
        <v>0</v>
      </c>
      <c r="I5" s="38">
        <v>0</v>
      </c>
      <c r="J5" s="41">
        <v>0</v>
      </c>
      <c r="K5" s="38">
        <v>0</v>
      </c>
      <c r="L5" s="38">
        <v>0</v>
      </c>
      <c r="M5" s="38">
        <v>0</v>
      </c>
      <c r="N5" s="34"/>
      <c r="O5" s="34"/>
      <c r="P5" s="34"/>
      <c r="Q5" s="34"/>
    </row>
    <row r="6" spans="1:17" x14ac:dyDescent="0.3">
      <c r="A6" s="37" t="s">
        <v>56</v>
      </c>
      <c r="B6" s="41">
        <v>1467247.67</v>
      </c>
      <c r="C6" s="38">
        <v>18</v>
      </c>
      <c r="D6" s="41">
        <v>386654.22</v>
      </c>
      <c r="E6" s="38">
        <v>14</v>
      </c>
      <c r="F6" s="41">
        <v>0</v>
      </c>
      <c r="G6" s="38">
        <v>0</v>
      </c>
      <c r="H6" s="41">
        <v>1455610.64</v>
      </c>
      <c r="I6" s="38">
        <v>16</v>
      </c>
      <c r="J6" s="41">
        <v>410931.56</v>
      </c>
      <c r="K6" s="38">
        <v>14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123230951.89</v>
      </c>
      <c r="C7" s="38">
        <v>228</v>
      </c>
      <c r="D7" s="41">
        <v>25318259.559999999</v>
      </c>
      <c r="E7" s="38">
        <v>208</v>
      </c>
      <c r="F7" s="41">
        <v>832704.66666666674</v>
      </c>
      <c r="G7" s="38">
        <v>57</v>
      </c>
      <c r="H7" s="41">
        <v>128565218.23999999</v>
      </c>
      <c r="I7" s="38">
        <v>244</v>
      </c>
      <c r="J7" s="41">
        <v>27528675.73</v>
      </c>
      <c r="K7" s="38">
        <v>222</v>
      </c>
      <c r="L7" s="41">
        <v>790233.83333333314</v>
      </c>
      <c r="M7" s="38">
        <v>61</v>
      </c>
      <c r="N7" s="34"/>
      <c r="O7" s="34"/>
      <c r="P7" s="34"/>
      <c r="Q7" s="34"/>
    </row>
    <row r="8" spans="1:17" x14ac:dyDescent="0.3">
      <c r="A8" s="37" t="s">
        <v>58</v>
      </c>
      <c r="B8" s="41">
        <v>25796587.829999998</v>
      </c>
      <c r="C8" s="38">
        <v>39</v>
      </c>
      <c r="D8" s="41">
        <v>3118988.55</v>
      </c>
      <c r="E8" s="38">
        <v>35</v>
      </c>
      <c r="F8" s="41">
        <v>234838.50000000003</v>
      </c>
      <c r="G8" s="38">
        <v>13</v>
      </c>
      <c r="H8" s="41">
        <v>29516324.469999999</v>
      </c>
      <c r="I8" s="38">
        <v>41</v>
      </c>
      <c r="J8" s="41">
        <v>3520069.55</v>
      </c>
      <c r="K8" s="38">
        <v>35</v>
      </c>
      <c r="L8" s="41">
        <v>216221.33333333363</v>
      </c>
      <c r="M8" s="38">
        <v>13</v>
      </c>
      <c r="N8" s="34"/>
      <c r="O8" s="34"/>
      <c r="P8" s="34"/>
      <c r="Q8" s="34"/>
    </row>
    <row r="9" spans="1:17" x14ac:dyDescent="0.3">
      <c r="A9" s="37" t="s">
        <v>59</v>
      </c>
      <c r="B9" s="41">
        <v>53597247.420000002</v>
      </c>
      <c r="C9" s="38">
        <v>43</v>
      </c>
      <c r="D9" s="41">
        <v>2892632.99</v>
      </c>
      <c r="E9" s="38">
        <v>36</v>
      </c>
      <c r="F9" s="38">
        <v>127861.66666666658</v>
      </c>
      <c r="G9" s="38">
        <v>14</v>
      </c>
      <c r="H9" s="41">
        <v>52791785.229999997</v>
      </c>
      <c r="I9" s="38">
        <v>47</v>
      </c>
      <c r="J9" s="41">
        <v>2460180.33</v>
      </c>
      <c r="K9" s="38">
        <v>38</v>
      </c>
      <c r="L9" s="38">
        <v>146572.3333333334</v>
      </c>
      <c r="M9" s="38">
        <v>15</v>
      </c>
      <c r="N9" s="34"/>
      <c r="O9" s="34"/>
      <c r="P9" s="34"/>
      <c r="Q9" s="34"/>
    </row>
    <row r="10" spans="1:17" x14ac:dyDescent="0.3">
      <c r="A10" s="37" t="s">
        <v>60</v>
      </c>
      <c r="B10" s="41">
        <v>127153256.76000001</v>
      </c>
      <c r="C10" s="38">
        <v>250</v>
      </c>
      <c r="D10" s="41">
        <v>30303688.93</v>
      </c>
      <c r="E10" s="38">
        <v>222</v>
      </c>
      <c r="F10" s="41">
        <v>476860.3333333332</v>
      </c>
      <c r="G10" s="38">
        <v>70</v>
      </c>
      <c r="H10" s="41">
        <v>118152441.97</v>
      </c>
      <c r="I10" s="38">
        <v>266</v>
      </c>
      <c r="J10" s="41">
        <v>30748293.399999999</v>
      </c>
      <c r="K10" s="38">
        <v>239</v>
      </c>
      <c r="L10" s="41">
        <v>692446.33333333326</v>
      </c>
      <c r="M10" s="38">
        <v>79</v>
      </c>
      <c r="N10" s="34"/>
      <c r="O10" s="34"/>
      <c r="P10" s="34"/>
      <c r="Q10" s="34"/>
    </row>
    <row r="11" spans="1:17" x14ac:dyDescent="0.3">
      <c r="A11" s="37" t="s">
        <v>61</v>
      </c>
      <c r="B11" s="41">
        <v>565422.72</v>
      </c>
      <c r="C11" s="38">
        <v>10</v>
      </c>
      <c r="D11" s="41">
        <v>243167.43</v>
      </c>
      <c r="E11" s="38">
        <v>10</v>
      </c>
      <c r="F11" s="38">
        <v>0</v>
      </c>
      <c r="G11" s="38">
        <v>0</v>
      </c>
      <c r="H11" s="41">
        <v>478064.59</v>
      </c>
      <c r="I11" s="38">
        <v>10</v>
      </c>
      <c r="J11" s="41">
        <v>0</v>
      </c>
      <c r="K11" s="38">
        <v>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3">
      <c r="A12" s="37" t="s">
        <v>62</v>
      </c>
      <c r="B12" s="41">
        <v>58187697.600000001</v>
      </c>
      <c r="C12" s="38">
        <v>67</v>
      </c>
      <c r="D12" s="41">
        <v>15336842.9</v>
      </c>
      <c r="E12" s="38">
        <v>64</v>
      </c>
      <c r="F12" s="41">
        <v>322171.16666666704</v>
      </c>
      <c r="G12" s="38">
        <v>31</v>
      </c>
      <c r="H12" s="41">
        <v>67374435.299999997</v>
      </c>
      <c r="I12" s="38">
        <v>69</v>
      </c>
      <c r="J12" s="41">
        <v>15177080.43</v>
      </c>
      <c r="K12" s="38">
        <v>65</v>
      </c>
      <c r="L12" s="41">
        <v>503422.49999999971</v>
      </c>
      <c r="M12" s="38">
        <v>31</v>
      </c>
      <c r="N12" s="34"/>
      <c r="O12" s="34"/>
      <c r="P12" s="34"/>
      <c r="Q12" s="34"/>
    </row>
    <row r="13" spans="1:17" x14ac:dyDescent="0.3">
      <c r="A13" s="37" t="s">
        <v>63</v>
      </c>
      <c r="B13" s="41">
        <v>12902069.619999999</v>
      </c>
      <c r="C13" s="38">
        <v>40</v>
      </c>
      <c r="D13" s="41">
        <v>2946543.28</v>
      </c>
      <c r="E13" s="38">
        <v>36</v>
      </c>
      <c r="F13" s="38">
        <v>285706.66666666599</v>
      </c>
      <c r="G13" s="38">
        <v>16</v>
      </c>
      <c r="H13" s="38">
        <v>12490027.359999999</v>
      </c>
      <c r="I13" s="38">
        <v>39</v>
      </c>
      <c r="J13" s="38">
        <v>2840409.45</v>
      </c>
      <c r="K13" s="38">
        <v>34</v>
      </c>
      <c r="L13" s="38">
        <v>191797.50000000003</v>
      </c>
      <c r="M13" s="38">
        <v>16</v>
      </c>
      <c r="N13" s="34"/>
      <c r="O13" s="34"/>
      <c r="P13" s="34"/>
      <c r="Q13" s="34"/>
    </row>
    <row r="14" spans="1:17" x14ac:dyDescent="0.3">
      <c r="A14" s="37" t="s">
        <v>64</v>
      </c>
      <c r="B14" s="41">
        <v>20090844.850000001</v>
      </c>
      <c r="C14" s="38">
        <v>44</v>
      </c>
      <c r="D14" s="41">
        <v>3630985.84</v>
      </c>
      <c r="E14" s="38">
        <v>38</v>
      </c>
      <c r="F14" s="38">
        <v>256958.83333333337</v>
      </c>
      <c r="G14" s="38">
        <v>20</v>
      </c>
      <c r="H14" s="41">
        <v>18993481.719999999</v>
      </c>
      <c r="I14" s="38">
        <v>46</v>
      </c>
      <c r="J14" s="41">
        <v>3737721.01</v>
      </c>
      <c r="K14" s="38">
        <v>40</v>
      </c>
      <c r="L14" s="38">
        <v>207251.83333333337</v>
      </c>
      <c r="M14" s="38">
        <v>20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17985203.300000001</v>
      </c>
      <c r="C15" s="38">
        <v>80</v>
      </c>
      <c r="D15" s="41">
        <v>2656888.0299999998</v>
      </c>
      <c r="E15" s="38">
        <v>71</v>
      </c>
      <c r="F15" s="38">
        <v>174913.5</v>
      </c>
      <c r="G15" s="38">
        <v>10</v>
      </c>
      <c r="H15" s="41">
        <v>20928798.66</v>
      </c>
      <c r="I15" s="38">
        <v>75</v>
      </c>
      <c r="J15" s="41">
        <v>2941765.25</v>
      </c>
      <c r="K15" s="38">
        <v>67</v>
      </c>
      <c r="L15" s="38">
        <v>101594.16666666656</v>
      </c>
      <c r="M15" s="38">
        <v>12</v>
      </c>
      <c r="N15" s="34"/>
      <c r="O15" s="34"/>
      <c r="P15" s="34"/>
      <c r="Q15" s="34"/>
    </row>
    <row r="16" spans="1:17" x14ac:dyDescent="0.3">
      <c r="A16" s="37" t="s">
        <v>66</v>
      </c>
      <c r="B16" s="41">
        <v>131021803.53</v>
      </c>
      <c r="C16" s="38">
        <v>298</v>
      </c>
      <c r="D16" s="41">
        <v>19364744.93</v>
      </c>
      <c r="E16" s="38">
        <v>262</v>
      </c>
      <c r="F16" s="38">
        <v>874100.00000000047</v>
      </c>
      <c r="G16" s="38">
        <v>84</v>
      </c>
      <c r="H16" s="41">
        <v>137007095.59</v>
      </c>
      <c r="I16" s="38">
        <v>306</v>
      </c>
      <c r="J16" s="41">
        <v>20662614.100000001</v>
      </c>
      <c r="K16" s="38">
        <v>275</v>
      </c>
      <c r="L16" s="38">
        <v>1847745.5000000007</v>
      </c>
      <c r="M16" s="38">
        <v>91</v>
      </c>
      <c r="N16" s="34"/>
      <c r="O16" s="34"/>
      <c r="P16" s="34"/>
      <c r="Q16" s="34"/>
    </row>
    <row r="17" spans="1:17" x14ac:dyDescent="0.3">
      <c r="A17" s="37" t="s">
        <v>67</v>
      </c>
      <c r="B17" s="41">
        <v>1442960.79</v>
      </c>
      <c r="C17" s="38">
        <v>11</v>
      </c>
      <c r="D17" s="41">
        <v>566929.56000000006</v>
      </c>
      <c r="E17" s="38">
        <v>10</v>
      </c>
      <c r="F17" s="41">
        <v>0</v>
      </c>
      <c r="G17" s="38">
        <v>0</v>
      </c>
      <c r="H17" s="41">
        <v>1485046.75</v>
      </c>
      <c r="I17" s="38">
        <v>11</v>
      </c>
      <c r="J17" s="41">
        <v>633827.35</v>
      </c>
      <c r="K17" s="38">
        <v>10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4740016.55</v>
      </c>
      <c r="C18" s="38">
        <v>13</v>
      </c>
      <c r="D18" s="41">
        <v>852349.98</v>
      </c>
      <c r="E18" s="38">
        <v>11</v>
      </c>
      <c r="F18" s="38">
        <v>0</v>
      </c>
      <c r="G18" s="38">
        <v>0</v>
      </c>
      <c r="H18" s="41">
        <v>4419530.9400000004</v>
      </c>
      <c r="I18" s="38">
        <v>13</v>
      </c>
      <c r="J18" s="41">
        <v>684245.09</v>
      </c>
      <c r="K18" s="38">
        <v>11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1333604.46</v>
      </c>
      <c r="C19" s="38">
        <v>18</v>
      </c>
      <c r="D19" s="41">
        <v>584253.37</v>
      </c>
      <c r="E19" s="38">
        <v>14</v>
      </c>
      <c r="F19" s="38">
        <v>0</v>
      </c>
      <c r="G19" s="38">
        <v>0</v>
      </c>
      <c r="H19" s="41">
        <v>1321287.67</v>
      </c>
      <c r="I19" s="38">
        <v>17</v>
      </c>
      <c r="J19" s="41">
        <v>591740.59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14312070.02</v>
      </c>
      <c r="C20" s="38">
        <v>72</v>
      </c>
      <c r="D20" s="41">
        <v>3057364.63</v>
      </c>
      <c r="E20" s="38">
        <v>59</v>
      </c>
      <c r="F20" s="38">
        <v>203320.33333333337</v>
      </c>
      <c r="G20" s="38">
        <v>15</v>
      </c>
      <c r="H20" s="41">
        <v>17307671.469999999</v>
      </c>
      <c r="I20" s="38">
        <v>77</v>
      </c>
      <c r="J20" s="41">
        <v>3364168.59</v>
      </c>
      <c r="K20" s="38">
        <v>68</v>
      </c>
      <c r="L20" s="38">
        <v>193953.6666666666</v>
      </c>
      <c r="M20" s="38">
        <v>17</v>
      </c>
      <c r="N20" s="34"/>
      <c r="O20" s="34"/>
      <c r="P20" s="34"/>
      <c r="Q20" s="34"/>
    </row>
    <row r="21" spans="1:17" x14ac:dyDescent="0.3">
      <c r="A21" s="37" t="s">
        <v>71</v>
      </c>
      <c r="B21" s="41">
        <v>11489496.949999999</v>
      </c>
      <c r="C21" s="38">
        <v>10</v>
      </c>
      <c r="D21" s="41">
        <v>0</v>
      </c>
      <c r="E21" s="38">
        <v>0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3614890.32</v>
      </c>
      <c r="C22" s="38">
        <v>26</v>
      </c>
      <c r="D22" s="41">
        <v>1830253.87</v>
      </c>
      <c r="E22" s="38">
        <v>22</v>
      </c>
      <c r="F22" s="38">
        <v>0</v>
      </c>
      <c r="G22" s="38">
        <v>0</v>
      </c>
      <c r="H22" s="41">
        <v>2936041.84</v>
      </c>
      <c r="I22" s="38">
        <v>29</v>
      </c>
      <c r="J22" s="41">
        <v>1457461.16</v>
      </c>
      <c r="K22" s="38">
        <v>23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205434186.09</v>
      </c>
      <c r="C23" s="38">
        <v>553</v>
      </c>
      <c r="D23" s="41">
        <v>47790722.109999999</v>
      </c>
      <c r="E23" s="38">
        <v>488</v>
      </c>
      <c r="F23" s="41">
        <v>2558702.1666666674</v>
      </c>
      <c r="G23" s="38">
        <v>120</v>
      </c>
      <c r="H23" s="41">
        <v>213734235.03999999</v>
      </c>
      <c r="I23" s="38">
        <v>584</v>
      </c>
      <c r="J23" s="41">
        <v>48237427.090000004</v>
      </c>
      <c r="K23" s="38">
        <v>509</v>
      </c>
      <c r="L23" s="41">
        <v>2445690.5</v>
      </c>
      <c r="M23" s="38">
        <v>128</v>
      </c>
      <c r="N23" s="34"/>
      <c r="O23" s="34"/>
      <c r="P23" s="34"/>
      <c r="Q23" s="34"/>
    </row>
    <row r="24" spans="1:17" x14ac:dyDescent="0.3">
      <c r="A24" s="37" t="s">
        <v>74</v>
      </c>
      <c r="B24" s="41">
        <v>224904624.94</v>
      </c>
      <c r="C24" s="38">
        <v>15</v>
      </c>
      <c r="D24" s="41">
        <v>562768.59</v>
      </c>
      <c r="E24" s="38">
        <v>11</v>
      </c>
      <c r="F24" s="38">
        <v>0</v>
      </c>
      <c r="G24" s="38">
        <v>0</v>
      </c>
      <c r="H24" s="41">
        <v>222135034.90000001</v>
      </c>
      <c r="I24" s="38">
        <v>16</v>
      </c>
      <c r="J24" s="41">
        <v>534648.27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446807.92</v>
      </c>
      <c r="C25" s="38">
        <v>14</v>
      </c>
      <c r="D25" s="38">
        <v>107631.9</v>
      </c>
      <c r="E25" s="38">
        <v>12</v>
      </c>
      <c r="F25" s="38">
        <v>0</v>
      </c>
      <c r="G25" s="38">
        <v>0</v>
      </c>
      <c r="H25" s="41">
        <v>465644.44</v>
      </c>
      <c r="I25" s="38">
        <v>12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15261568.07</v>
      </c>
      <c r="C26" s="38">
        <v>62</v>
      </c>
      <c r="D26" s="41">
        <v>8373380.3399999999</v>
      </c>
      <c r="E26" s="38">
        <v>57</v>
      </c>
      <c r="F26" s="38">
        <v>137926.66666666672</v>
      </c>
      <c r="G26" s="38">
        <v>12</v>
      </c>
      <c r="H26" s="41">
        <v>13621294.460000001</v>
      </c>
      <c r="I26" s="38">
        <v>64</v>
      </c>
      <c r="J26" s="41">
        <v>8174618.3099999996</v>
      </c>
      <c r="K26" s="38">
        <v>59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13293968.67</v>
      </c>
      <c r="C27" s="38">
        <v>56</v>
      </c>
      <c r="D27" s="41">
        <v>3572668.75</v>
      </c>
      <c r="E27" s="38">
        <v>51</v>
      </c>
      <c r="F27" s="41">
        <v>0</v>
      </c>
      <c r="G27" s="38">
        <v>0</v>
      </c>
      <c r="H27" s="41">
        <v>13365519.57</v>
      </c>
      <c r="I27" s="38">
        <v>59</v>
      </c>
      <c r="J27" s="41">
        <v>3529000.63</v>
      </c>
      <c r="K27" s="38">
        <v>55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1313859.06</v>
      </c>
      <c r="C28" s="38">
        <v>14</v>
      </c>
      <c r="D28" s="41">
        <v>323439.93</v>
      </c>
      <c r="E28" s="38">
        <v>13</v>
      </c>
      <c r="F28" s="38">
        <v>0</v>
      </c>
      <c r="G28" s="38">
        <v>0</v>
      </c>
      <c r="H28" s="41">
        <v>1149956.6000000001</v>
      </c>
      <c r="I28" s="38">
        <v>14</v>
      </c>
      <c r="J28" s="41">
        <v>251767.67</v>
      </c>
      <c r="K28" s="38">
        <v>12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3848240.36</v>
      </c>
      <c r="C29" s="38">
        <v>44</v>
      </c>
      <c r="D29" s="41">
        <v>741012.97</v>
      </c>
      <c r="E29" s="38">
        <v>33</v>
      </c>
      <c r="F29" s="38">
        <v>0</v>
      </c>
      <c r="G29" s="38">
        <v>0</v>
      </c>
      <c r="H29" s="41">
        <v>3981231.92</v>
      </c>
      <c r="I29" s="38">
        <v>49</v>
      </c>
      <c r="J29" s="41">
        <v>737257.26</v>
      </c>
      <c r="K29" s="38">
        <v>35</v>
      </c>
      <c r="L29" s="38">
        <v>105882.1666666667</v>
      </c>
      <c r="M29" s="38">
        <v>10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1968923.09</v>
      </c>
      <c r="C30" s="38">
        <v>18</v>
      </c>
      <c r="D30" s="41">
        <v>184189.2</v>
      </c>
      <c r="E30" s="38">
        <v>18</v>
      </c>
      <c r="F30" s="38">
        <v>0</v>
      </c>
      <c r="G30" s="38">
        <v>0</v>
      </c>
      <c r="H30" s="41">
        <v>2705863.46</v>
      </c>
      <c r="I30" s="38">
        <v>15</v>
      </c>
      <c r="J30" s="41">
        <v>163598.14000000001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7766992.9100000001</v>
      </c>
      <c r="C31" s="38">
        <v>57</v>
      </c>
      <c r="D31" s="41">
        <v>1714421.45</v>
      </c>
      <c r="E31" s="38">
        <v>51</v>
      </c>
      <c r="F31" s="38">
        <v>79633.000000000044</v>
      </c>
      <c r="G31" s="38">
        <v>15</v>
      </c>
      <c r="H31" s="41">
        <v>7481125.2300000004</v>
      </c>
      <c r="I31" s="38">
        <v>66</v>
      </c>
      <c r="J31" s="41">
        <v>1772835.87</v>
      </c>
      <c r="K31" s="38">
        <v>57</v>
      </c>
      <c r="L31" s="38">
        <v>110064.16666666677</v>
      </c>
      <c r="M31" s="38">
        <v>17</v>
      </c>
      <c r="N31" s="34"/>
      <c r="O31" s="34"/>
      <c r="P31" s="34"/>
      <c r="Q31" s="34"/>
    </row>
    <row r="32" spans="1:17" x14ac:dyDescent="0.3">
      <c r="A32" s="37" t="s">
        <v>82</v>
      </c>
      <c r="B32" s="41">
        <v>19974961.050000001</v>
      </c>
      <c r="C32" s="38">
        <v>41</v>
      </c>
      <c r="D32" s="41">
        <v>3275258.1</v>
      </c>
      <c r="E32" s="38">
        <v>35</v>
      </c>
      <c r="F32" s="41">
        <v>95843.666666666686</v>
      </c>
      <c r="G32" s="38">
        <v>10</v>
      </c>
      <c r="H32" s="41">
        <v>20582982.66</v>
      </c>
      <c r="I32" s="38">
        <v>42</v>
      </c>
      <c r="J32" s="41">
        <v>2910123.12</v>
      </c>
      <c r="K32" s="38">
        <v>36</v>
      </c>
      <c r="L32" s="41">
        <v>111002.66666666667</v>
      </c>
      <c r="M32" s="38">
        <v>11</v>
      </c>
      <c r="N32" s="34"/>
      <c r="O32" s="34"/>
      <c r="P32" s="34"/>
      <c r="Q32" s="34"/>
    </row>
    <row r="33" spans="1:17" x14ac:dyDescent="0.3">
      <c r="A33" s="37" t="s">
        <v>83</v>
      </c>
      <c r="B33" s="41">
        <v>396167671.81999999</v>
      </c>
      <c r="C33" s="38">
        <v>210</v>
      </c>
      <c r="D33" s="41">
        <v>77407297.870000005</v>
      </c>
      <c r="E33" s="38">
        <v>177</v>
      </c>
      <c r="F33" s="41">
        <v>4628059.4999999963</v>
      </c>
      <c r="G33" s="38">
        <v>55</v>
      </c>
      <c r="H33" s="41">
        <v>408963415.41000003</v>
      </c>
      <c r="I33" s="38">
        <v>222</v>
      </c>
      <c r="J33" s="41">
        <v>79947048.629999995</v>
      </c>
      <c r="K33" s="38">
        <v>187</v>
      </c>
      <c r="L33" s="41">
        <v>2249161.8333333363</v>
      </c>
      <c r="M33" s="38">
        <v>67</v>
      </c>
      <c r="N33" s="34"/>
      <c r="O33" s="34"/>
      <c r="P33" s="34"/>
      <c r="Q33" s="34"/>
    </row>
    <row r="34" spans="1:17" x14ac:dyDescent="0.3">
      <c r="A34" s="37" t="s">
        <v>84</v>
      </c>
      <c r="B34" s="41">
        <v>1051441.23</v>
      </c>
      <c r="C34" s="38">
        <v>12</v>
      </c>
      <c r="D34" s="41">
        <v>398139.46</v>
      </c>
      <c r="E34" s="38">
        <v>11</v>
      </c>
      <c r="F34" s="38">
        <v>0</v>
      </c>
      <c r="G34" s="38">
        <v>0</v>
      </c>
      <c r="H34" s="41">
        <v>1042003.28</v>
      </c>
      <c r="I34" s="38">
        <v>12</v>
      </c>
      <c r="J34" s="41">
        <v>409112.05</v>
      </c>
      <c r="K34" s="38">
        <v>11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0</v>
      </c>
      <c r="C35" s="38">
        <v>0</v>
      </c>
      <c r="D35" s="41">
        <v>0</v>
      </c>
      <c r="E35" s="38">
        <v>0</v>
      </c>
      <c r="F35" s="38">
        <v>0</v>
      </c>
      <c r="G35" s="38">
        <v>0</v>
      </c>
      <c r="H35" s="41">
        <v>703102.42</v>
      </c>
      <c r="I35" s="38">
        <v>11</v>
      </c>
      <c r="J35" s="41">
        <v>0</v>
      </c>
      <c r="K35" s="38">
        <v>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1511981.8</v>
      </c>
      <c r="C36" s="38">
        <v>22</v>
      </c>
      <c r="D36" s="41">
        <v>782987.29</v>
      </c>
      <c r="E36" s="38">
        <v>20</v>
      </c>
      <c r="F36" s="38">
        <v>0</v>
      </c>
      <c r="G36" s="38">
        <v>0</v>
      </c>
      <c r="H36" s="41">
        <v>1146274.73</v>
      </c>
      <c r="I36" s="38">
        <v>20</v>
      </c>
      <c r="J36" s="41">
        <v>521271.67</v>
      </c>
      <c r="K36" s="38">
        <v>19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246797.45</v>
      </c>
      <c r="C37" s="38">
        <v>12</v>
      </c>
      <c r="D37" s="41">
        <v>113479.16</v>
      </c>
      <c r="E37" s="38">
        <v>10</v>
      </c>
      <c r="F37" s="38">
        <v>0</v>
      </c>
      <c r="G37" s="38">
        <v>0</v>
      </c>
      <c r="H37" s="41">
        <v>567660.81000000006</v>
      </c>
      <c r="I37" s="38">
        <v>15</v>
      </c>
      <c r="J37" s="41">
        <v>276196.34000000003</v>
      </c>
      <c r="K37" s="38">
        <v>13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1882005.66</v>
      </c>
      <c r="C38" s="38">
        <v>34</v>
      </c>
      <c r="D38" s="41">
        <v>1016330.16</v>
      </c>
      <c r="E38" s="38">
        <v>27</v>
      </c>
      <c r="F38" s="38">
        <v>0</v>
      </c>
      <c r="G38" s="38">
        <v>0</v>
      </c>
      <c r="H38" s="41">
        <v>2009397.06</v>
      </c>
      <c r="I38" s="38">
        <v>32</v>
      </c>
      <c r="J38" s="41">
        <v>1068180.25</v>
      </c>
      <c r="K38" s="38">
        <v>26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64262854.210000001</v>
      </c>
      <c r="C39" s="38">
        <v>92</v>
      </c>
      <c r="D39" s="41">
        <v>16837881.149999999</v>
      </c>
      <c r="E39" s="38">
        <v>82</v>
      </c>
      <c r="F39" s="38">
        <v>339838.50000000029</v>
      </c>
      <c r="G39" s="38">
        <v>39</v>
      </c>
      <c r="H39" s="41">
        <v>62127936.32</v>
      </c>
      <c r="I39" s="38">
        <v>92</v>
      </c>
      <c r="J39" s="41">
        <v>16090309.119999999</v>
      </c>
      <c r="K39" s="38">
        <v>82</v>
      </c>
      <c r="L39" s="38">
        <v>365349.66666666657</v>
      </c>
      <c r="M39" s="38">
        <v>48</v>
      </c>
      <c r="N39" s="34"/>
      <c r="O39" s="34"/>
      <c r="P39" s="34"/>
      <c r="Q39" s="34"/>
    </row>
    <row r="40" spans="1:17" x14ac:dyDescent="0.3">
      <c r="A40" s="37" t="s">
        <v>90</v>
      </c>
      <c r="B40" s="41">
        <v>7527748.75</v>
      </c>
      <c r="C40" s="38">
        <v>43</v>
      </c>
      <c r="D40" s="41">
        <v>3511250.61</v>
      </c>
      <c r="E40" s="38">
        <v>38</v>
      </c>
      <c r="F40" s="41">
        <v>0</v>
      </c>
      <c r="G40" s="38">
        <v>0</v>
      </c>
      <c r="H40" s="41">
        <v>7898296.04</v>
      </c>
      <c r="I40" s="38">
        <v>45</v>
      </c>
      <c r="J40" s="41">
        <v>3635279.19</v>
      </c>
      <c r="K40" s="38">
        <v>39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20141844.050000001</v>
      </c>
      <c r="C41" s="38">
        <v>44</v>
      </c>
      <c r="D41" s="41">
        <v>17678108.370000001</v>
      </c>
      <c r="E41" s="38">
        <v>41</v>
      </c>
      <c r="F41" s="38">
        <v>0</v>
      </c>
      <c r="G41" s="38">
        <v>0</v>
      </c>
      <c r="H41" s="41">
        <v>20681336.039999999</v>
      </c>
      <c r="I41" s="38">
        <v>43</v>
      </c>
      <c r="J41" s="41">
        <v>18043813.670000002</v>
      </c>
      <c r="K41" s="38">
        <v>39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4179769.18</v>
      </c>
      <c r="C42" s="38">
        <v>23</v>
      </c>
      <c r="D42" s="41">
        <v>539542.25</v>
      </c>
      <c r="E42" s="38">
        <v>21</v>
      </c>
      <c r="F42" s="38">
        <v>0</v>
      </c>
      <c r="G42" s="38">
        <v>0</v>
      </c>
      <c r="H42" s="41">
        <v>3752387.53</v>
      </c>
      <c r="I42" s="38">
        <v>19</v>
      </c>
      <c r="J42" s="41">
        <v>493027.94</v>
      </c>
      <c r="K42" s="38">
        <v>18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454857.17</v>
      </c>
      <c r="C43" s="38">
        <v>10</v>
      </c>
      <c r="D43" s="41">
        <v>0</v>
      </c>
      <c r="E43" s="38">
        <v>0</v>
      </c>
      <c r="F43" s="38">
        <v>0</v>
      </c>
      <c r="G43" s="38">
        <v>0</v>
      </c>
      <c r="H43" s="41">
        <v>382115.6</v>
      </c>
      <c r="I43" s="38">
        <v>10</v>
      </c>
      <c r="J43" s="41">
        <v>0</v>
      </c>
      <c r="K43" s="38">
        <v>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11946248.15</v>
      </c>
      <c r="C44" s="38">
        <v>38</v>
      </c>
      <c r="D44" s="41">
        <v>2419231.0099999998</v>
      </c>
      <c r="E44" s="38">
        <v>32</v>
      </c>
      <c r="F44" s="38">
        <v>210799.33333333334</v>
      </c>
      <c r="G44" s="38">
        <v>11</v>
      </c>
      <c r="H44" s="41">
        <v>11594605.640000001</v>
      </c>
      <c r="I44" s="38">
        <v>37</v>
      </c>
      <c r="J44" s="41">
        <v>2453155.0499999998</v>
      </c>
      <c r="K44" s="38">
        <v>32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1245622.17</v>
      </c>
      <c r="C45" s="38">
        <v>10</v>
      </c>
      <c r="D45" s="41">
        <v>0</v>
      </c>
      <c r="E45" s="38">
        <v>0</v>
      </c>
      <c r="F45" s="38">
        <v>0</v>
      </c>
      <c r="G45" s="38">
        <v>0</v>
      </c>
      <c r="H45" s="41">
        <v>1014521.95</v>
      </c>
      <c r="I45" s="38">
        <v>12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15507740.32</v>
      </c>
      <c r="C46" s="38">
        <v>58</v>
      </c>
      <c r="D46" s="41">
        <v>4091796</v>
      </c>
      <c r="E46" s="38">
        <v>52</v>
      </c>
      <c r="F46" s="38">
        <v>59085.499999999971</v>
      </c>
      <c r="G46" s="38">
        <v>15</v>
      </c>
      <c r="H46" s="41">
        <v>31797138.41</v>
      </c>
      <c r="I46" s="38">
        <v>63</v>
      </c>
      <c r="J46" s="41">
        <v>4045766.72</v>
      </c>
      <c r="K46" s="38">
        <v>59</v>
      </c>
      <c r="L46" s="38">
        <v>160516.49999999965</v>
      </c>
      <c r="M46" s="38">
        <v>17</v>
      </c>
      <c r="N46" s="34"/>
      <c r="O46" s="34"/>
      <c r="P46" s="34"/>
      <c r="Q46" s="34"/>
    </row>
    <row r="47" spans="1:17" x14ac:dyDescent="0.3">
      <c r="A47" s="37" t="s">
        <v>97</v>
      </c>
      <c r="B47" s="41">
        <v>133293359.43000001</v>
      </c>
      <c r="C47" s="38">
        <v>279</v>
      </c>
      <c r="D47" s="41">
        <v>30422939.199999999</v>
      </c>
      <c r="E47" s="38">
        <v>250</v>
      </c>
      <c r="F47" s="38">
        <v>763593.49999999919</v>
      </c>
      <c r="G47" s="38">
        <v>77</v>
      </c>
      <c r="H47" s="41">
        <v>140037606.02000001</v>
      </c>
      <c r="I47" s="38">
        <v>278</v>
      </c>
      <c r="J47" s="41">
        <v>31216161.109999999</v>
      </c>
      <c r="K47" s="38">
        <v>255</v>
      </c>
      <c r="L47" s="38">
        <v>1011964.0000000005</v>
      </c>
      <c r="M47" s="38">
        <v>81</v>
      </c>
      <c r="N47" s="34"/>
      <c r="O47" s="34"/>
      <c r="P47" s="34"/>
      <c r="Q47" s="34"/>
    </row>
    <row r="48" spans="1:17" x14ac:dyDescent="0.3">
      <c r="A48" s="37" t="s">
        <v>98</v>
      </c>
      <c r="B48" s="41">
        <v>16309184.34</v>
      </c>
      <c r="C48" s="38">
        <v>48</v>
      </c>
      <c r="D48" s="41">
        <v>3006515.49</v>
      </c>
      <c r="E48" s="38">
        <v>45</v>
      </c>
      <c r="F48" s="38">
        <v>0</v>
      </c>
      <c r="G48" s="38">
        <v>0</v>
      </c>
      <c r="H48" s="41">
        <v>18350062.559999999</v>
      </c>
      <c r="I48" s="38">
        <v>49</v>
      </c>
      <c r="J48" s="41">
        <v>3114594.96</v>
      </c>
      <c r="K48" s="38">
        <v>48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8740942.1999999993</v>
      </c>
      <c r="C49" s="38">
        <v>43</v>
      </c>
      <c r="D49" s="41">
        <v>2258680.3199999998</v>
      </c>
      <c r="E49" s="38">
        <v>39</v>
      </c>
      <c r="F49" s="38">
        <v>0</v>
      </c>
      <c r="G49" s="38">
        <v>0</v>
      </c>
      <c r="H49" s="41">
        <v>8530025.4000000004</v>
      </c>
      <c r="I49" s="38">
        <v>44</v>
      </c>
      <c r="J49" s="41">
        <v>2274974.52</v>
      </c>
      <c r="K49" s="38">
        <v>42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1472123.07</v>
      </c>
      <c r="C50" s="38">
        <v>13</v>
      </c>
      <c r="D50" s="41">
        <v>262703.89</v>
      </c>
      <c r="E50" s="38">
        <v>11</v>
      </c>
      <c r="F50" s="38">
        <v>0</v>
      </c>
      <c r="G50" s="38">
        <v>0</v>
      </c>
      <c r="H50" s="41">
        <v>1761067.52</v>
      </c>
      <c r="I50" s="38">
        <v>13</v>
      </c>
      <c r="J50" s="41">
        <v>242863.71</v>
      </c>
      <c r="K50" s="38">
        <v>12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8325717.3600000003</v>
      </c>
      <c r="C51" s="38">
        <v>27</v>
      </c>
      <c r="D51" s="41">
        <v>1092287.18</v>
      </c>
      <c r="E51" s="38">
        <v>23</v>
      </c>
      <c r="F51" s="41">
        <v>0</v>
      </c>
      <c r="G51" s="38">
        <v>0</v>
      </c>
      <c r="H51" s="41">
        <v>7822497.1299999999</v>
      </c>
      <c r="I51" s="38">
        <v>30</v>
      </c>
      <c r="J51" s="41">
        <v>1055554.73</v>
      </c>
      <c r="K51" s="38">
        <v>25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4411043.8899999997</v>
      </c>
      <c r="C52" s="38">
        <v>29</v>
      </c>
      <c r="D52" s="41">
        <v>1424884.9</v>
      </c>
      <c r="E52" s="38">
        <v>24</v>
      </c>
      <c r="F52" s="41">
        <v>0</v>
      </c>
      <c r="G52" s="38">
        <v>0</v>
      </c>
      <c r="H52" s="41">
        <v>4825597.1500000004</v>
      </c>
      <c r="I52" s="38">
        <v>27</v>
      </c>
      <c r="J52" s="41">
        <v>1562350</v>
      </c>
      <c r="K52" s="38">
        <v>24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0</v>
      </c>
      <c r="C53" s="38">
        <v>0</v>
      </c>
      <c r="D53" s="41">
        <v>0</v>
      </c>
      <c r="E53" s="38">
        <v>0</v>
      </c>
      <c r="F53" s="41">
        <v>0</v>
      </c>
      <c r="G53" s="38">
        <v>0</v>
      </c>
      <c r="H53" s="41">
        <v>995695.61</v>
      </c>
      <c r="I53" s="38">
        <v>10</v>
      </c>
      <c r="J53" s="41">
        <v>425694.73</v>
      </c>
      <c r="K53" s="38">
        <v>10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3013115.45</v>
      </c>
      <c r="C54" s="38">
        <v>22</v>
      </c>
      <c r="D54" s="41">
        <v>1315902.3999999999</v>
      </c>
      <c r="E54" s="38">
        <v>20</v>
      </c>
      <c r="F54" s="41">
        <v>0</v>
      </c>
      <c r="G54" s="38">
        <v>0</v>
      </c>
      <c r="H54" s="41">
        <v>3228855.99</v>
      </c>
      <c r="I54" s="38">
        <v>22</v>
      </c>
      <c r="J54" s="41">
        <v>1530140.41</v>
      </c>
      <c r="K54" s="38">
        <v>21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697654.05</v>
      </c>
      <c r="C55" s="38">
        <v>16</v>
      </c>
      <c r="D55" s="41">
        <v>405475.18</v>
      </c>
      <c r="E55" s="38">
        <v>14</v>
      </c>
      <c r="F55" s="41">
        <v>0</v>
      </c>
      <c r="G55" s="38">
        <v>0</v>
      </c>
      <c r="H55" s="41">
        <v>2655193.0499999998</v>
      </c>
      <c r="I55" s="38">
        <v>20</v>
      </c>
      <c r="J55" s="41">
        <v>2126109.34</v>
      </c>
      <c r="K55" s="38">
        <v>18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2262785.04</v>
      </c>
      <c r="C56" s="38">
        <v>14</v>
      </c>
      <c r="D56" s="41">
        <v>1533843.45</v>
      </c>
      <c r="E56" s="38">
        <v>12</v>
      </c>
      <c r="F56" s="41">
        <v>0</v>
      </c>
      <c r="G56" s="38">
        <v>0</v>
      </c>
      <c r="H56" s="41">
        <v>2402521.36</v>
      </c>
      <c r="I56" s="38">
        <v>18</v>
      </c>
      <c r="J56" s="41">
        <v>1606355.43</v>
      </c>
      <c r="K56" s="38">
        <v>17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699746.35</v>
      </c>
      <c r="C57" s="38">
        <v>14</v>
      </c>
      <c r="D57" s="41">
        <v>287473.15999999997</v>
      </c>
      <c r="E57" s="38">
        <v>11</v>
      </c>
      <c r="F57" s="38">
        <v>0</v>
      </c>
      <c r="G57" s="38">
        <v>0</v>
      </c>
      <c r="H57" s="41">
        <v>862346.52</v>
      </c>
      <c r="I57" s="38">
        <v>12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715546.79</v>
      </c>
      <c r="C58" s="38">
        <v>22</v>
      </c>
      <c r="D58" s="41">
        <v>274805.74</v>
      </c>
      <c r="E58" s="38">
        <v>20</v>
      </c>
      <c r="F58" s="38">
        <v>0</v>
      </c>
      <c r="G58" s="38">
        <v>0</v>
      </c>
      <c r="H58" s="41">
        <v>803062.09</v>
      </c>
      <c r="I58" s="38">
        <v>25</v>
      </c>
      <c r="J58" s="41">
        <v>340750.35</v>
      </c>
      <c r="K58" s="38">
        <v>18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0</v>
      </c>
      <c r="C59" s="38">
        <v>0</v>
      </c>
      <c r="D59" s="41">
        <v>0</v>
      </c>
      <c r="E59" s="38">
        <v>0</v>
      </c>
      <c r="F59" s="41">
        <v>0</v>
      </c>
      <c r="G59" s="38">
        <v>0</v>
      </c>
      <c r="H59" s="41">
        <v>351213.6</v>
      </c>
      <c r="I59" s="38">
        <v>10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21192536.699999999</v>
      </c>
      <c r="C60" s="38">
        <v>57</v>
      </c>
      <c r="D60" s="41">
        <v>3385147.6</v>
      </c>
      <c r="E60" s="38">
        <v>52</v>
      </c>
      <c r="F60" s="38">
        <v>35941</v>
      </c>
      <c r="G60" s="38">
        <v>13</v>
      </c>
      <c r="H60" s="41">
        <v>22001208.960000001</v>
      </c>
      <c r="I60" s="38">
        <v>62</v>
      </c>
      <c r="J60" s="41">
        <v>3659613.39</v>
      </c>
      <c r="K60" s="38">
        <v>55</v>
      </c>
      <c r="L60" s="38">
        <v>15366.5</v>
      </c>
      <c r="M60" s="38">
        <v>13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82471756.400000006</v>
      </c>
      <c r="C61" s="38">
        <v>199</v>
      </c>
      <c r="D61" s="41">
        <v>16097039.050000001</v>
      </c>
      <c r="E61" s="38">
        <v>180</v>
      </c>
      <c r="F61" s="38">
        <v>1048909.6666666672</v>
      </c>
      <c r="G61" s="38">
        <v>76</v>
      </c>
      <c r="H61" s="41">
        <v>82493469.620000005</v>
      </c>
      <c r="I61" s="38">
        <v>199</v>
      </c>
      <c r="J61" s="41">
        <v>16471336.380000001</v>
      </c>
      <c r="K61" s="38">
        <v>176</v>
      </c>
      <c r="L61" s="38">
        <v>399327.33333333326</v>
      </c>
      <c r="M61" s="38">
        <v>80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2899469.11</v>
      </c>
      <c r="C62" s="38">
        <v>36</v>
      </c>
      <c r="D62" s="41">
        <v>963331.92</v>
      </c>
      <c r="E62" s="38">
        <v>32</v>
      </c>
      <c r="F62" s="38">
        <v>53363.000000000036</v>
      </c>
      <c r="G62" s="38">
        <v>10</v>
      </c>
      <c r="H62" s="41">
        <v>2719184.94</v>
      </c>
      <c r="I62" s="38">
        <v>32</v>
      </c>
      <c r="J62" s="41">
        <v>819471.27</v>
      </c>
      <c r="K62" s="38">
        <v>28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4463933.54</v>
      </c>
      <c r="C63" s="38">
        <v>23</v>
      </c>
      <c r="D63" s="41">
        <v>1096979.5</v>
      </c>
      <c r="E63" s="38">
        <v>20</v>
      </c>
      <c r="F63" s="38">
        <v>0</v>
      </c>
      <c r="G63" s="38">
        <v>0</v>
      </c>
      <c r="H63" s="41">
        <v>4747663.08</v>
      </c>
      <c r="I63" s="38">
        <v>25</v>
      </c>
      <c r="J63" s="41">
        <v>1170852.98</v>
      </c>
      <c r="K63" s="38">
        <v>22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14562854.949999999</v>
      </c>
      <c r="C64" s="38">
        <v>64</v>
      </c>
      <c r="D64" s="41">
        <v>3516365.08</v>
      </c>
      <c r="E64" s="38">
        <v>53</v>
      </c>
      <c r="F64" s="38">
        <v>29788.166666666661</v>
      </c>
      <c r="G64" s="38">
        <v>12</v>
      </c>
      <c r="H64" s="41">
        <v>19523725.670000002</v>
      </c>
      <c r="I64" s="38">
        <v>58</v>
      </c>
      <c r="J64" s="41">
        <v>3219178.26</v>
      </c>
      <c r="K64" s="38">
        <v>50</v>
      </c>
      <c r="L64" s="38">
        <v>53213.833333333365</v>
      </c>
      <c r="M64" s="38">
        <v>12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458744.47</v>
      </c>
      <c r="C65" s="38">
        <v>13</v>
      </c>
      <c r="D65" s="41">
        <v>218002.82</v>
      </c>
      <c r="E65" s="38">
        <v>11</v>
      </c>
      <c r="F65" s="41">
        <v>0</v>
      </c>
      <c r="G65" s="38">
        <v>0</v>
      </c>
      <c r="H65" s="41">
        <v>533293.24</v>
      </c>
      <c r="I65" s="38">
        <v>15</v>
      </c>
      <c r="J65" s="41">
        <v>271974.94</v>
      </c>
      <c r="K65" s="38">
        <v>14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7344088.2699999996</v>
      </c>
      <c r="C66" s="38">
        <v>35</v>
      </c>
      <c r="D66" s="41">
        <v>696292.42</v>
      </c>
      <c r="E66" s="38">
        <v>28</v>
      </c>
      <c r="F66" s="38">
        <v>0</v>
      </c>
      <c r="G66" s="38">
        <v>0</v>
      </c>
      <c r="H66" s="41">
        <v>9578191.75</v>
      </c>
      <c r="I66" s="38">
        <v>41</v>
      </c>
      <c r="J66" s="41">
        <v>847424.33</v>
      </c>
      <c r="K66" s="38">
        <v>35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2567780.2599999998</v>
      </c>
      <c r="C67" s="38">
        <v>19</v>
      </c>
      <c r="D67" s="41">
        <v>466246.63</v>
      </c>
      <c r="E67" s="38">
        <v>16</v>
      </c>
      <c r="F67" s="38">
        <v>0</v>
      </c>
      <c r="G67" s="38">
        <v>0</v>
      </c>
      <c r="H67" s="41">
        <v>2607592.7599999998</v>
      </c>
      <c r="I67" s="38">
        <v>18</v>
      </c>
      <c r="J67" s="41">
        <v>376554.64</v>
      </c>
      <c r="K67" s="38">
        <v>16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3771795.52</v>
      </c>
      <c r="C68" s="38">
        <v>20</v>
      </c>
      <c r="D68" s="41">
        <v>1151136.92</v>
      </c>
      <c r="E68" s="38">
        <v>19</v>
      </c>
      <c r="F68" s="38">
        <v>0</v>
      </c>
      <c r="G68" s="38">
        <v>0</v>
      </c>
      <c r="H68" s="41">
        <v>3114874.38</v>
      </c>
      <c r="I68" s="38">
        <v>22</v>
      </c>
      <c r="J68" s="41">
        <v>1156363.78</v>
      </c>
      <c r="K68" s="38">
        <v>21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12405430.789999999</v>
      </c>
      <c r="C69" s="38">
        <v>11</v>
      </c>
      <c r="D69" s="41">
        <v>6424645.46</v>
      </c>
      <c r="E69" s="38">
        <v>10</v>
      </c>
      <c r="F69" s="38">
        <v>0</v>
      </c>
      <c r="G69" s="38">
        <v>0</v>
      </c>
      <c r="H69" s="41">
        <v>0</v>
      </c>
      <c r="I69" s="38">
        <v>0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6890662.0899999999</v>
      </c>
      <c r="C70" s="38">
        <v>41</v>
      </c>
      <c r="D70" s="41">
        <v>1955796.92</v>
      </c>
      <c r="E70" s="38">
        <v>38</v>
      </c>
      <c r="F70" s="38">
        <v>0</v>
      </c>
      <c r="G70" s="38">
        <v>0</v>
      </c>
      <c r="H70" s="41">
        <v>6520825.71</v>
      </c>
      <c r="I70" s="38">
        <v>47</v>
      </c>
      <c r="J70" s="41">
        <v>1775016.64</v>
      </c>
      <c r="K70" s="38">
        <v>44</v>
      </c>
      <c r="L70" s="38">
        <v>24455.833333333328</v>
      </c>
      <c r="M70" s="38">
        <v>11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28665138.350000001</v>
      </c>
      <c r="C71" s="38">
        <v>38</v>
      </c>
      <c r="D71" s="41">
        <v>6646802.4400000004</v>
      </c>
      <c r="E71" s="38">
        <v>33</v>
      </c>
      <c r="F71" s="41">
        <v>0</v>
      </c>
      <c r="G71" s="38">
        <v>0</v>
      </c>
      <c r="H71" s="41">
        <v>29737153.620000001</v>
      </c>
      <c r="I71" s="38">
        <v>38</v>
      </c>
      <c r="J71" s="41">
        <v>7786919.54</v>
      </c>
      <c r="K71" s="38">
        <v>34</v>
      </c>
      <c r="L71" s="41">
        <v>248762.66666666634</v>
      </c>
      <c r="M71" s="38">
        <v>10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32117108.550000001</v>
      </c>
      <c r="C72" s="38">
        <v>47</v>
      </c>
      <c r="D72" s="41">
        <v>28034528.100000001</v>
      </c>
      <c r="E72" s="38">
        <v>43</v>
      </c>
      <c r="F72" s="41">
        <v>0</v>
      </c>
      <c r="G72" s="38">
        <v>0</v>
      </c>
      <c r="H72" s="41">
        <v>27276163.41</v>
      </c>
      <c r="I72" s="38">
        <v>46</v>
      </c>
      <c r="J72" s="41">
        <v>23820971.75</v>
      </c>
      <c r="K72" s="38">
        <v>44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484002.5</v>
      </c>
      <c r="C73" s="38">
        <v>13</v>
      </c>
      <c r="D73" s="38">
        <v>186778.37</v>
      </c>
      <c r="E73" s="38">
        <v>10</v>
      </c>
      <c r="F73" s="38">
        <v>0</v>
      </c>
      <c r="G73" s="38">
        <v>0</v>
      </c>
      <c r="H73" s="41">
        <v>509986.58</v>
      </c>
      <c r="I73" s="38">
        <v>14</v>
      </c>
      <c r="J73" s="38">
        <v>0</v>
      </c>
      <c r="K73" s="38">
        <v>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8403509.5800000001</v>
      </c>
      <c r="C74" s="38">
        <v>32</v>
      </c>
      <c r="D74" s="41">
        <v>3007704.34</v>
      </c>
      <c r="E74" s="38">
        <v>28</v>
      </c>
      <c r="F74" s="41">
        <v>0</v>
      </c>
      <c r="G74" s="38">
        <v>0</v>
      </c>
      <c r="H74" s="41">
        <v>7769586.6600000001</v>
      </c>
      <c r="I74" s="38">
        <v>34</v>
      </c>
      <c r="J74" s="41">
        <v>2731071.45</v>
      </c>
      <c r="K74" s="38">
        <v>28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18796102.420000002</v>
      </c>
      <c r="C75" s="38">
        <v>61</v>
      </c>
      <c r="D75" s="41">
        <v>8906125.7400000002</v>
      </c>
      <c r="E75" s="38">
        <v>58</v>
      </c>
      <c r="F75" s="41">
        <v>72624.833333333285</v>
      </c>
      <c r="G75" s="38">
        <v>11</v>
      </c>
      <c r="H75" s="41">
        <v>35693296.460000001</v>
      </c>
      <c r="I75" s="38">
        <v>62</v>
      </c>
      <c r="J75" s="41">
        <v>23596603.82</v>
      </c>
      <c r="K75" s="38">
        <v>60</v>
      </c>
      <c r="L75" s="41">
        <v>275814.83333333366</v>
      </c>
      <c r="M75" s="38">
        <v>11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28023385.329999998</v>
      </c>
      <c r="C76" s="38">
        <v>92</v>
      </c>
      <c r="D76" s="41">
        <v>7093578.0999999996</v>
      </c>
      <c r="E76" s="38">
        <v>79</v>
      </c>
      <c r="F76" s="38">
        <v>132664.16666666663</v>
      </c>
      <c r="G76" s="38">
        <v>28</v>
      </c>
      <c r="H76" s="41">
        <v>28891481.449999999</v>
      </c>
      <c r="I76" s="38">
        <v>94</v>
      </c>
      <c r="J76" s="41">
        <v>7066158.8099999996</v>
      </c>
      <c r="K76" s="38">
        <v>80</v>
      </c>
      <c r="L76" s="38">
        <v>125508</v>
      </c>
      <c r="M76" s="38">
        <v>28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54616766.060000002</v>
      </c>
      <c r="C77" s="34">
        <v>199</v>
      </c>
      <c r="D77" s="39">
        <v>21669590.41</v>
      </c>
      <c r="E77" s="34">
        <v>186</v>
      </c>
      <c r="F77" s="39">
        <v>892526.66666666698</v>
      </c>
      <c r="G77" s="34">
        <v>47</v>
      </c>
      <c r="H77" s="39">
        <v>85168016.420000002</v>
      </c>
      <c r="I77" s="34">
        <v>204</v>
      </c>
      <c r="J77" s="39">
        <v>21619730.440000001</v>
      </c>
      <c r="K77" s="34">
        <v>188</v>
      </c>
      <c r="L77" s="39">
        <v>756439.66666666651</v>
      </c>
      <c r="M77" s="34">
        <v>41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265850.27</v>
      </c>
      <c r="C78" s="34">
        <v>12</v>
      </c>
      <c r="D78" s="39">
        <v>159435.43</v>
      </c>
      <c r="E78" s="34">
        <v>11</v>
      </c>
      <c r="F78" s="39">
        <v>0</v>
      </c>
      <c r="G78" s="34">
        <v>0</v>
      </c>
      <c r="H78" s="39">
        <v>224897.94</v>
      </c>
      <c r="I78" s="34">
        <v>11</v>
      </c>
      <c r="J78" s="39">
        <v>78128.539999999994</v>
      </c>
      <c r="K78" s="34">
        <v>10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2330795.5699999998</v>
      </c>
      <c r="C79" s="34">
        <v>10</v>
      </c>
      <c r="D79" s="39">
        <v>0</v>
      </c>
      <c r="E79" s="34">
        <v>0</v>
      </c>
      <c r="F79" s="39">
        <v>0</v>
      </c>
      <c r="G79" s="34">
        <v>0</v>
      </c>
      <c r="H79" s="39">
        <v>2355159.4300000002</v>
      </c>
      <c r="I79" s="34">
        <v>12</v>
      </c>
      <c r="J79" s="39">
        <v>563779.87</v>
      </c>
      <c r="K79" s="34">
        <v>11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4479724.58</v>
      </c>
      <c r="C80" s="34">
        <v>16</v>
      </c>
      <c r="D80" s="39">
        <v>549205.43000000005</v>
      </c>
      <c r="E80" s="34">
        <v>14</v>
      </c>
      <c r="F80" s="39">
        <v>0</v>
      </c>
      <c r="G80" s="34">
        <v>0</v>
      </c>
      <c r="H80" s="39">
        <v>5069020.4400000004</v>
      </c>
      <c r="I80" s="34">
        <v>15</v>
      </c>
      <c r="J80" s="39">
        <v>557863.89</v>
      </c>
      <c r="K80" s="34">
        <v>14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84734011.390000001</v>
      </c>
      <c r="C81" s="34">
        <v>178</v>
      </c>
      <c r="D81" s="39">
        <v>20728793.510000002</v>
      </c>
      <c r="E81" s="34">
        <v>171</v>
      </c>
      <c r="F81" s="39">
        <v>614137.8333333336</v>
      </c>
      <c r="G81" s="34">
        <v>51</v>
      </c>
      <c r="H81" s="39">
        <v>86523525.540000007</v>
      </c>
      <c r="I81" s="34">
        <v>191</v>
      </c>
      <c r="J81" s="39">
        <v>21357058.120000001</v>
      </c>
      <c r="K81" s="34">
        <v>180</v>
      </c>
      <c r="L81" s="39">
        <v>389308.83333333343</v>
      </c>
      <c r="M81" s="34">
        <v>55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11789806.279999999</v>
      </c>
      <c r="C82" s="34">
        <v>30</v>
      </c>
      <c r="D82" s="39">
        <v>755570.66</v>
      </c>
      <c r="E82" s="34">
        <v>26</v>
      </c>
      <c r="F82" s="39">
        <v>0</v>
      </c>
      <c r="G82" s="34">
        <v>0</v>
      </c>
      <c r="H82" s="39">
        <v>3439922.34</v>
      </c>
      <c r="I82" s="34">
        <v>30</v>
      </c>
      <c r="J82" s="39">
        <v>651250.11</v>
      </c>
      <c r="K82" s="34">
        <v>24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0</v>
      </c>
      <c r="C83" s="34">
        <v>0</v>
      </c>
      <c r="D83" s="39">
        <v>0</v>
      </c>
      <c r="E83" s="34">
        <v>0</v>
      </c>
      <c r="F83" s="34">
        <v>0</v>
      </c>
      <c r="G83" s="34">
        <v>0</v>
      </c>
      <c r="H83" s="39">
        <v>350584.29</v>
      </c>
      <c r="I83" s="34">
        <v>11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37648022.960000001</v>
      </c>
      <c r="C84" s="34">
        <v>122</v>
      </c>
      <c r="D84" s="39">
        <v>7808575.8799999999</v>
      </c>
      <c r="E84" s="34">
        <v>111</v>
      </c>
      <c r="F84" s="34">
        <v>142790.83333333334</v>
      </c>
      <c r="G84" s="34">
        <v>31</v>
      </c>
      <c r="H84" s="39">
        <v>49712611.810000002</v>
      </c>
      <c r="I84" s="34">
        <v>129</v>
      </c>
      <c r="J84" s="39">
        <v>8632749.0199999996</v>
      </c>
      <c r="K84" s="34">
        <v>120</v>
      </c>
      <c r="L84" s="34">
        <v>2104894.5000000033</v>
      </c>
      <c r="M84" s="34">
        <v>34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1750833.93</v>
      </c>
      <c r="C85" s="34">
        <v>16</v>
      </c>
      <c r="D85" s="39">
        <v>497506.92</v>
      </c>
      <c r="E85" s="34">
        <v>15</v>
      </c>
      <c r="F85" s="39">
        <v>0</v>
      </c>
      <c r="G85" s="34">
        <v>0</v>
      </c>
      <c r="H85" s="39">
        <v>1604339.6</v>
      </c>
      <c r="I85" s="34">
        <v>16</v>
      </c>
      <c r="J85" s="39">
        <v>504936.42</v>
      </c>
      <c r="K85" s="34">
        <v>15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41220897.93</v>
      </c>
      <c r="C86" s="34">
        <v>194</v>
      </c>
      <c r="D86" s="39">
        <v>12012687.42</v>
      </c>
      <c r="E86" s="34">
        <v>173</v>
      </c>
      <c r="F86" s="34">
        <v>567953.66666666698</v>
      </c>
      <c r="G86" s="34">
        <v>51</v>
      </c>
      <c r="H86" s="39">
        <v>41775801.130000003</v>
      </c>
      <c r="I86" s="34">
        <v>202</v>
      </c>
      <c r="J86" s="39">
        <v>12447337.43</v>
      </c>
      <c r="K86" s="34">
        <v>180</v>
      </c>
      <c r="L86" s="34">
        <v>542585.99999999988</v>
      </c>
      <c r="M86" s="34">
        <v>47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1615935</v>
      </c>
      <c r="C87" s="34">
        <v>21</v>
      </c>
      <c r="D87" s="39">
        <v>369356.78</v>
      </c>
      <c r="E87" s="34">
        <v>17</v>
      </c>
      <c r="F87" s="34">
        <v>0</v>
      </c>
      <c r="G87" s="34">
        <v>0</v>
      </c>
      <c r="H87" s="39">
        <v>1507711.41</v>
      </c>
      <c r="I87" s="34">
        <v>21</v>
      </c>
      <c r="J87" s="39">
        <v>515875.44</v>
      </c>
      <c r="K87" s="34">
        <v>17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64940564.200000003</v>
      </c>
      <c r="C88" s="34">
        <v>131</v>
      </c>
      <c r="D88" s="39">
        <v>19141439.579999998</v>
      </c>
      <c r="E88" s="34">
        <v>121</v>
      </c>
      <c r="F88" s="39">
        <v>664628.33333333326</v>
      </c>
      <c r="G88" s="34">
        <v>42</v>
      </c>
      <c r="H88" s="39">
        <v>69966311.579999998</v>
      </c>
      <c r="I88" s="34">
        <v>145</v>
      </c>
      <c r="J88" s="39">
        <v>18898833.609999999</v>
      </c>
      <c r="K88" s="34">
        <v>131</v>
      </c>
      <c r="L88" s="39">
        <v>610552.99999999988</v>
      </c>
      <c r="M88" s="34">
        <v>57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1425795.97</v>
      </c>
      <c r="I89" s="34">
        <v>11</v>
      </c>
      <c r="J89" s="39">
        <v>502757.9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27922085.300000001</v>
      </c>
      <c r="C90" s="34">
        <v>36</v>
      </c>
      <c r="D90" s="39">
        <v>993584.02</v>
      </c>
      <c r="E90" s="34">
        <v>31</v>
      </c>
      <c r="F90" s="34">
        <v>0</v>
      </c>
      <c r="G90" s="34">
        <v>0</v>
      </c>
      <c r="H90" s="39">
        <v>29164236.5</v>
      </c>
      <c r="I90" s="34">
        <v>41</v>
      </c>
      <c r="J90" s="39">
        <v>1184830.32</v>
      </c>
      <c r="K90" s="34">
        <v>35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9507226.5500000007</v>
      </c>
      <c r="C91" s="34">
        <v>25</v>
      </c>
      <c r="D91" s="39">
        <v>621270.88</v>
      </c>
      <c r="E91" s="34">
        <v>20</v>
      </c>
      <c r="F91" s="34">
        <v>0</v>
      </c>
      <c r="G91" s="34">
        <v>0</v>
      </c>
      <c r="H91" s="39">
        <v>9335788.6600000001</v>
      </c>
      <c r="I91" s="34">
        <v>24</v>
      </c>
      <c r="J91" s="39">
        <v>722134.73</v>
      </c>
      <c r="K91" s="34">
        <v>20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1708597.87</v>
      </c>
      <c r="C92" s="34">
        <v>15</v>
      </c>
      <c r="D92" s="39">
        <v>1251463.07</v>
      </c>
      <c r="E92" s="34">
        <v>14</v>
      </c>
      <c r="F92" s="34">
        <v>0</v>
      </c>
      <c r="G92" s="34">
        <v>0</v>
      </c>
      <c r="H92" s="39">
        <v>1441394.99</v>
      </c>
      <c r="I92" s="34">
        <v>16</v>
      </c>
      <c r="J92" s="39">
        <v>965986.85</v>
      </c>
      <c r="K92" s="34">
        <v>15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55597280.210000001</v>
      </c>
      <c r="C93" s="34">
        <v>134</v>
      </c>
      <c r="D93" s="39">
        <v>9264413.5</v>
      </c>
      <c r="E93" s="34">
        <v>119</v>
      </c>
      <c r="F93" s="34">
        <v>218712.83333333337</v>
      </c>
      <c r="G93" s="34">
        <v>48</v>
      </c>
      <c r="H93" s="39">
        <v>60474806.780000001</v>
      </c>
      <c r="I93" s="34">
        <v>141</v>
      </c>
      <c r="J93" s="39">
        <v>9499491.4700000007</v>
      </c>
      <c r="K93" s="34">
        <v>124</v>
      </c>
      <c r="L93" s="34">
        <v>295949.16666666674</v>
      </c>
      <c r="M93" s="34">
        <v>52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1398753.46</v>
      </c>
      <c r="C94" s="34">
        <v>16</v>
      </c>
      <c r="D94" s="39">
        <v>278175.67</v>
      </c>
      <c r="E94" s="34">
        <v>15</v>
      </c>
      <c r="F94" s="39">
        <v>0</v>
      </c>
      <c r="G94" s="34">
        <v>0</v>
      </c>
      <c r="H94" s="39">
        <v>1426776.8</v>
      </c>
      <c r="I94" s="34">
        <v>17</v>
      </c>
      <c r="J94" s="39">
        <v>324381.52</v>
      </c>
      <c r="K94" s="34">
        <v>16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714750.56</v>
      </c>
      <c r="C95" s="34">
        <v>12</v>
      </c>
      <c r="D95" s="39">
        <v>0</v>
      </c>
      <c r="E95" s="34">
        <v>0</v>
      </c>
      <c r="F95" s="34">
        <v>0</v>
      </c>
      <c r="G95" s="34">
        <v>0</v>
      </c>
      <c r="H95" s="39">
        <v>797372.18</v>
      </c>
      <c r="I95" s="34">
        <v>11</v>
      </c>
      <c r="J95" s="39">
        <v>130320.83</v>
      </c>
      <c r="K95" s="34">
        <v>10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20373381.82</v>
      </c>
      <c r="C96" s="34">
        <v>51</v>
      </c>
      <c r="D96" s="39">
        <v>3908332.07</v>
      </c>
      <c r="E96" s="34">
        <v>47</v>
      </c>
      <c r="F96" s="34">
        <v>0</v>
      </c>
      <c r="G96" s="34">
        <v>0</v>
      </c>
      <c r="H96" s="39">
        <v>18407830.350000001</v>
      </c>
      <c r="I96" s="34">
        <v>56</v>
      </c>
      <c r="J96" s="39">
        <v>3711741.15</v>
      </c>
      <c r="K96" s="34">
        <v>52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22224807.559999999</v>
      </c>
      <c r="C97" s="34">
        <v>41</v>
      </c>
      <c r="D97" s="39">
        <v>2480339.71</v>
      </c>
      <c r="E97" s="34">
        <v>33</v>
      </c>
      <c r="F97" s="34">
        <v>219296.66666666677</v>
      </c>
      <c r="G97" s="34">
        <v>18</v>
      </c>
      <c r="H97" s="39">
        <v>19691928.32</v>
      </c>
      <c r="I97" s="34">
        <v>41</v>
      </c>
      <c r="J97" s="39">
        <v>2408673.09</v>
      </c>
      <c r="K97" s="34">
        <v>36</v>
      </c>
      <c r="L97" s="34">
        <v>149242.49999999988</v>
      </c>
      <c r="M97" s="34">
        <v>17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6560193.04</v>
      </c>
      <c r="C98" s="34">
        <v>15</v>
      </c>
      <c r="D98" s="39">
        <v>996696.61</v>
      </c>
      <c r="E98" s="34">
        <v>15</v>
      </c>
      <c r="F98" s="39">
        <v>0</v>
      </c>
      <c r="G98" s="34">
        <v>0</v>
      </c>
      <c r="H98" s="39">
        <v>7386979.0800000001</v>
      </c>
      <c r="I98" s="34">
        <v>15</v>
      </c>
      <c r="J98" s="39">
        <v>1066117.28</v>
      </c>
      <c r="K98" s="34">
        <v>14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1944733.96</v>
      </c>
      <c r="C99" s="34">
        <v>25</v>
      </c>
      <c r="D99" s="39">
        <v>660520.94999999995</v>
      </c>
      <c r="E99" s="34">
        <v>22</v>
      </c>
      <c r="F99" s="39">
        <v>0</v>
      </c>
      <c r="G99" s="34">
        <v>0</v>
      </c>
      <c r="H99" s="39">
        <v>2583045.14</v>
      </c>
      <c r="I99" s="34">
        <v>24</v>
      </c>
      <c r="J99" s="39">
        <v>765535.72</v>
      </c>
      <c r="K99" s="34">
        <v>19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9535894.9199999999</v>
      </c>
      <c r="C100" s="34">
        <v>43</v>
      </c>
      <c r="D100" s="34">
        <v>1278894.76</v>
      </c>
      <c r="E100" s="34">
        <v>39</v>
      </c>
      <c r="F100" s="34">
        <v>0</v>
      </c>
      <c r="G100" s="34">
        <v>0</v>
      </c>
      <c r="H100" s="34">
        <v>8139421.3899999997</v>
      </c>
      <c r="I100" s="34">
        <v>42</v>
      </c>
      <c r="J100" s="34">
        <v>1315528.77</v>
      </c>
      <c r="K100" s="34">
        <v>40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1067485.43</v>
      </c>
      <c r="C101" s="34">
        <v>19</v>
      </c>
      <c r="D101" s="34">
        <v>250027.33</v>
      </c>
      <c r="E101" s="34">
        <v>16</v>
      </c>
      <c r="F101" s="34">
        <v>0</v>
      </c>
      <c r="G101" s="34">
        <v>0</v>
      </c>
      <c r="H101" s="34">
        <v>931465.19</v>
      </c>
      <c r="I101" s="34">
        <v>18</v>
      </c>
      <c r="J101" s="34">
        <v>265255.52</v>
      </c>
      <c r="K101" s="34">
        <v>16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732610.56000000006</v>
      </c>
      <c r="I102" s="34">
        <v>10</v>
      </c>
      <c r="J102" s="34">
        <v>259058.39</v>
      </c>
      <c r="K102" s="34">
        <v>10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829848.68</v>
      </c>
      <c r="C103" s="34">
        <v>11</v>
      </c>
      <c r="D103" s="34">
        <v>0</v>
      </c>
      <c r="E103" s="34">
        <v>0</v>
      </c>
      <c r="F103" s="34">
        <v>0</v>
      </c>
      <c r="G103" s="34">
        <v>0</v>
      </c>
      <c r="H103" s="34">
        <v>696131.13</v>
      </c>
      <c r="I103" s="34">
        <v>11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10108646.43</v>
      </c>
      <c r="C104" s="34">
        <v>51</v>
      </c>
      <c r="D104" s="34">
        <v>1653600.76</v>
      </c>
      <c r="E104" s="34">
        <v>46</v>
      </c>
      <c r="F104" s="34">
        <v>0</v>
      </c>
      <c r="G104" s="34">
        <v>0</v>
      </c>
      <c r="H104" s="34">
        <v>10343913.609999999</v>
      </c>
      <c r="I104" s="34">
        <v>54</v>
      </c>
      <c r="J104" s="34">
        <v>1697775.28</v>
      </c>
      <c r="K104" s="34">
        <v>46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2540827.7999999998</v>
      </c>
      <c r="C105" s="34">
        <v>16</v>
      </c>
      <c r="D105" s="34">
        <v>1127837.2</v>
      </c>
      <c r="E105" s="34">
        <v>13</v>
      </c>
      <c r="F105" s="34">
        <v>0</v>
      </c>
      <c r="G105" s="34">
        <v>0</v>
      </c>
      <c r="H105" s="34">
        <v>2410605.08</v>
      </c>
      <c r="I105" s="34">
        <v>17</v>
      </c>
      <c r="J105" s="34">
        <v>1144197.6000000001</v>
      </c>
      <c r="K105" s="34">
        <v>14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4667455.12</v>
      </c>
      <c r="C106" s="34">
        <v>11</v>
      </c>
      <c r="D106" s="34">
        <v>0</v>
      </c>
      <c r="E106" s="34">
        <v>0</v>
      </c>
      <c r="F106" s="34">
        <v>0</v>
      </c>
      <c r="G106" s="34">
        <v>0</v>
      </c>
      <c r="H106" s="34">
        <v>4946746.45</v>
      </c>
      <c r="I106" s="34">
        <v>10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12206482.82</v>
      </c>
      <c r="C107" s="34">
        <v>50</v>
      </c>
      <c r="D107" s="34">
        <v>646787.86</v>
      </c>
      <c r="E107" s="34">
        <v>40</v>
      </c>
      <c r="F107" s="34">
        <v>33905.66666666665</v>
      </c>
      <c r="G107" s="34">
        <v>12</v>
      </c>
      <c r="H107" s="34">
        <v>13166993.92</v>
      </c>
      <c r="I107" s="34">
        <v>52</v>
      </c>
      <c r="J107" s="34">
        <v>721729.71</v>
      </c>
      <c r="K107" s="34">
        <v>42</v>
      </c>
      <c r="L107" s="34">
        <v>119721.16666666673</v>
      </c>
      <c r="M107" s="34">
        <v>15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34391046.5</v>
      </c>
      <c r="C108" s="34">
        <v>89</v>
      </c>
      <c r="D108" s="34">
        <v>5083273.72</v>
      </c>
      <c r="E108" s="34">
        <v>80</v>
      </c>
      <c r="F108" s="34">
        <v>173447.83333333334</v>
      </c>
      <c r="G108" s="34">
        <v>29</v>
      </c>
      <c r="H108" s="34">
        <v>34693526.420000002</v>
      </c>
      <c r="I108" s="34">
        <v>96</v>
      </c>
      <c r="J108" s="34">
        <v>5219390.16</v>
      </c>
      <c r="K108" s="34">
        <v>87</v>
      </c>
      <c r="L108" s="34">
        <v>130733.1666666666</v>
      </c>
      <c r="M108" s="34">
        <v>30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257958.22</v>
      </c>
      <c r="C109" s="34">
        <v>10</v>
      </c>
      <c r="D109" s="34">
        <v>109248</v>
      </c>
      <c r="E109" s="34">
        <v>10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3">
      <c r="A110" s="34" t="s">
        <v>160</v>
      </c>
      <c r="B110" s="34">
        <v>39562842.170000002</v>
      </c>
      <c r="C110" s="34">
        <v>21</v>
      </c>
      <c r="D110" s="34">
        <v>724338.98</v>
      </c>
      <c r="E110" s="34">
        <v>18</v>
      </c>
      <c r="F110" s="34">
        <v>0</v>
      </c>
      <c r="G110" s="34">
        <v>0</v>
      </c>
      <c r="H110" s="34">
        <v>14546083.710000001</v>
      </c>
      <c r="I110" s="34">
        <v>25</v>
      </c>
      <c r="J110" s="34">
        <v>727060.03</v>
      </c>
      <c r="K110" s="34">
        <v>20</v>
      </c>
      <c r="L110" s="34">
        <v>11395.333333333327</v>
      </c>
      <c r="M110" s="34">
        <v>10</v>
      </c>
      <c r="N110" s="34"/>
      <c r="O110" s="34"/>
      <c r="P110" s="34"/>
      <c r="Q110" s="34"/>
    </row>
    <row r="111" spans="1:17" x14ac:dyDescent="0.3">
      <c r="A111" s="34" t="s">
        <v>161</v>
      </c>
      <c r="B111" s="34">
        <v>24812588.710000001</v>
      </c>
      <c r="C111" s="34">
        <v>55</v>
      </c>
      <c r="D111" s="34">
        <v>5283537.0599999996</v>
      </c>
      <c r="E111" s="34">
        <v>47</v>
      </c>
      <c r="F111" s="34">
        <v>149596.83333333334</v>
      </c>
      <c r="G111" s="34">
        <v>15</v>
      </c>
      <c r="H111" s="34">
        <v>25411826.670000002</v>
      </c>
      <c r="I111" s="34">
        <v>55</v>
      </c>
      <c r="J111" s="34">
        <v>5341509.07</v>
      </c>
      <c r="K111" s="34">
        <v>47</v>
      </c>
      <c r="L111" s="34">
        <v>393533.33333333302</v>
      </c>
      <c r="M111" s="34">
        <v>16</v>
      </c>
      <c r="N111" s="34"/>
      <c r="O111" s="34"/>
      <c r="P111" s="34"/>
      <c r="Q111" s="34"/>
    </row>
    <row r="112" spans="1:17" x14ac:dyDescent="0.3">
      <c r="A112" s="34" t="s">
        <v>162</v>
      </c>
      <c r="B112" s="34">
        <v>1938335.04</v>
      </c>
      <c r="C112" s="34">
        <v>17</v>
      </c>
      <c r="D112" s="34">
        <v>458669.83</v>
      </c>
      <c r="E112" s="34">
        <v>17</v>
      </c>
      <c r="F112" s="34">
        <v>0</v>
      </c>
      <c r="G112" s="34">
        <v>0</v>
      </c>
      <c r="H112" s="34">
        <v>4160481.35</v>
      </c>
      <c r="I112" s="34">
        <v>18</v>
      </c>
      <c r="J112" s="34">
        <v>362389.52</v>
      </c>
      <c r="K112" s="34">
        <v>18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3">
      <c r="A113" s="34" t="s">
        <v>163</v>
      </c>
      <c r="B113" s="34">
        <v>29868517.899999999</v>
      </c>
      <c r="C113" s="34">
        <v>74</v>
      </c>
      <c r="D113" s="34">
        <v>3022312.63</v>
      </c>
      <c r="E113" s="34">
        <v>63</v>
      </c>
      <c r="F113" s="34">
        <v>203401.33333333326</v>
      </c>
      <c r="G113" s="34">
        <v>22</v>
      </c>
      <c r="H113" s="34">
        <v>31227030.539999999</v>
      </c>
      <c r="I113" s="34">
        <v>77</v>
      </c>
      <c r="J113" s="34">
        <v>3647648.54</v>
      </c>
      <c r="K113" s="34">
        <v>68</v>
      </c>
      <c r="L113" s="34">
        <v>159755.83333333331</v>
      </c>
      <c r="M113" s="34">
        <v>22</v>
      </c>
      <c r="N113" s="34"/>
      <c r="O113" s="34"/>
      <c r="P113" s="34"/>
      <c r="Q113" s="34"/>
    </row>
    <row r="114" spans="1:17" x14ac:dyDescent="0.3">
      <c r="A114" s="34" t="s">
        <v>164</v>
      </c>
      <c r="B114" s="34">
        <v>11433441.08</v>
      </c>
      <c r="C114" s="34">
        <v>37</v>
      </c>
      <c r="D114" s="34">
        <v>2863673.12</v>
      </c>
      <c r="E114" s="34">
        <v>35</v>
      </c>
      <c r="F114" s="34">
        <v>13979</v>
      </c>
      <c r="G114" s="34">
        <v>12</v>
      </c>
      <c r="H114" s="34">
        <v>10232660.359999999</v>
      </c>
      <c r="I114" s="34">
        <v>36</v>
      </c>
      <c r="J114" s="34">
        <v>2592899.77</v>
      </c>
      <c r="K114" s="34">
        <v>33</v>
      </c>
      <c r="L114" s="34">
        <v>31143.833333333299</v>
      </c>
      <c r="M114" s="34">
        <v>11</v>
      </c>
      <c r="N114" s="34"/>
      <c r="O114" s="34"/>
      <c r="P114" s="34"/>
      <c r="Q114" s="34"/>
    </row>
    <row r="115" spans="1:17" x14ac:dyDescent="0.3">
      <c r="A115" s="34" t="s">
        <v>165</v>
      </c>
      <c r="B115" s="34">
        <v>129151895.55</v>
      </c>
      <c r="C115" s="34">
        <v>347</v>
      </c>
      <c r="D115" s="34">
        <v>42679935.399999999</v>
      </c>
      <c r="E115" s="34">
        <v>322</v>
      </c>
      <c r="F115" s="34">
        <v>2205874.333333334</v>
      </c>
      <c r="G115" s="34">
        <v>97</v>
      </c>
      <c r="H115" s="34">
        <v>137808198.75999999</v>
      </c>
      <c r="I115" s="34">
        <v>354</v>
      </c>
      <c r="J115" s="34">
        <v>41610716.090000004</v>
      </c>
      <c r="K115" s="34">
        <v>337</v>
      </c>
      <c r="L115" s="34">
        <v>1245066.5000000007</v>
      </c>
      <c r="M115" s="34">
        <v>99</v>
      </c>
      <c r="N115" s="34"/>
      <c r="O115" s="34"/>
      <c r="P115" s="34"/>
      <c r="Q115" s="34"/>
    </row>
    <row r="116" spans="1:17" x14ac:dyDescent="0.3">
      <c r="A116" s="34" t="s">
        <v>166</v>
      </c>
      <c r="B116" s="34">
        <v>46131189.68</v>
      </c>
      <c r="C116" s="34">
        <v>66</v>
      </c>
      <c r="D116" s="34">
        <v>22712507.16</v>
      </c>
      <c r="E116" s="34">
        <v>65</v>
      </c>
      <c r="F116" s="34">
        <v>2963895.5</v>
      </c>
      <c r="G116" s="34">
        <v>26</v>
      </c>
      <c r="H116" s="34">
        <v>48003995.009999998</v>
      </c>
      <c r="I116" s="34">
        <v>71</v>
      </c>
      <c r="J116" s="34">
        <v>24145265.760000002</v>
      </c>
      <c r="K116" s="34">
        <v>68</v>
      </c>
      <c r="L116" s="34">
        <v>2598066.666666667</v>
      </c>
      <c r="M116" s="34">
        <v>27</v>
      </c>
      <c r="N116" s="34"/>
      <c r="O116" s="34"/>
      <c r="P116" s="34"/>
      <c r="Q116" s="34"/>
    </row>
    <row r="117" spans="1:17" x14ac:dyDescent="0.3">
      <c r="A117" s="34" t="s">
        <v>167</v>
      </c>
      <c r="B117" s="34">
        <v>200089.96</v>
      </c>
      <c r="C117" s="34">
        <v>11</v>
      </c>
      <c r="D117" s="34">
        <v>108344.85</v>
      </c>
      <c r="E117" s="34">
        <v>10</v>
      </c>
      <c r="F117" s="34">
        <v>0</v>
      </c>
      <c r="G117" s="34">
        <v>0</v>
      </c>
      <c r="H117" s="34">
        <v>191357.21</v>
      </c>
      <c r="I117" s="34">
        <v>11</v>
      </c>
      <c r="J117" s="34">
        <v>129942.71</v>
      </c>
      <c r="K117" s="34">
        <v>11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3">
      <c r="A118" s="34" t="s">
        <v>168</v>
      </c>
      <c r="B118" s="34">
        <v>22122003.879999999</v>
      </c>
      <c r="C118" s="34">
        <v>19</v>
      </c>
      <c r="D118" s="34">
        <v>916031.87</v>
      </c>
      <c r="E118" s="34">
        <v>13</v>
      </c>
      <c r="F118" s="34">
        <v>0</v>
      </c>
      <c r="G118" s="34">
        <v>0</v>
      </c>
      <c r="H118" s="34">
        <v>15724753.789999999</v>
      </c>
      <c r="I118" s="34">
        <v>19</v>
      </c>
      <c r="J118" s="34">
        <v>832150.9</v>
      </c>
      <c r="K118" s="34">
        <v>15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3">
      <c r="A119" s="34" t="s">
        <v>169</v>
      </c>
      <c r="B119" s="34">
        <v>768736.07</v>
      </c>
      <c r="C119" s="34">
        <v>11</v>
      </c>
      <c r="D119" s="34">
        <v>319470.13</v>
      </c>
      <c r="E119" s="34">
        <v>10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3">
      <c r="A120" s="34" t="s">
        <v>170</v>
      </c>
      <c r="B120" s="34">
        <v>56658336.479999997</v>
      </c>
      <c r="C120" s="34">
        <v>137</v>
      </c>
      <c r="D120" s="34">
        <v>14051169.619999999</v>
      </c>
      <c r="E120" s="34">
        <v>129</v>
      </c>
      <c r="F120" s="34">
        <v>546586.33333333337</v>
      </c>
      <c r="G120" s="34">
        <v>26</v>
      </c>
      <c r="H120" s="34">
        <v>58515322.090000004</v>
      </c>
      <c r="I120" s="34">
        <v>137</v>
      </c>
      <c r="J120" s="34">
        <v>12727244.189999999</v>
      </c>
      <c r="K120" s="34">
        <v>128</v>
      </c>
      <c r="L120" s="34">
        <v>337295.83333333366</v>
      </c>
      <c r="M120" s="34">
        <v>28</v>
      </c>
      <c r="N120" s="34"/>
      <c r="O120" s="34"/>
      <c r="P120" s="34"/>
      <c r="Q120" s="34"/>
    </row>
    <row r="121" spans="1:17" x14ac:dyDescent="0.3">
      <c r="A121" s="34" t="s">
        <v>171</v>
      </c>
      <c r="B121" s="34">
        <v>10991962.310000001</v>
      </c>
      <c r="C121" s="34">
        <v>11</v>
      </c>
      <c r="D121" s="34">
        <v>379733.34</v>
      </c>
      <c r="E121" s="34">
        <v>10</v>
      </c>
      <c r="F121" s="34">
        <v>0</v>
      </c>
      <c r="G121" s="34">
        <v>0</v>
      </c>
      <c r="H121" s="34">
        <v>9459398</v>
      </c>
      <c r="I121" s="34">
        <v>12</v>
      </c>
      <c r="J121" s="34">
        <v>328852.34999999998</v>
      </c>
      <c r="K121" s="34">
        <v>10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3">
      <c r="A122" s="34" t="s">
        <v>172</v>
      </c>
      <c r="B122" s="34">
        <v>9644744.4700000007</v>
      </c>
      <c r="C122" s="34">
        <v>17</v>
      </c>
      <c r="D122" s="34">
        <v>296190.73</v>
      </c>
      <c r="E122" s="34">
        <v>15</v>
      </c>
      <c r="F122" s="34">
        <v>0</v>
      </c>
      <c r="G122" s="34">
        <v>0</v>
      </c>
      <c r="H122" s="34">
        <v>7947224.8899999997</v>
      </c>
      <c r="I122" s="34">
        <v>18</v>
      </c>
      <c r="J122" s="34">
        <v>311290.53000000003</v>
      </c>
      <c r="K122" s="34">
        <v>14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3">
      <c r="A123" s="34" t="s">
        <v>173</v>
      </c>
      <c r="B123" s="34">
        <v>303674.84000000003</v>
      </c>
      <c r="C123" s="34">
        <v>11</v>
      </c>
      <c r="D123" s="34">
        <v>231887.21</v>
      </c>
      <c r="E123" s="34">
        <v>11</v>
      </c>
      <c r="F123" s="34">
        <v>0</v>
      </c>
      <c r="G123" s="34">
        <v>0</v>
      </c>
      <c r="H123" s="34">
        <v>318425.2</v>
      </c>
      <c r="I123" s="34">
        <v>13</v>
      </c>
      <c r="J123" s="34">
        <v>229643.95</v>
      </c>
      <c r="K123" s="34">
        <v>12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3">
      <c r="A124" s="34" t="s">
        <v>174</v>
      </c>
      <c r="B124" s="34">
        <v>364056400.44999999</v>
      </c>
      <c r="C124" s="34">
        <v>450</v>
      </c>
      <c r="D124" s="34">
        <v>78516424.680000007</v>
      </c>
      <c r="E124" s="34">
        <v>401</v>
      </c>
      <c r="F124" s="34">
        <v>2965285.1666666651</v>
      </c>
      <c r="G124" s="34">
        <v>182</v>
      </c>
      <c r="H124" s="34">
        <v>421152382.56</v>
      </c>
      <c r="I124" s="34">
        <v>448</v>
      </c>
      <c r="J124" s="34">
        <v>75635168.920000002</v>
      </c>
      <c r="K124" s="34">
        <v>405</v>
      </c>
      <c r="L124" s="34">
        <v>3761156.666666666</v>
      </c>
      <c r="M124" s="34">
        <v>182</v>
      </c>
      <c r="N124" s="34"/>
      <c r="O124" s="34"/>
      <c r="P124" s="34"/>
      <c r="Q124" s="34"/>
    </row>
    <row r="125" spans="1:17" x14ac:dyDescent="0.3">
      <c r="A125" s="34" t="s">
        <v>175</v>
      </c>
      <c r="B125" s="34">
        <v>4127242.48</v>
      </c>
      <c r="C125" s="34">
        <v>22</v>
      </c>
      <c r="D125" s="34">
        <v>887399.86</v>
      </c>
      <c r="E125" s="34">
        <v>22</v>
      </c>
      <c r="F125" s="34">
        <v>0</v>
      </c>
      <c r="G125" s="34">
        <v>0</v>
      </c>
      <c r="H125" s="34">
        <v>4123217.3</v>
      </c>
      <c r="I125" s="34">
        <v>23</v>
      </c>
      <c r="J125" s="34">
        <v>1029014.91</v>
      </c>
      <c r="K125" s="34">
        <v>20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3">
      <c r="A126" s="34" t="s">
        <v>176</v>
      </c>
      <c r="B126" s="34">
        <v>32620020.91</v>
      </c>
      <c r="C126" s="34">
        <v>109</v>
      </c>
      <c r="D126" s="34">
        <v>11542207.949999999</v>
      </c>
      <c r="E126" s="34">
        <v>100</v>
      </c>
      <c r="F126" s="34">
        <v>440098.16666666709</v>
      </c>
      <c r="G126" s="34">
        <v>33</v>
      </c>
      <c r="H126" s="34">
        <v>31947088.530000001</v>
      </c>
      <c r="I126" s="34">
        <v>117</v>
      </c>
      <c r="J126" s="34">
        <v>10253137.77</v>
      </c>
      <c r="K126" s="34">
        <v>104</v>
      </c>
      <c r="L126" s="34">
        <v>348727.83333333366</v>
      </c>
      <c r="M126" s="34">
        <v>34</v>
      </c>
      <c r="N126" s="34"/>
      <c r="O126" s="34"/>
      <c r="P126" s="34"/>
      <c r="Q126" s="34"/>
    </row>
    <row r="127" spans="1:17" x14ac:dyDescent="0.3">
      <c r="A127" s="34" t="s">
        <v>177</v>
      </c>
      <c r="B127" s="34">
        <v>173375431.62</v>
      </c>
      <c r="C127" s="34">
        <v>159</v>
      </c>
      <c r="D127" s="34">
        <v>18455747.789999999</v>
      </c>
      <c r="E127" s="34">
        <v>152</v>
      </c>
      <c r="F127" s="34">
        <v>1023781.3333333337</v>
      </c>
      <c r="G127" s="34">
        <v>34</v>
      </c>
      <c r="H127" s="34">
        <v>161229412.56999999</v>
      </c>
      <c r="I127" s="34">
        <v>164</v>
      </c>
      <c r="J127" s="34">
        <v>17967831.530000001</v>
      </c>
      <c r="K127" s="34">
        <v>158</v>
      </c>
      <c r="L127" s="34">
        <v>1870008.6666666677</v>
      </c>
      <c r="M127" s="34">
        <v>44</v>
      </c>
      <c r="N127" s="34"/>
      <c r="O127" s="34"/>
      <c r="P127" s="34"/>
      <c r="Q127" s="34"/>
    </row>
    <row r="128" spans="1:17" x14ac:dyDescent="0.3">
      <c r="A128" s="34" t="s">
        <v>178</v>
      </c>
      <c r="B128" s="34">
        <v>60322876.890000001</v>
      </c>
      <c r="C128" s="34">
        <v>42</v>
      </c>
      <c r="D128" s="34">
        <v>14225933.779999999</v>
      </c>
      <c r="E128" s="34">
        <v>38</v>
      </c>
      <c r="F128" s="34">
        <v>307830.33333333331</v>
      </c>
      <c r="G128" s="34">
        <v>19</v>
      </c>
      <c r="H128" s="34">
        <v>59366936.829999998</v>
      </c>
      <c r="I128" s="34">
        <v>45</v>
      </c>
      <c r="J128" s="34">
        <v>14099429.359999999</v>
      </c>
      <c r="K128" s="34">
        <v>41</v>
      </c>
      <c r="L128" s="34">
        <v>232744.8333333334</v>
      </c>
      <c r="M128" s="34">
        <v>21</v>
      </c>
      <c r="N128" s="34"/>
      <c r="O128" s="34"/>
      <c r="P128" s="34"/>
      <c r="Q128" s="34"/>
    </row>
    <row r="129" spans="1:17" x14ac:dyDescent="0.3">
      <c r="A129" s="34" t="s">
        <v>179</v>
      </c>
      <c r="B129" s="34">
        <v>66419858.789999999</v>
      </c>
      <c r="C129" s="34">
        <v>159</v>
      </c>
      <c r="D129" s="34">
        <v>16140118.43</v>
      </c>
      <c r="E129" s="34">
        <v>144</v>
      </c>
      <c r="F129" s="34">
        <v>510201.83333333302</v>
      </c>
      <c r="G129" s="34">
        <v>54</v>
      </c>
      <c r="H129" s="34">
        <v>69441745.75</v>
      </c>
      <c r="I129" s="34">
        <v>169</v>
      </c>
      <c r="J129" s="34">
        <v>16334441.75</v>
      </c>
      <c r="K129" s="34">
        <v>158</v>
      </c>
      <c r="L129" s="34">
        <v>393350.16666666657</v>
      </c>
      <c r="M129" s="34">
        <v>60</v>
      </c>
      <c r="N129" s="34"/>
      <c r="O129" s="34"/>
      <c r="P129" s="34"/>
      <c r="Q129" s="34"/>
    </row>
    <row r="130" spans="1:17" x14ac:dyDescent="0.3">
      <c r="A130" s="34" t="s">
        <v>180</v>
      </c>
      <c r="B130" s="34">
        <v>313662.06</v>
      </c>
      <c r="C130" s="34">
        <v>11</v>
      </c>
      <c r="D130" s="34">
        <v>0</v>
      </c>
      <c r="E130" s="34">
        <v>0</v>
      </c>
      <c r="F130" s="34">
        <v>0</v>
      </c>
      <c r="G130" s="34">
        <v>0</v>
      </c>
      <c r="H130" s="34">
        <v>486783.33</v>
      </c>
      <c r="I130" s="34">
        <v>13</v>
      </c>
      <c r="J130" s="34">
        <v>0</v>
      </c>
      <c r="K130" s="34">
        <v>0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3">
      <c r="A131" s="34" t="s">
        <v>181</v>
      </c>
      <c r="B131" s="34">
        <v>64787774.409999996</v>
      </c>
      <c r="C131" s="34">
        <v>168</v>
      </c>
      <c r="D131" s="34">
        <v>39141581.229999997</v>
      </c>
      <c r="E131" s="34">
        <v>158</v>
      </c>
      <c r="F131" s="34">
        <v>1259251.3333333335</v>
      </c>
      <c r="G131" s="34">
        <v>42</v>
      </c>
      <c r="H131" s="34">
        <v>64214542.789999999</v>
      </c>
      <c r="I131" s="34">
        <v>166</v>
      </c>
      <c r="J131" s="34">
        <v>36548683.57</v>
      </c>
      <c r="K131" s="34">
        <v>159</v>
      </c>
      <c r="L131" s="34">
        <v>825756.83333333326</v>
      </c>
      <c r="M131" s="34">
        <v>43</v>
      </c>
      <c r="N131" s="34"/>
      <c r="O131" s="34"/>
      <c r="P131" s="34"/>
      <c r="Q131" s="34"/>
    </row>
    <row r="132" spans="1:17" x14ac:dyDescent="0.3">
      <c r="A132" s="34" t="s">
        <v>182</v>
      </c>
      <c r="B132" s="34">
        <v>677595.77</v>
      </c>
      <c r="C132" s="34">
        <v>10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3">
      <c r="A133" s="34" t="s">
        <v>183</v>
      </c>
      <c r="B133" s="34">
        <v>38507119.149999999</v>
      </c>
      <c r="C133" s="34">
        <v>82</v>
      </c>
      <c r="D133" s="34">
        <v>4352231.8899999997</v>
      </c>
      <c r="E133" s="34">
        <v>71</v>
      </c>
      <c r="F133" s="34">
        <v>82618.999999999985</v>
      </c>
      <c r="G133" s="34">
        <v>16</v>
      </c>
      <c r="H133" s="34">
        <v>40407149.960000001</v>
      </c>
      <c r="I133" s="34">
        <v>85</v>
      </c>
      <c r="J133" s="34">
        <v>5998179.9299999997</v>
      </c>
      <c r="K133" s="34">
        <v>79</v>
      </c>
      <c r="L133" s="34">
        <v>126209.66666666673</v>
      </c>
      <c r="M133" s="34">
        <v>17</v>
      </c>
      <c r="N133" s="34"/>
      <c r="O133" s="34"/>
      <c r="P133" s="34"/>
      <c r="Q133" s="34"/>
    </row>
    <row r="134" spans="1:17" x14ac:dyDescent="0.3">
      <c r="A134" s="34" t="s">
        <v>184</v>
      </c>
      <c r="B134" s="34">
        <v>2941311.04</v>
      </c>
      <c r="C134" s="34">
        <v>31</v>
      </c>
      <c r="D134" s="34">
        <v>983703.8</v>
      </c>
      <c r="E134" s="34">
        <v>26</v>
      </c>
      <c r="F134" s="34">
        <v>44508.666666666635</v>
      </c>
      <c r="G134" s="34">
        <v>15</v>
      </c>
      <c r="H134" s="34">
        <v>2607901.4900000002</v>
      </c>
      <c r="I134" s="34">
        <v>37</v>
      </c>
      <c r="J134" s="34">
        <v>855369.29</v>
      </c>
      <c r="K134" s="34">
        <v>31</v>
      </c>
      <c r="L134" s="34">
        <v>48389.666666666708</v>
      </c>
      <c r="M134" s="34">
        <v>13</v>
      </c>
      <c r="N134" s="34"/>
      <c r="O134" s="34"/>
      <c r="P134" s="34"/>
      <c r="Q134" s="34"/>
    </row>
    <row r="135" spans="1:17" x14ac:dyDescent="0.3">
      <c r="A135" s="34" t="s">
        <v>185</v>
      </c>
      <c r="B135" s="34">
        <v>3607317.03</v>
      </c>
      <c r="C135" s="34">
        <v>16</v>
      </c>
      <c r="D135" s="34">
        <v>623283.32999999996</v>
      </c>
      <c r="E135" s="34">
        <v>16</v>
      </c>
      <c r="F135" s="34">
        <v>0</v>
      </c>
      <c r="G135" s="34">
        <v>0</v>
      </c>
      <c r="H135" s="34">
        <v>3344105.53</v>
      </c>
      <c r="I135" s="34">
        <v>16</v>
      </c>
      <c r="J135" s="34">
        <v>599493.02</v>
      </c>
      <c r="K135" s="34">
        <v>16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3">
      <c r="A136" s="34" t="s">
        <v>186</v>
      </c>
      <c r="B136" s="34">
        <v>8832290.3399999999</v>
      </c>
      <c r="C136" s="34">
        <v>22</v>
      </c>
      <c r="D136" s="34">
        <v>773957.23</v>
      </c>
      <c r="E136" s="34">
        <v>17</v>
      </c>
      <c r="F136" s="34">
        <v>0</v>
      </c>
      <c r="G136" s="34">
        <v>0</v>
      </c>
      <c r="H136" s="34">
        <v>9207997.6600000001</v>
      </c>
      <c r="I136" s="34">
        <v>22</v>
      </c>
      <c r="J136" s="34">
        <v>726242.02</v>
      </c>
      <c r="K136" s="34">
        <v>17</v>
      </c>
      <c r="L136" s="34">
        <v>244859.33333333331</v>
      </c>
      <c r="M136" s="34">
        <v>11</v>
      </c>
      <c r="N136" s="34"/>
      <c r="O136" s="34"/>
      <c r="P136" s="34"/>
      <c r="Q136" s="34"/>
    </row>
    <row r="137" spans="1:17" x14ac:dyDescent="0.3">
      <c r="A137" s="34" t="s">
        <v>187</v>
      </c>
      <c r="B137" s="34">
        <v>288332.53000000003</v>
      </c>
      <c r="C137" s="34">
        <v>16</v>
      </c>
      <c r="D137" s="34">
        <v>179195.51</v>
      </c>
      <c r="E137" s="34">
        <v>15</v>
      </c>
      <c r="F137" s="34">
        <v>0</v>
      </c>
      <c r="G137" s="34">
        <v>0</v>
      </c>
      <c r="H137" s="34">
        <v>380324.53</v>
      </c>
      <c r="I137" s="34">
        <v>17</v>
      </c>
      <c r="J137" s="34">
        <v>188530.17</v>
      </c>
      <c r="K137" s="34">
        <v>15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3">
      <c r="A138" s="34" t="s">
        <v>188</v>
      </c>
      <c r="B138" s="34">
        <v>7491949.3300000001</v>
      </c>
      <c r="C138" s="34">
        <v>28</v>
      </c>
      <c r="D138" s="34">
        <v>826759.92</v>
      </c>
      <c r="E138" s="34">
        <v>25</v>
      </c>
      <c r="F138" s="34">
        <v>0</v>
      </c>
      <c r="G138" s="34">
        <v>0</v>
      </c>
      <c r="H138" s="34">
        <v>5382271.7800000003</v>
      </c>
      <c r="I138" s="34">
        <v>26</v>
      </c>
      <c r="J138" s="34">
        <v>699973.84</v>
      </c>
      <c r="K138" s="34">
        <v>21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3">
      <c r="A139" s="34" t="s">
        <v>189</v>
      </c>
      <c r="B139" s="34">
        <v>34552910.780000001</v>
      </c>
      <c r="C139" s="34">
        <v>65</v>
      </c>
      <c r="D139" s="34">
        <v>3554246.74</v>
      </c>
      <c r="E139" s="34">
        <v>55</v>
      </c>
      <c r="F139" s="34">
        <v>1269714.8333333333</v>
      </c>
      <c r="G139" s="34">
        <v>16</v>
      </c>
      <c r="H139" s="34">
        <v>36080324.740000002</v>
      </c>
      <c r="I139" s="34">
        <v>65</v>
      </c>
      <c r="J139" s="34">
        <v>3681393.32</v>
      </c>
      <c r="K139" s="34">
        <v>56</v>
      </c>
      <c r="L139" s="34">
        <v>368208.16666666634</v>
      </c>
      <c r="M139" s="34">
        <v>18</v>
      </c>
      <c r="N139" s="34"/>
      <c r="O139" s="34"/>
      <c r="P139" s="34"/>
      <c r="Q139" s="34"/>
    </row>
    <row r="140" spans="1:17" x14ac:dyDescent="0.3">
      <c r="A140" s="34" t="s">
        <v>190</v>
      </c>
      <c r="B140" s="34">
        <v>3694842.56</v>
      </c>
      <c r="C140" s="34">
        <v>21</v>
      </c>
      <c r="D140" s="34">
        <v>881135.7</v>
      </c>
      <c r="E140" s="34">
        <v>19</v>
      </c>
      <c r="F140" s="34">
        <v>0</v>
      </c>
      <c r="G140" s="34">
        <v>0</v>
      </c>
      <c r="H140" s="34">
        <v>3074369.52</v>
      </c>
      <c r="I140" s="34">
        <v>22</v>
      </c>
      <c r="J140" s="34">
        <v>386417.21</v>
      </c>
      <c r="K140" s="34">
        <v>20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3">
      <c r="A141" s="34" t="s">
        <v>191</v>
      </c>
      <c r="B141" s="34">
        <v>26171406.34</v>
      </c>
      <c r="C141" s="34">
        <v>95</v>
      </c>
      <c r="D141" s="34">
        <v>7675382.7300000004</v>
      </c>
      <c r="E141" s="34">
        <v>77</v>
      </c>
      <c r="F141" s="34">
        <v>175364</v>
      </c>
      <c r="G141" s="34">
        <v>16</v>
      </c>
      <c r="H141" s="34">
        <v>26781878.789999999</v>
      </c>
      <c r="I141" s="34">
        <v>106</v>
      </c>
      <c r="J141" s="34">
        <v>8804694.8499999996</v>
      </c>
      <c r="K141" s="34">
        <v>89</v>
      </c>
      <c r="L141" s="34">
        <v>322074.49999999994</v>
      </c>
      <c r="M141" s="34">
        <v>14</v>
      </c>
      <c r="N141" s="34"/>
      <c r="O141" s="34"/>
      <c r="P141" s="34"/>
      <c r="Q141" s="34"/>
    </row>
    <row r="142" spans="1:17" x14ac:dyDescent="0.3">
      <c r="A142" s="34" t="s">
        <v>192</v>
      </c>
      <c r="B142" s="34">
        <v>2494869.2000000002</v>
      </c>
      <c r="C142" s="34">
        <v>19</v>
      </c>
      <c r="D142" s="34">
        <v>810142.02</v>
      </c>
      <c r="E142" s="34">
        <v>17</v>
      </c>
      <c r="F142" s="34">
        <v>0</v>
      </c>
      <c r="G142" s="34">
        <v>0</v>
      </c>
      <c r="H142" s="34">
        <v>2465142.5099999998</v>
      </c>
      <c r="I142" s="34">
        <v>21</v>
      </c>
      <c r="J142" s="34">
        <v>783144.92</v>
      </c>
      <c r="K142" s="34">
        <v>19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3">
      <c r="A143" s="34" t="s">
        <v>193</v>
      </c>
      <c r="B143" s="34">
        <v>796561.66</v>
      </c>
      <c r="C143" s="34">
        <v>12</v>
      </c>
      <c r="D143" s="34">
        <v>320275.11</v>
      </c>
      <c r="E143" s="34">
        <v>10</v>
      </c>
      <c r="F143" s="34">
        <v>0</v>
      </c>
      <c r="G143" s="34">
        <v>0</v>
      </c>
      <c r="H143" s="34">
        <v>1242526.83</v>
      </c>
      <c r="I143" s="34">
        <v>13</v>
      </c>
      <c r="J143" s="34">
        <v>238582.03</v>
      </c>
      <c r="K143" s="34">
        <v>12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3">
      <c r="A144" s="34" t="s">
        <v>194</v>
      </c>
      <c r="B144" s="34">
        <v>20133919.379999999</v>
      </c>
      <c r="C144" s="34">
        <v>47</v>
      </c>
      <c r="D144" s="34">
        <v>13783212.439999999</v>
      </c>
      <c r="E144" s="34">
        <v>40</v>
      </c>
      <c r="F144" s="34">
        <v>0</v>
      </c>
      <c r="G144" s="34">
        <v>0</v>
      </c>
      <c r="H144" s="34">
        <v>16615573.92</v>
      </c>
      <c r="I144" s="34">
        <v>42</v>
      </c>
      <c r="J144" s="34">
        <v>11222518.98</v>
      </c>
      <c r="K144" s="34">
        <v>38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3">
      <c r="A145" s="34" t="s">
        <v>195</v>
      </c>
      <c r="B145" s="34">
        <v>29605857.73</v>
      </c>
      <c r="C145" s="34">
        <v>124</v>
      </c>
      <c r="D145" s="34">
        <v>7495837.1399999997</v>
      </c>
      <c r="E145" s="34">
        <v>113</v>
      </c>
      <c r="F145" s="34">
        <v>648654.83333333337</v>
      </c>
      <c r="G145" s="34">
        <v>22</v>
      </c>
      <c r="H145" s="34">
        <v>31570909.390000001</v>
      </c>
      <c r="I145" s="34">
        <v>124</v>
      </c>
      <c r="J145" s="34">
        <v>7797254.54</v>
      </c>
      <c r="K145" s="34">
        <v>112</v>
      </c>
      <c r="L145" s="34">
        <v>434142.00000000035</v>
      </c>
      <c r="M145" s="34">
        <v>29</v>
      </c>
      <c r="N145" s="34"/>
      <c r="O145" s="34"/>
      <c r="P145" s="34"/>
      <c r="Q145" s="34"/>
    </row>
    <row r="146" spans="1:17" x14ac:dyDescent="0.3">
      <c r="A146" s="34" t="s">
        <v>196</v>
      </c>
      <c r="B146" s="34">
        <v>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419166.79</v>
      </c>
      <c r="I146" s="34">
        <v>13</v>
      </c>
      <c r="J146" s="34">
        <v>157712.45000000001</v>
      </c>
      <c r="K146" s="34">
        <v>10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3">
      <c r="A147" s="34" t="s">
        <v>197</v>
      </c>
      <c r="B147" s="34">
        <v>4047241.73</v>
      </c>
      <c r="C147" s="34">
        <v>33</v>
      </c>
      <c r="D147" s="34">
        <v>776559.5</v>
      </c>
      <c r="E147" s="34">
        <v>30</v>
      </c>
      <c r="F147" s="34">
        <v>137292</v>
      </c>
      <c r="G147" s="34">
        <v>10</v>
      </c>
      <c r="H147" s="34">
        <v>4112418.93</v>
      </c>
      <c r="I147" s="34">
        <v>36</v>
      </c>
      <c r="J147" s="34">
        <v>777320.98</v>
      </c>
      <c r="K147" s="34">
        <v>32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3">
      <c r="A148" s="34" t="s">
        <v>198</v>
      </c>
      <c r="B148" s="34">
        <v>13452310.619999999</v>
      </c>
      <c r="C148" s="34">
        <v>33</v>
      </c>
      <c r="D148" s="34">
        <v>1830334.19</v>
      </c>
      <c r="E148" s="34">
        <v>27</v>
      </c>
      <c r="F148" s="34">
        <v>38568.833333333336</v>
      </c>
      <c r="G148" s="34">
        <v>10</v>
      </c>
      <c r="H148" s="34">
        <v>12012978.18</v>
      </c>
      <c r="I148" s="34">
        <v>34</v>
      </c>
      <c r="J148" s="34">
        <v>2166520.92</v>
      </c>
      <c r="K148" s="34">
        <v>29</v>
      </c>
      <c r="L148" s="34">
        <v>47765.666666666737</v>
      </c>
      <c r="M148" s="34">
        <v>10</v>
      </c>
      <c r="N148" s="34"/>
      <c r="O148" s="34"/>
      <c r="P148" s="34"/>
      <c r="Q148" s="34"/>
    </row>
    <row r="149" spans="1:17" x14ac:dyDescent="0.3">
      <c r="A149" s="34" t="s">
        <v>199</v>
      </c>
      <c r="B149" s="34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299573.15999999997</v>
      </c>
      <c r="I149" s="34">
        <v>10</v>
      </c>
      <c r="J149" s="34">
        <v>0</v>
      </c>
      <c r="K149" s="34">
        <v>0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3">
      <c r="A150" s="34" t="s">
        <v>200</v>
      </c>
      <c r="B150" s="34">
        <v>1282564.1599999999</v>
      </c>
      <c r="C150" s="34">
        <v>10</v>
      </c>
      <c r="D150" s="34">
        <v>0</v>
      </c>
      <c r="E150" s="34">
        <v>0</v>
      </c>
      <c r="F150" s="34">
        <v>0</v>
      </c>
      <c r="G150" s="34">
        <v>0</v>
      </c>
      <c r="H150" s="34">
        <v>1398507.62</v>
      </c>
      <c r="I150" s="34">
        <v>11</v>
      </c>
      <c r="J150" s="34">
        <v>0</v>
      </c>
      <c r="K150" s="34">
        <v>0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3">
      <c r="A151" s="34" t="s">
        <v>201</v>
      </c>
      <c r="B151" s="34">
        <v>3052998.87</v>
      </c>
      <c r="C151" s="34">
        <v>19</v>
      </c>
      <c r="D151" s="34">
        <v>339318.75</v>
      </c>
      <c r="E151" s="34">
        <v>14</v>
      </c>
      <c r="F151" s="34">
        <v>0</v>
      </c>
      <c r="G151" s="34">
        <v>0</v>
      </c>
      <c r="H151" s="34">
        <v>2829931.42</v>
      </c>
      <c r="I151" s="34">
        <v>17</v>
      </c>
      <c r="J151" s="34">
        <v>211962.48</v>
      </c>
      <c r="K151" s="34">
        <v>12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3">
      <c r="A152" s="34" t="s">
        <v>202</v>
      </c>
      <c r="B152" s="34">
        <v>16852666.030000001</v>
      </c>
      <c r="C152" s="34">
        <v>22</v>
      </c>
      <c r="D152" s="34">
        <v>1285853.57</v>
      </c>
      <c r="E152" s="34">
        <v>20</v>
      </c>
      <c r="F152" s="34">
        <v>93309.333333333328</v>
      </c>
      <c r="G152" s="34">
        <v>10</v>
      </c>
      <c r="H152" s="34">
        <v>6358282.4500000002</v>
      </c>
      <c r="I152" s="34">
        <v>26</v>
      </c>
      <c r="J152" s="34">
        <v>1285625.2</v>
      </c>
      <c r="K152" s="34">
        <v>22</v>
      </c>
      <c r="L152" s="34">
        <v>88547.333333333285</v>
      </c>
      <c r="M152" s="34">
        <v>11</v>
      </c>
      <c r="N152" s="34"/>
      <c r="O152" s="34"/>
      <c r="P152" s="34"/>
      <c r="Q152" s="34"/>
    </row>
    <row r="153" spans="1:17" x14ac:dyDescent="0.3">
      <c r="A153" s="34" t="s">
        <v>203</v>
      </c>
      <c r="B153" s="34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1128739.27</v>
      </c>
      <c r="I153" s="34">
        <v>11</v>
      </c>
      <c r="J153" s="34">
        <v>0</v>
      </c>
      <c r="K153" s="34">
        <v>0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3">
      <c r="A154" s="34" t="s">
        <v>204</v>
      </c>
      <c r="B154" s="34">
        <v>1199986.8</v>
      </c>
      <c r="C154" s="34">
        <v>25</v>
      </c>
      <c r="D154" s="34">
        <v>261246.74</v>
      </c>
      <c r="E154" s="34">
        <v>21</v>
      </c>
      <c r="F154" s="34">
        <v>0</v>
      </c>
      <c r="G154" s="34">
        <v>0</v>
      </c>
      <c r="H154" s="34">
        <v>1424094.72</v>
      </c>
      <c r="I154" s="34">
        <v>26</v>
      </c>
      <c r="J154" s="34">
        <v>296781.65999999997</v>
      </c>
      <c r="K154" s="34">
        <v>22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3">
      <c r="A155" s="34" t="s">
        <v>205</v>
      </c>
      <c r="B155" s="34">
        <v>3432232.04</v>
      </c>
      <c r="C155" s="34">
        <v>21</v>
      </c>
      <c r="D155" s="34">
        <v>994591.64</v>
      </c>
      <c r="E155" s="34">
        <v>19</v>
      </c>
      <c r="F155" s="34">
        <v>0</v>
      </c>
      <c r="G155" s="34">
        <v>0</v>
      </c>
      <c r="H155" s="34">
        <v>3639443.06</v>
      </c>
      <c r="I155" s="34">
        <v>23</v>
      </c>
      <c r="J155" s="34">
        <v>963373.91</v>
      </c>
      <c r="K155" s="34">
        <v>20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3">
      <c r="A156" s="34" t="s">
        <v>206</v>
      </c>
      <c r="B156" s="34">
        <v>172442263.28</v>
      </c>
      <c r="C156" s="34">
        <v>338</v>
      </c>
      <c r="D156" s="34">
        <v>74764315.200000003</v>
      </c>
      <c r="E156" s="34">
        <v>298</v>
      </c>
      <c r="F156" s="34">
        <v>4250903.5</v>
      </c>
      <c r="G156" s="34">
        <v>134</v>
      </c>
      <c r="H156" s="34">
        <v>293845597.64999998</v>
      </c>
      <c r="I156" s="34">
        <v>355</v>
      </c>
      <c r="J156" s="34">
        <v>76673587.299999997</v>
      </c>
      <c r="K156" s="34">
        <v>312</v>
      </c>
      <c r="L156" s="34">
        <v>4466404.6666666716</v>
      </c>
      <c r="M156" s="34">
        <v>137</v>
      </c>
      <c r="N156" s="34"/>
      <c r="O156" s="34"/>
      <c r="P156" s="34"/>
      <c r="Q156" s="34"/>
    </row>
    <row r="157" spans="1:17" x14ac:dyDescent="0.3">
      <c r="A157" s="34" t="s">
        <v>207</v>
      </c>
      <c r="B157" s="34">
        <v>13382858.17</v>
      </c>
      <c r="C157" s="34">
        <v>53</v>
      </c>
      <c r="D157" s="34">
        <v>4705236.75</v>
      </c>
      <c r="E157" s="34">
        <v>50</v>
      </c>
      <c r="F157" s="34">
        <v>66922.500000000029</v>
      </c>
      <c r="G157" s="34">
        <v>12</v>
      </c>
      <c r="H157" s="34">
        <v>17298389.579999998</v>
      </c>
      <c r="I157" s="34">
        <v>61</v>
      </c>
      <c r="J157" s="34">
        <v>6296405.7599999998</v>
      </c>
      <c r="K157" s="34">
        <v>56</v>
      </c>
      <c r="L157" s="34">
        <v>25947.999999999993</v>
      </c>
      <c r="M157" s="34">
        <v>11</v>
      </c>
      <c r="N157" s="34"/>
      <c r="O157" s="34"/>
      <c r="P157" s="34"/>
      <c r="Q157" s="34"/>
    </row>
    <row r="158" spans="1:17" x14ac:dyDescent="0.3">
      <c r="A158" s="34" t="s">
        <v>208</v>
      </c>
      <c r="B158" s="34">
        <v>7735683.96</v>
      </c>
      <c r="C158" s="34">
        <v>52</v>
      </c>
      <c r="D158" s="34">
        <v>2132645.4700000002</v>
      </c>
      <c r="E158" s="34">
        <v>45</v>
      </c>
      <c r="F158" s="34">
        <v>104355.16666666664</v>
      </c>
      <c r="G158" s="34">
        <v>21</v>
      </c>
      <c r="H158" s="34">
        <v>7826183.2599999998</v>
      </c>
      <c r="I158" s="34">
        <v>55</v>
      </c>
      <c r="J158" s="34">
        <v>2044223.2</v>
      </c>
      <c r="K158" s="34">
        <v>47</v>
      </c>
      <c r="L158" s="34">
        <v>117255.16666666667</v>
      </c>
      <c r="M158" s="34">
        <v>23</v>
      </c>
      <c r="N158" s="34"/>
      <c r="O158" s="34"/>
      <c r="P158" s="34"/>
      <c r="Q158" s="34"/>
    </row>
    <row r="159" spans="1:17" x14ac:dyDescent="0.3">
      <c r="A159" s="34" t="s">
        <v>209</v>
      </c>
      <c r="B159" s="34">
        <v>3265820.57</v>
      </c>
      <c r="C159" s="34">
        <v>17</v>
      </c>
      <c r="D159" s="34">
        <v>1725518.38</v>
      </c>
      <c r="E159" s="34">
        <v>14</v>
      </c>
      <c r="F159" s="34">
        <v>0</v>
      </c>
      <c r="G159" s="34">
        <v>0</v>
      </c>
      <c r="H159" s="34">
        <v>3591827.84</v>
      </c>
      <c r="I159" s="34">
        <v>15</v>
      </c>
      <c r="J159" s="34">
        <v>1552559.12</v>
      </c>
      <c r="K159" s="34">
        <v>13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3">
      <c r="A160" s="34" t="s">
        <v>210</v>
      </c>
      <c r="B160" s="34">
        <v>28477828.09</v>
      </c>
      <c r="C160" s="34">
        <v>81</v>
      </c>
      <c r="D160" s="34">
        <v>3795255.57</v>
      </c>
      <c r="E160" s="34">
        <v>67</v>
      </c>
      <c r="F160" s="34">
        <v>873031.83333333326</v>
      </c>
      <c r="G160" s="34">
        <v>18</v>
      </c>
      <c r="H160" s="34">
        <v>47020059.899999999</v>
      </c>
      <c r="I160" s="34">
        <v>78</v>
      </c>
      <c r="J160" s="34">
        <v>4523008.2300000004</v>
      </c>
      <c r="K160" s="34">
        <v>62</v>
      </c>
      <c r="L160" s="34">
        <v>1731009.1666666665</v>
      </c>
      <c r="M160" s="34">
        <v>18</v>
      </c>
      <c r="N160" s="34"/>
      <c r="O160" s="34"/>
      <c r="P160" s="34"/>
      <c r="Q160" s="34"/>
    </row>
    <row r="161" spans="1:17" x14ac:dyDescent="0.3">
      <c r="A161" s="34" t="s">
        <v>211</v>
      </c>
      <c r="B161" s="34">
        <v>951395.33</v>
      </c>
      <c r="C161" s="34">
        <v>19</v>
      </c>
      <c r="D161" s="34">
        <v>242843.28</v>
      </c>
      <c r="E161" s="34">
        <v>16</v>
      </c>
      <c r="F161" s="34">
        <v>0</v>
      </c>
      <c r="G161" s="34">
        <v>0</v>
      </c>
      <c r="H161" s="34">
        <v>4279870.28</v>
      </c>
      <c r="I161" s="34">
        <v>18</v>
      </c>
      <c r="J161" s="34">
        <v>275349.40000000002</v>
      </c>
      <c r="K161" s="34">
        <v>16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3">
      <c r="A162" s="34" t="s">
        <v>212</v>
      </c>
      <c r="B162" s="34">
        <v>22057502.25</v>
      </c>
      <c r="C162" s="34">
        <v>99</v>
      </c>
      <c r="D162" s="34">
        <v>5006467.29</v>
      </c>
      <c r="E162" s="34">
        <v>92</v>
      </c>
      <c r="F162" s="34">
        <v>255586.83333333305</v>
      </c>
      <c r="G162" s="34">
        <v>24</v>
      </c>
      <c r="H162" s="34">
        <v>21816100.530000001</v>
      </c>
      <c r="I162" s="34">
        <v>106</v>
      </c>
      <c r="J162" s="34">
        <v>5032968.51</v>
      </c>
      <c r="K162" s="34">
        <v>97</v>
      </c>
      <c r="L162" s="34">
        <v>376223.00000000006</v>
      </c>
      <c r="M162" s="34">
        <v>24</v>
      </c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3.88671875" style="30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213</v>
      </c>
      <c r="B2" s="39">
        <v>193001792.63</v>
      </c>
      <c r="C2" s="35">
        <v>541</v>
      </c>
      <c r="D2" s="39">
        <v>33180474.239999998</v>
      </c>
      <c r="E2" s="35">
        <v>470</v>
      </c>
      <c r="F2" s="39">
        <v>2179322.8333333335</v>
      </c>
      <c r="G2" s="35">
        <v>103</v>
      </c>
      <c r="H2" s="39">
        <v>200151906.46000001</v>
      </c>
      <c r="I2" s="35">
        <v>568</v>
      </c>
      <c r="J2" s="39">
        <v>34546298.450000003</v>
      </c>
      <c r="K2" s="35">
        <v>495</v>
      </c>
      <c r="L2" s="39">
        <v>1169571.166666666</v>
      </c>
      <c r="M2" s="36">
        <v>112</v>
      </c>
      <c r="N2" s="34"/>
    </row>
    <row r="3" spans="1:14" x14ac:dyDescent="0.3">
      <c r="A3" s="34" t="s">
        <v>214</v>
      </c>
      <c r="B3" s="39">
        <v>263737720.25</v>
      </c>
      <c r="C3" s="35">
        <v>618</v>
      </c>
      <c r="D3" s="39">
        <v>64139007.829999998</v>
      </c>
      <c r="E3" s="35">
        <v>550</v>
      </c>
      <c r="F3" s="39">
        <v>1750222.8333333337</v>
      </c>
      <c r="G3" s="35">
        <v>151</v>
      </c>
      <c r="H3" s="39">
        <v>269728786.81999999</v>
      </c>
      <c r="I3" s="35">
        <v>644</v>
      </c>
      <c r="J3" s="39">
        <v>63744291.039999999</v>
      </c>
      <c r="K3" s="35">
        <v>572</v>
      </c>
      <c r="L3" s="39">
        <v>1862083.833333333</v>
      </c>
      <c r="M3" s="36">
        <v>155</v>
      </c>
      <c r="N3" s="34"/>
    </row>
    <row r="4" spans="1:14" x14ac:dyDescent="0.3">
      <c r="A4" s="34" t="s">
        <v>215</v>
      </c>
      <c r="B4" s="39">
        <v>130378702.47</v>
      </c>
      <c r="C4" s="35">
        <v>450</v>
      </c>
      <c r="D4" s="39">
        <v>30661557.649999999</v>
      </c>
      <c r="E4" s="35">
        <v>390</v>
      </c>
      <c r="F4" s="39">
        <v>721044.16666666628</v>
      </c>
      <c r="G4" s="35">
        <v>120</v>
      </c>
      <c r="H4" s="39">
        <v>137080689.18000001</v>
      </c>
      <c r="I4" s="35">
        <v>469</v>
      </c>
      <c r="J4" s="39">
        <v>31761058.73</v>
      </c>
      <c r="K4" s="35">
        <v>409</v>
      </c>
      <c r="L4" s="39">
        <v>674406.99999999988</v>
      </c>
      <c r="M4" s="36">
        <v>125</v>
      </c>
      <c r="N4" s="34"/>
    </row>
    <row r="5" spans="1:14" x14ac:dyDescent="0.3">
      <c r="A5" s="34" t="s">
        <v>216</v>
      </c>
      <c r="B5" s="39">
        <v>1457770779.77</v>
      </c>
      <c r="C5" s="40">
        <v>2442</v>
      </c>
      <c r="D5" s="39">
        <v>349480882.20999998</v>
      </c>
      <c r="E5" s="40">
        <v>2149</v>
      </c>
      <c r="F5" s="39">
        <v>17006133.999999993</v>
      </c>
      <c r="G5" s="35">
        <v>698</v>
      </c>
      <c r="H5" s="39">
        <v>1700255633.8900001</v>
      </c>
      <c r="I5" s="40">
        <v>2505</v>
      </c>
      <c r="J5" s="39">
        <v>352079036.70999998</v>
      </c>
      <c r="K5" s="40">
        <v>2208</v>
      </c>
      <c r="L5" s="39">
        <v>18703576.833333343</v>
      </c>
      <c r="M5" s="36">
        <v>735</v>
      </c>
      <c r="N5" s="34"/>
    </row>
    <row r="6" spans="1:14" x14ac:dyDescent="0.3">
      <c r="A6" s="34" t="s">
        <v>217</v>
      </c>
      <c r="B6" s="39">
        <v>4302662.34</v>
      </c>
      <c r="C6" s="35">
        <v>58</v>
      </c>
      <c r="D6" s="39">
        <v>1312454.96</v>
      </c>
      <c r="E6" s="35">
        <v>48</v>
      </c>
      <c r="F6" s="34">
        <v>12544.999999999996</v>
      </c>
      <c r="G6" s="35">
        <v>12</v>
      </c>
      <c r="H6" s="39">
        <v>3719507.46</v>
      </c>
      <c r="I6" s="35">
        <v>56</v>
      </c>
      <c r="J6" s="39">
        <v>1303986.49</v>
      </c>
      <c r="K6" s="35">
        <v>50</v>
      </c>
      <c r="L6" s="34">
        <v>10762.166666666661</v>
      </c>
      <c r="M6" s="36">
        <v>10</v>
      </c>
      <c r="N6" s="34"/>
    </row>
    <row r="7" spans="1:14" x14ac:dyDescent="0.3">
      <c r="A7" s="34" t="s">
        <v>218</v>
      </c>
      <c r="B7" s="39">
        <v>360207039.19999999</v>
      </c>
      <c r="C7" s="35">
        <v>511</v>
      </c>
      <c r="D7" s="39">
        <v>48470992.619999997</v>
      </c>
      <c r="E7" s="35">
        <v>467</v>
      </c>
      <c r="F7" s="39">
        <v>2262882.5000000005</v>
      </c>
      <c r="G7" s="35">
        <v>115</v>
      </c>
      <c r="H7" s="39">
        <v>339016303.94999999</v>
      </c>
      <c r="I7" s="35">
        <v>537</v>
      </c>
      <c r="J7" s="39">
        <v>49741173.539999999</v>
      </c>
      <c r="K7" s="35">
        <v>502</v>
      </c>
      <c r="L7" s="39">
        <v>3035217.6666666674</v>
      </c>
      <c r="M7" s="36">
        <v>135</v>
      </c>
      <c r="N7" s="34"/>
    </row>
    <row r="8" spans="1:14" x14ac:dyDescent="0.3">
      <c r="A8" s="34" t="s">
        <v>219</v>
      </c>
      <c r="B8" s="39">
        <v>10039089.689999999</v>
      </c>
      <c r="C8" s="35">
        <v>74</v>
      </c>
      <c r="D8" s="39">
        <v>2277927.61</v>
      </c>
      <c r="E8" s="35">
        <v>65</v>
      </c>
      <c r="F8" s="34">
        <v>13340.999999999995</v>
      </c>
      <c r="G8" s="35">
        <v>11</v>
      </c>
      <c r="H8" s="39">
        <v>10957991.42</v>
      </c>
      <c r="I8" s="35">
        <v>78</v>
      </c>
      <c r="J8" s="39">
        <v>4110411.97</v>
      </c>
      <c r="K8" s="35">
        <v>67</v>
      </c>
      <c r="L8" s="34">
        <v>7964.3333333333267</v>
      </c>
      <c r="M8" s="36">
        <v>12</v>
      </c>
      <c r="N8" s="34"/>
    </row>
    <row r="9" spans="1:14" x14ac:dyDescent="0.3">
      <c r="A9" s="34" t="s">
        <v>220</v>
      </c>
      <c r="B9" s="39">
        <v>183807872.15000001</v>
      </c>
      <c r="C9" s="35">
        <v>473</v>
      </c>
      <c r="D9" s="39">
        <v>74810780.120000005</v>
      </c>
      <c r="E9" s="35">
        <v>430</v>
      </c>
      <c r="F9" s="39">
        <v>2411810.166666667</v>
      </c>
      <c r="G9" s="35">
        <v>114</v>
      </c>
      <c r="H9" s="39">
        <v>192940075.40000001</v>
      </c>
      <c r="I9" s="35">
        <v>495</v>
      </c>
      <c r="J9" s="39">
        <v>73160175.069999993</v>
      </c>
      <c r="K9" s="35">
        <v>454</v>
      </c>
      <c r="L9" s="39">
        <v>1837156.6666666663</v>
      </c>
      <c r="M9" s="36">
        <v>133</v>
      </c>
      <c r="N9" s="34"/>
    </row>
    <row r="10" spans="1:14" x14ac:dyDescent="0.3">
      <c r="A10" s="34" t="s">
        <v>221</v>
      </c>
      <c r="B10" s="39">
        <v>95898027.920000002</v>
      </c>
      <c r="C10" s="35">
        <v>337</v>
      </c>
      <c r="D10" s="39">
        <v>13836032.92</v>
      </c>
      <c r="E10" s="35">
        <v>293</v>
      </c>
      <c r="F10" s="39">
        <v>701797.83333333326</v>
      </c>
      <c r="G10" s="35">
        <v>103</v>
      </c>
      <c r="H10" s="39">
        <v>95979954.170000002</v>
      </c>
      <c r="I10" s="35">
        <v>350</v>
      </c>
      <c r="J10" s="39">
        <v>13918784.369999999</v>
      </c>
      <c r="K10" s="35">
        <v>302</v>
      </c>
      <c r="L10" s="39">
        <v>649742.66666666686</v>
      </c>
      <c r="M10" s="36">
        <v>108</v>
      </c>
      <c r="N10" s="34"/>
    </row>
    <row r="11" spans="1:14" x14ac:dyDescent="0.3">
      <c r="A11" s="34" t="s">
        <v>222</v>
      </c>
      <c r="B11" s="39">
        <v>205807864.96000001</v>
      </c>
      <c r="C11" s="35">
        <v>441</v>
      </c>
      <c r="D11" s="39">
        <v>40120454.960000001</v>
      </c>
      <c r="E11" s="35">
        <v>388</v>
      </c>
      <c r="F11" s="39">
        <v>1172964.8333333333</v>
      </c>
      <c r="G11" s="35">
        <v>134</v>
      </c>
      <c r="H11" s="39">
        <v>208246104.78999999</v>
      </c>
      <c r="I11" s="35">
        <v>448</v>
      </c>
      <c r="J11" s="39">
        <v>38904116.329999998</v>
      </c>
      <c r="K11" s="35">
        <v>393</v>
      </c>
      <c r="L11" s="39">
        <v>1449703.3333333335</v>
      </c>
      <c r="M11" s="36">
        <v>153</v>
      </c>
      <c r="N11" s="34"/>
    </row>
    <row r="12" spans="1:14" x14ac:dyDescent="0.3">
      <c r="A12" s="34" t="s">
        <v>223</v>
      </c>
      <c r="B12" s="39">
        <v>2840919772.3699999</v>
      </c>
      <c r="C12" s="35">
        <v>6714</v>
      </c>
      <c r="D12" s="39">
        <v>470382305.52999997</v>
      </c>
      <c r="E12" s="35">
        <v>5557</v>
      </c>
      <c r="F12" s="39">
        <v>16928960.166666668</v>
      </c>
      <c r="G12" s="35">
        <v>505</v>
      </c>
      <c r="H12" s="39">
        <v>2219294425.8299999</v>
      </c>
      <c r="I12" s="35">
        <v>4992</v>
      </c>
      <c r="J12" s="39">
        <v>399296754.16000003</v>
      </c>
      <c r="K12" s="35">
        <v>4029</v>
      </c>
      <c r="L12" s="39">
        <v>12990166.333333336</v>
      </c>
      <c r="M12" s="36">
        <v>480</v>
      </c>
      <c r="N12" s="34"/>
    </row>
    <row r="13" spans="1:14" x14ac:dyDescent="0.3">
      <c r="A13" s="34" t="s">
        <v>224</v>
      </c>
      <c r="B13" s="39">
        <v>331150157.14999998</v>
      </c>
      <c r="C13" s="35">
        <v>969</v>
      </c>
      <c r="D13" s="39">
        <v>115864493.04000001</v>
      </c>
      <c r="E13" s="35">
        <v>883</v>
      </c>
      <c r="F13" s="39">
        <v>7054695.1666666679</v>
      </c>
      <c r="G13" s="35">
        <v>203</v>
      </c>
      <c r="H13" s="39">
        <v>341259477.55000001</v>
      </c>
      <c r="I13" s="35">
        <v>991</v>
      </c>
      <c r="J13" s="39">
        <v>112592479.05</v>
      </c>
      <c r="K13" s="35">
        <v>914</v>
      </c>
      <c r="L13" s="39">
        <v>5375322.5000000019</v>
      </c>
      <c r="M13" s="36">
        <v>223</v>
      </c>
      <c r="N13" s="34"/>
    </row>
    <row r="14" spans="1:14" x14ac:dyDescent="0.3">
      <c r="A14" s="34" t="s">
        <v>225</v>
      </c>
      <c r="B14" s="39">
        <v>601885479.59000003</v>
      </c>
      <c r="C14" s="35">
        <v>1029</v>
      </c>
      <c r="D14" s="39">
        <v>95217732.469999999</v>
      </c>
      <c r="E14" s="35">
        <v>910</v>
      </c>
      <c r="F14" s="39">
        <v>3446249.6666666679</v>
      </c>
      <c r="G14" s="35">
        <v>237</v>
      </c>
      <c r="H14" s="39">
        <v>606014276.88</v>
      </c>
      <c r="I14" s="35">
        <v>1070</v>
      </c>
      <c r="J14" s="39">
        <v>96657089.280000001</v>
      </c>
      <c r="K14" s="35">
        <v>948</v>
      </c>
      <c r="L14" s="39">
        <v>3475013.1666666674</v>
      </c>
      <c r="M14" s="36">
        <v>237</v>
      </c>
      <c r="N14" s="34"/>
    </row>
    <row r="15" spans="1:14" x14ac:dyDescent="0.3">
      <c r="A15" s="34" t="s">
        <v>226</v>
      </c>
      <c r="B15" s="39">
        <v>296491352.32999998</v>
      </c>
      <c r="C15" s="35">
        <v>770</v>
      </c>
      <c r="D15" s="39">
        <v>72344563.549999997</v>
      </c>
      <c r="E15" s="35">
        <v>683</v>
      </c>
      <c r="F15" s="39">
        <v>2135336.0000000005</v>
      </c>
      <c r="G15" s="35">
        <v>197</v>
      </c>
      <c r="H15" s="39">
        <v>288112963.06999999</v>
      </c>
      <c r="I15" s="35">
        <v>805</v>
      </c>
      <c r="J15" s="39">
        <v>71612791.450000003</v>
      </c>
      <c r="K15" s="35">
        <v>712</v>
      </c>
      <c r="L15" s="39">
        <v>6603505.6666666642</v>
      </c>
      <c r="M15" s="36">
        <v>209</v>
      </c>
      <c r="N15" s="34"/>
    </row>
    <row r="16" spans="1:14" x14ac:dyDescent="0.3">
      <c r="A16" s="34" t="s">
        <v>227</v>
      </c>
      <c r="B16" s="34">
        <v>236280290.34999999</v>
      </c>
      <c r="C16" s="35">
        <v>883</v>
      </c>
      <c r="D16" s="34">
        <v>59152398.090000004</v>
      </c>
      <c r="E16" s="35">
        <v>798</v>
      </c>
      <c r="F16" s="34">
        <v>2991890.6666666665</v>
      </c>
      <c r="G16" s="35">
        <v>276</v>
      </c>
      <c r="H16" s="34">
        <v>248618070.59</v>
      </c>
      <c r="I16" s="35">
        <v>911</v>
      </c>
      <c r="J16" s="34">
        <v>71869510.159999996</v>
      </c>
      <c r="K16" s="35">
        <v>810</v>
      </c>
      <c r="L16" s="34">
        <v>2534744.0000000009</v>
      </c>
      <c r="M16" s="36">
        <v>284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dcterms:created xsi:type="dcterms:W3CDTF">2015-10-21T13:45:14Z</dcterms:created>
  <dcterms:modified xsi:type="dcterms:W3CDTF">2019-06-17T19:45:37Z</dcterms:modified>
</cp:coreProperties>
</file>