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C4BF840-7A1C-424F-9186-2D38F4CDD55B}" xr6:coauthVersionLast="47" xr6:coauthVersionMax="47" xr10:uidLastSave="{00000000-0000-0000-0000-000000000000}"/>
  <bookViews>
    <workbookView xWindow="1215" yWindow="135" windowWidth="20475" windowHeight="144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I330" i="3" s="1"/>
  <c r="E330" i="3"/>
  <c r="D330" i="3"/>
  <c r="J330" i="3" s="1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G322" i="3"/>
  <c r="J322" i="3" s="1"/>
  <c r="F322" i="3"/>
  <c r="I322" i="3" s="1"/>
  <c r="E322" i="3"/>
  <c r="K322" i="3" s="1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G318" i="3"/>
  <c r="J318" i="3" s="1"/>
  <c r="F318" i="3"/>
  <c r="I318" i="3" s="1"/>
  <c r="E318" i="3"/>
  <c r="K318" i="3" s="1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I314" i="3" s="1"/>
  <c r="E314" i="3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J222" i="3" s="1"/>
  <c r="C222" i="3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J206" i="3" s="1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J202" i="3"/>
  <c r="H202" i="3"/>
  <c r="K202" i="3" s="1"/>
  <c r="G202" i="3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K194" i="3" s="1"/>
  <c r="G194" i="3"/>
  <c r="J194" i="3" s="1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K186" i="3" s="1"/>
  <c r="G186" i="3"/>
  <c r="F186" i="3"/>
  <c r="E186" i="3"/>
  <c r="D186" i="3"/>
  <c r="J186" i="3" s="1"/>
  <c r="C186" i="3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K184" i="3" s="1"/>
  <c r="G184" i="3"/>
  <c r="J184" i="3" s="1"/>
  <c r="F184" i="3"/>
  <c r="E184" i="3"/>
  <c r="D184" i="3"/>
  <c r="C184" i="3"/>
  <c r="B184" i="3"/>
  <c r="J183" i="3"/>
  <c r="I183" i="3"/>
  <c r="H183" i="3"/>
  <c r="G183" i="3"/>
  <c r="F183" i="3"/>
  <c r="E183" i="3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I179" i="3"/>
  <c r="H179" i="3"/>
  <c r="K179" i="3" s="1"/>
  <c r="G179" i="3"/>
  <c r="J179" i="3" s="1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K177" i="3"/>
  <c r="H177" i="3"/>
  <c r="G177" i="3"/>
  <c r="F177" i="3"/>
  <c r="E177" i="3"/>
  <c r="D177" i="3"/>
  <c r="J177" i="3" s="1"/>
  <c r="C177" i="3"/>
  <c r="B177" i="3"/>
  <c r="H176" i="3"/>
  <c r="G176" i="3"/>
  <c r="F176" i="3"/>
  <c r="I176" i="3" s="1"/>
  <c r="E176" i="3"/>
  <c r="K176" i="3" s="1"/>
  <c r="D176" i="3"/>
  <c r="C176" i="3"/>
  <c r="B176" i="3"/>
  <c r="I175" i="3"/>
  <c r="H175" i="3"/>
  <c r="K175" i="3" s="1"/>
  <c r="G175" i="3"/>
  <c r="J175" i="3" s="1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D172" i="3"/>
  <c r="C172" i="3"/>
  <c r="B172" i="3"/>
  <c r="J171" i="3"/>
  <c r="I171" i="3"/>
  <c r="H171" i="3"/>
  <c r="K171" i="3" s="1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J167" i="3"/>
  <c r="I167" i="3"/>
  <c r="H167" i="3"/>
  <c r="K167" i="3" s="1"/>
  <c r="G167" i="3"/>
  <c r="F167" i="3"/>
  <c r="E167" i="3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H165" i="3"/>
  <c r="G165" i="3"/>
  <c r="F165" i="3"/>
  <c r="E165" i="3"/>
  <c r="K165" i="3" s="1"/>
  <c r="D165" i="3"/>
  <c r="J165" i="3" s="1"/>
  <c r="C165" i="3"/>
  <c r="B165" i="3"/>
  <c r="H164" i="3"/>
  <c r="G164" i="3"/>
  <c r="F164" i="3"/>
  <c r="I164" i="3" s="1"/>
  <c r="E164" i="3"/>
  <c r="K164" i="3" s="1"/>
  <c r="D164" i="3"/>
  <c r="J164" i="3" s="1"/>
  <c r="C164" i="3"/>
  <c r="B164" i="3"/>
  <c r="I163" i="3"/>
  <c r="H163" i="3"/>
  <c r="K163" i="3" s="1"/>
  <c r="G163" i="3"/>
  <c r="J163" i="3" s="1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K161" i="3"/>
  <c r="H161" i="3"/>
  <c r="G161" i="3"/>
  <c r="F161" i="3"/>
  <c r="E161" i="3"/>
  <c r="D161" i="3"/>
  <c r="J161" i="3" s="1"/>
  <c r="C161" i="3"/>
  <c r="B161" i="3"/>
  <c r="H160" i="3"/>
  <c r="G160" i="3"/>
  <c r="F160" i="3"/>
  <c r="I160" i="3" s="1"/>
  <c r="E160" i="3"/>
  <c r="K160" i="3" s="1"/>
  <c r="D160" i="3"/>
  <c r="C160" i="3"/>
  <c r="B160" i="3"/>
  <c r="I159" i="3"/>
  <c r="H159" i="3"/>
  <c r="K159" i="3" s="1"/>
  <c r="G159" i="3"/>
  <c r="J159" i="3" s="1"/>
  <c r="F159" i="3"/>
  <c r="E159" i="3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D156" i="3"/>
  <c r="C156" i="3"/>
  <c r="B156" i="3"/>
  <c r="J155" i="3"/>
  <c r="I155" i="3"/>
  <c r="H155" i="3"/>
  <c r="K155" i="3" s="1"/>
  <c r="G155" i="3"/>
  <c r="F155" i="3"/>
  <c r="E155" i="3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K150" i="3"/>
  <c r="I150" i="3"/>
  <c r="H150" i="3"/>
  <c r="G150" i="3"/>
  <c r="F150" i="3"/>
  <c r="E150" i="3"/>
  <c r="D150" i="3"/>
  <c r="J150" i="3" s="1"/>
  <c r="C150" i="3"/>
  <c r="B150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I148" i="3" s="1"/>
  <c r="E148" i="3"/>
  <c r="K148" i="3" s="1"/>
  <c r="D148" i="3"/>
  <c r="J148" i="3" s="1"/>
  <c r="C148" i="3"/>
  <c r="B148" i="3"/>
  <c r="I147" i="3"/>
  <c r="H147" i="3"/>
  <c r="K147" i="3" s="1"/>
  <c r="G147" i="3"/>
  <c r="J147" i="3" s="1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K145" i="3"/>
  <c r="H145" i="3"/>
  <c r="G145" i="3"/>
  <c r="F145" i="3"/>
  <c r="E145" i="3"/>
  <c r="D145" i="3"/>
  <c r="J145" i="3" s="1"/>
  <c r="C145" i="3"/>
  <c r="B145" i="3"/>
  <c r="H144" i="3"/>
  <c r="G144" i="3"/>
  <c r="F144" i="3"/>
  <c r="I144" i="3" s="1"/>
  <c r="E144" i="3"/>
  <c r="K144" i="3" s="1"/>
  <c r="D144" i="3"/>
  <c r="C144" i="3"/>
  <c r="B144" i="3"/>
  <c r="I143" i="3"/>
  <c r="H143" i="3"/>
  <c r="K143" i="3" s="1"/>
  <c r="G143" i="3"/>
  <c r="J143" i="3" s="1"/>
  <c r="F143" i="3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H133" i="3"/>
  <c r="G133" i="3"/>
  <c r="F133" i="3"/>
  <c r="E133" i="3"/>
  <c r="K133" i="3" s="1"/>
  <c r="D133" i="3"/>
  <c r="J133" i="3" s="1"/>
  <c r="C133" i="3"/>
  <c r="B133" i="3"/>
  <c r="H132" i="3"/>
  <c r="G132" i="3"/>
  <c r="F132" i="3"/>
  <c r="I132" i="3" s="1"/>
  <c r="E132" i="3"/>
  <c r="K132" i="3" s="1"/>
  <c r="D132" i="3"/>
  <c r="J132" i="3" s="1"/>
  <c r="C132" i="3"/>
  <c r="B132" i="3"/>
  <c r="I131" i="3"/>
  <c r="H131" i="3"/>
  <c r="K131" i="3" s="1"/>
  <c r="G131" i="3"/>
  <c r="J131" i="3" s="1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F128" i="3"/>
  <c r="I128" i="3" s="1"/>
  <c r="E128" i="3"/>
  <c r="K128" i="3" s="1"/>
  <c r="D128" i="3"/>
  <c r="C128" i="3"/>
  <c r="B128" i="3"/>
  <c r="I127" i="3"/>
  <c r="H127" i="3"/>
  <c r="K127" i="3" s="1"/>
  <c r="G127" i="3"/>
  <c r="J127" i="3" s="1"/>
  <c r="F127" i="3"/>
  <c r="E127" i="3"/>
  <c r="D127" i="3"/>
  <c r="C127" i="3"/>
  <c r="B127" i="3"/>
  <c r="K126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D124" i="3"/>
  <c r="C124" i="3"/>
  <c r="B124" i="3"/>
  <c r="J123" i="3"/>
  <c r="I123" i="3"/>
  <c r="H123" i="3"/>
  <c r="K123" i="3" s="1"/>
  <c r="G123" i="3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H117" i="3"/>
  <c r="G117" i="3"/>
  <c r="F117" i="3"/>
  <c r="E117" i="3"/>
  <c r="K117" i="3" s="1"/>
  <c r="D117" i="3"/>
  <c r="J117" i="3" s="1"/>
  <c r="C117" i="3"/>
  <c r="B117" i="3"/>
  <c r="H116" i="3"/>
  <c r="G116" i="3"/>
  <c r="F116" i="3"/>
  <c r="I116" i="3" s="1"/>
  <c r="E116" i="3"/>
  <c r="K116" i="3" s="1"/>
  <c r="D116" i="3"/>
  <c r="J116" i="3" s="1"/>
  <c r="C116" i="3"/>
  <c r="B116" i="3"/>
  <c r="I115" i="3"/>
  <c r="H115" i="3"/>
  <c r="K115" i="3" s="1"/>
  <c r="G115" i="3"/>
  <c r="J115" i="3" s="1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K113" i="3"/>
  <c r="H113" i="3"/>
  <c r="G113" i="3"/>
  <c r="F113" i="3"/>
  <c r="E113" i="3"/>
  <c r="D113" i="3"/>
  <c r="J113" i="3" s="1"/>
  <c r="C113" i="3"/>
  <c r="B113" i="3"/>
  <c r="H112" i="3"/>
  <c r="G112" i="3"/>
  <c r="F112" i="3"/>
  <c r="I112" i="3" s="1"/>
  <c r="E112" i="3"/>
  <c r="K112" i="3" s="1"/>
  <c r="D112" i="3"/>
  <c r="C112" i="3"/>
  <c r="B112" i="3"/>
  <c r="I111" i="3"/>
  <c r="H111" i="3"/>
  <c r="K111" i="3" s="1"/>
  <c r="G111" i="3"/>
  <c r="J111" i="3" s="1"/>
  <c r="F111" i="3"/>
  <c r="E111" i="3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H105" i="3"/>
  <c r="G105" i="3"/>
  <c r="F105" i="3"/>
  <c r="E105" i="3"/>
  <c r="K105" i="3" s="1"/>
  <c r="D105" i="3"/>
  <c r="J105" i="3" s="1"/>
  <c r="C105" i="3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H97" i="3"/>
  <c r="K97" i="3" s="1"/>
  <c r="G97" i="3"/>
  <c r="J97" i="3" s="1"/>
  <c r="F97" i="3"/>
  <c r="E97" i="3"/>
  <c r="D97" i="3"/>
  <c r="C97" i="3"/>
  <c r="B97" i="3"/>
  <c r="I96" i="3"/>
  <c r="H96" i="3"/>
  <c r="G96" i="3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B93" i="3"/>
  <c r="H92" i="3"/>
  <c r="G92" i="3"/>
  <c r="J92" i="3" s="1"/>
  <c r="F92" i="3"/>
  <c r="I92" i="3" s="1"/>
  <c r="E92" i="3"/>
  <c r="K92" i="3" s="1"/>
  <c r="D92" i="3"/>
  <c r="C92" i="3"/>
  <c r="B92" i="3"/>
  <c r="I91" i="3"/>
  <c r="H91" i="3"/>
  <c r="K91" i="3" s="1"/>
  <c r="G91" i="3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J87" i="3" s="1"/>
  <c r="F87" i="3"/>
  <c r="I87" i="3" s="1"/>
  <c r="E87" i="3"/>
  <c r="D87" i="3"/>
  <c r="C87" i="3"/>
  <c r="B87" i="3"/>
  <c r="I86" i="3"/>
  <c r="H86" i="3"/>
  <c r="K86" i="3" s="1"/>
  <c r="G86" i="3"/>
  <c r="F86" i="3"/>
  <c r="E86" i="3"/>
  <c r="D86" i="3"/>
  <c r="J86" i="3" s="1"/>
  <c r="C86" i="3"/>
  <c r="B86" i="3"/>
  <c r="J85" i="3"/>
  <c r="H85" i="3"/>
  <c r="K85" i="3" s="1"/>
  <c r="G85" i="3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J81" i="3" s="1"/>
  <c r="F81" i="3"/>
  <c r="E81" i="3"/>
  <c r="D81" i="3"/>
  <c r="C81" i="3"/>
  <c r="B81" i="3"/>
  <c r="I80" i="3"/>
  <c r="H80" i="3"/>
  <c r="G80" i="3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E77" i="3"/>
  <c r="K77" i="3" s="1"/>
  <c r="D77" i="3"/>
  <c r="J77" i="3" s="1"/>
  <c r="C77" i="3"/>
  <c r="B77" i="3"/>
  <c r="H76" i="3"/>
  <c r="G76" i="3"/>
  <c r="J76" i="3" s="1"/>
  <c r="F76" i="3"/>
  <c r="I76" i="3" s="1"/>
  <c r="E76" i="3"/>
  <c r="K76" i="3" s="1"/>
  <c r="D76" i="3"/>
  <c r="C76" i="3"/>
  <c r="B76" i="3"/>
  <c r="I75" i="3"/>
  <c r="H75" i="3"/>
  <c r="K75" i="3" s="1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J71" i="3" s="1"/>
  <c r="F71" i="3"/>
  <c r="I71" i="3" s="1"/>
  <c r="E71" i="3"/>
  <c r="D71" i="3"/>
  <c r="C71" i="3"/>
  <c r="B71" i="3"/>
  <c r="I70" i="3"/>
  <c r="H70" i="3"/>
  <c r="K70" i="3" s="1"/>
  <c r="G70" i="3"/>
  <c r="F70" i="3"/>
  <c r="E70" i="3"/>
  <c r="D70" i="3"/>
  <c r="J70" i="3" s="1"/>
  <c r="C70" i="3"/>
  <c r="B70" i="3"/>
  <c r="J69" i="3"/>
  <c r="H69" i="3"/>
  <c r="K69" i="3" s="1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J65" i="3" s="1"/>
  <c r="F65" i="3"/>
  <c r="E65" i="3"/>
  <c r="D65" i="3"/>
  <c r="C65" i="3"/>
  <c r="B65" i="3"/>
  <c r="I64" i="3"/>
  <c r="H64" i="3"/>
  <c r="G64" i="3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E61" i="3"/>
  <c r="K61" i="3" s="1"/>
  <c r="D61" i="3"/>
  <c r="J61" i="3" s="1"/>
  <c r="C61" i="3"/>
  <c r="B61" i="3"/>
  <c r="H60" i="3"/>
  <c r="G60" i="3"/>
  <c r="J60" i="3" s="1"/>
  <c r="F60" i="3"/>
  <c r="I60" i="3" s="1"/>
  <c r="E60" i="3"/>
  <c r="K60" i="3" s="1"/>
  <c r="D60" i="3"/>
  <c r="C60" i="3"/>
  <c r="B60" i="3"/>
  <c r="I59" i="3"/>
  <c r="H59" i="3"/>
  <c r="K59" i="3" s="1"/>
  <c r="G59" i="3"/>
  <c r="F59" i="3"/>
  <c r="E59" i="3"/>
  <c r="D59" i="3"/>
  <c r="C59" i="3"/>
  <c r="B59" i="3"/>
  <c r="K58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J55" i="3" s="1"/>
  <c r="F55" i="3"/>
  <c r="I55" i="3" s="1"/>
  <c r="E55" i="3"/>
  <c r="D55" i="3"/>
  <c r="C55" i="3"/>
  <c r="B55" i="3"/>
  <c r="I54" i="3"/>
  <c r="H54" i="3"/>
  <c r="K54" i="3" s="1"/>
  <c r="G54" i="3"/>
  <c r="F54" i="3"/>
  <c r="E54" i="3"/>
  <c r="D54" i="3"/>
  <c r="J54" i="3" s="1"/>
  <c r="C54" i="3"/>
  <c r="B54" i="3"/>
  <c r="J53" i="3"/>
  <c r="H53" i="3"/>
  <c r="K53" i="3" s="1"/>
  <c r="G53" i="3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J49" i="3" s="1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E45" i="3"/>
  <c r="K45" i="3" s="1"/>
  <c r="D45" i="3"/>
  <c r="J45" i="3" s="1"/>
  <c r="C45" i="3"/>
  <c r="B45" i="3"/>
  <c r="H44" i="3"/>
  <c r="G44" i="3"/>
  <c r="J44" i="3" s="1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J39" i="3" s="1"/>
  <c r="F39" i="3"/>
  <c r="I39" i="3" s="1"/>
  <c r="E39" i="3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J33" i="3" s="1"/>
  <c r="F33" i="3"/>
  <c r="E33" i="3"/>
  <c r="D33" i="3"/>
  <c r="C33" i="3"/>
  <c r="B33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B29" i="3"/>
  <c r="H28" i="3"/>
  <c r="G28" i="3"/>
  <c r="J28" i="3" s="1"/>
  <c r="F28" i="3"/>
  <c r="I28" i="3" s="1"/>
  <c r="E28" i="3"/>
  <c r="K28" i="3" s="1"/>
  <c r="D28" i="3"/>
  <c r="C28" i="3"/>
  <c r="B28" i="3"/>
  <c r="I27" i="3"/>
  <c r="H27" i="3"/>
  <c r="K27" i="3" s="1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J24" i="3" s="1"/>
  <c r="F24" i="3"/>
  <c r="I24" i="3" s="1"/>
  <c r="E24" i="3"/>
  <c r="K24" i="3" s="1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J20" i="3" s="1"/>
  <c r="F20" i="3"/>
  <c r="I20" i="3" s="1"/>
  <c r="E20" i="3"/>
  <c r="K20" i="3" s="1"/>
  <c r="D20" i="3"/>
  <c r="C20" i="3"/>
  <c r="B20" i="3"/>
  <c r="I19" i="3"/>
  <c r="H19" i="3"/>
  <c r="K19" i="3" s="1"/>
  <c r="G19" i="3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J16" i="3" s="1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J12" i="3" s="1"/>
  <c r="F12" i="3"/>
  <c r="I12" i="3" s="1"/>
  <c r="E12" i="3"/>
  <c r="K12" i="3" s="1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I10" i="3"/>
  <c r="H10" i="3"/>
  <c r="G10" i="3"/>
  <c r="F10" i="3"/>
  <c r="E10" i="3"/>
  <c r="D10" i="3"/>
  <c r="C10" i="3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J8" i="3" s="1"/>
  <c r="F8" i="3"/>
  <c r="I8" i="3" s="1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K227" i="2" s="1"/>
  <c r="G227" i="2"/>
  <c r="F227" i="2"/>
  <c r="I227" i="2" s="1"/>
  <c r="E227" i="2"/>
  <c r="D227" i="2"/>
  <c r="C227" i="2"/>
  <c r="B227" i="2"/>
  <c r="J226" i="2"/>
  <c r="I226" i="2"/>
  <c r="H226" i="2"/>
  <c r="K226" i="2" s="1"/>
  <c r="G226" i="2"/>
  <c r="F226" i="2"/>
  <c r="E226" i="2"/>
  <c r="D226" i="2"/>
  <c r="C226" i="2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I223" i="2"/>
  <c r="H223" i="2"/>
  <c r="K223" i="2" s="1"/>
  <c r="G223" i="2"/>
  <c r="F223" i="2"/>
  <c r="E223" i="2"/>
  <c r="D223" i="2"/>
  <c r="J223" i="2" s="1"/>
  <c r="C223" i="2"/>
  <c r="B223" i="2"/>
  <c r="K222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I220" i="2" s="1"/>
  <c r="E220" i="2"/>
  <c r="K220" i="2" s="1"/>
  <c r="D220" i="2"/>
  <c r="C220" i="2"/>
  <c r="B220" i="2"/>
  <c r="H219" i="2"/>
  <c r="K219" i="2" s="1"/>
  <c r="G219" i="2"/>
  <c r="F219" i="2"/>
  <c r="I219" i="2" s="1"/>
  <c r="E219" i="2"/>
  <c r="D219" i="2"/>
  <c r="C219" i="2"/>
  <c r="B219" i="2"/>
  <c r="J218" i="2"/>
  <c r="H218" i="2"/>
  <c r="K218" i="2" s="1"/>
  <c r="G218" i="2"/>
  <c r="F218" i="2"/>
  <c r="E218" i="2"/>
  <c r="D218" i="2"/>
  <c r="C218" i="2"/>
  <c r="I218" i="2" s="1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I215" i="2"/>
  <c r="H215" i="2"/>
  <c r="K215" i="2" s="1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F212" i="2"/>
  <c r="I212" i="2" s="1"/>
  <c r="E212" i="2"/>
  <c r="K212" i="2" s="1"/>
  <c r="D212" i="2"/>
  <c r="C212" i="2"/>
  <c r="B212" i="2"/>
  <c r="H211" i="2"/>
  <c r="K211" i="2" s="1"/>
  <c r="G211" i="2"/>
  <c r="F211" i="2"/>
  <c r="I211" i="2" s="1"/>
  <c r="E211" i="2"/>
  <c r="D211" i="2"/>
  <c r="C211" i="2"/>
  <c r="B211" i="2"/>
  <c r="J210" i="2"/>
  <c r="I210" i="2"/>
  <c r="H210" i="2"/>
  <c r="K210" i="2" s="1"/>
  <c r="G210" i="2"/>
  <c r="F210" i="2"/>
  <c r="E210" i="2"/>
  <c r="D210" i="2"/>
  <c r="C210" i="2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I208" i="2" s="1"/>
  <c r="E208" i="2"/>
  <c r="K208" i="2" s="1"/>
  <c r="D208" i="2"/>
  <c r="J208" i="2" s="1"/>
  <c r="C208" i="2"/>
  <c r="B208" i="2"/>
  <c r="I207" i="2"/>
  <c r="H207" i="2"/>
  <c r="K207" i="2" s="1"/>
  <c r="G207" i="2"/>
  <c r="F207" i="2"/>
  <c r="E207" i="2"/>
  <c r="D207" i="2"/>
  <c r="J207" i="2" s="1"/>
  <c r="C207" i="2"/>
  <c r="B207" i="2"/>
  <c r="K206" i="2"/>
  <c r="J206" i="2"/>
  <c r="I206" i="2"/>
  <c r="H206" i="2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I204" i="2" s="1"/>
  <c r="E204" i="2"/>
  <c r="K204" i="2" s="1"/>
  <c r="D204" i="2"/>
  <c r="C204" i="2"/>
  <c r="B204" i="2"/>
  <c r="H203" i="2"/>
  <c r="K203" i="2" s="1"/>
  <c r="G203" i="2"/>
  <c r="F203" i="2"/>
  <c r="I203" i="2" s="1"/>
  <c r="E203" i="2"/>
  <c r="D203" i="2"/>
  <c r="C203" i="2"/>
  <c r="B203" i="2"/>
  <c r="J202" i="2"/>
  <c r="H202" i="2"/>
  <c r="K202" i="2" s="1"/>
  <c r="G202" i="2"/>
  <c r="F202" i="2"/>
  <c r="E202" i="2"/>
  <c r="D202" i="2"/>
  <c r="C202" i="2"/>
  <c r="I202" i="2" s="1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I199" i="2"/>
  <c r="H199" i="2"/>
  <c r="K199" i="2" s="1"/>
  <c r="G199" i="2"/>
  <c r="F199" i="2"/>
  <c r="E199" i="2"/>
  <c r="D199" i="2"/>
  <c r="J199" i="2" s="1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F195" i="2"/>
  <c r="I195" i="2" s="1"/>
  <c r="E195" i="2"/>
  <c r="D195" i="2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I191" i="2"/>
  <c r="H191" i="2"/>
  <c r="K191" i="2" s="1"/>
  <c r="G191" i="2"/>
  <c r="F191" i="2"/>
  <c r="E191" i="2"/>
  <c r="D191" i="2"/>
  <c r="J191" i="2" s="1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I187" i="2" s="1"/>
  <c r="E187" i="2"/>
  <c r="D187" i="2"/>
  <c r="C187" i="2"/>
  <c r="B187" i="2"/>
  <c r="J186" i="2"/>
  <c r="H186" i="2"/>
  <c r="K186" i="2" s="1"/>
  <c r="G186" i="2"/>
  <c r="F186" i="2"/>
  <c r="E186" i="2"/>
  <c r="D186" i="2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I184" i="2" s="1"/>
  <c r="E184" i="2"/>
  <c r="K184" i="2" s="1"/>
  <c r="D184" i="2"/>
  <c r="J184" i="2" s="1"/>
  <c r="C184" i="2"/>
  <c r="B184" i="2"/>
  <c r="H183" i="2"/>
  <c r="K183" i="2" s="1"/>
  <c r="G183" i="2"/>
  <c r="F183" i="2"/>
  <c r="I183" i="2" s="1"/>
  <c r="E183" i="2"/>
  <c r="D183" i="2"/>
  <c r="J183" i="2" s="1"/>
  <c r="C183" i="2"/>
  <c r="B183" i="2"/>
  <c r="J182" i="2"/>
  <c r="H182" i="2"/>
  <c r="K182" i="2" s="1"/>
  <c r="G182" i="2"/>
  <c r="F182" i="2"/>
  <c r="E182" i="2"/>
  <c r="D182" i="2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I179" i="2" s="1"/>
  <c r="E179" i="2"/>
  <c r="D179" i="2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J177" i="2"/>
  <c r="H177" i="2"/>
  <c r="G177" i="2"/>
  <c r="F177" i="2"/>
  <c r="E177" i="2"/>
  <c r="K177" i="2" s="1"/>
  <c r="D177" i="2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I175" i="2"/>
  <c r="H175" i="2"/>
  <c r="K175" i="2" s="1"/>
  <c r="G175" i="2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F171" i="2"/>
  <c r="I171" i="2" s="1"/>
  <c r="E171" i="2"/>
  <c r="D171" i="2"/>
  <c r="J171" i="2" s="1"/>
  <c r="C171" i="2"/>
  <c r="B171" i="2"/>
  <c r="J170" i="2"/>
  <c r="H170" i="2"/>
  <c r="K170" i="2" s="1"/>
  <c r="G170" i="2"/>
  <c r="F170" i="2"/>
  <c r="E170" i="2"/>
  <c r="D170" i="2"/>
  <c r="C170" i="2"/>
  <c r="I170" i="2" s="1"/>
  <c r="B170" i="2"/>
  <c r="J169" i="2"/>
  <c r="H169" i="2"/>
  <c r="G169" i="2"/>
  <c r="F169" i="2"/>
  <c r="E169" i="2"/>
  <c r="K169" i="2" s="1"/>
  <c r="D169" i="2"/>
  <c r="C169" i="2"/>
  <c r="I169" i="2" s="1"/>
  <c r="B169" i="2"/>
  <c r="H168" i="2"/>
  <c r="G168" i="2"/>
  <c r="J168" i="2" s="1"/>
  <c r="F168" i="2"/>
  <c r="I168" i="2" s="1"/>
  <c r="E168" i="2"/>
  <c r="K168" i="2" s="1"/>
  <c r="D168" i="2"/>
  <c r="C168" i="2"/>
  <c r="B168" i="2"/>
  <c r="H167" i="2"/>
  <c r="K167" i="2" s="1"/>
  <c r="G167" i="2"/>
  <c r="F167" i="2"/>
  <c r="I167" i="2" s="1"/>
  <c r="E167" i="2"/>
  <c r="D167" i="2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I163" i="2" s="1"/>
  <c r="E163" i="2"/>
  <c r="D163" i="2"/>
  <c r="J163" i="2" s="1"/>
  <c r="C163" i="2"/>
  <c r="B163" i="2"/>
  <c r="J162" i="2"/>
  <c r="H162" i="2"/>
  <c r="K162" i="2" s="1"/>
  <c r="G162" i="2"/>
  <c r="F162" i="2"/>
  <c r="E162" i="2"/>
  <c r="D162" i="2"/>
  <c r="C162" i="2"/>
  <c r="I162" i="2" s="1"/>
  <c r="B162" i="2"/>
  <c r="J161" i="2"/>
  <c r="H161" i="2"/>
  <c r="G161" i="2"/>
  <c r="F161" i="2"/>
  <c r="E161" i="2"/>
  <c r="K161" i="2" s="1"/>
  <c r="D161" i="2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I159" i="2"/>
  <c r="H159" i="2"/>
  <c r="K159" i="2" s="1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H157" i="2"/>
  <c r="K157" i="2" s="1"/>
  <c r="G157" i="2"/>
  <c r="F157" i="2"/>
  <c r="E157" i="2"/>
  <c r="D157" i="2"/>
  <c r="J157" i="2" s="1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I155" i="2"/>
  <c r="H155" i="2"/>
  <c r="K155" i="2" s="1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I154" i="2" s="1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I151" i="2"/>
  <c r="H151" i="2"/>
  <c r="K151" i="2" s="1"/>
  <c r="G151" i="2"/>
  <c r="F151" i="2"/>
  <c r="E151" i="2"/>
  <c r="D151" i="2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J145" i="2"/>
  <c r="H145" i="2"/>
  <c r="G145" i="2"/>
  <c r="F145" i="2"/>
  <c r="E145" i="2"/>
  <c r="K145" i="2" s="1"/>
  <c r="D145" i="2"/>
  <c r="C145" i="2"/>
  <c r="I145" i="2" s="1"/>
  <c r="B145" i="2"/>
  <c r="J144" i="2"/>
  <c r="H144" i="2"/>
  <c r="G144" i="2"/>
  <c r="F144" i="2"/>
  <c r="I144" i="2" s="1"/>
  <c r="E144" i="2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E142" i="2"/>
  <c r="K142" i="2" s="1"/>
  <c r="D142" i="2"/>
  <c r="C142" i="2"/>
  <c r="I142" i="2" s="1"/>
  <c r="B142" i="2"/>
  <c r="H141" i="2"/>
  <c r="G141" i="2"/>
  <c r="J141" i="2" s="1"/>
  <c r="F141" i="2"/>
  <c r="E141" i="2"/>
  <c r="K141" i="2" s="1"/>
  <c r="D141" i="2"/>
  <c r="C141" i="2"/>
  <c r="I141" i="2" s="1"/>
  <c r="B141" i="2"/>
  <c r="I140" i="2"/>
  <c r="H140" i="2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I139" i="2" s="1"/>
  <c r="E139" i="2"/>
  <c r="D139" i="2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E137" i="2"/>
  <c r="K137" i="2" s="1"/>
  <c r="D137" i="2"/>
  <c r="C137" i="2"/>
  <c r="B137" i="2"/>
  <c r="J136" i="2"/>
  <c r="H136" i="2"/>
  <c r="G136" i="2"/>
  <c r="F136" i="2"/>
  <c r="I136" i="2" s="1"/>
  <c r="E136" i="2"/>
  <c r="K136" i="2" s="1"/>
  <c r="D136" i="2"/>
  <c r="C136" i="2"/>
  <c r="B136" i="2"/>
  <c r="I135" i="2"/>
  <c r="H135" i="2"/>
  <c r="K135" i="2" s="1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I134" i="2" s="1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D132" i="2"/>
  <c r="J132" i="2" s="1"/>
  <c r="C132" i="2"/>
  <c r="B132" i="2"/>
  <c r="J131" i="2"/>
  <c r="H131" i="2"/>
  <c r="K131" i="2" s="1"/>
  <c r="G131" i="2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J129" i="2"/>
  <c r="H129" i="2"/>
  <c r="G129" i="2"/>
  <c r="F129" i="2"/>
  <c r="E129" i="2"/>
  <c r="K129" i="2" s="1"/>
  <c r="D129" i="2"/>
  <c r="C129" i="2"/>
  <c r="I129" i="2" s="1"/>
  <c r="B129" i="2"/>
  <c r="J128" i="2"/>
  <c r="H128" i="2"/>
  <c r="G128" i="2"/>
  <c r="F128" i="2"/>
  <c r="I128" i="2" s="1"/>
  <c r="E128" i="2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E126" i="2"/>
  <c r="K126" i="2" s="1"/>
  <c r="D126" i="2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F124" i="2"/>
  <c r="E124" i="2"/>
  <c r="D124" i="2"/>
  <c r="J124" i="2" s="1"/>
  <c r="C124" i="2"/>
  <c r="B124" i="2"/>
  <c r="K123" i="2"/>
  <c r="J123" i="2"/>
  <c r="H123" i="2"/>
  <c r="G123" i="2"/>
  <c r="F123" i="2"/>
  <c r="I123" i="2" s="1"/>
  <c r="E123" i="2"/>
  <c r="D123" i="2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J121" i="2"/>
  <c r="H121" i="2"/>
  <c r="G121" i="2"/>
  <c r="F121" i="2"/>
  <c r="E121" i="2"/>
  <c r="K121" i="2" s="1"/>
  <c r="D121" i="2"/>
  <c r="C121" i="2"/>
  <c r="B121" i="2"/>
  <c r="J120" i="2"/>
  <c r="H120" i="2"/>
  <c r="G120" i="2"/>
  <c r="F120" i="2"/>
  <c r="I120" i="2" s="1"/>
  <c r="E120" i="2"/>
  <c r="K120" i="2" s="1"/>
  <c r="D120" i="2"/>
  <c r="C120" i="2"/>
  <c r="B120" i="2"/>
  <c r="I119" i="2"/>
  <c r="H119" i="2"/>
  <c r="K119" i="2" s="1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I118" i="2" s="1"/>
  <c r="E118" i="2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J114" i="2"/>
  <c r="H114" i="2"/>
  <c r="G114" i="2"/>
  <c r="F114" i="2"/>
  <c r="I114" i="2" s="1"/>
  <c r="E114" i="2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J110" i="2"/>
  <c r="H110" i="2"/>
  <c r="G110" i="2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J106" i="2"/>
  <c r="H106" i="2"/>
  <c r="G106" i="2"/>
  <c r="F106" i="2"/>
  <c r="I106" i="2" s="1"/>
  <c r="E106" i="2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J102" i="2"/>
  <c r="H102" i="2"/>
  <c r="G102" i="2"/>
  <c r="F102" i="2"/>
  <c r="I102" i="2" s="1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J98" i="2"/>
  <c r="H98" i="2"/>
  <c r="G98" i="2"/>
  <c r="F98" i="2"/>
  <c r="I98" i="2" s="1"/>
  <c r="E98" i="2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J94" i="2"/>
  <c r="H94" i="2"/>
  <c r="G94" i="2"/>
  <c r="F94" i="2"/>
  <c r="I94" i="2" s="1"/>
  <c r="E94" i="2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J90" i="2"/>
  <c r="H90" i="2"/>
  <c r="G90" i="2"/>
  <c r="F90" i="2"/>
  <c r="I90" i="2" s="1"/>
  <c r="E90" i="2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J86" i="2"/>
  <c r="H86" i="2"/>
  <c r="G86" i="2"/>
  <c r="F86" i="2"/>
  <c r="I86" i="2" s="1"/>
  <c r="E86" i="2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J82" i="2"/>
  <c r="H82" i="2"/>
  <c r="G82" i="2"/>
  <c r="F82" i="2"/>
  <c r="I82" i="2" s="1"/>
  <c r="E82" i="2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J78" i="2"/>
  <c r="H78" i="2"/>
  <c r="G78" i="2"/>
  <c r="F78" i="2"/>
  <c r="I78" i="2" s="1"/>
  <c r="E78" i="2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J74" i="2"/>
  <c r="H74" i="2"/>
  <c r="G74" i="2"/>
  <c r="F74" i="2"/>
  <c r="I74" i="2" s="1"/>
  <c r="E74" i="2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J70" i="2"/>
  <c r="H70" i="2"/>
  <c r="G70" i="2"/>
  <c r="F70" i="2"/>
  <c r="I70" i="2" s="1"/>
  <c r="E70" i="2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J66" i="2"/>
  <c r="H66" i="2"/>
  <c r="G66" i="2"/>
  <c r="F66" i="2"/>
  <c r="I66" i="2" s="1"/>
  <c r="E66" i="2"/>
  <c r="D66" i="2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J62" i="2"/>
  <c r="H62" i="2"/>
  <c r="G62" i="2"/>
  <c r="F62" i="2"/>
  <c r="I62" i="2" s="1"/>
  <c r="E62" i="2"/>
  <c r="D62" i="2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J58" i="2"/>
  <c r="H58" i="2"/>
  <c r="G58" i="2"/>
  <c r="F58" i="2"/>
  <c r="I58" i="2" s="1"/>
  <c r="E58" i="2"/>
  <c r="D58" i="2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J54" i="2"/>
  <c r="H54" i="2"/>
  <c r="G54" i="2"/>
  <c r="F54" i="2"/>
  <c r="I54" i="2" s="1"/>
  <c r="E54" i="2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J50" i="2"/>
  <c r="H50" i="2"/>
  <c r="G50" i="2"/>
  <c r="F50" i="2"/>
  <c r="I50" i="2" s="1"/>
  <c r="E50" i="2"/>
  <c r="D50" i="2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H46" i="2"/>
  <c r="G46" i="2"/>
  <c r="F46" i="2"/>
  <c r="I46" i="2" s="1"/>
  <c r="E46" i="2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J42" i="2"/>
  <c r="H42" i="2"/>
  <c r="G42" i="2"/>
  <c r="F42" i="2"/>
  <c r="I42" i="2" s="1"/>
  <c r="E42" i="2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J38" i="2"/>
  <c r="H38" i="2"/>
  <c r="G38" i="2"/>
  <c r="F38" i="2"/>
  <c r="I38" i="2" s="1"/>
  <c r="E38" i="2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J34" i="2"/>
  <c r="H34" i="2"/>
  <c r="G34" i="2"/>
  <c r="F34" i="2"/>
  <c r="I34" i="2" s="1"/>
  <c r="E34" i="2"/>
  <c r="D34" i="2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H30" i="2"/>
  <c r="G30" i="2"/>
  <c r="F30" i="2"/>
  <c r="I30" i="2" s="1"/>
  <c r="E30" i="2"/>
  <c r="D30" i="2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J26" i="2"/>
  <c r="H26" i="2"/>
  <c r="G26" i="2"/>
  <c r="F26" i="2"/>
  <c r="I26" i="2" s="1"/>
  <c r="E26" i="2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H22" i="2"/>
  <c r="G22" i="2"/>
  <c r="F22" i="2"/>
  <c r="I22" i="2" s="1"/>
  <c r="E22" i="2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H18" i="2"/>
  <c r="G18" i="2"/>
  <c r="F18" i="2"/>
  <c r="I18" i="2" s="1"/>
  <c r="E18" i="2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I14" i="2" s="1"/>
  <c r="E14" i="2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I10" i="2" s="1"/>
  <c r="E10" i="2"/>
  <c r="D10" i="2"/>
  <c r="C10" i="2"/>
  <c r="B10" i="2"/>
  <c r="H9" i="2"/>
  <c r="K9" i="2" s="1"/>
  <c r="G9" i="2"/>
  <c r="F9" i="2"/>
  <c r="E9" i="2"/>
  <c r="D9" i="2"/>
  <c r="J9" i="2" s="1"/>
  <c r="C9" i="2"/>
  <c r="C6" i="2" s="1"/>
  <c r="I6" i="2" s="1"/>
  <c r="B9" i="2"/>
  <c r="J8" i="2"/>
  <c r="H8" i="2"/>
  <c r="G8" i="2"/>
  <c r="F8" i="2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J7" i="2" s="1"/>
  <c r="C7" i="2"/>
  <c r="B7" i="2"/>
  <c r="F6" i="2"/>
  <c r="F4" i="2"/>
  <c r="C4" i="2"/>
  <c r="I2" i="2"/>
  <c r="G2" i="2"/>
  <c r="I9" i="2" l="1"/>
  <c r="K124" i="2"/>
  <c r="K140" i="2"/>
  <c r="J167" i="2"/>
  <c r="I121" i="2"/>
  <c r="I137" i="2"/>
  <c r="J147" i="2"/>
  <c r="J179" i="2"/>
  <c r="J180" i="2"/>
  <c r="J195" i="2"/>
  <c r="J196" i="2"/>
  <c r="J211" i="2"/>
  <c r="J212" i="2"/>
  <c r="J227" i="2"/>
  <c r="J15" i="3"/>
  <c r="J19" i="3"/>
  <c r="K132" i="2"/>
  <c r="J151" i="2"/>
  <c r="J27" i="3"/>
  <c r="J32" i="3"/>
  <c r="J43" i="3"/>
  <c r="J48" i="3"/>
  <c r="J59" i="3"/>
  <c r="J64" i="3"/>
  <c r="J75" i="3"/>
  <c r="J80" i="3"/>
  <c r="J91" i="3"/>
  <c r="J96" i="3"/>
  <c r="D6" i="2"/>
  <c r="J6" i="2" s="1"/>
  <c r="J187" i="2"/>
  <c r="J188" i="2"/>
  <c r="J203" i="2"/>
  <c r="J204" i="2"/>
  <c r="J219" i="2"/>
  <c r="J220" i="2"/>
  <c r="E6" i="2"/>
  <c r="K6" i="2" s="1"/>
  <c r="K128" i="2"/>
  <c r="K144" i="2"/>
  <c r="J175" i="2"/>
  <c r="K102" i="3"/>
  <c r="I33" i="3"/>
  <c r="I49" i="3"/>
  <c r="I65" i="3"/>
  <c r="I81" i="3"/>
  <c r="I97" i="3"/>
  <c r="K108" i="3"/>
  <c r="I113" i="3"/>
  <c r="J124" i="3"/>
  <c r="I129" i="3"/>
  <c r="J140" i="3"/>
  <c r="I145" i="3"/>
  <c r="J156" i="3"/>
  <c r="I161" i="3"/>
  <c r="J172" i="3"/>
  <c r="I177" i="3"/>
  <c r="K32" i="3"/>
  <c r="K48" i="3"/>
  <c r="K64" i="3"/>
  <c r="K80" i="3"/>
  <c r="K96" i="3"/>
  <c r="K124" i="3"/>
  <c r="K140" i="3"/>
  <c r="K156" i="3"/>
  <c r="K172" i="3"/>
  <c r="I29" i="3"/>
  <c r="I45" i="3"/>
  <c r="I61" i="3"/>
  <c r="I77" i="3"/>
  <c r="I93" i="3"/>
  <c r="I105" i="3"/>
  <c r="J112" i="3"/>
  <c r="I117" i="3"/>
  <c r="J128" i="3"/>
  <c r="I133" i="3"/>
  <c r="J144" i="3"/>
  <c r="I149" i="3"/>
  <c r="J160" i="3"/>
  <c r="I165" i="3"/>
  <c r="J176" i="3"/>
  <c r="I202" i="3"/>
  <c r="K213" i="3"/>
  <c r="J214" i="3"/>
  <c r="K229" i="3"/>
  <c r="J230" i="3"/>
  <c r="K233" i="3"/>
  <c r="J234" i="3"/>
  <c r="K237" i="3"/>
  <c r="J238" i="3"/>
  <c r="K241" i="3"/>
  <c r="J242" i="3"/>
  <c r="K245" i="3"/>
  <c r="J246" i="3"/>
  <c r="K249" i="3"/>
  <c r="J250" i="3"/>
  <c r="K253" i="3"/>
  <c r="J254" i="3"/>
  <c r="K257" i="3"/>
  <c r="J258" i="3"/>
  <c r="K261" i="3"/>
  <c r="J262" i="3"/>
  <c r="K265" i="3"/>
  <c r="J266" i="3"/>
  <c r="K269" i="3"/>
  <c r="J270" i="3"/>
  <c r="K273" i="3"/>
  <c r="J274" i="3"/>
  <c r="K277" i="3"/>
  <c r="K281" i="3"/>
  <c r="K285" i="3"/>
  <c r="K289" i="3"/>
  <c r="K293" i="3"/>
  <c r="K297" i="3"/>
  <c r="K301" i="3"/>
  <c r="K305" i="3"/>
  <c r="K309" i="3"/>
  <c r="J310" i="3"/>
  <c r="I184" i="3"/>
  <c r="K201" i="3"/>
  <c r="I218" i="3"/>
  <c r="K183" i="3"/>
  <c r="K191" i="3"/>
  <c r="I194" i="3"/>
  <c r="K217" i="3"/>
  <c r="J218" i="3"/>
  <c r="I186" i="3"/>
  <c r="K193" i="3"/>
  <c r="I196" i="3"/>
  <c r="I206" i="3"/>
  <c r="I222" i="3"/>
</calcChain>
</file>

<file path=xl/sharedStrings.xml><?xml version="1.0" encoding="utf-8"?>
<sst xmlns="http://schemas.openxmlformats.org/spreadsheetml/2006/main" count="156" uniqueCount="120">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</sst>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5" sqref="D5:G5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44256</v>
      </c>
      <c r="F7" s="3" t="s">
        <v>3</v>
      </c>
      <c r="G7" s="5">
        <v>44286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K12" sqref="K12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03/01/2021 - 03/31/2021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03/01/2020 - 03/31/2020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81461756.670000017</v>
      </c>
      <c r="D6" s="41">
        <f t="shared" si="0"/>
        <v>43934216.18</v>
      </c>
      <c r="E6" s="42">
        <f t="shared" si="0"/>
        <v>9574253.8399999999</v>
      </c>
      <c r="F6" s="40">
        <f t="shared" si="0"/>
        <v>61597162.599999994</v>
      </c>
      <c r="G6" s="41">
        <f t="shared" si="0"/>
        <v>23255774.379999995</v>
      </c>
      <c r="H6" s="42">
        <f t="shared" si="0"/>
        <v>10015924.07</v>
      </c>
      <c r="I6" s="20">
        <f t="shared" ref="I6:I69" si="1">IFERROR((C6-F6)/F6,"")</f>
        <v>0.32249203098845375</v>
      </c>
      <c r="J6" s="20">
        <f t="shared" ref="J6:J69" si="2">IFERROR((D6-G6)/G6,"")</f>
        <v>0.88917451047269791</v>
      </c>
      <c r="K6" s="20">
        <f t="shared" ref="K6:K69" si="3">IFERROR((E6-H6)/H6,"")</f>
        <v>-4.4096802942317076E-2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2688940.54</v>
      </c>
      <c r="D7" s="43">
        <f>IF('County Data'!E2&gt;9,'County Data'!D2,"*")</f>
        <v>291249</v>
      </c>
      <c r="E7" s="44">
        <f>IF('County Data'!G2&gt;9,'County Data'!F2,"*")</f>
        <v>148804.95000000001</v>
      </c>
      <c r="F7" s="43">
        <f>IF('County Data'!I2&gt;9,'County Data'!H2,"*")</f>
        <v>2095190.2</v>
      </c>
      <c r="G7" s="43">
        <f>IF('County Data'!K2&gt;9,'County Data'!J2,"*")</f>
        <v>272575.86</v>
      </c>
      <c r="H7" s="44">
        <f>IF('County Data'!M2&gt;9,'County Data'!L2,"*")</f>
        <v>254360.75</v>
      </c>
      <c r="I7" s="22">
        <f t="shared" si="1"/>
        <v>0.28338732206746675</v>
      </c>
      <c r="J7" s="22">
        <f t="shared" si="2"/>
        <v>6.8506213279488568E-2</v>
      </c>
      <c r="K7" s="22">
        <f t="shared" si="3"/>
        <v>-0.41498462321722196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4890265.3</v>
      </c>
      <c r="D8" s="43">
        <f>IF('County Data'!E3&gt;9,'County Data'!D3,"*")</f>
        <v>1269593.08</v>
      </c>
      <c r="E8" s="44">
        <f>IF('County Data'!G3&gt;9,'County Data'!F3,"*")</f>
        <v>653519.35999999999</v>
      </c>
      <c r="F8" s="43">
        <f>IF('County Data'!I3&gt;9,'County Data'!H3,"*")</f>
        <v>3678288.2</v>
      </c>
      <c r="G8" s="43">
        <f>IF('County Data'!K3&gt;9,'County Data'!J3,"*")</f>
        <v>1014141.57</v>
      </c>
      <c r="H8" s="44">
        <f>IF('County Data'!M3&gt;9,'County Data'!L3,"*")</f>
        <v>466410.56</v>
      </c>
      <c r="I8" s="22">
        <f t="shared" si="1"/>
        <v>0.32949487209838524</v>
      </c>
      <c r="J8" s="22">
        <f t="shared" si="2"/>
        <v>0.25188939843970715</v>
      </c>
      <c r="K8" s="22">
        <f t="shared" si="3"/>
        <v>0.40116758934446078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2936577.36</v>
      </c>
      <c r="D9" s="46">
        <f>IF('County Data'!E4&gt;9,'County Data'!D4,"*")</f>
        <v>379115.71</v>
      </c>
      <c r="E9" s="47">
        <f>IF('County Data'!G4&gt;9,'County Data'!F4,"*")</f>
        <v>192426.3</v>
      </c>
      <c r="F9" s="45">
        <f>IF('County Data'!I4&gt;9,'County Data'!H4,"*")</f>
        <v>2235049.5299999998</v>
      </c>
      <c r="G9" s="46">
        <f>IF('County Data'!K4&gt;9,'County Data'!J4,"*")</f>
        <v>319516.67</v>
      </c>
      <c r="H9" s="47">
        <f>IF('County Data'!M4&gt;9,'County Data'!L4,"*")</f>
        <v>213895.45</v>
      </c>
      <c r="I9" s="9">
        <f t="shared" si="1"/>
        <v>0.31387574216308312</v>
      </c>
      <c r="J9" s="9">
        <f t="shared" si="2"/>
        <v>0.18652873416588886</v>
      </c>
      <c r="K9" s="9">
        <f t="shared" si="3"/>
        <v>-0.10037216780441109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24718053.879999999</v>
      </c>
      <c r="D10" s="43">
        <f>IF('County Data'!E5&gt;9,'County Data'!D5,"*")</f>
        <v>3337955.18</v>
      </c>
      <c r="E10" s="44">
        <f>IF('County Data'!G5&gt;9,'County Data'!F5,"*")</f>
        <v>2216635.11</v>
      </c>
      <c r="F10" s="43">
        <f>IF('County Data'!I5&gt;9,'County Data'!H5,"*")</f>
        <v>18528056.989999998</v>
      </c>
      <c r="G10" s="43">
        <f>IF('County Data'!K5&gt;9,'County Data'!J5,"*")</f>
        <v>3726557.3</v>
      </c>
      <c r="H10" s="44">
        <f>IF('County Data'!M5&gt;9,'County Data'!L5,"*")</f>
        <v>2645678.9500000002</v>
      </c>
      <c r="I10" s="22">
        <f t="shared" si="1"/>
        <v>0.33408775098980314</v>
      </c>
      <c r="J10" s="22">
        <f t="shared" si="2"/>
        <v>-0.10427912110730182</v>
      </c>
      <c r="K10" s="22">
        <f t="shared" si="3"/>
        <v>-0.16216776415747658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204335.7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114644.06</v>
      </c>
      <c r="G11" s="46" t="str">
        <f>IF('County Data'!K6&gt;9,'County Data'!J6,"*")</f>
        <v>*</v>
      </c>
      <c r="H11" s="47">
        <f>IF('County Data'!M6&gt;9,'County Data'!L6,"*")</f>
        <v>36594.050000000003</v>
      </c>
      <c r="I11" s="9">
        <f t="shared" si="1"/>
        <v>0.78234877585458873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4217021.04</v>
      </c>
      <c r="D12" s="43">
        <f>IF('County Data'!E7&gt;9,'County Data'!D7,"*")</f>
        <v>251618.66</v>
      </c>
      <c r="E12" s="44">
        <f>IF('County Data'!G7&gt;9,'County Data'!F7,"*")</f>
        <v>244244.28</v>
      </c>
      <c r="F12" s="43">
        <f>IF('County Data'!I7&gt;9,'County Data'!H7,"*")</f>
        <v>3226685.21</v>
      </c>
      <c r="G12" s="43">
        <f>IF('County Data'!K7&gt;9,'County Data'!J7,"*")</f>
        <v>244974.07</v>
      </c>
      <c r="H12" s="44">
        <f>IF('County Data'!M7&gt;9,'County Data'!L7,"*")</f>
        <v>214327.43</v>
      </c>
      <c r="I12" s="22">
        <f t="shared" si="1"/>
        <v>0.30692049752197553</v>
      </c>
      <c r="J12" s="22">
        <f t="shared" si="2"/>
        <v>2.7123646188349632E-2</v>
      </c>
      <c r="K12" s="22">
        <f t="shared" si="3"/>
        <v>0.13958479322968603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207365.61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216220.91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-4.0954873420891706E-2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5784711.3799999999</v>
      </c>
      <c r="D14" s="43">
        <f>IF('County Data'!E9&gt;9,'County Data'!D9,"*")</f>
        <v>6577601.3499999996</v>
      </c>
      <c r="E14" s="44">
        <f>IF('County Data'!G9&gt;9,'County Data'!F9,"*")</f>
        <v>1323898.93</v>
      </c>
      <c r="F14" s="43">
        <f>IF('County Data'!I9&gt;9,'County Data'!H9,"*")</f>
        <v>3918090.69</v>
      </c>
      <c r="G14" s="43">
        <f>IF('County Data'!K9&gt;9,'County Data'!J9,"*")</f>
        <v>3467249.9</v>
      </c>
      <c r="H14" s="44">
        <f>IF('County Data'!M9&gt;9,'County Data'!L9,"*")</f>
        <v>1051508.8999999999</v>
      </c>
      <c r="I14" s="22">
        <f t="shared" si="1"/>
        <v>0.47641079231884753</v>
      </c>
      <c r="J14" s="22">
        <f t="shared" si="2"/>
        <v>0.89706584172084047</v>
      </c>
      <c r="K14" s="22">
        <f t="shared" si="3"/>
        <v>0.25904681358379378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1341344.6299999999</v>
      </c>
      <c r="D15" s="48" t="str">
        <f>IF('County Data'!E10&gt;9,'County Data'!D10,"*")</f>
        <v>*</v>
      </c>
      <c r="E15" s="49">
        <f>IF('County Data'!G10&gt;9,'County Data'!F10,"*")</f>
        <v>79274.23</v>
      </c>
      <c r="F15" s="48">
        <f>IF('County Data'!I10&gt;9,'County Data'!H10,"*")</f>
        <v>1044472.68</v>
      </c>
      <c r="G15" s="48" t="str">
        <f>IF('County Data'!K10&gt;9,'County Data'!J10,"*")</f>
        <v>*</v>
      </c>
      <c r="H15" s="49">
        <f>IF('County Data'!M10&gt;9,'County Data'!L10,"*")</f>
        <v>94890.8</v>
      </c>
      <c r="I15" s="23">
        <f t="shared" si="1"/>
        <v>0.2842314171396037</v>
      </c>
      <c r="J15" s="23" t="str">
        <f t="shared" si="2"/>
        <v/>
      </c>
      <c r="K15" s="23">
        <f t="shared" si="3"/>
        <v>-0.16457412098960075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2548335.41</v>
      </c>
      <c r="D16" s="43">
        <f>IF('County Data'!E11&gt;9,'County Data'!D11,"*")</f>
        <v>416575.95</v>
      </c>
      <c r="E16" s="44">
        <f>IF('County Data'!G11&gt;9,'County Data'!F11,"*")</f>
        <v>212019.89</v>
      </c>
      <c r="F16" s="43">
        <f>IF('County Data'!I11&gt;9,'County Data'!H11,"*")</f>
        <v>1946705.67</v>
      </c>
      <c r="G16" s="43">
        <f>IF('County Data'!K11&gt;9,'County Data'!J11,"*")</f>
        <v>391860.59</v>
      </c>
      <c r="H16" s="44">
        <f>IF('County Data'!M11&gt;9,'County Data'!L11,"*")</f>
        <v>239025.49</v>
      </c>
      <c r="I16" s="22">
        <f t="shared" si="1"/>
        <v>0.30905018117094213</v>
      </c>
      <c r="J16" s="22">
        <f t="shared" si="2"/>
        <v>6.3071818475034666E-2</v>
      </c>
      <c r="K16" s="22">
        <f t="shared" si="3"/>
        <v>-0.11298209241198492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2292711.84</v>
      </c>
      <c r="D17" s="46">
        <f>IF('County Data'!E12&gt;9,'County Data'!D12,"*")</f>
        <v>22352852.960000001</v>
      </c>
      <c r="E17" s="47">
        <f>IF('County Data'!G12&gt;9,'County Data'!F12,"*")</f>
        <v>461201.89</v>
      </c>
      <c r="F17" s="45">
        <f>IF('County Data'!I12&gt;9,'County Data'!H12,"*")</f>
        <v>1963708.94</v>
      </c>
      <c r="G17" s="46">
        <f>IF('County Data'!K12&gt;9,'County Data'!J12,"*")</f>
        <v>6270628.3200000003</v>
      </c>
      <c r="H17" s="47">
        <f>IF('County Data'!M12&gt;9,'County Data'!L12,"*")</f>
        <v>537802.34</v>
      </c>
      <c r="I17" s="9">
        <f t="shared" si="1"/>
        <v>0.16754158078029624</v>
      </c>
      <c r="J17" s="9">
        <f t="shared" si="2"/>
        <v>2.5646910994080416</v>
      </c>
      <c r="K17" s="9">
        <f t="shared" si="3"/>
        <v>-0.14243234791429127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9095956.2400000002</v>
      </c>
      <c r="D18" s="43">
        <f>IF('County Data'!E13&gt;9,'County Data'!D13,"*")</f>
        <v>3038371.35</v>
      </c>
      <c r="E18" s="44">
        <f>IF('County Data'!G13&gt;9,'County Data'!F13,"*")</f>
        <v>1229707.22</v>
      </c>
      <c r="F18" s="43">
        <f>IF('County Data'!I13&gt;9,'County Data'!H13,"*")</f>
        <v>7224303.9299999997</v>
      </c>
      <c r="G18" s="43">
        <f>IF('County Data'!K13&gt;9,'County Data'!J13,"*")</f>
        <v>2497691.12</v>
      </c>
      <c r="H18" s="44">
        <f>IF('County Data'!M13&gt;9,'County Data'!L13,"*")</f>
        <v>1375675.54</v>
      </c>
      <c r="I18" s="22">
        <f t="shared" si="1"/>
        <v>0.25907718281725178</v>
      </c>
      <c r="J18" s="22">
        <f t="shared" si="2"/>
        <v>0.21647201516254738</v>
      </c>
      <c r="K18" s="22">
        <f t="shared" si="3"/>
        <v>-0.10610664779283643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7601895.5</v>
      </c>
      <c r="D19" s="46">
        <f>IF('County Data'!E14&gt;9,'County Data'!D14,"*")</f>
        <v>1453422.27</v>
      </c>
      <c r="E19" s="47">
        <f>IF('County Data'!G14&gt;9,'County Data'!F14,"*")</f>
        <v>876402.07</v>
      </c>
      <c r="F19" s="45">
        <f>IF('County Data'!I14&gt;9,'County Data'!H14,"*")</f>
        <v>5987501.4000000004</v>
      </c>
      <c r="G19" s="46">
        <f>IF('County Data'!K14&gt;9,'County Data'!J14,"*")</f>
        <v>1377684.24</v>
      </c>
      <c r="H19" s="47">
        <f>IF('County Data'!M14&gt;9,'County Data'!L14,"*")</f>
        <v>1089320.56</v>
      </c>
      <c r="I19" s="9">
        <f t="shared" si="1"/>
        <v>0.26962734405373157</v>
      </c>
      <c r="J19" s="9">
        <f t="shared" si="2"/>
        <v>5.4974883068997019E-2</v>
      </c>
      <c r="K19" s="9">
        <f t="shared" si="3"/>
        <v>-0.19545990208795846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6340863.4800000004</v>
      </c>
      <c r="D20" s="43">
        <f>IF('County Data'!E15&gt;9,'County Data'!D15,"*")</f>
        <v>1872214.66</v>
      </c>
      <c r="E20" s="44">
        <f>IF('County Data'!G15&gt;9,'County Data'!F15,"*")</f>
        <v>962861.5</v>
      </c>
      <c r="F20" s="43">
        <f>IF('County Data'!I15&gt;9,'County Data'!H15,"*")</f>
        <v>4520270.82</v>
      </c>
      <c r="G20" s="43">
        <f>IF('County Data'!K15&gt;9,'County Data'!J15,"*")</f>
        <v>1513098.98</v>
      </c>
      <c r="H20" s="44">
        <f>IF('County Data'!M15&gt;9,'County Data'!L15,"*")</f>
        <v>835216.02</v>
      </c>
      <c r="I20" s="22">
        <f t="shared" si="1"/>
        <v>0.40276185487488114</v>
      </c>
      <c r="J20" s="22">
        <f t="shared" si="2"/>
        <v>0.23733786404376528</v>
      </c>
      <c r="K20" s="22">
        <f t="shared" si="3"/>
        <v>0.15282930037668577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6593378.7599999998</v>
      </c>
      <c r="D21" s="46">
        <f>IF('County Data'!E16&gt;9,'County Data'!D16,"*")</f>
        <v>2693646.01</v>
      </c>
      <c r="E21" s="47">
        <f>IF('County Data'!G16&gt;9,'County Data'!F16,"*")</f>
        <v>973258.11</v>
      </c>
      <c r="F21" s="45">
        <f>IF('County Data'!I16&gt;9,'County Data'!H16,"*")</f>
        <v>4897973.37</v>
      </c>
      <c r="G21" s="46">
        <f>IF('County Data'!K16&gt;9,'County Data'!J16,"*")</f>
        <v>2159795.7599999998</v>
      </c>
      <c r="H21" s="47">
        <f>IF('County Data'!M16&gt;9,'County Data'!L16,"*")</f>
        <v>961217.23</v>
      </c>
      <c r="I21" s="9">
        <f t="shared" si="1"/>
        <v>0.34614426456140568</v>
      </c>
      <c r="J21" s="9">
        <f t="shared" si="2"/>
        <v>0.24717626540761431</v>
      </c>
      <c r="K21" s="9">
        <f t="shared" si="3"/>
        <v>1.2526700130000797E-2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J54" sqref="J54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03/01/2021 - 03/31/2021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03/01/2020 - 03/31/2020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1402121.64</v>
      </c>
      <c r="D6" s="41" t="str">
        <f>IF('Town Data'!E2&gt;9,'Town Data'!D2,"*")</f>
        <v>*</v>
      </c>
      <c r="E6" s="42">
        <f>IF('Town Data'!G2&gt;9,'Town Data'!F2,"*")</f>
        <v>140607.35999999999</v>
      </c>
      <c r="F6" s="41">
        <f>IF('Town Data'!I2&gt;9,'Town Data'!H2,"*")</f>
        <v>979732.46</v>
      </c>
      <c r="G6" s="41" t="str">
        <f>IF('Town Data'!K2&gt;9,'Town Data'!J2,"*")</f>
        <v>*</v>
      </c>
      <c r="H6" s="42">
        <f>IF('Town Data'!M2&gt;9,'Town Data'!L2,"*")</f>
        <v>136839.85999999999</v>
      </c>
      <c r="I6" s="20">
        <f t="shared" ref="I6:I69" si="0">IFERROR((C6-F6)/F6,"")</f>
        <v>0.43112706503569348</v>
      </c>
      <c r="J6" s="20" t="str">
        <f t="shared" ref="J6:J69" si="1">IFERROR((D6-G6)/G6,"")</f>
        <v/>
      </c>
      <c r="K6" s="20">
        <f t="shared" ref="K6:K69" si="2">IFERROR((E6-H6)/H6,"")</f>
        <v>2.7532182508809937E-2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404286.08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303258.64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0.33313952736845354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187635.43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112902.48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0.66192478677173427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2279668.08</v>
      </c>
      <c r="D9" s="46">
        <f>IF('Town Data'!E5&gt;9,'Town Data'!D5,"*")</f>
        <v>241404.22</v>
      </c>
      <c r="E9" s="47">
        <f>IF('Town Data'!G5&gt;9,'Town Data'!F5,"*")</f>
        <v>192448.03</v>
      </c>
      <c r="F9" s="45">
        <f>IF('Town Data'!I5&gt;9,'Town Data'!H5,"*")</f>
        <v>1922474.71</v>
      </c>
      <c r="G9" s="46">
        <f>IF('Town Data'!K5&gt;9,'Town Data'!J5,"*")</f>
        <v>189138.5</v>
      </c>
      <c r="H9" s="47">
        <f>IF('Town Data'!M5&gt;9,'Town Data'!L5,"*")</f>
        <v>157294.54999999999</v>
      </c>
      <c r="I9" s="9">
        <f t="shared" si="0"/>
        <v>0.18579873542263664</v>
      </c>
      <c r="J9" s="9">
        <f t="shared" si="1"/>
        <v>0.27633570108676975</v>
      </c>
      <c r="K9" s="9">
        <f t="shared" si="2"/>
        <v>0.22348822638800908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1704272.06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1178920.1200000001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0.44562131995847176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281763.59000000003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264853.99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193432.6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0.36923140153210982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3051327.24</v>
      </c>
      <c r="D13" s="46">
        <f>IF('Town Data'!E9&gt;9,'Town Data'!D9,"*")</f>
        <v>397298.28</v>
      </c>
      <c r="E13" s="47">
        <f>IF('Town Data'!G9&gt;9,'Town Data'!F9,"*")</f>
        <v>206669.58</v>
      </c>
      <c r="F13" s="45">
        <f>IF('Town Data'!I9&gt;9,'Town Data'!H9,"*")</f>
        <v>2258659.71</v>
      </c>
      <c r="G13" s="46">
        <f>IF('Town Data'!K9&gt;9,'Town Data'!J9,"*")</f>
        <v>378872.8</v>
      </c>
      <c r="H13" s="47">
        <f>IF('Town Data'!M9&gt;9,'Town Data'!L9,"*")</f>
        <v>213642.17</v>
      </c>
      <c r="I13" s="9">
        <f t="shared" si="0"/>
        <v>0.35094597317627818</v>
      </c>
      <c r="J13" s="9">
        <f t="shared" si="1"/>
        <v>4.8632364213002467E-2</v>
      </c>
      <c r="K13" s="9">
        <f t="shared" si="2"/>
        <v>-3.2636768293450795E-2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294705.33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214074.03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0.37665147892997586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180492.56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6143967.8600000003</v>
      </c>
      <c r="D16" s="53">
        <f>IF('Town Data'!E12&gt;9,'Town Data'!D12,"*")</f>
        <v>1321908.33</v>
      </c>
      <c r="E16" s="54">
        <f>IF('Town Data'!G12&gt;9,'Town Data'!F12,"*")</f>
        <v>963579.53</v>
      </c>
      <c r="F16" s="53">
        <f>IF('Town Data'!I12&gt;9,'Town Data'!H12,"*")</f>
        <v>4887031.25</v>
      </c>
      <c r="G16" s="53">
        <f>IF('Town Data'!K12&gt;9,'Town Data'!J12,"*")</f>
        <v>1350598.79</v>
      </c>
      <c r="H16" s="54">
        <f>IF('Town Data'!M12&gt;9,'Town Data'!L12,"*")</f>
        <v>1349737.98</v>
      </c>
      <c r="I16" s="26">
        <f t="shared" si="0"/>
        <v>0.25719839831185864</v>
      </c>
      <c r="J16" s="26">
        <f t="shared" si="1"/>
        <v>-2.1242770401119611E-2</v>
      </c>
      <c r="K16" s="26">
        <f t="shared" si="2"/>
        <v>-0.28609882489933341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608696.81000000006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459202.59</v>
      </c>
      <c r="G17" s="43" t="str">
        <f>IF('Town Data'!K13&gt;9,'Town Data'!J13,"*")</f>
        <v>*</v>
      </c>
      <c r="H17" s="44">
        <f>IF('Town Data'!M13&gt;9,'Town Data'!L13,"*")</f>
        <v>112740.78</v>
      </c>
      <c r="I17" s="22">
        <f t="shared" si="0"/>
        <v>0.32555177879114316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369362.81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248169.94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0.48834629206099656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222585.34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191636.28</v>
      </c>
      <c r="G19" s="43">
        <f>IF('Town Data'!K15&gt;9,'Town Data'!J15,"*")</f>
        <v>24028.78</v>
      </c>
      <c r="H19" s="44" t="str">
        <f>IF('Town Data'!M15&gt;9,'Town Data'!L15,"*")</f>
        <v>*</v>
      </c>
      <c r="I19" s="22">
        <f t="shared" si="0"/>
        <v>0.16149896042649126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2132837.9900000002</v>
      </c>
      <c r="D20" s="46" t="str">
        <f>IF('Town Data'!E16&gt;9,'Town Data'!D16,"*")</f>
        <v>*</v>
      </c>
      <c r="E20" s="47">
        <f>IF('Town Data'!G16&gt;9,'Town Data'!F16,"*")</f>
        <v>163145.17000000001</v>
      </c>
      <c r="F20" s="45">
        <f>IF('Town Data'!I16&gt;9,'Town Data'!H16,"*")</f>
        <v>1681424.2</v>
      </c>
      <c r="G20" s="46" t="str">
        <f>IF('Town Data'!K16&gt;9,'Town Data'!J16,"*")</f>
        <v>*</v>
      </c>
      <c r="H20" s="47">
        <f>IF('Town Data'!M16&gt;9,'Town Data'!L16,"*")</f>
        <v>159902.07999999999</v>
      </c>
      <c r="I20" s="9">
        <f t="shared" si="0"/>
        <v>0.26847109135220026</v>
      </c>
      <c r="J20" s="9" t="str">
        <f t="shared" si="1"/>
        <v/>
      </c>
      <c r="K20" s="9">
        <f t="shared" si="2"/>
        <v>2.0281724915648537E-2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870685.83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614257.44999999995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0.41746075688622097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216847.75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879823.14</v>
      </c>
      <c r="D23" s="43">
        <f>IF('Town Data'!E19&gt;9,'Town Data'!D19,"*")</f>
        <v>265813.03999999998</v>
      </c>
      <c r="E23" s="44">
        <f>IF('Town Data'!G19&gt;9,'Town Data'!F19,"*")</f>
        <v>281186.14</v>
      </c>
      <c r="F23" s="43">
        <f>IF('Town Data'!I19&gt;9,'Town Data'!H19,"*")</f>
        <v>480380.41</v>
      </c>
      <c r="G23" s="43">
        <f>IF('Town Data'!K19&gt;9,'Town Data'!J19,"*")</f>
        <v>216013.27</v>
      </c>
      <c r="H23" s="44">
        <f>IF('Town Data'!M19&gt;9,'Town Data'!L19,"*")</f>
        <v>139770.99</v>
      </c>
      <c r="I23" s="22">
        <f t="shared" si="0"/>
        <v>0.83151336250368757</v>
      </c>
      <c r="J23" s="22">
        <f t="shared" si="1"/>
        <v>0.23054032745303096</v>
      </c>
      <c r="K23" s="22">
        <f t="shared" si="2"/>
        <v>1.0117632421434521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357380.31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302934.46999999997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0.17972811083532367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3592939.64</v>
      </c>
      <c r="D25" s="43" t="str">
        <f>IF('Town Data'!E21&gt;9,'Town Data'!D21,"*")</f>
        <v>*</v>
      </c>
      <c r="E25" s="44">
        <f>IF('Town Data'!G21&gt;9,'Town Data'!F21,"*")</f>
        <v>217372.97</v>
      </c>
      <c r="F25" s="43">
        <f>IF('Town Data'!I21&gt;9,'Town Data'!H21,"*")</f>
        <v>2463829.63</v>
      </c>
      <c r="G25" s="43" t="str">
        <f>IF('Town Data'!K21&gt;9,'Town Data'!J21,"*")</f>
        <v>*</v>
      </c>
      <c r="H25" s="44">
        <f>IF('Town Data'!M21&gt;9,'Town Data'!L21,"*")</f>
        <v>153576.85999999999</v>
      </c>
      <c r="I25" s="22">
        <f t="shared" si="0"/>
        <v>0.45827438563599071</v>
      </c>
      <c r="J25" s="22" t="str">
        <f t="shared" si="1"/>
        <v/>
      </c>
      <c r="K25" s="22">
        <f t="shared" si="2"/>
        <v>0.41540183853218526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485817.79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380839.14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0.27565089554608269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254894.43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190914.48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0.33512361136777041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1509042.99</v>
      </c>
      <c r="D28" s="46">
        <f>IF('Town Data'!E24&gt;9,'Town Data'!D24,"*")</f>
        <v>554126.44999999995</v>
      </c>
      <c r="E28" s="47">
        <f>IF('Town Data'!G24&gt;9,'Town Data'!F24,"*")</f>
        <v>142394.32</v>
      </c>
      <c r="F28" s="45">
        <f>IF('Town Data'!I24&gt;9,'Town Data'!H24,"*")</f>
        <v>1194816.72</v>
      </c>
      <c r="G28" s="46">
        <f>IF('Town Data'!K24&gt;9,'Town Data'!J24,"*")</f>
        <v>562829.81000000006</v>
      </c>
      <c r="H28" s="47">
        <f>IF('Town Data'!M24&gt;9,'Town Data'!L24,"*")</f>
        <v>140855.60999999999</v>
      </c>
      <c r="I28" s="9">
        <f t="shared" si="0"/>
        <v>0.26299118914238162</v>
      </c>
      <c r="J28" s="9">
        <f t="shared" si="1"/>
        <v>-1.5463573260272234E-2</v>
      </c>
      <c r="K28" s="9">
        <f t="shared" si="2"/>
        <v>1.0924023544394298E-2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254577.27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1879193.56</v>
      </c>
      <c r="D30" s="46">
        <f>IF('Town Data'!E26&gt;9,'Town Data'!D26,"*")</f>
        <v>2324729.69</v>
      </c>
      <c r="E30" s="47">
        <f>IF('Town Data'!G26&gt;9,'Town Data'!F26,"*")</f>
        <v>787161.19</v>
      </c>
      <c r="F30" s="45">
        <f>IF('Town Data'!I26&gt;9,'Town Data'!H26,"*")</f>
        <v>1678921.83</v>
      </c>
      <c r="G30" s="46">
        <f>IF('Town Data'!K26&gt;9,'Town Data'!J26,"*")</f>
        <v>1649612.75</v>
      </c>
      <c r="H30" s="47">
        <f>IF('Town Data'!M26&gt;9,'Town Data'!L26,"*")</f>
        <v>879434.22</v>
      </c>
      <c r="I30" s="9">
        <f t="shared" si="0"/>
        <v>0.11928591696255446</v>
      </c>
      <c r="J30" s="9">
        <f t="shared" si="1"/>
        <v>0.40925783339150351</v>
      </c>
      <c r="K30" s="9">
        <f t="shared" si="2"/>
        <v>-0.10492317435634928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239018.8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179422.63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0.33215525823024655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1541422.5</v>
      </c>
      <c r="D32" s="46">
        <f>IF('Town Data'!E28&gt;9,'Town Data'!D28,"*")</f>
        <v>550803.76</v>
      </c>
      <c r="E32" s="47">
        <f>IF('Town Data'!G28&gt;9,'Town Data'!F28,"*")</f>
        <v>431746.4</v>
      </c>
      <c r="F32" s="45">
        <f>IF('Town Data'!I28&gt;9,'Town Data'!H28,"*")</f>
        <v>980808.97</v>
      </c>
      <c r="G32" s="46">
        <f>IF('Town Data'!K28&gt;9,'Town Data'!J28,"*")</f>
        <v>378441.28</v>
      </c>
      <c r="H32" s="47">
        <f>IF('Town Data'!M28&gt;9,'Town Data'!L28,"*")</f>
        <v>347893.71</v>
      </c>
      <c r="I32" s="9">
        <f t="shared" si="0"/>
        <v>0.57158279251871036</v>
      </c>
      <c r="J32" s="9">
        <f t="shared" si="1"/>
        <v>0.45545369680601433</v>
      </c>
      <c r="K32" s="9">
        <f t="shared" si="2"/>
        <v>0.24102962367442629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1097025.04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821456.27</v>
      </c>
      <c r="G33" s="43" t="str">
        <f>IF('Town Data'!K29&gt;9,'Town Data'!J29,"*")</f>
        <v>*</v>
      </c>
      <c r="H33" s="44">
        <f>IF('Town Data'!M29&gt;9,'Town Data'!L29,"*")</f>
        <v>51456.57</v>
      </c>
      <c r="I33" s="22">
        <f t="shared" si="0"/>
        <v>0.33546371251144019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1919343.19</v>
      </c>
      <c r="D34" s="46">
        <f>IF('Town Data'!E30&gt;9,'Town Data'!D30,"*")</f>
        <v>905254.77</v>
      </c>
      <c r="E34" s="47">
        <f>IF('Town Data'!G30&gt;9,'Town Data'!F30,"*")</f>
        <v>354425.97</v>
      </c>
      <c r="F34" s="45">
        <f>IF('Town Data'!I30&gt;9,'Town Data'!H30,"*")</f>
        <v>1219239.93</v>
      </c>
      <c r="G34" s="46">
        <f>IF('Town Data'!K30&gt;9,'Town Data'!J30,"*")</f>
        <v>598821.66</v>
      </c>
      <c r="H34" s="47">
        <f>IF('Town Data'!M30&gt;9,'Town Data'!L30,"*")</f>
        <v>205792.1</v>
      </c>
      <c r="I34" s="9">
        <f t="shared" si="0"/>
        <v>0.57421287047250824</v>
      </c>
      <c r="J34" s="9">
        <f t="shared" si="1"/>
        <v>0.51172683032206945</v>
      </c>
      <c r="K34" s="9">
        <f t="shared" si="2"/>
        <v>0.72225255488427376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1693128.5</v>
      </c>
      <c r="D35" s="43" t="str">
        <f>IF('Town Data'!E31&gt;9,'Town Data'!D31,"*")</f>
        <v>*</v>
      </c>
      <c r="E35" s="44">
        <f>IF('Town Data'!G31&gt;9,'Town Data'!F31,"*")</f>
        <v>98669.15</v>
      </c>
      <c r="F35" s="43">
        <f>IF('Town Data'!I31&gt;9,'Town Data'!H31,"*")</f>
        <v>1308874.93</v>
      </c>
      <c r="G35" s="43" t="str">
        <f>IF('Town Data'!K31&gt;9,'Town Data'!J31,"*")</f>
        <v>*</v>
      </c>
      <c r="H35" s="44">
        <f>IF('Town Data'!M31&gt;9,'Town Data'!L31,"*")</f>
        <v>143401.60000000001</v>
      </c>
      <c r="I35" s="22">
        <f t="shared" si="0"/>
        <v>0.2935754679020402</v>
      </c>
      <c r="J35" s="22" t="str">
        <f t="shared" si="1"/>
        <v/>
      </c>
      <c r="K35" s="22">
        <f t="shared" si="2"/>
        <v>-0.31193829078615587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922499.12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676019.51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0.36460428486745888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1223415.05</v>
      </c>
      <c r="D37" s="43" t="str">
        <f>IF('Town Data'!E33&gt;9,'Town Data'!D33,"*")</f>
        <v>*</v>
      </c>
      <c r="E37" s="44">
        <f>IF('Town Data'!G33&gt;9,'Town Data'!F33,"*")</f>
        <v>100121.34</v>
      </c>
      <c r="F37" s="43">
        <f>IF('Town Data'!I33&gt;9,'Town Data'!H33,"*")</f>
        <v>1067847.3500000001</v>
      </c>
      <c r="G37" s="43" t="str">
        <f>IF('Town Data'!K33&gt;9,'Town Data'!J33,"*")</f>
        <v>*</v>
      </c>
      <c r="H37" s="44">
        <f>IF('Town Data'!M33&gt;9,'Town Data'!L33,"*")</f>
        <v>134383.14000000001</v>
      </c>
      <c r="I37" s="22">
        <f t="shared" si="0"/>
        <v>0.14568346309048755</v>
      </c>
      <c r="J37" s="22" t="str">
        <f t="shared" si="1"/>
        <v/>
      </c>
      <c r="K37" s="22">
        <f t="shared" si="2"/>
        <v>-0.25495609047384971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1257913.75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911060.93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0.38071308798194203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941130.01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747292.96</v>
      </c>
      <c r="G39" s="43" t="str">
        <f>IF('Town Data'!K35&gt;9,'Town Data'!J35,"*")</f>
        <v>*</v>
      </c>
      <c r="H39" s="44">
        <f>IF('Town Data'!M35&gt;9,'Town Data'!L35,"*")</f>
        <v>69639.45</v>
      </c>
      <c r="I39" s="22">
        <f t="shared" si="0"/>
        <v>0.25938562300921458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238333.94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253735.52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-6.0699345523243999E-2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141094.57999999999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145731.51999999999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-3.1818373952320012E-2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570474.81999999995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448078.02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0.27315957162995841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250596.11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207261.29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0.20908303716530943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414885.55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308620.63</v>
      </c>
      <c r="G44" s="46" t="str">
        <f>IF('Town Data'!K40&gt;9,'Town Data'!J40,"*")</f>
        <v>*</v>
      </c>
      <c r="H44" s="47">
        <f>IF('Town Data'!M40&gt;9,'Town Data'!L40,"*")</f>
        <v>47318.83</v>
      </c>
      <c r="I44" s="9">
        <f t="shared" si="0"/>
        <v>0.34432215370696373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3806336.18</v>
      </c>
      <c r="D45" s="43" t="str">
        <f>IF('Town Data'!E41&gt;9,'Town Data'!D41,"*")</f>
        <v>*</v>
      </c>
      <c r="E45" s="44">
        <f>IF('Town Data'!G41&gt;9,'Town Data'!F41,"*")</f>
        <v>255536.71</v>
      </c>
      <c r="F45" s="43">
        <f>IF('Town Data'!I41&gt;9,'Town Data'!H41,"*")</f>
        <v>2627826.96</v>
      </c>
      <c r="G45" s="43">
        <f>IF('Town Data'!K41&gt;9,'Town Data'!J41,"*")</f>
        <v>131649.95000000001</v>
      </c>
      <c r="H45" s="44">
        <f>IF('Town Data'!M41&gt;9,'Town Data'!L41,"*")</f>
        <v>241176.59</v>
      </c>
      <c r="I45" s="22">
        <f t="shared" si="0"/>
        <v>0.44847291619232044</v>
      </c>
      <c r="J45" s="22" t="str">
        <f t="shared" si="1"/>
        <v/>
      </c>
      <c r="K45" s="22">
        <f t="shared" si="2"/>
        <v>5.9541931495092439E-2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1359115.57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1255987.57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8.210909284715294E-2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618961.39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483432.56</v>
      </c>
      <c r="G47" s="43" t="str">
        <f>IF('Town Data'!K43&gt;9,'Town Data'!J43,"*")</f>
        <v>*</v>
      </c>
      <c r="H47" s="44">
        <f>IF('Town Data'!M43&gt;9,'Town Data'!L43,"*")</f>
        <v>62811.13</v>
      </c>
      <c r="I47" s="22">
        <f t="shared" si="0"/>
        <v>0.28034692160577684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6576810.9100000001</v>
      </c>
      <c r="D48" s="46">
        <f>IF('Town Data'!E44&gt;9,'Town Data'!D44,"*")</f>
        <v>953424.9</v>
      </c>
      <c r="E48" s="47">
        <f>IF('Town Data'!G44&gt;9,'Town Data'!F44,"*")</f>
        <v>356545.62</v>
      </c>
      <c r="F48" s="45">
        <f>IF('Town Data'!I44&gt;9,'Town Data'!H44,"*")</f>
        <v>4822167.6399999997</v>
      </c>
      <c r="G48" s="46">
        <f>IF('Town Data'!K44&gt;9,'Town Data'!J44,"*")</f>
        <v>1128309.79</v>
      </c>
      <c r="H48" s="47">
        <f>IF('Town Data'!M44&gt;9,'Town Data'!L44,"*")</f>
        <v>366654.86</v>
      </c>
      <c r="I48" s="9">
        <f t="shared" si="0"/>
        <v>0.36387023450723516</v>
      </c>
      <c r="J48" s="9">
        <f t="shared" si="1"/>
        <v>-0.15499722819918102</v>
      </c>
      <c r="K48" s="9">
        <f t="shared" si="2"/>
        <v>-2.7571542349118162E-2</v>
      </c>
      <c r="L48" s="15"/>
    </row>
    <row r="49" spans="1:12" x14ac:dyDescent="0.25">
      <c r="A49" s="15"/>
      <c r="B49" s="27" t="str">
        <f>'Town Data'!A45</f>
        <v>SPRINGFIELD</v>
      </c>
      <c r="C49" s="51">
        <f>IF('Town Data'!C45&gt;9,'Town Data'!B45,"*")</f>
        <v>1181359.6100000001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771925.64</v>
      </c>
      <c r="G49" s="43" t="str">
        <f>IF('Town Data'!K45&gt;9,'Town Data'!J45,"*")</f>
        <v>*</v>
      </c>
      <c r="H49" s="44">
        <f>IF('Town Data'!M45&gt;9,'Town Data'!L45,"*")</f>
        <v>44727.25</v>
      </c>
      <c r="I49" s="22">
        <f t="shared" si="0"/>
        <v>0.53040597278255985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ALBANS</v>
      </c>
      <c r="C50" s="50">
        <f>IF('Town Data'!C46&gt;9,'Town Data'!B46,"*")</f>
        <v>1881737.52</v>
      </c>
      <c r="D50" s="46" t="str">
        <f>IF('Town Data'!E46&gt;9,'Town Data'!D46,"*")</f>
        <v>*</v>
      </c>
      <c r="E50" s="47">
        <f>IF('Town Data'!G46&gt;9,'Town Data'!F46,"*")</f>
        <v>117471.44</v>
      </c>
      <c r="F50" s="45">
        <f>IF('Town Data'!I46&gt;9,'Town Data'!H46,"*")</f>
        <v>1274480.42</v>
      </c>
      <c r="G50" s="46" t="str">
        <f>IF('Town Data'!K46&gt;9,'Town Data'!J46,"*")</f>
        <v>*</v>
      </c>
      <c r="H50" s="47">
        <f>IF('Town Data'!M46&gt;9,'Town Data'!L46,"*")</f>
        <v>106180.74</v>
      </c>
      <c r="I50" s="9">
        <f t="shared" si="0"/>
        <v>0.47647424822736795</v>
      </c>
      <c r="J50" s="9" t="str">
        <f t="shared" si="1"/>
        <v/>
      </c>
      <c r="K50" s="9">
        <f t="shared" si="2"/>
        <v>0.10633472699474497</v>
      </c>
      <c r="L50" s="15"/>
    </row>
    <row r="51" spans="1:12" x14ac:dyDescent="0.25">
      <c r="A51" s="15"/>
      <c r="B51" s="27" t="str">
        <f>'Town Data'!A47</f>
        <v>ST ALBANS TOWN</v>
      </c>
      <c r="C51" s="51">
        <f>IF('Town Data'!C47&gt;9,'Town Data'!B47,"*")</f>
        <v>880831.22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734956.26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0.1984811449867778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JOHNSBURY</v>
      </c>
      <c r="C52" s="50">
        <f>IF('Town Data'!C48&gt;9,'Town Data'!B48,"*")</f>
        <v>1056552.79</v>
      </c>
      <c r="D52" s="46" t="str">
        <f>IF('Town Data'!E48&gt;9,'Town Data'!D48,"*")</f>
        <v>*</v>
      </c>
      <c r="E52" s="47">
        <f>IF('Town Data'!G48&gt;9,'Town Data'!F48,"*")</f>
        <v>24051.51</v>
      </c>
      <c r="F52" s="45">
        <f>IF('Town Data'!I48&gt;9,'Town Data'!H48,"*")</f>
        <v>830724.6</v>
      </c>
      <c r="G52" s="46" t="str">
        <f>IF('Town Data'!K48&gt;9,'Town Data'!J48,"*")</f>
        <v>*</v>
      </c>
      <c r="H52" s="47">
        <f>IF('Town Data'!M48&gt;9,'Town Data'!L48,"*")</f>
        <v>55575.37</v>
      </c>
      <c r="I52" s="9">
        <f t="shared" si="0"/>
        <v>0.2718448328122221</v>
      </c>
      <c r="J52" s="9" t="str">
        <f t="shared" si="1"/>
        <v/>
      </c>
      <c r="K52" s="9">
        <f t="shared" si="2"/>
        <v>-0.56722717275656465</v>
      </c>
      <c r="L52" s="15"/>
    </row>
    <row r="53" spans="1:12" x14ac:dyDescent="0.25">
      <c r="A53" s="15"/>
      <c r="B53" s="27" t="str">
        <f>'Town Data'!A49</f>
        <v>STOWE</v>
      </c>
      <c r="C53" s="51">
        <f>IF('Town Data'!C49&gt;9,'Town Data'!B49,"*")</f>
        <v>3653700.78</v>
      </c>
      <c r="D53" s="43">
        <f>IF('Town Data'!E49&gt;9,'Town Data'!D49,"*")</f>
        <v>6147082.0700000003</v>
      </c>
      <c r="E53" s="44">
        <f>IF('Town Data'!G49&gt;9,'Town Data'!F49,"*")</f>
        <v>1142733.24</v>
      </c>
      <c r="F53" s="43">
        <f>IF('Town Data'!I49&gt;9,'Town Data'!H49,"*")</f>
        <v>2351228.02</v>
      </c>
      <c r="G53" s="43">
        <f>IF('Town Data'!K49&gt;9,'Town Data'!J49,"*")</f>
        <v>3000896.61</v>
      </c>
      <c r="H53" s="44">
        <f>IF('Town Data'!M49&gt;9,'Town Data'!L49,"*")</f>
        <v>858030.77</v>
      </c>
      <c r="I53" s="22">
        <f t="shared" si="0"/>
        <v>0.55395425238254847</v>
      </c>
      <c r="J53" s="22">
        <f t="shared" si="1"/>
        <v>1.0484151468317333</v>
      </c>
      <c r="K53" s="22">
        <f t="shared" si="2"/>
        <v>0.33180916110968839</v>
      </c>
      <c r="L53" s="15"/>
    </row>
    <row r="54" spans="1:12" x14ac:dyDescent="0.25">
      <c r="A54" s="15"/>
      <c r="B54" s="15" t="str">
        <f>'Town Data'!A50</f>
        <v>SWANTON</v>
      </c>
      <c r="C54" s="50">
        <f>IF('Town Data'!C50&gt;9,'Town Data'!B50,"*")</f>
        <v>477652.06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388553.09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0.2293096420877774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VERGENNES</v>
      </c>
      <c r="C55" s="51">
        <f>IF('Town Data'!C51&gt;9,'Town Data'!B51,"*")</f>
        <v>312095.34000000003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239152.04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0.3050080609807887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WAITSFIELD</v>
      </c>
      <c r="C56" s="50">
        <f>IF('Town Data'!C52&gt;9,'Town Data'!B52,"*")</f>
        <v>647664.81999999995</v>
      </c>
      <c r="D56" s="46">
        <f>IF('Town Data'!E52&gt;9,'Town Data'!D52,"*")</f>
        <v>132178.73000000001</v>
      </c>
      <c r="E56" s="47">
        <f>IF('Town Data'!G52&gt;9,'Town Data'!F52,"*")</f>
        <v>78083.53</v>
      </c>
      <c r="F56" s="45">
        <f>IF('Town Data'!I52&gt;9,'Town Data'!H52,"*")</f>
        <v>549292.66</v>
      </c>
      <c r="G56" s="46">
        <f>IF('Town Data'!K52&gt;9,'Town Data'!J52,"*")</f>
        <v>176670.68</v>
      </c>
      <c r="H56" s="47">
        <f>IF('Town Data'!M52&gt;9,'Town Data'!L52,"*")</f>
        <v>200202.4</v>
      </c>
      <c r="I56" s="9">
        <f t="shared" si="0"/>
        <v>0.17908879394092014</v>
      </c>
      <c r="J56" s="9">
        <f t="shared" si="1"/>
        <v>-0.25183550547266803</v>
      </c>
      <c r="K56" s="9">
        <f t="shared" si="2"/>
        <v>-0.60997705322213924</v>
      </c>
      <c r="L56" s="15"/>
    </row>
    <row r="57" spans="1:12" x14ac:dyDescent="0.25">
      <c r="A57" s="15"/>
      <c r="B57" s="27" t="str">
        <f>'Town Data'!A53</f>
        <v>WARREN</v>
      </c>
      <c r="C57" s="51">
        <f>IF('Town Data'!C53&gt;9,'Town Data'!B53,"*")</f>
        <v>530736.68000000005</v>
      </c>
      <c r="D57" s="43">
        <f>IF('Town Data'!E53&gt;9,'Town Data'!D53,"*")</f>
        <v>700540.33</v>
      </c>
      <c r="E57" s="44" t="str">
        <f>IF('Town Data'!G53&gt;9,'Town Data'!F53,"*")</f>
        <v>*</v>
      </c>
      <c r="F57" s="43">
        <f>IF('Town Data'!I53&gt;9,'Town Data'!H53,"*")</f>
        <v>556767.22</v>
      </c>
      <c r="G57" s="43">
        <f>IF('Town Data'!K53&gt;9,'Town Data'!J53,"*")</f>
        <v>586002.29</v>
      </c>
      <c r="H57" s="44">
        <f>IF('Town Data'!M53&gt;9,'Town Data'!L53,"*")</f>
        <v>260890.77</v>
      </c>
      <c r="I57" s="22">
        <f t="shared" si="0"/>
        <v>-4.675300388553752E-2</v>
      </c>
      <c r="J57" s="22">
        <f t="shared" si="1"/>
        <v>0.1954566423281382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WATERBURY</v>
      </c>
      <c r="C58" s="50">
        <f>IF('Town Data'!C54&gt;9,'Town Data'!B54,"*")</f>
        <v>957387.55</v>
      </c>
      <c r="D58" s="46" t="str">
        <f>IF('Town Data'!E54&gt;9,'Town Data'!D54,"*")</f>
        <v>*</v>
      </c>
      <c r="E58" s="47">
        <f>IF('Town Data'!G54&gt;9,'Town Data'!F54,"*")</f>
        <v>161925.31</v>
      </c>
      <c r="F58" s="45">
        <f>IF('Town Data'!I54&gt;9,'Town Data'!H54,"*")</f>
        <v>699782.87</v>
      </c>
      <c r="G58" s="46" t="str">
        <f>IF('Town Data'!K54&gt;9,'Town Data'!J54,"*")</f>
        <v>*</v>
      </c>
      <c r="H58" s="47">
        <f>IF('Town Data'!M54&gt;9,'Town Data'!L54,"*")</f>
        <v>153323.85</v>
      </c>
      <c r="I58" s="9">
        <f t="shared" si="0"/>
        <v>0.36812087154977091</v>
      </c>
      <c r="J58" s="9" t="str">
        <f t="shared" si="1"/>
        <v/>
      </c>
      <c r="K58" s="9">
        <f t="shared" si="2"/>
        <v>5.6099947920691999E-2</v>
      </c>
      <c r="L58" s="15"/>
    </row>
    <row r="59" spans="1:12" x14ac:dyDescent="0.25">
      <c r="A59" s="15"/>
      <c r="B59" s="27" t="str">
        <f>'Town Data'!A55</f>
        <v>WILLISTON</v>
      </c>
      <c r="C59" s="51">
        <f>IF('Town Data'!C55&gt;9,'Town Data'!B55,"*")</f>
        <v>2888662.32</v>
      </c>
      <c r="D59" s="43" t="str">
        <f>IF('Town Data'!E55&gt;9,'Town Data'!D55,"*")</f>
        <v>*</v>
      </c>
      <c r="E59" s="44">
        <f>IF('Town Data'!G55&gt;9,'Town Data'!F55,"*")</f>
        <v>232948.4</v>
      </c>
      <c r="F59" s="43">
        <f>IF('Town Data'!I55&gt;9,'Town Data'!H55,"*")</f>
        <v>2079201.56</v>
      </c>
      <c r="G59" s="43" t="str">
        <f>IF('Town Data'!K55&gt;9,'Town Data'!J55,"*")</f>
        <v>*</v>
      </c>
      <c r="H59" s="44">
        <f>IF('Town Data'!M55&gt;9,'Town Data'!L55,"*")</f>
        <v>221625.18</v>
      </c>
      <c r="I59" s="22">
        <f t="shared" si="0"/>
        <v>0.38931327081151273</v>
      </c>
      <c r="J59" s="22" t="str">
        <f t="shared" si="1"/>
        <v/>
      </c>
      <c r="K59" s="22">
        <f t="shared" si="2"/>
        <v>5.1091757714534065E-2</v>
      </c>
      <c r="L59" s="15"/>
    </row>
    <row r="60" spans="1:12" x14ac:dyDescent="0.25">
      <c r="A60" s="15"/>
      <c r="B60" s="15" t="str">
        <f>'Town Data'!A56</f>
        <v>WILMINGTON</v>
      </c>
      <c r="C60" s="50">
        <f>IF('Town Data'!C56&gt;9,'Town Data'!B56,"*")</f>
        <v>488440.25</v>
      </c>
      <c r="D60" s="46">
        <f>IF('Town Data'!E56&gt;9,'Town Data'!D56,"*")</f>
        <v>93811.62</v>
      </c>
      <c r="E60" s="47">
        <f>IF('Town Data'!G56&gt;9,'Town Data'!F56,"*")</f>
        <v>97292.39</v>
      </c>
      <c r="F60" s="45">
        <f>IF('Town Data'!I56&gt;9,'Town Data'!H56,"*")</f>
        <v>313626.53999999998</v>
      </c>
      <c r="G60" s="46">
        <f>IF('Town Data'!K56&gt;9,'Town Data'!J56,"*")</f>
        <v>53540.82</v>
      </c>
      <c r="H60" s="47">
        <f>IF('Town Data'!M56&gt;9,'Town Data'!L56,"*")</f>
        <v>49870.82</v>
      </c>
      <c r="I60" s="9">
        <f t="shared" si="0"/>
        <v>0.5573945049420882</v>
      </c>
      <c r="J60" s="9">
        <f t="shared" si="1"/>
        <v>0.75215134919487592</v>
      </c>
      <c r="K60" s="9">
        <f t="shared" si="2"/>
        <v>0.95088811453270672</v>
      </c>
      <c r="L60" s="15"/>
    </row>
    <row r="61" spans="1:12" x14ac:dyDescent="0.25">
      <c r="A61" s="15"/>
      <c r="B61" s="27" t="str">
        <f>'Town Data'!A57</f>
        <v>WINDSOR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213172.22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WINOOSKI</v>
      </c>
      <c r="C62" s="50">
        <f>IF('Town Data'!C58&gt;9,'Town Data'!B58,"*")</f>
        <v>776235.09</v>
      </c>
      <c r="D62" s="46" t="str">
        <f>IF('Town Data'!E58&gt;9,'Town Data'!D58,"*")</f>
        <v>*</v>
      </c>
      <c r="E62" s="47">
        <f>IF('Town Data'!G58&gt;9,'Town Data'!F58,"*")</f>
        <v>111257.87</v>
      </c>
      <c r="F62" s="45">
        <f>IF('Town Data'!I58&gt;9,'Town Data'!H58,"*")</f>
        <v>651008.57999999996</v>
      </c>
      <c r="G62" s="46" t="str">
        <f>IF('Town Data'!K58&gt;9,'Town Data'!J58,"*")</f>
        <v>*</v>
      </c>
      <c r="H62" s="47">
        <f>IF('Town Data'!M58&gt;9,'Town Data'!L58,"*")</f>
        <v>180343.24</v>
      </c>
      <c r="I62" s="9">
        <f t="shared" si="0"/>
        <v>0.19235769519351037</v>
      </c>
      <c r="J62" s="9" t="str">
        <f t="shared" si="1"/>
        <v/>
      </c>
      <c r="K62" s="9">
        <f t="shared" si="2"/>
        <v>-0.38307712559672324</v>
      </c>
      <c r="L62" s="15"/>
    </row>
    <row r="63" spans="1:12" x14ac:dyDescent="0.25">
      <c r="A63" s="15"/>
      <c r="B63" s="27" t="str">
        <f>'Town Data'!A59</f>
        <v>WOODSTOCK</v>
      </c>
      <c r="C63" s="51">
        <f>IF('Town Data'!C59&gt;9,'Town Data'!B59,"*")</f>
        <v>680951.4</v>
      </c>
      <c r="D63" s="43">
        <f>IF('Town Data'!E59&gt;9,'Town Data'!D59,"*")</f>
        <v>637320.4</v>
      </c>
      <c r="E63" s="44">
        <f>IF('Town Data'!G59&gt;9,'Town Data'!F59,"*")</f>
        <v>151059.23000000001</v>
      </c>
      <c r="F63" s="43">
        <f>IF('Town Data'!I59&gt;9,'Town Data'!H59,"*")</f>
        <v>513810.38</v>
      </c>
      <c r="G63" s="43">
        <f>IF('Town Data'!K59&gt;9,'Town Data'!J59,"*")</f>
        <v>523714.93</v>
      </c>
      <c r="H63" s="44">
        <f>IF('Town Data'!M59&gt;9,'Town Data'!L59,"*")</f>
        <v>144503.44</v>
      </c>
      <c r="I63" s="22">
        <f t="shared" si="0"/>
        <v>0.32529708722505762</v>
      </c>
      <c r="J63" s="22">
        <f t="shared" si="1"/>
        <v>0.21692234361162863</v>
      </c>
      <c r="K63" s="22">
        <f t="shared" si="2"/>
        <v>4.5367708893296992E-2</v>
      </c>
      <c r="L63" s="15"/>
    </row>
    <row r="64" spans="1:12" x14ac:dyDescent="0.25">
      <c r="A64" s="15"/>
      <c r="B64" s="15">
        <f>'Town Data'!A60</f>
        <v>0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1402121.64</v>
      </c>
      <c r="C2" s="39">
        <v>38</v>
      </c>
      <c r="D2" s="39">
        <v>0</v>
      </c>
      <c r="E2" s="39">
        <v>0</v>
      </c>
      <c r="F2" s="39">
        <v>140607.35999999999</v>
      </c>
      <c r="G2" s="39">
        <v>15</v>
      </c>
      <c r="H2" s="39">
        <v>979732.46</v>
      </c>
      <c r="I2" s="39">
        <v>32</v>
      </c>
      <c r="J2" s="39">
        <v>0</v>
      </c>
      <c r="K2" s="39">
        <v>0</v>
      </c>
      <c r="L2" s="39">
        <v>136839.85999999999</v>
      </c>
      <c r="M2" s="39">
        <v>16</v>
      </c>
    </row>
    <row r="3" spans="1:13" x14ac:dyDescent="0.25">
      <c r="A3" s="38" t="s">
        <v>48</v>
      </c>
      <c r="B3" s="39">
        <v>404286.08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303258.64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187635.43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112902.48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2279668.08</v>
      </c>
      <c r="C5" s="39">
        <v>57</v>
      </c>
      <c r="D5" s="39">
        <v>241404.22</v>
      </c>
      <c r="E5" s="39">
        <v>18</v>
      </c>
      <c r="F5" s="39">
        <v>192448.03</v>
      </c>
      <c r="G5" s="39">
        <v>22</v>
      </c>
      <c r="H5" s="39">
        <v>1922474.71</v>
      </c>
      <c r="I5" s="39">
        <v>65</v>
      </c>
      <c r="J5" s="39">
        <v>189138.5</v>
      </c>
      <c r="K5" s="39">
        <v>15</v>
      </c>
      <c r="L5" s="39">
        <v>157294.54999999999</v>
      </c>
      <c r="M5" s="39">
        <v>27</v>
      </c>
    </row>
    <row r="6" spans="1:13" x14ac:dyDescent="0.25">
      <c r="A6" s="38" t="s">
        <v>51</v>
      </c>
      <c r="B6" s="39">
        <v>1704272.06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1178920.1200000001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281763.59000000003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264853.99</v>
      </c>
      <c r="C8" s="39">
        <v>16</v>
      </c>
      <c r="D8" s="39">
        <v>0</v>
      </c>
      <c r="E8" s="39">
        <v>0</v>
      </c>
      <c r="F8" s="39">
        <v>0</v>
      </c>
      <c r="G8" s="39">
        <v>0</v>
      </c>
      <c r="H8" s="39">
        <v>193432.6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3051327.24</v>
      </c>
      <c r="C9" s="39">
        <v>65</v>
      </c>
      <c r="D9" s="39">
        <v>397298.28</v>
      </c>
      <c r="E9" s="39">
        <v>12</v>
      </c>
      <c r="F9" s="39">
        <v>206669.58</v>
      </c>
      <c r="G9" s="39">
        <v>25</v>
      </c>
      <c r="H9" s="39">
        <v>2258659.71</v>
      </c>
      <c r="I9" s="39">
        <v>75</v>
      </c>
      <c r="J9" s="39">
        <v>378872.8</v>
      </c>
      <c r="K9" s="39">
        <v>19</v>
      </c>
      <c r="L9" s="39">
        <v>213642.17</v>
      </c>
      <c r="M9" s="39">
        <v>35</v>
      </c>
    </row>
    <row r="10" spans="1:13" x14ac:dyDescent="0.25">
      <c r="A10" s="38" t="s">
        <v>55</v>
      </c>
      <c r="B10" s="39">
        <v>294705.33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214074.03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180492.56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6143967.8600000003</v>
      </c>
      <c r="C12" s="39">
        <v>155</v>
      </c>
      <c r="D12" s="39">
        <v>1321908.33</v>
      </c>
      <c r="E12" s="39">
        <v>10</v>
      </c>
      <c r="F12" s="39">
        <v>963579.53</v>
      </c>
      <c r="G12" s="39">
        <v>69</v>
      </c>
      <c r="H12" s="39">
        <v>4887031.25</v>
      </c>
      <c r="I12" s="39">
        <v>174</v>
      </c>
      <c r="J12" s="39">
        <v>1350598.79</v>
      </c>
      <c r="K12" s="39">
        <v>16</v>
      </c>
      <c r="L12" s="39">
        <v>1349737.98</v>
      </c>
      <c r="M12" s="39">
        <v>99</v>
      </c>
    </row>
    <row r="13" spans="1:13" x14ac:dyDescent="0.25">
      <c r="A13" s="38" t="s">
        <v>58</v>
      </c>
      <c r="B13" s="39">
        <v>608696.81000000006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459202.59</v>
      </c>
      <c r="I13" s="39">
        <v>15</v>
      </c>
      <c r="J13" s="39">
        <v>0</v>
      </c>
      <c r="K13" s="39">
        <v>0</v>
      </c>
      <c r="L13" s="39">
        <v>112740.78</v>
      </c>
      <c r="M13" s="39">
        <v>10</v>
      </c>
    </row>
    <row r="14" spans="1:13" x14ac:dyDescent="0.25">
      <c r="A14" s="38" t="s">
        <v>59</v>
      </c>
      <c r="B14" s="39">
        <v>369362.81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248169.94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222585.34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191636.28</v>
      </c>
      <c r="I15" s="39">
        <v>13</v>
      </c>
      <c r="J15" s="39">
        <v>24028.78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2132837.9900000002</v>
      </c>
      <c r="C16" s="39">
        <v>43</v>
      </c>
      <c r="D16" s="39">
        <v>0</v>
      </c>
      <c r="E16" s="39">
        <v>0</v>
      </c>
      <c r="F16" s="39">
        <v>163145.17000000001</v>
      </c>
      <c r="G16" s="39">
        <v>10</v>
      </c>
      <c r="H16" s="39">
        <v>1681424.2</v>
      </c>
      <c r="I16" s="39">
        <v>41</v>
      </c>
      <c r="J16" s="39">
        <v>0</v>
      </c>
      <c r="K16" s="39">
        <v>0</v>
      </c>
      <c r="L16" s="39">
        <v>159902.07999999999</v>
      </c>
      <c r="M16" s="39">
        <v>14</v>
      </c>
    </row>
    <row r="17" spans="1:13" x14ac:dyDescent="0.25">
      <c r="A17" s="38" t="s">
        <v>62</v>
      </c>
      <c r="B17" s="39">
        <v>870685.83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614257.44999999995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216847.75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879823.14</v>
      </c>
      <c r="C19" s="39">
        <v>22</v>
      </c>
      <c r="D19" s="39">
        <v>265813.03999999998</v>
      </c>
      <c r="E19" s="39">
        <v>21</v>
      </c>
      <c r="F19" s="39">
        <v>281186.14</v>
      </c>
      <c r="G19" s="39">
        <v>13</v>
      </c>
      <c r="H19" s="39">
        <v>480380.41</v>
      </c>
      <c r="I19" s="39">
        <v>21</v>
      </c>
      <c r="J19" s="39">
        <v>216013.27</v>
      </c>
      <c r="K19" s="39">
        <v>24</v>
      </c>
      <c r="L19" s="39">
        <v>139770.99</v>
      </c>
      <c r="M19" s="39">
        <v>11</v>
      </c>
    </row>
    <row r="20" spans="1:13" x14ac:dyDescent="0.25">
      <c r="A20" s="38" t="s">
        <v>65</v>
      </c>
      <c r="B20" s="39">
        <v>357380.31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302934.46999999997</v>
      </c>
      <c r="I20" s="39">
        <v>12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3592939.64</v>
      </c>
      <c r="C21" s="39">
        <v>74</v>
      </c>
      <c r="D21" s="39">
        <v>0</v>
      </c>
      <c r="E21" s="39">
        <v>0</v>
      </c>
      <c r="F21" s="39">
        <v>217372.97</v>
      </c>
      <c r="G21" s="39">
        <v>23</v>
      </c>
      <c r="H21" s="39">
        <v>2463829.63</v>
      </c>
      <c r="I21" s="39">
        <v>69</v>
      </c>
      <c r="J21" s="39">
        <v>0</v>
      </c>
      <c r="K21" s="39">
        <v>0</v>
      </c>
      <c r="L21" s="39">
        <v>153576.85999999999</v>
      </c>
      <c r="M21" s="39">
        <v>23</v>
      </c>
    </row>
    <row r="22" spans="1:13" x14ac:dyDescent="0.25">
      <c r="A22" s="38" t="s">
        <v>67</v>
      </c>
      <c r="B22" s="39">
        <v>485817.79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380839.14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254894.43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190914.48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1509042.99</v>
      </c>
      <c r="C24" s="39">
        <v>34</v>
      </c>
      <c r="D24" s="39">
        <v>554126.44999999995</v>
      </c>
      <c r="E24" s="39">
        <v>11</v>
      </c>
      <c r="F24" s="39">
        <v>142394.32</v>
      </c>
      <c r="G24" s="39">
        <v>14</v>
      </c>
      <c r="H24" s="39">
        <v>1194816.72</v>
      </c>
      <c r="I24" s="39">
        <v>37</v>
      </c>
      <c r="J24" s="39">
        <v>562829.81000000006</v>
      </c>
      <c r="K24" s="39">
        <v>13</v>
      </c>
      <c r="L24" s="39">
        <v>140855.60999999999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254577.27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1879193.56</v>
      </c>
      <c r="C26" s="39">
        <v>32</v>
      </c>
      <c r="D26" s="39">
        <v>2324729.69</v>
      </c>
      <c r="E26" s="39">
        <v>30</v>
      </c>
      <c r="F26" s="39">
        <v>787161.19</v>
      </c>
      <c r="G26" s="39">
        <v>25</v>
      </c>
      <c r="H26" s="39">
        <v>1678921.83</v>
      </c>
      <c r="I26" s="39">
        <v>33</v>
      </c>
      <c r="J26" s="39">
        <v>1649612.75</v>
      </c>
      <c r="K26" s="39">
        <v>39</v>
      </c>
      <c r="L26" s="39">
        <v>879434.22</v>
      </c>
      <c r="M26" s="39">
        <v>29</v>
      </c>
    </row>
    <row r="27" spans="1:13" x14ac:dyDescent="0.25">
      <c r="A27" s="38" t="s">
        <v>72</v>
      </c>
      <c r="B27" s="39">
        <v>239018.8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179422.63</v>
      </c>
      <c r="I27" s="39">
        <v>13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1541422.5</v>
      </c>
      <c r="C28" s="39">
        <v>34</v>
      </c>
      <c r="D28" s="39">
        <v>550803.76</v>
      </c>
      <c r="E28" s="39">
        <v>13</v>
      </c>
      <c r="F28" s="39">
        <v>431746.4</v>
      </c>
      <c r="G28" s="39">
        <v>18</v>
      </c>
      <c r="H28" s="39">
        <v>980808.97</v>
      </c>
      <c r="I28" s="39">
        <v>35</v>
      </c>
      <c r="J28" s="39">
        <v>378441.28</v>
      </c>
      <c r="K28" s="39">
        <v>13</v>
      </c>
      <c r="L28" s="39">
        <v>347893.71</v>
      </c>
      <c r="M28" s="39">
        <v>21</v>
      </c>
    </row>
    <row r="29" spans="1:13" x14ac:dyDescent="0.25">
      <c r="A29" s="38" t="s">
        <v>74</v>
      </c>
      <c r="B29" s="39">
        <v>1097025.04</v>
      </c>
      <c r="C29" s="39">
        <v>23</v>
      </c>
      <c r="D29" s="39">
        <v>0</v>
      </c>
      <c r="E29" s="39">
        <v>0</v>
      </c>
      <c r="F29" s="39">
        <v>0</v>
      </c>
      <c r="G29" s="39">
        <v>0</v>
      </c>
      <c r="H29" s="39">
        <v>821456.27</v>
      </c>
      <c r="I29" s="39">
        <v>24</v>
      </c>
      <c r="J29" s="39">
        <v>0</v>
      </c>
      <c r="K29" s="39">
        <v>0</v>
      </c>
      <c r="L29" s="39">
        <v>51456.57</v>
      </c>
      <c r="M29" s="39">
        <v>11</v>
      </c>
    </row>
    <row r="30" spans="1:13" x14ac:dyDescent="0.25">
      <c r="A30" s="38" t="s">
        <v>75</v>
      </c>
      <c r="B30" s="39">
        <v>1919343.19</v>
      </c>
      <c r="C30" s="39">
        <v>49</v>
      </c>
      <c r="D30" s="39">
        <v>905254.77</v>
      </c>
      <c r="E30" s="39">
        <v>20</v>
      </c>
      <c r="F30" s="39">
        <v>354425.97</v>
      </c>
      <c r="G30" s="39">
        <v>29</v>
      </c>
      <c r="H30" s="39">
        <v>1219239.93</v>
      </c>
      <c r="I30" s="39">
        <v>52</v>
      </c>
      <c r="J30" s="39">
        <v>598821.66</v>
      </c>
      <c r="K30" s="39">
        <v>22</v>
      </c>
      <c r="L30" s="39">
        <v>205792.1</v>
      </c>
      <c r="M30" s="39">
        <v>35</v>
      </c>
    </row>
    <row r="31" spans="1:13" x14ac:dyDescent="0.25">
      <c r="A31" s="38" t="s">
        <v>76</v>
      </c>
      <c r="B31" s="39">
        <v>1693128.5</v>
      </c>
      <c r="C31" s="39">
        <v>43</v>
      </c>
      <c r="D31" s="39">
        <v>0</v>
      </c>
      <c r="E31" s="39">
        <v>0</v>
      </c>
      <c r="F31" s="39">
        <v>98669.15</v>
      </c>
      <c r="G31" s="39">
        <v>16</v>
      </c>
      <c r="H31" s="39">
        <v>1308874.93</v>
      </c>
      <c r="I31" s="39">
        <v>46</v>
      </c>
      <c r="J31" s="39">
        <v>0</v>
      </c>
      <c r="K31" s="39">
        <v>0</v>
      </c>
      <c r="L31" s="39">
        <v>143401.60000000001</v>
      </c>
      <c r="M31" s="39">
        <v>20</v>
      </c>
    </row>
    <row r="32" spans="1:13" x14ac:dyDescent="0.25">
      <c r="A32" s="38" t="s">
        <v>77</v>
      </c>
      <c r="B32" s="39">
        <v>922499.12</v>
      </c>
      <c r="C32" s="39">
        <v>19</v>
      </c>
      <c r="D32" s="39">
        <v>0</v>
      </c>
      <c r="E32" s="39">
        <v>0</v>
      </c>
      <c r="F32" s="39">
        <v>0</v>
      </c>
      <c r="G32" s="39">
        <v>0</v>
      </c>
      <c r="H32" s="39">
        <v>676019.51</v>
      </c>
      <c r="I32" s="39">
        <v>19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1223415.05</v>
      </c>
      <c r="C33" s="39">
        <v>40</v>
      </c>
      <c r="D33" s="39">
        <v>0</v>
      </c>
      <c r="E33" s="39">
        <v>0</v>
      </c>
      <c r="F33" s="39">
        <v>100121.34</v>
      </c>
      <c r="G33" s="39">
        <v>16</v>
      </c>
      <c r="H33" s="39">
        <v>1067847.3500000001</v>
      </c>
      <c r="I33" s="39">
        <v>48</v>
      </c>
      <c r="J33" s="39">
        <v>0</v>
      </c>
      <c r="K33" s="39">
        <v>0</v>
      </c>
      <c r="L33" s="39">
        <v>134383.14000000001</v>
      </c>
      <c r="M33" s="39">
        <v>22</v>
      </c>
    </row>
    <row r="34" spans="1:13" x14ac:dyDescent="0.25">
      <c r="A34" s="38" t="s">
        <v>79</v>
      </c>
      <c r="B34" s="39">
        <v>1257913.75</v>
      </c>
      <c r="C34" s="39">
        <v>27</v>
      </c>
      <c r="D34" s="39">
        <v>0</v>
      </c>
      <c r="E34" s="39">
        <v>0</v>
      </c>
      <c r="F34" s="39">
        <v>0</v>
      </c>
      <c r="G34" s="39">
        <v>0</v>
      </c>
      <c r="H34" s="39">
        <v>911060.93</v>
      </c>
      <c r="I34" s="39">
        <v>30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941130.01</v>
      </c>
      <c r="C35" s="39">
        <v>24</v>
      </c>
      <c r="D35" s="39">
        <v>0</v>
      </c>
      <c r="E35" s="39">
        <v>0</v>
      </c>
      <c r="F35" s="39">
        <v>0</v>
      </c>
      <c r="G35" s="39">
        <v>0</v>
      </c>
      <c r="H35" s="39">
        <v>747292.96</v>
      </c>
      <c r="I35" s="39">
        <v>27</v>
      </c>
      <c r="J35" s="39">
        <v>0</v>
      </c>
      <c r="K35" s="39">
        <v>0</v>
      </c>
      <c r="L35" s="39">
        <v>69639.45</v>
      </c>
      <c r="M35" s="39">
        <v>12</v>
      </c>
    </row>
    <row r="36" spans="1:13" x14ac:dyDescent="0.25">
      <c r="A36" s="38" t="s">
        <v>81</v>
      </c>
      <c r="B36" s="39">
        <v>238333.94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253735.52</v>
      </c>
      <c r="I36" s="39">
        <v>21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141094.57999999999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145731.51999999999</v>
      </c>
      <c r="I37" s="39">
        <v>13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570474.81999999995</v>
      </c>
      <c r="C38" s="39">
        <v>16</v>
      </c>
      <c r="D38" s="39">
        <v>0</v>
      </c>
      <c r="E38" s="39">
        <v>0</v>
      </c>
      <c r="F38" s="39">
        <v>0</v>
      </c>
      <c r="G38" s="39">
        <v>0</v>
      </c>
      <c r="H38" s="39">
        <v>448078.02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250596.11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207261.29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414885.55</v>
      </c>
      <c r="C40" s="39">
        <v>23</v>
      </c>
      <c r="D40" s="39">
        <v>0</v>
      </c>
      <c r="E40" s="39">
        <v>0</v>
      </c>
      <c r="F40" s="39">
        <v>0</v>
      </c>
      <c r="G40" s="39">
        <v>0</v>
      </c>
      <c r="H40" s="39">
        <v>308620.63</v>
      </c>
      <c r="I40" s="39">
        <v>28</v>
      </c>
      <c r="J40" s="39">
        <v>0</v>
      </c>
      <c r="K40" s="39">
        <v>0</v>
      </c>
      <c r="L40" s="39">
        <v>47318.83</v>
      </c>
      <c r="M40" s="39">
        <v>11</v>
      </c>
    </row>
    <row r="41" spans="1:13" x14ac:dyDescent="0.25">
      <c r="A41" s="38" t="s">
        <v>86</v>
      </c>
      <c r="B41" s="39">
        <v>3806336.18</v>
      </c>
      <c r="C41" s="39">
        <v>69</v>
      </c>
      <c r="D41" s="39">
        <v>0</v>
      </c>
      <c r="E41" s="39">
        <v>0</v>
      </c>
      <c r="F41" s="39">
        <v>255536.71</v>
      </c>
      <c r="G41" s="39">
        <v>19</v>
      </c>
      <c r="H41" s="39">
        <v>2627826.96</v>
      </c>
      <c r="I41" s="39">
        <v>79</v>
      </c>
      <c r="J41" s="39">
        <v>131649.95000000001</v>
      </c>
      <c r="K41" s="39">
        <v>11</v>
      </c>
      <c r="L41" s="39">
        <v>241176.59</v>
      </c>
      <c r="M41" s="39">
        <v>32</v>
      </c>
    </row>
    <row r="42" spans="1:13" x14ac:dyDescent="0.25">
      <c r="A42" s="38" t="s">
        <v>87</v>
      </c>
      <c r="B42" s="39">
        <v>1359115.57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1255987.57</v>
      </c>
      <c r="I42" s="39">
        <v>16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618961.39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483432.56</v>
      </c>
      <c r="I43" s="39">
        <v>20</v>
      </c>
      <c r="J43" s="39">
        <v>0</v>
      </c>
      <c r="K43" s="39">
        <v>0</v>
      </c>
      <c r="L43" s="39">
        <v>62811.13</v>
      </c>
      <c r="M43" s="39">
        <v>12</v>
      </c>
    </row>
    <row r="44" spans="1:13" x14ac:dyDescent="0.25">
      <c r="A44" s="38" t="s">
        <v>89</v>
      </c>
      <c r="B44" s="39">
        <v>6576810.9100000001</v>
      </c>
      <c r="C44" s="39">
        <v>84</v>
      </c>
      <c r="D44" s="39">
        <v>953424.9</v>
      </c>
      <c r="E44" s="39">
        <v>14</v>
      </c>
      <c r="F44" s="39">
        <v>356545.62</v>
      </c>
      <c r="G44" s="39">
        <v>24</v>
      </c>
      <c r="H44" s="39">
        <v>4822167.6399999997</v>
      </c>
      <c r="I44" s="39">
        <v>95</v>
      </c>
      <c r="J44" s="39">
        <v>1128309.79</v>
      </c>
      <c r="K44" s="39">
        <v>16</v>
      </c>
      <c r="L44" s="39">
        <v>366654.86</v>
      </c>
      <c r="M44" s="39">
        <v>35</v>
      </c>
    </row>
    <row r="45" spans="1:13" x14ac:dyDescent="0.25">
      <c r="A45" s="38" t="s">
        <v>90</v>
      </c>
      <c r="B45" s="39">
        <v>1181359.6100000001</v>
      </c>
      <c r="C45" s="39">
        <v>27</v>
      </c>
      <c r="D45" s="39">
        <v>0</v>
      </c>
      <c r="E45" s="39">
        <v>0</v>
      </c>
      <c r="F45" s="39">
        <v>0</v>
      </c>
      <c r="G45" s="39">
        <v>0</v>
      </c>
      <c r="H45" s="39">
        <v>771925.64</v>
      </c>
      <c r="I45" s="39">
        <v>31</v>
      </c>
      <c r="J45" s="39">
        <v>0</v>
      </c>
      <c r="K45" s="39">
        <v>0</v>
      </c>
      <c r="L45" s="39">
        <v>44727.25</v>
      </c>
      <c r="M45" s="39">
        <v>12</v>
      </c>
    </row>
    <row r="46" spans="1:13" x14ac:dyDescent="0.25">
      <c r="A46" s="38" t="s">
        <v>91</v>
      </c>
      <c r="B46" s="39">
        <v>1881737.52</v>
      </c>
      <c r="C46" s="39">
        <v>32</v>
      </c>
      <c r="D46" s="39">
        <v>0</v>
      </c>
      <c r="E46" s="39">
        <v>0</v>
      </c>
      <c r="F46" s="39">
        <v>117471.44</v>
      </c>
      <c r="G46" s="39">
        <v>10</v>
      </c>
      <c r="H46" s="39">
        <v>1274480.42</v>
      </c>
      <c r="I46" s="39">
        <v>34</v>
      </c>
      <c r="J46" s="39">
        <v>0</v>
      </c>
      <c r="K46" s="39">
        <v>0</v>
      </c>
      <c r="L46" s="39">
        <v>106180.74</v>
      </c>
      <c r="M46" s="39">
        <v>14</v>
      </c>
    </row>
    <row r="47" spans="1:13" x14ac:dyDescent="0.25">
      <c r="A47" s="38" t="s">
        <v>92</v>
      </c>
      <c r="B47" s="39">
        <v>880831.22</v>
      </c>
      <c r="C47" s="39">
        <v>17</v>
      </c>
      <c r="D47" s="39">
        <v>0</v>
      </c>
      <c r="E47" s="39">
        <v>0</v>
      </c>
      <c r="F47" s="39">
        <v>0</v>
      </c>
      <c r="G47" s="39">
        <v>0</v>
      </c>
      <c r="H47" s="39">
        <v>734956.26</v>
      </c>
      <c r="I47" s="39">
        <v>22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1056552.79</v>
      </c>
      <c r="C48" s="39">
        <v>39</v>
      </c>
      <c r="D48" s="39">
        <v>0</v>
      </c>
      <c r="E48" s="39">
        <v>0</v>
      </c>
      <c r="F48" s="39">
        <v>24051.51</v>
      </c>
      <c r="G48" s="39">
        <v>13</v>
      </c>
      <c r="H48" s="39">
        <v>830724.6</v>
      </c>
      <c r="I48" s="39">
        <v>43</v>
      </c>
      <c r="J48" s="39">
        <v>0</v>
      </c>
      <c r="K48" s="39">
        <v>0</v>
      </c>
      <c r="L48" s="39">
        <v>55575.37</v>
      </c>
      <c r="M48" s="39">
        <v>20</v>
      </c>
    </row>
    <row r="49" spans="1:13" x14ac:dyDescent="0.25">
      <c r="A49" s="38" t="s">
        <v>94</v>
      </c>
      <c r="B49" s="39">
        <v>3653700.78</v>
      </c>
      <c r="C49" s="39">
        <v>56</v>
      </c>
      <c r="D49" s="39">
        <v>6147082.0700000003</v>
      </c>
      <c r="E49" s="39">
        <v>61</v>
      </c>
      <c r="F49" s="39">
        <v>1142733.24</v>
      </c>
      <c r="G49" s="39">
        <v>38</v>
      </c>
      <c r="H49" s="39">
        <v>2351228.02</v>
      </c>
      <c r="I49" s="39">
        <v>61</v>
      </c>
      <c r="J49" s="39">
        <v>3000896.61</v>
      </c>
      <c r="K49" s="39">
        <v>61</v>
      </c>
      <c r="L49" s="39">
        <v>858030.77</v>
      </c>
      <c r="M49" s="39">
        <v>43</v>
      </c>
    </row>
    <row r="50" spans="1:13" x14ac:dyDescent="0.25">
      <c r="A50" s="38" t="s">
        <v>95</v>
      </c>
      <c r="B50" s="39">
        <v>477652.06</v>
      </c>
      <c r="C50" s="39">
        <v>14</v>
      </c>
      <c r="D50" s="39">
        <v>0</v>
      </c>
      <c r="E50" s="39">
        <v>0</v>
      </c>
      <c r="F50" s="39">
        <v>0</v>
      </c>
      <c r="G50" s="39">
        <v>0</v>
      </c>
      <c r="H50" s="39">
        <v>388553.09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312095.34000000003</v>
      </c>
      <c r="C51" s="39">
        <v>16</v>
      </c>
      <c r="D51" s="39">
        <v>0</v>
      </c>
      <c r="E51" s="39">
        <v>0</v>
      </c>
      <c r="F51" s="39">
        <v>0</v>
      </c>
      <c r="G51" s="39">
        <v>0</v>
      </c>
      <c r="H51" s="39">
        <v>239152.04</v>
      </c>
      <c r="I51" s="39">
        <v>16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647664.81999999995</v>
      </c>
      <c r="C52" s="39">
        <v>25</v>
      </c>
      <c r="D52" s="39">
        <v>132178.73000000001</v>
      </c>
      <c r="E52" s="39">
        <v>14</v>
      </c>
      <c r="F52" s="39">
        <v>78083.53</v>
      </c>
      <c r="G52" s="39">
        <v>13</v>
      </c>
      <c r="H52" s="39">
        <v>549292.66</v>
      </c>
      <c r="I52" s="39">
        <v>30</v>
      </c>
      <c r="J52" s="39">
        <v>176670.68</v>
      </c>
      <c r="K52" s="39">
        <v>16</v>
      </c>
      <c r="L52" s="39">
        <v>200202.4</v>
      </c>
      <c r="M52" s="39">
        <v>17</v>
      </c>
    </row>
    <row r="53" spans="1:13" x14ac:dyDescent="0.25">
      <c r="A53" s="38" t="s">
        <v>98</v>
      </c>
      <c r="B53" s="39">
        <v>530736.68000000005</v>
      </c>
      <c r="C53" s="39">
        <v>13</v>
      </c>
      <c r="D53" s="39">
        <v>700540.33</v>
      </c>
      <c r="E53" s="39">
        <v>10</v>
      </c>
      <c r="F53" s="39">
        <v>0</v>
      </c>
      <c r="G53" s="39">
        <v>0</v>
      </c>
      <c r="H53" s="39">
        <v>556767.22</v>
      </c>
      <c r="I53" s="39">
        <v>14</v>
      </c>
      <c r="J53" s="39">
        <v>586002.29</v>
      </c>
      <c r="K53" s="39">
        <v>11</v>
      </c>
      <c r="L53" s="39">
        <v>260890.77</v>
      </c>
      <c r="M53" s="39">
        <v>11</v>
      </c>
    </row>
    <row r="54" spans="1:13" x14ac:dyDescent="0.25">
      <c r="A54" s="38" t="s">
        <v>99</v>
      </c>
      <c r="B54" s="39">
        <v>957387.55</v>
      </c>
      <c r="C54" s="39">
        <v>35</v>
      </c>
      <c r="D54" s="39">
        <v>0</v>
      </c>
      <c r="E54" s="39">
        <v>0</v>
      </c>
      <c r="F54" s="39">
        <v>161925.31</v>
      </c>
      <c r="G54" s="39">
        <v>14</v>
      </c>
      <c r="H54" s="39">
        <v>699782.87</v>
      </c>
      <c r="I54" s="39">
        <v>39</v>
      </c>
      <c r="J54" s="39">
        <v>0</v>
      </c>
      <c r="K54" s="39">
        <v>0</v>
      </c>
      <c r="L54" s="39">
        <v>153323.85</v>
      </c>
      <c r="M54" s="39">
        <v>15</v>
      </c>
    </row>
    <row r="55" spans="1:13" x14ac:dyDescent="0.25">
      <c r="A55" s="38" t="s">
        <v>100</v>
      </c>
      <c r="B55" s="39">
        <v>2888662.32</v>
      </c>
      <c r="C55" s="39">
        <v>44</v>
      </c>
      <c r="D55" s="39">
        <v>0</v>
      </c>
      <c r="E55" s="39">
        <v>0</v>
      </c>
      <c r="F55" s="39">
        <v>232948.4</v>
      </c>
      <c r="G55" s="39">
        <v>18</v>
      </c>
      <c r="H55" s="39">
        <v>2079201.56</v>
      </c>
      <c r="I55" s="39">
        <v>46</v>
      </c>
      <c r="J55" s="39">
        <v>0</v>
      </c>
      <c r="K55" s="39">
        <v>0</v>
      </c>
      <c r="L55" s="39">
        <v>221625.18</v>
      </c>
      <c r="M55" s="39">
        <v>19</v>
      </c>
    </row>
    <row r="56" spans="1:13" x14ac:dyDescent="0.25">
      <c r="A56" s="38" t="s">
        <v>101</v>
      </c>
      <c r="B56" s="39">
        <v>488440.25</v>
      </c>
      <c r="C56" s="39">
        <v>20</v>
      </c>
      <c r="D56" s="39">
        <v>93811.62</v>
      </c>
      <c r="E56" s="39">
        <v>11</v>
      </c>
      <c r="F56" s="39">
        <v>97292.39</v>
      </c>
      <c r="G56" s="39">
        <v>13</v>
      </c>
      <c r="H56" s="39">
        <v>313626.53999999998</v>
      </c>
      <c r="I56" s="39">
        <v>22</v>
      </c>
      <c r="J56" s="39">
        <v>53540.82</v>
      </c>
      <c r="K56" s="39">
        <v>12</v>
      </c>
      <c r="L56" s="39">
        <v>49870.82</v>
      </c>
      <c r="M56" s="39">
        <v>13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213172.22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776235.09</v>
      </c>
      <c r="C58" s="39">
        <v>26</v>
      </c>
      <c r="D58" s="39">
        <v>0</v>
      </c>
      <c r="E58" s="39">
        <v>0</v>
      </c>
      <c r="F58" s="39">
        <v>111257.87</v>
      </c>
      <c r="G58" s="39">
        <v>13</v>
      </c>
      <c r="H58" s="39">
        <v>651008.57999999996</v>
      </c>
      <c r="I58" s="39">
        <v>28</v>
      </c>
      <c r="J58" s="39">
        <v>0</v>
      </c>
      <c r="K58" s="39">
        <v>0</v>
      </c>
      <c r="L58" s="39">
        <v>180343.24</v>
      </c>
      <c r="M58" s="39">
        <v>16</v>
      </c>
    </row>
    <row r="59" spans="1:13" x14ac:dyDescent="0.25">
      <c r="A59" s="38" t="s">
        <v>104</v>
      </c>
      <c r="B59" s="39">
        <v>680951.4</v>
      </c>
      <c r="C59" s="39">
        <v>21</v>
      </c>
      <c r="D59" s="39">
        <v>637320.4</v>
      </c>
      <c r="E59" s="39">
        <v>11</v>
      </c>
      <c r="F59" s="39">
        <v>151059.23000000001</v>
      </c>
      <c r="G59" s="39">
        <v>10</v>
      </c>
      <c r="H59" s="39">
        <v>513810.38</v>
      </c>
      <c r="I59" s="39">
        <v>20</v>
      </c>
      <c r="J59" s="39">
        <v>523714.93</v>
      </c>
      <c r="K59" s="39">
        <v>16</v>
      </c>
      <c r="L59" s="39">
        <v>144503.44</v>
      </c>
      <c r="M59" s="39">
        <v>11</v>
      </c>
    </row>
    <row r="60" spans="1:13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105</v>
      </c>
      <c r="B2" s="35">
        <v>2688940.54</v>
      </c>
      <c r="C2" s="36">
        <v>102</v>
      </c>
      <c r="D2" s="35">
        <v>291249</v>
      </c>
      <c r="E2" s="36">
        <v>15</v>
      </c>
      <c r="F2" s="35">
        <v>148804.95000000001</v>
      </c>
      <c r="G2" s="36">
        <v>33</v>
      </c>
      <c r="H2" s="35">
        <v>2095190.2</v>
      </c>
      <c r="I2" s="36">
        <v>111</v>
      </c>
      <c r="J2" s="35">
        <v>272575.86</v>
      </c>
      <c r="K2" s="36">
        <v>26</v>
      </c>
      <c r="L2" s="35">
        <v>254360.75</v>
      </c>
      <c r="M2" s="37">
        <v>48</v>
      </c>
      <c r="N2" s="35"/>
      <c r="O2" s="35"/>
      <c r="P2" s="35"/>
      <c r="Q2" s="35"/>
      <c r="R2" s="35"/>
    </row>
    <row r="3" spans="1:18" x14ac:dyDescent="0.25">
      <c r="A3" s="35" t="s">
        <v>106</v>
      </c>
      <c r="B3" s="35">
        <v>4890265.3</v>
      </c>
      <c r="C3" s="36">
        <v>144</v>
      </c>
      <c r="D3" s="35">
        <v>1269593.08</v>
      </c>
      <c r="E3" s="36">
        <v>61</v>
      </c>
      <c r="F3" s="35">
        <v>653519.35999999999</v>
      </c>
      <c r="G3" s="36">
        <v>67</v>
      </c>
      <c r="H3" s="35">
        <v>3678288.2</v>
      </c>
      <c r="I3" s="36">
        <v>156</v>
      </c>
      <c r="J3" s="35">
        <v>1014141.57</v>
      </c>
      <c r="K3" s="36">
        <v>64</v>
      </c>
      <c r="L3" s="35">
        <v>466410.56</v>
      </c>
      <c r="M3" s="37">
        <v>83</v>
      </c>
      <c r="N3" s="35"/>
      <c r="O3" s="35"/>
      <c r="P3" s="35"/>
      <c r="Q3" s="35"/>
      <c r="R3" s="35"/>
    </row>
    <row r="4" spans="1:18" x14ac:dyDescent="0.25">
      <c r="A4" s="35" t="s">
        <v>107</v>
      </c>
      <c r="B4" s="35">
        <v>2936577.36</v>
      </c>
      <c r="C4" s="36">
        <v>106</v>
      </c>
      <c r="D4" s="35">
        <v>379115.71</v>
      </c>
      <c r="E4" s="36">
        <v>14</v>
      </c>
      <c r="F4" s="35">
        <v>192426.3</v>
      </c>
      <c r="G4" s="36">
        <v>37</v>
      </c>
      <c r="H4" s="35">
        <v>2235049.5299999998</v>
      </c>
      <c r="I4" s="36">
        <v>107</v>
      </c>
      <c r="J4" s="35">
        <v>319516.67</v>
      </c>
      <c r="K4" s="36">
        <v>21</v>
      </c>
      <c r="L4" s="35">
        <v>213895.45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108</v>
      </c>
      <c r="B5" s="35">
        <v>24718053.879999999</v>
      </c>
      <c r="C5" s="36">
        <v>503</v>
      </c>
      <c r="D5" s="35">
        <v>3337955.18</v>
      </c>
      <c r="E5" s="36">
        <v>47</v>
      </c>
      <c r="F5" s="35">
        <v>2216635.11</v>
      </c>
      <c r="G5" s="36">
        <v>182</v>
      </c>
      <c r="H5" s="35">
        <v>18528056.989999998</v>
      </c>
      <c r="I5" s="36">
        <v>529</v>
      </c>
      <c r="J5" s="35">
        <v>3726557.3</v>
      </c>
      <c r="K5" s="36">
        <v>60</v>
      </c>
      <c r="L5" s="35">
        <v>2645678.9500000002</v>
      </c>
      <c r="M5" s="37">
        <v>235</v>
      </c>
      <c r="N5" s="35"/>
      <c r="O5" s="35"/>
      <c r="P5" s="35"/>
      <c r="Q5" s="35"/>
      <c r="R5" s="35"/>
    </row>
    <row r="6" spans="1:18" x14ac:dyDescent="0.25">
      <c r="A6" s="35" t="s">
        <v>109</v>
      </c>
      <c r="B6" s="35">
        <v>204335.7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114644.06</v>
      </c>
      <c r="I6" s="36">
        <v>16</v>
      </c>
      <c r="J6" s="35">
        <v>0</v>
      </c>
      <c r="K6" s="36">
        <v>0</v>
      </c>
      <c r="L6" s="35">
        <v>36594.050000000003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110</v>
      </c>
      <c r="B7" s="35">
        <v>4217021.04</v>
      </c>
      <c r="C7" s="36">
        <v>109</v>
      </c>
      <c r="D7" s="35">
        <v>251618.66</v>
      </c>
      <c r="E7" s="36">
        <v>13</v>
      </c>
      <c r="F7" s="35">
        <v>244244.28</v>
      </c>
      <c r="G7" s="36">
        <v>31</v>
      </c>
      <c r="H7" s="35">
        <v>3226685.21</v>
      </c>
      <c r="I7" s="36">
        <v>116</v>
      </c>
      <c r="J7" s="35">
        <v>244974.07</v>
      </c>
      <c r="K7" s="36">
        <v>16</v>
      </c>
      <c r="L7" s="35">
        <v>214327.43</v>
      </c>
      <c r="M7" s="37">
        <v>41</v>
      </c>
      <c r="N7" s="35"/>
      <c r="O7" s="35"/>
      <c r="P7" s="35"/>
      <c r="Q7" s="35"/>
      <c r="R7" s="35"/>
    </row>
    <row r="8" spans="1:18" x14ac:dyDescent="0.25">
      <c r="A8" s="35" t="s">
        <v>111</v>
      </c>
      <c r="B8" s="35">
        <v>207365.61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216220.91</v>
      </c>
      <c r="I8" s="36">
        <v>18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112</v>
      </c>
      <c r="B9" s="35">
        <v>5784711.3799999999</v>
      </c>
      <c r="C9" s="36">
        <v>114</v>
      </c>
      <c r="D9" s="35">
        <v>6577601.3499999996</v>
      </c>
      <c r="E9" s="36">
        <v>71</v>
      </c>
      <c r="F9" s="35">
        <v>1323898.93</v>
      </c>
      <c r="G9" s="36">
        <v>59</v>
      </c>
      <c r="H9" s="35">
        <v>3918090.69</v>
      </c>
      <c r="I9" s="36">
        <v>123</v>
      </c>
      <c r="J9" s="35">
        <v>3467249.9</v>
      </c>
      <c r="K9" s="36">
        <v>74</v>
      </c>
      <c r="L9" s="35">
        <v>1051508.8999999999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113</v>
      </c>
      <c r="B10" s="35">
        <v>1341344.6299999999</v>
      </c>
      <c r="C10" s="36">
        <v>48</v>
      </c>
      <c r="D10" s="35">
        <v>0</v>
      </c>
      <c r="E10" s="36">
        <v>0</v>
      </c>
      <c r="F10" s="35">
        <v>79274.23</v>
      </c>
      <c r="G10" s="36">
        <v>11</v>
      </c>
      <c r="H10" s="35">
        <v>1044472.68</v>
      </c>
      <c r="I10" s="36">
        <v>57</v>
      </c>
      <c r="J10" s="35">
        <v>0</v>
      </c>
      <c r="K10" s="36">
        <v>0</v>
      </c>
      <c r="L10" s="35">
        <v>94890.8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114</v>
      </c>
      <c r="B11" s="35">
        <v>2548335.41</v>
      </c>
      <c r="C11" s="36">
        <v>88</v>
      </c>
      <c r="D11" s="35">
        <v>416575.95</v>
      </c>
      <c r="E11" s="36">
        <v>15</v>
      </c>
      <c r="F11" s="35">
        <v>212019.89</v>
      </c>
      <c r="G11" s="36">
        <v>28</v>
      </c>
      <c r="H11" s="35">
        <v>1946705.67</v>
      </c>
      <c r="I11" s="36">
        <v>98</v>
      </c>
      <c r="J11" s="35">
        <v>391860.59</v>
      </c>
      <c r="K11" s="36">
        <v>20</v>
      </c>
      <c r="L11" s="35">
        <v>239025.49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115</v>
      </c>
      <c r="B12" s="35">
        <v>2292711.84</v>
      </c>
      <c r="C12" s="36">
        <v>35</v>
      </c>
      <c r="D12" s="35">
        <v>22352852.960000001</v>
      </c>
      <c r="E12" s="36">
        <v>27</v>
      </c>
      <c r="F12" s="35">
        <v>461201.89</v>
      </c>
      <c r="G12" s="36">
        <v>12</v>
      </c>
      <c r="H12" s="35">
        <v>1963708.94</v>
      </c>
      <c r="I12" s="36">
        <v>30</v>
      </c>
      <c r="J12" s="35">
        <v>6270628.3200000003</v>
      </c>
      <c r="K12" s="36">
        <v>23</v>
      </c>
      <c r="L12" s="35">
        <v>537802.34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116</v>
      </c>
      <c r="B13" s="35">
        <v>9095956.2400000002</v>
      </c>
      <c r="C13" s="36">
        <v>217</v>
      </c>
      <c r="D13" s="35">
        <v>3038371.35</v>
      </c>
      <c r="E13" s="36">
        <v>59</v>
      </c>
      <c r="F13" s="35">
        <v>1229707.22</v>
      </c>
      <c r="G13" s="36">
        <v>76</v>
      </c>
      <c r="H13" s="35">
        <v>7224303.9299999997</v>
      </c>
      <c r="I13" s="36">
        <v>240</v>
      </c>
      <c r="J13" s="35">
        <v>2497691.12</v>
      </c>
      <c r="K13" s="36">
        <v>76</v>
      </c>
      <c r="L13" s="35">
        <v>1375675.54</v>
      </c>
      <c r="M13" s="37">
        <v>104</v>
      </c>
      <c r="N13" s="35"/>
      <c r="O13" s="35"/>
      <c r="P13" s="35"/>
      <c r="Q13" s="35"/>
      <c r="R13" s="35"/>
    </row>
    <row r="14" spans="1:18" x14ac:dyDescent="0.25">
      <c r="A14" s="35" t="s">
        <v>117</v>
      </c>
      <c r="B14" s="35">
        <v>7601895.5</v>
      </c>
      <c r="C14" s="36">
        <v>216</v>
      </c>
      <c r="D14" s="35">
        <v>1453422.27</v>
      </c>
      <c r="E14" s="36">
        <v>43</v>
      </c>
      <c r="F14" s="35">
        <v>876402.07</v>
      </c>
      <c r="G14" s="36">
        <v>82</v>
      </c>
      <c r="H14" s="35">
        <v>5987501.4000000004</v>
      </c>
      <c r="I14" s="36">
        <v>238</v>
      </c>
      <c r="J14" s="35">
        <v>1377684.24</v>
      </c>
      <c r="K14" s="36">
        <v>57</v>
      </c>
      <c r="L14" s="35">
        <v>1089320.56</v>
      </c>
      <c r="M14" s="37">
        <v>101</v>
      </c>
      <c r="N14" s="35"/>
      <c r="O14" s="35"/>
      <c r="P14" s="35"/>
      <c r="Q14" s="35"/>
      <c r="R14" s="35"/>
    </row>
    <row r="15" spans="1:18" x14ac:dyDescent="0.25">
      <c r="A15" s="35" t="s">
        <v>118</v>
      </c>
      <c r="B15" s="35">
        <v>6340863.4800000004</v>
      </c>
      <c r="C15" s="36">
        <v>177</v>
      </c>
      <c r="D15" s="35">
        <v>1872214.66</v>
      </c>
      <c r="E15" s="36">
        <v>70</v>
      </c>
      <c r="F15" s="35">
        <v>962861.5</v>
      </c>
      <c r="G15" s="36">
        <v>79</v>
      </c>
      <c r="H15" s="35">
        <v>4520270.82</v>
      </c>
      <c r="I15" s="36">
        <v>200</v>
      </c>
      <c r="J15" s="35">
        <v>1513098.98</v>
      </c>
      <c r="K15" s="36">
        <v>86</v>
      </c>
      <c r="L15" s="35">
        <v>835216.02</v>
      </c>
      <c r="M15" s="37">
        <v>96</v>
      </c>
      <c r="N15" s="35"/>
      <c r="O15" s="35"/>
      <c r="P15" s="35"/>
      <c r="Q15" s="35"/>
      <c r="R15" s="35"/>
    </row>
    <row r="16" spans="1:18" x14ac:dyDescent="0.25">
      <c r="A16" s="35" t="s">
        <v>119</v>
      </c>
      <c r="B16" s="35">
        <v>6593378.7599999998</v>
      </c>
      <c r="C16" s="36">
        <v>195</v>
      </c>
      <c r="D16" s="35">
        <v>2693646.01</v>
      </c>
      <c r="E16" s="36">
        <v>67</v>
      </c>
      <c r="F16" s="35">
        <v>973258.11</v>
      </c>
      <c r="G16" s="36">
        <v>78</v>
      </c>
      <c r="H16" s="35">
        <v>4897973.37</v>
      </c>
      <c r="I16" s="36">
        <v>214</v>
      </c>
      <c r="J16" s="35">
        <v>2159795.7599999998</v>
      </c>
      <c r="K16" s="36">
        <v>85</v>
      </c>
      <c r="L16" s="35">
        <v>961217.23</v>
      </c>
      <c r="M16" s="37">
        <v>106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2021-10-05T18:32:25Z</dcterms:modified>
</cp:coreProperties>
</file>