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6DD6280-8968-4DAF-8F09-62B4F540FDA5}" xr6:coauthVersionLast="47" xr6:coauthVersionMax="47" xr10:uidLastSave="{00000000-0000-0000-0000-000000000000}"/>
  <bookViews>
    <workbookView xWindow="6270" yWindow="2595" windowWidth="2172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I348" i="3" s="1"/>
  <c r="E348" i="3"/>
  <c r="D348" i="3"/>
  <c r="C348" i="3"/>
  <c r="B348" i="3"/>
  <c r="J347" i="3"/>
  <c r="H347" i="3"/>
  <c r="K347" i="3" s="1"/>
  <c r="G347" i="3"/>
  <c r="F347" i="3"/>
  <c r="E347" i="3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B345" i="3"/>
  <c r="J344" i="3"/>
  <c r="H344" i="3"/>
  <c r="G344" i="3"/>
  <c r="F344" i="3"/>
  <c r="I344" i="3" s="1"/>
  <c r="E344" i="3"/>
  <c r="D344" i="3"/>
  <c r="C344" i="3"/>
  <c r="B344" i="3"/>
  <c r="J343" i="3"/>
  <c r="H343" i="3"/>
  <c r="K343" i="3" s="1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B341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D332" i="3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J329" i="3" s="1"/>
  <c r="C329" i="3"/>
  <c r="B329" i="3"/>
  <c r="J328" i="3"/>
  <c r="H328" i="3"/>
  <c r="G328" i="3"/>
  <c r="F328" i="3"/>
  <c r="E328" i="3"/>
  <c r="D328" i="3"/>
  <c r="C328" i="3"/>
  <c r="I328" i="3" s="1"/>
  <c r="B328" i="3"/>
  <c r="J327" i="3"/>
  <c r="H327" i="3"/>
  <c r="G327" i="3"/>
  <c r="F327" i="3"/>
  <c r="E327" i="3"/>
  <c r="K327" i="3" s="1"/>
  <c r="D327" i="3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J313" i="3" s="1"/>
  <c r="C313" i="3"/>
  <c r="B313" i="3"/>
  <c r="J312" i="3"/>
  <c r="H312" i="3"/>
  <c r="G312" i="3"/>
  <c r="F312" i="3"/>
  <c r="E312" i="3"/>
  <c r="D312" i="3"/>
  <c r="C312" i="3"/>
  <c r="I312" i="3" s="1"/>
  <c r="B312" i="3"/>
  <c r="J311" i="3"/>
  <c r="H311" i="3"/>
  <c r="G311" i="3"/>
  <c r="F311" i="3"/>
  <c r="E311" i="3"/>
  <c r="K311" i="3" s="1"/>
  <c r="D311" i="3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J306" i="3" s="1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D300" i="3"/>
  <c r="C300" i="3"/>
  <c r="I300" i="3" s="1"/>
  <c r="B300" i="3"/>
  <c r="J299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H297" i="3"/>
  <c r="K297" i="3" s="1"/>
  <c r="G297" i="3"/>
  <c r="F297" i="3"/>
  <c r="E297" i="3"/>
  <c r="D297" i="3"/>
  <c r="J297" i="3" s="1"/>
  <c r="C297" i="3"/>
  <c r="B297" i="3"/>
  <c r="J296" i="3"/>
  <c r="H296" i="3"/>
  <c r="G296" i="3"/>
  <c r="F296" i="3"/>
  <c r="E296" i="3"/>
  <c r="D296" i="3"/>
  <c r="C296" i="3"/>
  <c r="I296" i="3" s="1"/>
  <c r="B296" i="3"/>
  <c r="J295" i="3"/>
  <c r="H295" i="3"/>
  <c r="G295" i="3"/>
  <c r="F295" i="3"/>
  <c r="E295" i="3"/>
  <c r="K295" i="3" s="1"/>
  <c r="D295" i="3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H293" i="3"/>
  <c r="K293" i="3" s="1"/>
  <c r="G293" i="3"/>
  <c r="F293" i="3"/>
  <c r="E293" i="3"/>
  <c r="D293" i="3"/>
  <c r="J293" i="3" s="1"/>
  <c r="C293" i="3"/>
  <c r="B293" i="3"/>
  <c r="J292" i="3"/>
  <c r="H292" i="3"/>
  <c r="G292" i="3"/>
  <c r="F292" i="3"/>
  <c r="E292" i="3"/>
  <c r="K292" i="3" s="1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H289" i="3"/>
  <c r="K289" i="3" s="1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E284" i="3"/>
  <c r="D284" i="3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I282" i="3" s="1"/>
  <c r="E282" i="3"/>
  <c r="K282" i="3" s="1"/>
  <c r="D282" i="3"/>
  <c r="J282" i="3" s="1"/>
  <c r="C282" i="3"/>
  <c r="B282" i="3"/>
  <c r="H281" i="3"/>
  <c r="K281" i="3" s="1"/>
  <c r="G281" i="3"/>
  <c r="F281" i="3"/>
  <c r="E281" i="3"/>
  <c r="D281" i="3"/>
  <c r="J281" i="3" s="1"/>
  <c r="C281" i="3"/>
  <c r="B281" i="3"/>
  <c r="J280" i="3"/>
  <c r="H280" i="3"/>
  <c r="G280" i="3"/>
  <c r="F280" i="3"/>
  <c r="E280" i="3"/>
  <c r="D280" i="3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H277" i="3"/>
  <c r="K277" i="3" s="1"/>
  <c r="G277" i="3"/>
  <c r="F277" i="3"/>
  <c r="E277" i="3"/>
  <c r="D277" i="3"/>
  <c r="J277" i="3" s="1"/>
  <c r="C277" i="3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K274" i="3" s="1"/>
  <c r="D274" i="3"/>
  <c r="J274" i="3" s="1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E268" i="3"/>
  <c r="D268" i="3"/>
  <c r="C268" i="3"/>
  <c r="I268" i="3" s="1"/>
  <c r="B268" i="3"/>
  <c r="J267" i="3"/>
  <c r="H267" i="3"/>
  <c r="G267" i="3"/>
  <c r="F267" i="3"/>
  <c r="E267" i="3"/>
  <c r="K267" i="3" s="1"/>
  <c r="D267" i="3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H265" i="3"/>
  <c r="K265" i="3" s="1"/>
  <c r="G265" i="3"/>
  <c r="F265" i="3"/>
  <c r="E265" i="3"/>
  <c r="D265" i="3"/>
  <c r="J265" i="3" s="1"/>
  <c r="C265" i="3"/>
  <c r="B265" i="3"/>
  <c r="J264" i="3"/>
  <c r="H264" i="3"/>
  <c r="G264" i="3"/>
  <c r="F264" i="3"/>
  <c r="E264" i="3"/>
  <c r="D264" i="3"/>
  <c r="C264" i="3"/>
  <c r="I264" i="3" s="1"/>
  <c r="B264" i="3"/>
  <c r="J263" i="3"/>
  <c r="H263" i="3"/>
  <c r="G263" i="3"/>
  <c r="F263" i="3"/>
  <c r="E263" i="3"/>
  <c r="K263" i="3" s="1"/>
  <c r="D263" i="3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H261" i="3"/>
  <c r="K261" i="3" s="1"/>
  <c r="G261" i="3"/>
  <c r="F261" i="3"/>
  <c r="E261" i="3"/>
  <c r="D261" i="3"/>
  <c r="J261" i="3" s="1"/>
  <c r="C261" i="3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I252" i="3"/>
  <c r="H252" i="3"/>
  <c r="G252" i="3"/>
  <c r="F252" i="3"/>
  <c r="E252" i="3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J250" i="3" s="1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I248" i="3"/>
  <c r="H248" i="3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K245" i="3" s="1"/>
  <c r="G245" i="3"/>
  <c r="F245" i="3"/>
  <c r="E245" i="3"/>
  <c r="D245" i="3"/>
  <c r="C245" i="3"/>
  <c r="I245" i="3" s="1"/>
  <c r="B245" i="3"/>
  <c r="J244" i="3"/>
  <c r="I244" i="3"/>
  <c r="H244" i="3"/>
  <c r="G244" i="3"/>
  <c r="F244" i="3"/>
  <c r="E244" i="3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I242" i="3" s="1"/>
  <c r="E242" i="3"/>
  <c r="K242" i="3" s="1"/>
  <c r="D242" i="3"/>
  <c r="J242" i="3" s="1"/>
  <c r="C242" i="3"/>
  <c r="B242" i="3"/>
  <c r="H241" i="3"/>
  <c r="K241" i="3" s="1"/>
  <c r="G241" i="3"/>
  <c r="F241" i="3"/>
  <c r="E241" i="3"/>
  <c r="D241" i="3"/>
  <c r="C241" i="3"/>
  <c r="I241" i="3" s="1"/>
  <c r="B241" i="3"/>
  <c r="J240" i="3"/>
  <c r="I240" i="3"/>
  <c r="H240" i="3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K237" i="3" s="1"/>
  <c r="G237" i="3"/>
  <c r="F237" i="3"/>
  <c r="E237" i="3"/>
  <c r="D237" i="3"/>
  <c r="C237" i="3"/>
  <c r="I237" i="3" s="1"/>
  <c r="B237" i="3"/>
  <c r="J236" i="3"/>
  <c r="I236" i="3"/>
  <c r="H236" i="3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H233" i="3"/>
  <c r="K233" i="3" s="1"/>
  <c r="G233" i="3"/>
  <c r="F233" i="3"/>
  <c r="E233" i="3"/>
  <c r="D233" i="3"/>
  <c r="C233" i="3"/>
  <c r="I233" i="3" s="1"/>
  <c r="B233" i="3"/>
  <c r="J232" i="3"/>
  <c r="I232" i="3"/>
  <c r="H232" i="3"/>
  <c r="G232" i="3"/>
  <c r="F232" i="3"/>
  <c r="E232" i="3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H229" i="3"/>
  <c r="K229" i="3" s="1"/>
  <c r="G229" i="3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I222" i="3" s="1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J219" i="3"/>
  <c r="H219" i="3"/>
  <c r="G219" i="3"/>
  <c r="F219" i="3"/>
  <c r="E219" i="3"/>
  <c r="D219" i="3"/>
  <c r="C219" i="3"/>
  <c r="I219" i="3" s="1"/>
  <c r="B219" i="3"/>
  <c r="H218" i="3"/>
  <c r="G218" i="3"/>
  <c r="F218" i="3"/>
  <c r="I218" i="3" s="1"/>
  <c r="E218" i="3"/>
  <c r="K218" i="3" s="1"/>
  <c r="D218" i="3"/>
  <c r="J218" i="3" s="1"/>
  <c r="C218" i="3"/>
  <c r="B218" i="3"/>
  <c r="H217" i="3"/>
  <c r="K217" i="3" s="1"/>
  <c r="G217" i="3"/>
  <c r="J217" i="3" s="1"/>
  <c r="F217" i="3"/>
  <c r="E217" i="3"/>
  <c r="D217" i="3"/>
  <c r="C217" i="3"/>
  <c r="B217" i="3"/>
  <c r="J216" i="3"/>
  <c r="I216" i="3"/>
  <c r="H216" i="3"/>
  <c r="G216" i="3"/>
  <c r="F216" i="3"/>
  <c r="E216" i="3"/>
  <c r="D216" i="3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H213" i="3"/>
  <c r="K213" i="3" s="1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D212" i="3"/>
  <c r="C212" i="3"/>
  <c r="B212" i="3"/>
  <c r="K211" i="3"/>
  <c r="J211" i="3"/>
  <c r="H211" i="3"/>
  <c r="G211" i="3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F206" i="3"/>
  <c r="I206" i="3" s="1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I202" i="3" s="1"/>
  <c r="E202" i="3"/>
  <c r="K202" i="3" s="1"/>
  <c r="D202" i="3"/>
  <c r="J202" i="3" s="1"/>
  <c r="C202" i="3"/>
  <c r="B202" i="3"/>
  <c r="H201" i="3"/>
  <c r="K201" i="3" s="1"/>
  <c r="G201" i="3"/>
  <c r="J201" i="3" s="1"/>
  <c r="F201" i="3"/>
  <c r="E201" i="3"/>
  <c r="D201" i="3"/>
  <c r="C201" i="3"/>
  <c r="B201" i="3"/>
  <c r="J200" i="3"/>
  <c r="I200" i="3"/>
  <c r="H200" i="3"/>
  <c r="G200" i="3"/>
  <c r="F200" i="3"/>
  <c r="E200" i="3"/>
  <c r="D200" i="3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I198" i="3"/>
  <c r="H198" i="3"/>
  <c r="G198" i="3"/>
  <c r="F198" i="3"/>
  <c r="E198" i="3"/>
  <c r="D198" i="3"/>
  <c r="J198" i="3" s="1"/>
  <c r="C198" i="3"/>
  <c r="B198" i="3"/>
  <c r="J197" i="3"/>
  <c r="H197" i="3"/>
  <c r="K197" i="3" s="1"/>
  <c r="G197" i="3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H194" i="3"/>
  <c r="G194" i="3"/>
  <c r="F194" i="3"/>
  <c r="I194" i="3" s="1"/>
  <c r="E194" i="3"/>
  <c r="K194" i="3" s="1"/>
  <c r="D194" i="3"/>
  <c r="J194" i="3" s="1"/>
  <c r="C194" i="3"/>
  <c r="B194" i="3"/>
  <c r="K193" i="3"/>
  <c r="H193" i="3"/>
  <c r="G193" i="3"/>
  <c r="F193" i="3"/>
  <c r="E193" i="3"/>
  <c r="D193" i="3"/>
  <c r="C193" i="3"/>
  <c r="B193" i="3"/>
  <c r="J192" i="3"/>
  <c r="H192" i="3"/>
  <c r="G192" i="3"/>
  <c r="F192" i="3"/>
  <c r="I192" i="3" s="1"/>
  <c r="E192" i="3"/>
  <c r="K192" i="3" s="1"/>
  <c r="D192" i="3"/>
  <c r="C192" i="3"/>
  <c r="B192" i="3"/>
  <c r="K191" i="3"/>
  <c r="H191" i="3"/>
  <c r="G191" i="3"/>
  <c r="J191" i="3" s="1"/>
  <c r="F191" i="3"/>
  <c r="E191" i="3"/>
  <c r="D191" i="3"/>
  <c r="C191" i="3"/>
  <c r="B191" i="3"/>
  <c r="J190" i="3"/>
  <c r="I190" i="3"/>
  <c r="H190" i="3"/>
  <c r="G190" i="3"/>
  <c r="F190" i="3"/>
  <c r="E190" i="3"/>
  <c r="D190" i="3"/>
  <c r="C190" i="3"/>
  <c r="B190" i="3"/>
  <c r="J189" i="3"/>
  <c r="H189" i="3"/>
  <c r="K189" i="3" s="1"/>
  <c r="G189" i="3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C185" i="3"/>
  <c r="B185" i="3"/>
  <c r="J184" i="3"/>
  <c r="H184" i="3"/>
  <c r="G184" i="3"/>
  <c r="F184" i="3"/>
  <c r="I184" i="3" s="1"/>
  <c r="E184" i="3"/>
  <c r="K184" i="3" s="1"/>
  <c r="D184" i="3"/>
  <c r="C184" i="3"/>
  <c r="B184" i="3"/>
  <c r="K183" i="3"/>
  <c r="J183" i="3"/>
  <c r="H183" i="3"/>
  <c r="G183" i="3"/>
  <c r="F183" i="3"/>
  <c r="E183" i="3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I180" i="3" s="1"/>
  <c r="E180" i="3"/>
  <c r="K180" i="3" s="1"/>
  <c r="D180" i="3"/>
  <c r="C180" i="3"/>
  <c r="B180" i="3"/>
  <c r="I179" i="3"/>
  <c r="H179" i="3"/>
  <c r="K179" i="3" s="1"/>
  <c r="G179" i="3"/>
  <c r="F179" i="3"/>
  <c r="E179" i="3"/>
  <c r="D179" i="3"/>
  <c r="C179" i="3"/>
  <c r="B179" i="3"/>
  <c r="H178" i="3"/>
  <c r="K178" i="3" s="1"/>
  <c r="G178" i="3"/>
  <c r="F178" i="3"/>
  <c r="E178" i="3"/>
  <c r="D178" i="3"/>
  <c r="J178" i="3" s="1"/>
  <c r="C178" i="3"/>
  <c r="I178" i="3" s="1"/>
  <c r="B178" i="3"/>
  <c r="J177" i="3"/>
  <c r="H177" i="3"/>
  <c r="G177" i="3"/>
  <c r="F177" i="3"/>
  <c r="E177" i="3"/>
  <c r="K177" i="3" s="1"/>
  <c r="D177" i="3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I175" i="3"/>
  <c r="H175" i="3"/>
  <c r="K175" i="3" s="1"/>
  <c r="G175" i="3"/>
  <c r="F175" i="3"/>
  <c r="E175" i="3"/>
  <c r="D175" i="3"/>
  <c r="J175" i="3" s="1"/>
  <c r="C175" i="3"/>
  <c r="B175" i="3"/>
  <c r="K174" i="3"/>
  <c r="I174" i="3"/>
  <c r="H174" i="3"/>
  <c r="G174" i="3"/>
  <c r="F174" i="3"/>
  <c r="E174" i="3"/>
  <c r="D174" i="3"/>
  <c r="J174" i="3" s="1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I171" i="3"/>
  <c r="H171" i="3"/>
  <c r="K171" i="3" s="1"/>
  <c r="G171" i="3"/>
  <c r="F171" i="3"/>
  <c r="E171" i="3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F167" i="3"/>
  <c r="I167" i="3" s="1"/>
  <c r="E167" i="3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I163" i="3" s="1"/>
  <c r="E163" i="3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I159" i="3" s="1"/>
  <c r="E159" i="3"/>
  <c r="D159" i="3"/>
  <c r="J159" i="3" s="1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I156" i="3" s="1"/>
  <c r="E156" i="3"/>
  <c r="K156" i="3" s="1"/>
  <c r="D156" i="3"/>
  <c r="C156" i="3"/>
  <c r="B156" i="3"/>
  <c r="I155" i="3"/>
  <c r="H155" i="3"/>
  <c r="K155" i="3" s="1"/>
  <c r="G155" i="3"/>
  <c r="F155" i="3"/>
  <c r="E155" i="3"/>
  <c r="D155" i="3"/>
  <c r="C155" i="3"/>
  <c r="B155" i="3"/>
  <c r="K154" i="3"/>
  <c r="I154" i="3"/>
  <c r="H154" i="3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I151" i="3" s="1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I148" i="3" s="1"/>
  <c r="E148" i="3"/>
  <c r="K148" i="3" s="1"/>
  <c r="D148" i="3"/>
  <c r="C148" i="3"/>
  <c r="B148" i="3"/>
  <c r="I147" i="3"/>
  <c r="H147" i="3"/>
  <c r="K147" i="3" s="1"/>
  <c r="G147" i="3"/>
  <c r="F147" i="3"/>
  <c r="E147" i="3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E145" i="3"/>
  <c r="K145" i="3" s="1"/>
  <c r="D145" i="3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I143" i="3"/>
  <c r="H143" i="3"/>
  <c r="K143" i="3" s="1"/>
  <c r="G143" i="3"/>
  <c r="F143" i="3"/>
  <c r="E143" i="3"/>
  <c r="D143" i="3"/>
  <c r="J143" i="3" s="1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I139" i="3"/>
  <c r="H139" i="3"/>
  <c r="K139" i="3" s="1"/>
  <c r="G139" i="3"/>
  <c r="F139" i="3"/>
  <c r="E139" i="3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F135" i="3"/>
  <c r="I135" i="3" s="1"/>
  <c r="E135" i="3"/>
  <c r="D135" i="3"/>
  <c r="J135" i="3" s="1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I131" i="3" s="1"/>
  <c r="E131" i="3"/>
  <c r="D131" i="3"/>
  <c r="J131" i="3" s="1"/>
  <c r="C131" i="3"/>
  <c r="B131" i="3"/>
  <c r="I130" i="3"/>
  <c r="H130" i="3"/>
  <c r="K130" i="3" s="1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F127" i="3"/>
  <c r="I127" i="3" s="1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J125" i="3"/>
  <c r="H125" i="3"/>
  <c r="K125" i="3" s="1"/>
  <c r="G125" i="3"/>
  <c r="F125" i="3"/>
  <c r="E125" i="3"/>
  <c r="D125" i="3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I123" i="3"/>
  <c r="H123" i="3"/>
  <c r="K123" i="3" s="1"/>
  <c r="G123" i="3"/>
  <c r="F123" i="3"/>
  <c r="E123" i="3"/>
  <c r="D123" i="3"/>
  <c r="J123" i="3" s="1"/>
  <c r="C123" i="3"/>
  <c r="B123" i="3"/>
  <c r="K122" i="3"/>
  <c r="I122" i="3"/>
  <c r="H122" i="3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F119" i="3"/>
  <c r="I119" i="3" s="1"/>
  <c r="E119" i="3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E117" i="3"/>
  <c r="K117" i="3" s="1"/>
  <c r="D117" i="3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I115" i="3" s="1"/>
  <c r="E115" i="3"/>
  <c r="D115" i="3"/>
  <c r="J115" i="3" s="1"/>
  <c r="C115" i="3"/>
  <c r="B115" i="3"/>
  <c r="I114" i="3"/>
  <c r="H114" i="3"/>
  <c r="K114" i="3" s="1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I111" i="3" s="1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J109" i="3"/>
  <c r="H109" i="3"/>
  <c r="K109" i="3" s="1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I107" i="3"/>
  <c r="H107" i="3"/>
  <c r="K107" i="3" s="1"/>
  <c r="G107" i="3"/>
  <c r="F107" i="3"/>
  <c r="E107" i="3"/>
  <c r="D107" i="3"/>
  <c r="J107" i="3" s="1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F103" i="3"/>
  <c r="I103" i="3" s="1"/>
  <c r="E103" i="3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E101" i="3"/>
  <c r="K101" i="3" s="1"/>
  <c r="D101" i="3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F99" i="3"/>
  <c r="I99" i="3" s="1"/>
  <c r="E99" i="3"/>
  <c r="D99" i="3"/>
  <c r="J99" i="3" s="1"/>
  <c r="C99" i="3"/>
  <c r="B99" i="3"/>
  <c r="I98" i="3"/>
  <c r="H98" i="3"/>
  <c r="K98" i="3" s="1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I95" i="3" s="1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J93" i="3"/>
  <c r="H93" i="3"/>
  <c r="K93" i="3" s="1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I90" i="3"/>
  <c r="H90" i="3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I86" i="3"/>
  <c r="H86" i="3"/>
  <c r="K86" i="3" s="1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K84" i="3" s="1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J80" i="3"/>
  <c r="H80" i="3"/>
  <c r="G80" i="3"/>
  <c r="F80" i="3"/>
  <c r="E80" i="3"/>
  <c r="K80" i="3" s="1"/>
  <c r="D80" i="3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K72" i="3"/>
  <c r="H72" i="3"/>
  <c r="G72" i="3"/>
  <c r="J72" i="3" s="1"/>
  <c r="F72" i="3"/>
  <c r="E72" i="3"/>
  <c r="D72" i="3"/>
  <c r="C72" i="3"/>
  <c r="I72" i="3" s="1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B68" i="3"/>
  <c r="J67" i="3"/>
  <c r="H67" i="3"/>
  <c r="G67" i="3"/>
  <c r="F67" i="3"/>
  <c r="I67" i="3" s="1"/>
  <c r="E67" i="3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I63" i="3" s="1"/>
  <c r="E63" i="3"/>
  <c r="D63" i="3"/>
  <c r="J63" i="3" s="1"/>
  <c r="C63" i="3"/>
  <c r="B63" i="3"/>
  <c r="J62" i="3"/>
  <c r="H62" i="3"/>
  <c r="K62" i="3" s="1"/>
  <c r="G62" i="3"/>
  <c r="F62" i="3"/>
  <c r="I62" i="3" s="1"/>
  <c r="E62" i="3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E52" i="3"/>
  <c r="K52" i="3" s="1"/>
  <c r="D52" i="3"/>
  <c r="C52" i="3"/>
  <c r="B52" i="3"/>
  <c r="J51" i="3"/>
  <c r="H51" i="3"/>
  <c r="G51" i="3"/>
  <c r="F51" i="3"/>
  <c r="I51" i="3" s="1"/>
  <c r="E51" i="3"/>
  <c r="D51" i="3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B49" i="3"/>
  <c r="H48" i="3"/>
  <c r="G48" i="3"/>
  <c r="F48" i="3"/>
  <c r="E48" i="3"/>
  <c r="K48" i="3" s="1"/>
  <c r="D48" i="3"/>
  <c r="C48" i="3"/>
  <c r="I48" i="3" s="1"/>
  <c r="B48" i="3"/>
  <c r="H47" i="3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H44" i="3"/>
  <c r="G44" i="3"/>
  <c r="F44" i="3"/>
  <c r="E44" i="3"/>
  <c r="K44" i="3" s="1"/>
  <c r="D44" i="3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H39" i="3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H36" i="3"/>
  <c r="G36" i="3"/>
  <c r="F36" i="3"/>
  <c r="E36" i="3"/>
  <c r="K36" i="3" s="1"/>
  <c r="D36" i="3"/>
  <c r="C36" i="3"/>
  <c r="B36" i="3"/>
  <c r="H35" i="3"/>
  <c r="G35" i="3"/>
  <c r="F35" i="3"/>
  <c r="E35" i="3"/>
  <c r="D35" i="3"/>
  <c r="J35" i="3" s="1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H32" i="3"/>
  <c r="G32" i="3"/>
  <c r="F32" i="3"/>
  <c r="E32" i="3"/>
  <c r="K32" i="3" s="1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H28" i="3"/>
  <c r="G28" i="3"/>
  <c r="F28" i="3"/>
  <c r="E28" i="3"/>
  <c r="K28" i="3" s="1"/>
  <c r="D28" i="3"/>
  <c r="C28" i="3"/>
  <c r="B28" i="3"/>
  <c r="H27" i="3"/>
  <c r="G27" i="3"/>
  <c r="F27" i="3"/>
  <c r="E27" i="3"/>
  <c r="K27" i="3" s="1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H24" i="3"/>
  <c r="G24" i="3"/>
  <c r="F24" i="3"/>
  <c r="E24" i="3"/>
  <c r="K24" i="3" s="1"/>
  <c r="D24" i="3"/>
  <c r="C24" i="3"/>
  <c r="I24" i="3" s="1"/>
  <c r="B24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H20" i="3"/>
  <c r="G20" i="3"/>
  <c r="F20" i="3"/>
  <c r="E20" i="3"/>
  <c r="K20" i="3" s="1"/>
  <c r="D20" i="3"/>
  <c r="C20" i="3"/>
  <c r="B20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H12" i="3"/>
  <c r="G12" i="3"/>
  <c r="F12" i="3"/>
  <c r="E12" i="3"/>
  <c r="K12" i="3" s="1"/>
  <c r="D12" i="3"/>
  <c r="C12" i="3"/>
  <c r="B12" i="3"/>
  <c r="H11" i="3"/>
  <c r="G11" i="3"/>
  <c r="F11" i="3"/>
  <c r="E11" i="3"/>
  <c r="K11" i="3" s="1"/>
  <c r="D11" i="3"/>
  <c r="J11" i="3" s="1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C223" i="2"/>
  <c r="B223" i="2"/>
  <c r="J222" i="2"/>
  <c r="H222" i="2"/>
  <c r="G222" i="2"/>
  <c r="F222" i="2"/>
  <c r="I222" i="2" s="1"/>
  <c r="E222" i="2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B220" i="2"/>
  <c r="H219" i="2"/>
  <c r="G219" i="2"/>
  <c r="F219" i="2"/>
  <c r="I219" i="2" s="1"/>
  <c r="E219" i="2"/>
  <c r="D219" i="2"/>
  <c r="C219" i="2"/>
  <c r="B219" i="2"/>
  <c r="J218" i="2"/>
  <c r="I218" i="2"/>
  <c r="H218" i="2"/>
  <c r="G218" i="2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B216" i="2"/>
  <c r="H215" i="2"/>
  <c r="G215" i="2"/>
  <c r="F215" i="2"/>
  <c r="E215" i="2"/>
  <c r="D215" i="2"/>
  <c r="J215" i="2" s="1"/>
  <c r="C215" i="2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I211" i="2" s="1"/>
  <c r="E211" i="2"/>
  <c r="K211" i="2" s="1"/>
  <c r="D211" i="2"/>
  <c r="C211" i="2"/>
  <c r="B211" i="2"/>
  <c r="J210" i="2"/>
  <c r="H210" i="2"/>
  <c r="K210" i="2" s="1"/>
  <c r="G210" i="2"/>
  <c r="F210" i="2"/>
  <c r="I210" i="2" s="1"/>
  <c r="E210" i="2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D203" i="2"/>
  <c r="J203" i="2" s="1"/>
  <c r="C203" i="2"/>
  <c r="B203" i="2"/>
  <c r="J202" i="2"/>
  <c r="I202" i="2"/>
  <c r="H202" i="2"/>
  <c r="K202" i="2" s="1"/>
  <c r="G202" i="2"/>
  <c r="F202" i="2"/>
  <c r="E202" i="2"/>
  <c r="D202" i="2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J200" i="2"/>
  <c r="H200" i="2"/>
  <c r="G200" i="2"/>
  <c r="F200" i="2"/>
  <c r="E200" i="2"/>
  <c r="K200" i="2" s="1"/>
  <c r="D200" i="2"/>
  <c r="C200" i="2"/>
  <c r="B200" i="2"/>
  <c r="H199" i="2"/>
  <c r="G199" i="2"/>
  <c r="F199" i="2"/>
  <c r="I199" i="2" s="1"/>
  <c r="E199" i="2"/>
  <c r="K199" i="2" s="1"/>
  <c r="D199" i="2"/>
  <c r="J199" i="2" s="1"/>
  <c r="C199" i="2"/>
  <c r="B199" i="2"/>
  <c r="J198" i="2"/>
  <c r="H198" i="2"/>
  <c r="K198" i="2" s="1"/>
  <c r="G198" i="2"/>
  <c r="F198" i="2"/>
  <c r="I198" i="2" s="1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J194" i="2"/>
  <c r="H194" i="2"/>
  <c r="K194" i="2" s="1"/>
  <c r="G194" i="2"/>
  <c r="F194" i="2"/>
  <c r="I194" i="2" s="1"/>
  <c r="E194" i="2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J190" i="2"/>
  <c r="H190" i="2"/>
  <c r="K190" i="2" s="1"/>
  <c r="G190" i="2"/>
  <c r="F190" i="2"/>
  <c r="I190" i="2" s="1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B188" i="2"/>
  <c r="H187" i="2"/>
  <c r="G187" i="2"/>
  <c r="F187" i="2"/>
  <c r="I187" i="2" s="1"/>
  <c r="E187" i="2"/>
  <c r="D187" i="2"/>
  <c r="C187" i="2"/>
  <c r="B187" i="2"/>
  <c r="J186" i="2"/>
  <c r="I186" i="2"/>
  <c r="H186" i="2"/>
  <c r="K186" i="2" s="1"/>
  <c r="G186" i="2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B184" i="2"/>
  <c r="H183" i="2"/>
  <c r="G183" i="2"/>
  <c r="F183" i="2"/>
  <c r="I183" i="2" s="1"/>
  <c r="E183" i="2"/>
  <c r="D183" i="2"/>
  <c r="J183" i="2" s="1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D179" i="2"/>
  <c r="J179" i="2" s="1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H169" i="2"/>
  <c r="G169" i="2"/>
  <c r="F169" i="2"/>
  <c r="E169" i="2"/>
  <c r="K169" i="2" s="1"/>
  <c r="D169" i="2"/>
  <c r="J169" i="2" s="1"/>
  <c r="C169" i="2"/>
  <c r="I169" i="2" s="1"/>
  <c r="B169" i="2"/>
  <c r="J168" i="2"/>
  <c r="H168" i="2"/>
  <c r="G168" i="2"/>
  <c r="F168" i="2"/>
  <c r="E168" i="2"/>
  <c r="K168" i="2" s="1"/>
  <c r="D168" i="2"/>
  <c r="C168" i="2"/>
  <c r="B168" i="2"/>
  <c r="I167" i="2"/>
  <c r="H167" i="2"/>
  <c r="G167" i="2"/>
  <c r="F167" i="2"/>
  <c r="E167" i="2"/>
  <c r="D167" i="2"/>
  <c r="J167" i="2" s="1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J164" i="2"/>
  <c r="H164" i="2"/>
  <c r="G164" i="2"/>
  <c r="F164" i="2"/>
  <c r="E164" i="2"/>
  <c r="K164" i="2" s="1"/>
  <c r="D164" i="2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J159" i="2"/>
  <c r="H159" i="2"/>
  <c r="G159" i="2"/>
  <c r="F159" i="2"/>
  <c r="E159" i="2"/>
  <c r="K159" i="2" s="1"/>
  <c r="D159" i="2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H151" i="2"/>
  <c r="G151" i="2"/>
  <c r="F151" i="2"/>
  <c r="E151" i="2"/>
  <c r="K151" i="2" s="1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H143" i="2"/>
  <c r="G143" i="2"/>
  <c r="F143" i="2"/>
  <c r="E143" i="2"/>
  <c r="K143" i="2" s="1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J139" i="2"/>
  <c r="H139" i="2"/>
  <c r="G139" i="2"/>
  <c r="F139" i="2"/>
  <c r="E139" i="2"/>
  <c r="K139" i="2" s="1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G102" i="2"/>
  <c r="F102" i="2"/>
  <c r="E102" i="2"/>
  <c r="K102" i="2" s="1"/>
  <c r="D102" i="2"/>
  <c r="J102" i="2" s="1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E99" i="2"/>
  <c r="K99" i="2" s="1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J91" i="2"/>
  <c r="H91" i="2"/>
  <c r="G91" i="2"/>
  <c r="F91" i="2"/>
  <c r="E91" i="2"/>
  <c r="K91" i="2" s="1"/>
  <c r="D91" i="2"/>
  <c r="C91" i="2"/>
  <c r="I91" i="2" s="1"/>
  <c r="B91" i="2"/>
  <c r="H90" i="2"/>
  <c r="G90" i="2"/>
  <c r="F90" i="2"/>
  <c r="E90" i="2"/>
  <c r="K90" i="2" s="1"/>
  <c r="D90" i="2"/>
  <c r="J90" i="2" s="1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I21" i="2" s="1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I17" i="2" s="1"/>
  <c r="E17" i="2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I13" i="2" s="1"/>
  <c r="E13" i="2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I9" i="2" s="1"/>
  <c r="E9" i="2"/>
  <c r="D9" i="2"/>
  <c r="C9" i="2"/>
  <c r="B9" i="2"/>
  <c r="H8" i="2"/>
  <c r="K8" i="2" s="1"/>
  <c r="G8" i="2"/>
  <c r="F8" i="2"/>
  <c r="E8" i="2"/>
  <c r="D8" i="2"/>
  <c r="J8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I7" i="2" s="1"/>
  <c r="B7" i="2"/>
  <c r="H6" i="2"/>
  <c r="G6" i="2"/>
  <c r="F4" i="2"/>
  <c r="C4" i="2"/>
  <c r="I2" i="2"/>
  <c r="G2" i="2"/>
  <c r="K171" i="2" l="1"/>
  <c r="K179" i="2"/>
  <c r="I184" i="2"/>
  <c r="K203" i="2"/>
  <c r="J207" i="2"/>
  <c r="I216" i="2"/>
  <c r="I20" i="3"/>
  <c r="I36" i="3"/>
  <c r="I168" i="2"/>
  <c r="I188" i="2"/>
  <c r="K207" i="2"/>
  <c r="J211" i="2"/>
  <c r="I215" i="2"/>
  <c r="I220" i="2"/>
  <c r="K7" i="3"/>
  <c r="K23" i="3"/>
  <c r="K39" i="3"/>
  <c r="I49" i="3"/>
  <c r="C6" i="2"/>
  <c r="I6" i="2" s="1"/>
  <c r="K53" i="3"/>
  <c r="K167" i="2"/>
  <c r="K183" i="2"/>
  <c r="J187" i="2"/>
  <c r="I196" i="2"/>
  <c r="K215" i="2"/>
  <c r="K218" i="2"/>
  <c r="J219" i="2"/>
  <c r="I223" i="2"/>
  <c r="K19" i="3"/>
  <c r="K35" i="3"/>
  <c r="J48" i="3"/>
  <c r="D6" i="2"/>
  <c r="J6" i="2" s="1"/>
  <c r="E6" i="2"/>
  <c r="K6" i="2" s="1"/>
  <c r="I164" i="2"/>
  <c r="J175" i="2"/>
  <c r="K187" i="2"/>
  <c r="J191" i="2"/>
  <c r="I200" i="2"/>
  <c r="K219" i="2"/>
  <c r="K222" i="2"/>
  <c r="J223" i="2"/>
  <c r="I227" i="2"/>
  <c r="I12" i="3"/>
  <c r="I28" i="3"/>
  <c r="I44" i="3"/>
  <c r="K51" i="3"/>
  <c r="K67" i="3"/>
  <c r="J86" i="3"/>
  <c r="J155" i="3"/>
  <c r="J156" i="3"/>
  <c r="J185" i="3"/>
  <c r="K47" i="3"/>
  <c r="K63" i="3"/>
  <c r="J163" i="3"/>
  <c r="J164" i="3"/>
  <c r="J193" i="3"/>
  <c r="I205" i="3"/>
  <c r="K55" i="3"/>
  <c r="K71" i="3"/>
  <c r="J78" i="3"/>
  <c r="J147" i="3"/>
  <c r="J148" i="3"/>
  <c r="J179" i="3"/>
  <c r="J180" i="3"/>
  <c r="I52" i="3"/>
  <c r="I68" i="3"/>
  <c r="J95" i="3"/>
  <c r="J111" i="3"/>
  <c r="J127" i="3"/>
  <c r="J151" i="3"/>
  <c r="J152" i="3"/>
  <c r="K340" i="3"/>
  <c r="I183" i="3"/>
  <c r="I191" i="3"/>
  <c r="K212" i="3"/>
  <c r="K228" i="3"/>
  <c r="J229" i="3"/>
  <c r="K232" i="3"/>
  <c r="J233" i="3"/>
  <c r="K236" i="3"/>
  <c r="J237" i="3"/>
  <c r="K240" i="3"/>
  <c r="J241" i="3"/>
  <c r="K244" i="3"/>
  <c r="J245" i="3"/>
  <c r="K248" i="3"/>
  <c r="K252" i="3"/>
  <c r="K190" i="3"/>
  <c r="K198" i="3"/>
  <c r="I201" i="3"/>
  <c r="I217" i="3"/>
  <c r="I265" i="3"/>
  <c r="K268" i="3"/>
  <c r="I281" i="3"/>
  <c r="K284" i="3"/>
  <c r="I297" i="3"/>
  <c r="K300" i="3"/>
  <c r="I313" i="3"/>
  <c r="K316" i="3"/>
  <c r="I329" i="3"/>
  <c r="K332" i="3"/>
  <c r="I345" i="3"/>
  <c r="K348" i="3"/>
  <c r="I185" i="3"/>
  <c r="I193" i="3"/>
  <c r="K200" i="3"/>
  <c r="K216" i="3"/>
  <c r="I221" i="3"/>
  <c r="I261" i="3"/>
  <c r="K264" i="3"/>
  <c r="I277" i="3"/>
  <c r="K280" i="3"/>
  <c r="I293" i="3"/>
  <c r="K296" i="3"/>
  <c r="I309" i="3"/>
  <c r="K312" i="3"/>
  <c r="I325" i="3"/>
  <c r="K328" i="3"/>
  <c r="I341" i="3"/>
  <c r="K344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<sst xmlns="http://schemas.openxmlformats.org/spreadsheetml/2006/main" count="158" uniqueCount="122">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</sst>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44621</v>
      </c>
      <c r="F7" s="3" t="s">
        <v>3</v>
      </c>
      <c r="G7" s="5">
        <v>44651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03/01/2022 - 03/31/2022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03/01/2021 - 03/31/2021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101077325.93000001</v>
      </c>
      <c r="D6" s="41">
        <f t="shared" si="0"/>
        <v>70027067.00999999</v>
      </c>
      <c r="E6" s="42">
        <f t="shared" si="0"/>
        <v>20324723.260000002</v>
      </c>
      <c r="F6" s="40">
        <f t="shared" si="0"/>
        <v>81596941.360000014</v>
      </c>
      <c r="G6" s="41">
        <f t="shared" si="0"/>
        <v>43943603.689999998</v>
      </c>
      <c r="H6" s="42">
        <f t="shared" si="0"/>
        <v>9639460.7199999988</v>
      </c>
      <c r="I6" s="20">
        <f t="shared" ref="I6:I69" si="1">IFERROR((C6-F6)/F6,"")</f>
        <v>0.23873915180293212</v>
      </c>
      <c r="J6" s="20">
        <f t="shared" ref="J6:J69" si="2">IFERROR((D6-G6)/G6,"")</f>
        <v>0.59356677945681691</v>
      </c>
      <c r="K6" s="20">
        <f t="shared" ref="K6:K69" si="3">IFERROR((E6-H6)/H6,"")</f>
        <v>1.1084917352098516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3316456.93</v>
      </c>
      <c r="D7" s="43">
        <f>IF('County Data'!E2&gt;9,'County Data'!D2,"*")</f>
        <v>570393.12</v>
      </c>
      <c r="E7" s="44">
        <f>IF('County Data'!G2&gt;9,'County Data'!F2,"*")</f>
        <v>418520.63</v>
      </c>
      <c r="F7" s="43">
        <f>IF('County Data'!I2&gt;9,'County Data'!H2,"*")</f>
        <v>2688940.54</v>
      </c>
      <c r="G7" s="43">
        <f>IF('County Data'!K2&gt;9,'County Data'!J2,"*")</f>
        <v>291249</v>
      </c>
      <c r="H7" s="44">
        <f>IF('County Data'!M2&gt;9,'County Data'!L2,"*")</f>
        <v>148804.95000000001</v>
      </c>
      <c r="I7" s="22">
        <f t="shared" si="1"/>
        <v>0.23336938123592726</v>
      </c>
      <c r="J7" s="22">
        <f t="shared" si="2"/>
        <v>0.95843803755549373</v>
      </c>
      <c r="K7" s="22">
        <f t="shared" si="3"/>
        <v>1.8125450799855782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5483382.2000000002</v>
      </c>
      <c r="D8" s="43">
        <f>IF('County Data'!E3&gt;9,'County Data'!D3,"*")</f>
        <v>2237441.83</v>
      </c>
      <c r="E8" s="44">
        <f>IF('County Data'!G3&gt;9,'County Data'!F3,"*")</f>
        <v>964177.07</v>
      </c>
      <c r="F8" s="43">
        <f>IF('County Data'!I3&gt;9,'County Data'!H3,"*")</f>
        <v>4935958.7</v>
      </c>
      <c r="G8" s="43">
        <f>IF('County Data'!K3&gt;9,'County Data'!J3,"*")</f>
        <v>1278730.25</v>
      </c>
      <c r="H8" s="44">
        <f>IF('County Data'!M3&gt;9,'County Data'!L3,"*")</f>
        <v>653566.06000000006</v>
      </c>
      <c r="I8" s="22">
        <f t="shared" si="1"/>
        <v>0.11090520267116497</v>
      </c>
      <c r="J8" s="22">
        <f t="shared" si="2"/>
        <v>0.74973715527571205</v>
      </c>
      <c r="K8" s="22">
        <f t="shared" si="3"/>
        <v>0.47525572242842579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3181891.65</v>
      </c>
      <c r="D9" s="46">
        <f>IF('County Data'!E4&gt;9,'County Data'!D4,"*")</f>
        <v>744184.91</v>
      </c>
      <c r="E9" s="47">
        <f>IF('County Data'!G4&gt;9,'County Data'!F4,"*")</f>
        <v>389416.47</v>
      </c>
      <c r="F9" s="45">
        <f>IF('County Data'!I4&gt;9,'County Data'!H4,"*")</f>
        <v>2936577.36</v>
      </c>
      <c r="G9" s="46">
        <f>IF('County Data'!K4&gt;9,'County Data'!J4,"*")</f>
        <v>379115.71</v>
      </c>
      <c r="H9" s="47">
        <f>IF('County Data'!M4&gt;9,'County Data'!L4,"*")</f>
        <v>192426.3</v>
      </c>
      <c r="I9" s="9">
        <f t="shared" si="1"/>
        <v>8.3537485966315578E-2</v>
      </c>
      <c r="J9" s="9">
        <f t="shared" si="2"/>
        <v>0.96294928004961855</v>
      </c>
      <c r="K9" s="9">
        <f t="shared" si="3"/>
        <v>1.0237174959971687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29332615.719999999</v>
      </c>
      <c r="D10" s="43">
        <f>IF('County Data'!E5&gt;9,'County Data'!D5,"*")</f>
        <v>7855458.75</v>
      </c>
      <c r="E10" s="44">
        <f>IF('County Data'!G5&gt;9,'County Data'!F5,"*")</f>
        <v>5429781.0499999998</v>
      </c>
      <c r="F10" s="43">
        <f>IF('County Data'!I5&gt;9,'County Data'!H5,"*")</f>
        <v>24778868.920000002</v>
      </c>
      <c r="G10" s="43">
        <f>IF('County Data'!K5&gt;9,'County Data'!J5,"*")</f>
        <v>3337955.18</v>
      </c>
      <c r="H10" s="44">
        <f>IF('County Data'!M5&gt;9,'County Data'!L5,"*")</f>
        <v>2216941.16</v>
      </c>
      <c r="I10" s="22">
        <f t="shared" si="1"/>
        <v>0.18377541019737542</v>
      </c>
      <c r="J10" s="22">
        <f t="shared" si="2"/>
        <v>1.3533745441123628</v>
      </c>
      <c r="K10" s="22">
        <f t="shared" si="3"/>
        <v>1.4492219946874907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255139.78</v>
      </c>
      <c r="D11" s="46" t="str">
        <f>IF('County Data'!E6&gt;9,'County Data'!D6,"*")</f>
        <v>*</v>
      </c>
      <c r="E11" s="47">
        <f>IF('County Data'!G6&gt;9,'County Data'!F6,"*")</f>
        <v>77758.149999999994</v>
      </c>
      <c r="F11" s="45">
        <f>IF('County Data'!I6&gt;9,'County Data'!H6,"*")</f>
        <v>205164.7</v>
      </c>
      <c r="G11" s="46" t="str">
        <f>IF('County Data'!K6&gt;9,'County Data'!J6,"*")</f>
        <v>*</v>
      </c>
      <c r="H11" s="47">
        <f>IF('County Data'!M6&gt;9,'County Data'!L6,"*")</f>
        <v>43822.720000000001</v>
      </c>
      <c r="I11" s="9">
        <f t="shared" si="1"/>
        <v>0.24358517815199196</v>
      </c>
      <c r="J11" s="9" t="str">
        <f t="shared" si="2"/>
        <v/>
      </c>
      <c r="K11" s="9">
        <f t="shared" si="3"/>
        <v>0.77437981941787259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4391310.76</v>
      </c>
      <c r="D12" s="43">
        <f>IF('County Data'!E7&gt;9,'County Data'!D7,"*")</f>
        <v>460266.95</v>
      </c>
      <c r="E12" s="44">
        <f>IF('County Data'!G7&gt;9,'County Data'!F7,"*")</f>
        <v>378199.53</v>
      </c>
      <c r="F12" s="43">
        <f>IF('County Data'!I7&gt;9,'County Data'!H7,"*")</f>
        <v>4217021.04</v>
      </c>
      <c r="G12" s="43">
        <f>IF('County Data'!K7&gt;9,'County Data'!J7,"*")</f>
        <v>251618.66</v>
      </c>
      <c r="H12" s="44">
        <f>IF('County Data'!M7&gt;9,'County Data'!L7,"*")</f>
        <v>244244.28</v>
      </c>
      <c r="I12" s="22">
        <f t="shared" si="1"/>
        <v>4.1330057011050567E-2</v>
      </c>
      <c r="J12" s="22">
        <f t="shared" si="2"/>
        <v>0.82922423162097758</v>
      </c>
      <c r="K12" s="22">
        <f t="shared" si="3"/>
        <v>0.54844784901411014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239506.17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207365.61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0.15499464930563958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8784618.0399999991</v>
      </c>
      <c r="D14" s="43">
        <f>IF('County Data'!E9&gt;9,'County Data'!D9,"*")</f>
        <v>11033207.210000001</v>
      </c>
      <c r="E14" s="44">
        <f>IF('County Data'!G9&gt;9,'County Data'!F9,"*")</f>
        <v>2669648.0699999998</v>
      </c>
      <c r="F14" s="43">
        <f>IF('County Data'!I9&gt;9,'County Data'!H9,"*")</f>
        <v>5819181.4299999997</v>
      </c>
      <c r="G14" s="43">
        <f>IF('County Data'!K9&gt;9,'County Data'!J9,"*")</f>
        <v>6577601.3499999996</v>
      </c>
      <c r="H14" s="44">
        <f>IF('County Data'!M9&gt;9,'County Data'!L9,"*")</f>
        <v>1323428.93</v>
      </c>
      <c r="I14" s="22">
        <f t="shared" si="1"/>
        <v>0.50959686438234997</v>
      </c>
      <c r="J14" s="22">
        <f t="shared" si="2"/>
        <v>0.67739068133096902</v>
      </c>
      <c r="K14" s="22">
        <f t="shared" si="3"/>
        <v>1.0172205771563418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1520521.67</v>
      </c>
      <c r="D15" s="48">
        <f>IF('County Data'!E10&gt;9,'County Data'!D10,"*")</f>
        <v>173098.03</v>
      </c>
      <c r="E15" s="49">
        <f>IF('County Data'!G10&gt;9,'County Data'!F10,"*")</f>
        <v>154324.04</v>
      </c>
      <c r="F15" s="48">
        <f>IF('County Data'!I10&gt;9,'County Data'!H10,"*")</f>
        <v>1341344.6299999999</v>
      </c>
      <c r="G15" s="48" t="str">
        <f>IF('County Data'!K10&gt;9,'County Data'!J10,"*")</f>
        <v>*</v>
      </c>
      <c r="H15" s="49">
        <f>IF('County Data'!M10&gt;9,'County Data'!L10,"*")</f>
        <v>79274.23</v>
      </c>
      <c r="I15" s="23">
        <f t="shared" si="1"/>
        <v>0.1335801672386015</v>
      </c>
      <c r="J15" s="23" t="str">
        <f t="shared" si="2"/>
        <v/>
      </c>
      <c r="K15" s="23">
        <f t="shared" si="3"/>
        <v>0.94671130832806594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2962056.43</v>
      </c>
      <c r="D16" s="43">
        <f>IF('County Data'!E11&gt;9,'County Data'!D11,"*")</f>
        <v>682619.89</v>
      </c>
      <c r="E16" s="44">
        <f>IF('County Data'!G11&gt;9,'County Data'!F11,"*")</f>
        <v>395520.14</v>
      </c>
      <c r="F16" s="43">
        <f>IF('County Data'!I11&gt;9,'County Data'!H11,"*")</f>
        <v>2548335.41</v>
      </c>
      <c r="G16" s="43">
        <f>IF('County Data'!K11&gt;9,'County Data'!J11,"*")</f>
        <v>416575.95</v>
      </c>
      <c r="H16" s="44">
        <f>IF('County Data'!M11&gt;9,'County Data'!L11,"*")</f>
        <v>212019.89</v>
      </c>
      <c r="I16" s="22">
        <f t="shared" si="1"/>
        <v>0.16234951583551555</v>
      </c>
      <c r="J16" s="22">
        <f t="shared" si="2"/>
        <v>0.63864450168090592</v>
      </c>
      <c r="K16" s="22">
        <f t="shared" si="3"/>
        <v>0.86548601642987355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4802556.08</v>
      </c>
      <c r="D17" s="46">
        <f>IF('County Data'!E12&gt;9,'County Data'!D12,"*")</f>
        <v>30801187.969999999</v>
      </c>
      <c r="E17" s="47">
        <f>IF('County Data'!G12&gt;9,'County Data'!F12,"*")</f>
        <v>961592.65</v>
      </c>
      <c r="F17" s="45">
        <f>IF('County Data'!I12&gt;9,'County Data'!H12,"*")</f>
        <v>2292711.84</v>
      </c>
      <c r="G17" s="46">
        <f>IF('County Data'!K12&gt;9,'County Data'!J12,"*")</f>
        <v>22352852.960000001</v>
      </c>
      <c r="H17" s="47">
        <f>IF('County Data'!M12&gt;9,'County Data'!L12,"*")</f>
        <v>461201.89</v>
      </c>
      <c r="I17" s="9">
        <f t="shared" si="1"/>
        <v>1.0947054907693941</v>
      </c>
      <c r="J17" s="9">
        <f t="shared" si="2"/>
        <v>0.3779533209974642</v>
      </c>
      <c r="K17" s="9">
        <f t="shared" si="3"/>
        <v>1.0849711825768971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11442493.82</v>
      </c>
      <c r="D18" s="43">
        <f>IF('County Data'!E13&gt;9,'County Data'!D13,"*")</f>
        <v>5573270.1200000001</v>
      </c>
      <c r="E18" s="44">
        <f>IF('County Data'!G13&gt;9,'County Data'!F13,"*")</f>
        <v>2891113.3</v>
      </c>
      <c r="F18" s="43">
        <f>IF('County Data'!I13&gt;9,'County Data'!H13,"*")</f>
        <v>9095982.7300000004</v>
      </c>
      <c r="G18" s="43">
        <f>IF('County Data'!K13&gt;9,'County Data'!J13,"*")</f>
        <v>3038621.69</v>
      </c>
      <c r="H18" s="44">
        <f>IF('County Data'!M13&gt;9,'County Data'!L13,"*")</f>
        <v>1229707.22</v>
      </c>
      <c r="I18" s="22">
        <f t="shared" si="1"/>
        <v>0.25797224551238784</v>
      </c>
      <c r="J18" s="22">
        <f t="shared" si="2"/>
        <v>0.83414412473307931</v>
      </c>
      <c r="K18" s="22">
        <f t="shared" si="3"/>
        <v>1.3510582462059546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9373994.8699999992</v>
      </c>
      <c r="D19" s="46">
        <f>IF('County Data'!E14&gt;9,'County Data'!D14,"*")</f>
        <v>2576693.71</v>
      </c>
      <c r="E19" s="47">
        <f>IF('County Data'!G14&gt;9,'County Data'!F14,"*")</f>
        <v>1868883.75</v>
      </c>
      <c r="F19" s="45">
        <f>IF('County Data'!I14&gt;9,'County Data'!H14,"*")</f>
        <v>7589110.71</v>
      </c>
      <c r="G19" s="46">
        <f>IF('County Data'!K14&gt;9,'County Data'!J14,"*")</f>
        <v>1453422.27</v>
      </c>
      <c r="H19" s="47">
        <f>IF('County Data'!M14&gt;9,'County Data'!L14,"*")</f>
        <v>897385.07</v>
      </c>
      <c r="I19" s="9">
        <f t="shared" si="1"/>
        <v>0.23519015971767254</v>
      </c>
      <c r="J19" s="9">
        <f t="shared" si="2"/>
        <v>0.77284589839124995</v>
      </c>
      <c r="K19" s="9">
        <f t="shared" si="3"/>
        <v>1.0825884143581752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7659311.7599999998</v>
      </c>
      <c r="D20" s="43">
        <f>IF('County Data'!E15&gt;9,'County Data'!D15,"*")</f>
        <v>3075462.06</v>
      </c>
      <c r="E20" s="44">
        <f>IF('County Data'!G15&gt;9,'County Data'!F15,"*")</f>
        <v>1794262.02</v>
      </c>
      <c r="F20" s="43">
        <f>IF('County Data'!I15&gt;9,'County Data'!H15,"*")</f>
        <v>6346998.9800000004</v>
      </c>
      <c r="G20" s="43">
        <f>IF('County Data'!K15&gt;9,'County Data'!J15,"*")</f>
        <v>1872214.66</v>
      </c>
      <c r="H20" s="44">
        <f>IF('County Data'!M15&gt;9,'County Data'!L15,"*")</f>
        <v>963379.91</v>
      </c>
      <c r="I20" s="22">
        <f t="shared" si="1"/>
        <v>0.20676114556426151</v>
      </c>
      <c r="J20" s="22">
        <f t="shared" si="2"/>
        <v>0.64268666713676958</v>
      </c>
      <c r="K20" s="22">
        <f t="shared" si="3"/>
        <v>0.86246568085481456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8331470.0499999998</v>
      </c>
      <c r="D21" s="46">
        <f>IF('County Data'!E16&gt;9,'County Data'!D16,"*")</f>
        <v>4243782.46</v>
      </c>
      <c r="E21" s="47">
        <f>IF('County Data'!G16&gt;9,'County Data'!F16,"*")</f>
        <v>1931526.39</v>
      </c>
      <c r="F21" s="45">
        <f>IF('County Data'!I16&gt;9,'County Data'!H16,"*")</f>
        <v>6593378.7599999998</v>
      </c>
      <c r="G21" s="46">
        <f>IF('County Data'!K16&gt;9,'County Data'!J16,"*")</f>
        <v>2693646.01</v>
      </c>
      <c r="H21" s="47">
        <f>IF('County Data'!M16&gt;9,'County Data'!L16,"*")</f>
        <v>973258.11</v>
      </c>
      <c r="I21" s="9">
        <f t="shared" si="1"/>
        <v>0.26361162512678099</v>
      </c>
      <c r="J21" s="9">
        <f t="shared" si="2"/>
        <v>0.57547890266397717</v>
      </c>
      <c r="K21" s="9">
        <f t="shared" si="3"/>
        <v>0.98459829941720178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03/01/2022 - 03/31/2022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03/01/2021 - 03/31/2021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1354274.46</v>
      </c>
      <c r="D6" s="41" t="str">
        <f>IF('Town Data'!E2&gt;9,'Town Data'!D2,"*")</f>
        <v>*</v>
      </c>
      <c r="E6" s="42">
        <f>IF('Town Data'!G2&gt;9,'Town Data'!F2,"*")</f>
        <v>264105.33</v>
      </c>
      <c r="F6" s="41">
        <f>IF('Town Data'!I2&gt;9,'Town Data'!H2,"*")</f>
        <v>1402377.4</v>
      </c>
      <c r="G6" s="41" t="str">
        <f>IF('Town Data'!K2&gt;9,'Town Data'!J2,"*")</f>
        <v>*</v>
      </c>
      <c r="H6" s="42">
        <f>IF('Town Data'!M2&gt;9,'Town Data'!L2,"*")</f>
        <v>140607.35999999999</v>
      </c>
      <c r="I6" s="20">
        <f t="shared" ref="I6:I69" si="0">IFERROR((C6-F6)/F6,"")</f>
        <v>-3.4300994867715318E-2</v>
      </c>
      <c r="J6" s="20" t="str">
        <f t="shared" ref="J6:J69" si="1">IFERROR((D6-G6)/G6,"")</f>
        <v/>
      </c>
      <c r="K6" s="20">
        <f t="shared" ref="K6:K69" si="2">IFERROR((E6-H6)/H6,"")</f>
        <v>0.87831796287192965</v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404286.08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180284.94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187635.43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-3.9174317984615119E-2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2537682.83</v>
      </c>
      <c r="D9" s="46">
        <f>IF('Town Data'!E5&gt;9,'Town Data'!D5,"*")</f>
        <v>436435.01</v>
      </c>
      <c r="E9" s="47">
        <f>IF('Town Data'!G5&gt;9,'Town Data'!F5,"*")</f>
        <v>307663.2</v>
      </c>
      <c r="F9" s="45">
        <f>IF('Town Data'!I5&gt;9,'Town Data'!H5,"*")</f>
        <v>2325361.48</v>
      </c>
      <c r="G9" s="46">
        <f>IF('Town Data'!K5&gt;9,'Town Data'!J5,"*")</f>
        <v>241404.22</v>
      </c>
      <c r="H9" s="47">
        <f>IF('Town Data'!M5&gt;9,'Town Data'!L5,"*")</f>
        <v>192494.73</v>
      </c>
      <c r="I9" s="9">
        <f t="shared" si="0"/>
        <v>9.1306814801112163E-2</v>
      </c>
      <c r="J9" s="9">
        <f t="shared" si="1"/>
        <v>0.80790132831977834</v>
      </c>
      <c r="K9" s="9">
        <f t="shared" si="2"/>
        <v>0.59829414550725624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1796385.41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1704016.3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5.4206705651817927E-2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440443.88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304647.69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264853.99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0.15024768930232094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3363331.54</v>
      </c>
      <c r="D13" s="46">
        <f>IF('Town Data'!E9&gt;9,'Town Data'!D9,"*")</f>
        <v>607630.56999999995</v>
      </c>
      <c r="E13" s="47">
        <f>IF('Town Data'!G9&gt;9,'Town Data'!F9,"*")</f>
        <v>379335.48</v>
      </c>
      <c r="F13" s="45">
        <f>IF('Town Data'!I9&gt;9,'Town Data'!H9,"*")</f>
        <v>3051327.24</v>
      </c>
      <c r="G13" s="46">
        <f>IF('Town Data'!K9&gt;9,'Town Data'!J9,"*")</f>
        <v>397298.28</v>
      </c>
      <c r="H13" s="47">
        <f>IF('Town Data'!M9&gt;9,'Town Data'!L9,"*")</f>
        <v>206669.58</v>
      </c>
      <c r="I13" s="9">
        <f t="shared" si="0"/>
        <v>0.10225199575775419</v>
      </c>
      <c r="J13" s="9">
        <f t="shared" si="1"/>
        <v>0.5294064952911447</v>
      </c>
      <c r="K13" s="9">
        <f t="shared" si="2"/>
        <v>0.83546838388116917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328640.19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283807.18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0.15796996397342736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294138.78000000003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180492.56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0.62964490059867306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8527709.3499999996</v>
      </c>
      <c r="D16" s="53">
        <f>IF('Town Data'!E12&gt;9,'Town Data'!D12,"*")</f>
        <v>3499168.33</v>
      </c>
      <c r="E16" s="54">
        <f>IF('Town Data'!G12&gt;9,'Town Data'!F12,"*")</f>
        <v>2948363.42</v>
      </c>
      <c r="F16" s="53">
        <f>IF('Town Data'!I12&gt;9,'Town Data'!H12,"*")</f>
        <v>6143585.3399999999</v>
      </c>
      <c r="G16" s="53">
        <f>IF('Town Data'!K12&gt;9,'Town Data'!J12,"*")</f>
        <v>1321908.33</v>
      </c>
      <c r="H16" s="54">
        <f>IF('Town Data'!M12&gt;9,'Town Data'!L12,"*")</f>
        <v>963579.53</v>
      </c>
      <c r="I16" s="26">
        <f t="shared" si="0"/>
        <v>0.38806720799942529</v>
      </c>
      <c r="J16" s="26">
        <f t="shared" si="1"/>
        <v>1.6470582343633464</v>
      </c>
      <c r="K16" s="26">
        <f t="shared" si="2"/>
        <v>2.059802878959041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942210.39</v>
      </c>
      <c r="D17" s="43" t="str">
        <f>IF('Town Data'!E13&gt;9,'Town Data'!D13,"*")</f>
        <v>*</v>
      </c>
      <c r="E17" s="44">
        <f>IF('Town Data'!G13&gt;9,'Town Data'!F13,"*")</f>
        <v>230480.5</v>
      </c>
      <c r="F17" s="43">
        <f>IF('Town Data'!I13&gt;9,'Town Data'!H13,"*")</f>
        <v>608696.81000000006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0.54791412493191793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446888.47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369362.81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0.20989027021967907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252239.23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222585.34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0.13322481166100164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2371727.42</v>
      </c>
      <c r="D20" s="46" t="str">
        <f>IF('Town Data'!E16&gt;9,'Town Data'!D16,"*")</f>
        <v>*</v>
      </c>
      <c r="E20" s="47">
        <f>IF('Town Data'!G16&gt;9,'Town Data'!F16,"*")</f>
        <v>292507.15000000002</v>
      </c>
      <c r="F20" s="45">
        <f>IF('Town Data'!I16&gt;9,'Town Data'!H16,"*")</f>
        <v>2132837.9900000002</v>
      </c>
      <c r="G20" s="46" t="str">
        <f>IF('Town Data'!K16&gt;9,'Town Data'!J16,"*")</f>
        <v>*</v>
      </c>
      <c r="H20" s="47">
        <f>IF('Town Data'!M16&gt;9,'Town Data'!L16,"*")</f>
        <v>163145.17000000001</v>
      </c>
      <c r="I20" s="9">
        <f t="shared" si="0"/>
        <v>0.11200542709762952</v>
      </c>
      <c r="J20" s="9" t="str">
        <f t="shared" si="1"/>
        <v/>
      </c>
      <c r="K20" s="9">
        <f t="shared" si="2"/>
        <v>0.79292558890955833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863499.39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870685.83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-8.2537693303219879E-3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1123082.3999999999</v>
      </c>
      <c r="D22" s="46">
        <f>IF('Town Data'!E18&gt;9,'Town Data'!D18,"*")</f>
        <v>457424.21</v>
      </c>
      <c r="E22" s="47">
        <f>IF('Town Data'!G18&gt;9,'Town Data'!F18,"*")</f>
        <v>462525.32</v>
      </c>
      <c r="F22" s="45">
        <f>IF('Town Data'!I18&gt;9,'Town Data'!H18,"*")</f>
        <v>879823.14</v>
      </c>
      <c r="G22" s="46">
        <f>IF('Town Data'!K18&gt;9,'Town Data'!J18,"*")</f>
        <v>265813.03999999998</v>
      </c>
      <c r="H22" s="47">
        <f>IF('Town Data'!M18&gt;9,'Town Data'!L18,"*")</f>
        <v>281186.14</v>
      </c>
      <c r="I22" s="9">
        <f t="shared" si="0"/>
        <v>0.27648654478444373</v>
      </c>
      <c r="J22" s="9">
        <f t="shared" si="1"/>
        <v>0.72084939850956919</v>
      </c>
      <c r="K22" s="9">
        <f t="shared" si="2"/>
        <v>0.64490796025721608</v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402868.51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357380.31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0.12728233404912545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3902022.97</v>
      </c>
      <c r="D24" s="46" t="str">
        <f>IF('Town Data'!E20&gt;9,'Town Data'!D20,"*")</f>
        <v>*</v>
      </c>
      <c r="E24" s="47">
        <f>IF('Town Data'!G20&gt;9,'Town Data'!F20,"*")</f>
        <v>405824.49</v>
      </c>
      <c r="F24" s="45">
        <f>IF('Town Data'!I20&gt;9,'Town Data'!H20,"*")</f>
        <v>3629640.83</v>
      </c>
      <c r="G24" s="46" t="str">
        <f>IF('Town Data'!K20&gt;9,'Town Data'!J20,"*")</f>
        <v>*</v>
      </c>
      <c r="H24" s="47">
        <f>IF('Town Data'!M20&gt;9,'Town Data'!L20,"*")</f>
        <v>217678.97</v>
      </c>
      <c r="I24" s="9">
        <f t="shared" si="0"/>
        <v>7.5043827408124056E-2</v>
      </c>
      <c r="J24" s="9" t="str">
        <f t="shared" si="1"/>
        <v/>
      </c>
      <c r="K24" s="9">
        <f t="shared" si="2"/>
        <v>0.86432566269493094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522209.01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485817.79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7.4907137509311938E-2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269540.55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254894.43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5.7459552960808111E-2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1824767.55</v>
      </c>
      <c r="D27" s="43">
        <f>IF('Town Data'!E23&gt;9,'Town Data'!D23,"*")</f>
        <v>1031421.53</v>
      </c>
      <c r="E27" s="44">
        <f>IF('Town Data'!G23&gt;9,'Town Data'!F23,"*")</f>
        <v>253850.17</v>
      </c>
      <c r="F27" s="43">
        <f>IF('Town Data'!I23&gt;9,'Town Data'!H23,"*")</f>
        <v>1514157.66</v>
      </c>
      <c r="G27" s="43">
        <f>IF('Town Data'!K23&gt;9,'Town Data'!J23,"*")</f>
        <v>554126.44999999995</v>
      </c>
      <c r="H27" s="44">
        <f>IF('Town Data'!M23&gt;9,'Town Data'!L23,"*")</f>
        <v>142394.32</v>
      </c>
      <c r="I27" s="22">
        <f t="shared" si="0"/>
        <v>0.20513708592274343</v>
      </c>
      <c r="J27" s="22">
        <f t="shared" si="1"/>
        <v>0.86134686405963856</v>
      </c>
      <c r="K27" s="22">
        <f t="shared" si="2"/>
        <v>0.78272679696774428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375388.03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334441.87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0.12243132117399066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JERICHO</v>
      </c>
      <c r="C29" s="51">
        <f>IF('Town Data'!C25&gt;9,'Town Data'!B25,"*")</f>
        <v>331465.62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3518597.41</v>
      </c>
      <c r="D30" s="46">
        <f>IF('Town Data'!E26&gt;9,'Town Data'!D26,"*")</f>
        <v>3892926.04</v>
      </c>
      <c r="E30" s="47">
        <f>IF('Town Data'!G26&gt;9,'Town Data'!F26,"*")</f>
        <v>2003274.36</v>
      </c>
      <c r="F30" s="45">
        <f>IF('Town Data'!I26&gt;9,'Town Data'!H26,"*")</f>
        <v>1879220.05</v>
      </c>
      <c r="G30" s="46">
        <f>IF('Town Data'!K26&gt;9,'Town Data'!J26,"*")</f>
        <v>2324980.0299999998</v>
      </c>
      <c r="H30" s="47">
        <f>IF('Town Data'!M26&gt;9,'Town Data'!L26,"*")</f>
        <v>787161.19</v>
      </c>
      <c r="I30" s="9">
        <f t="shared" si="0"/>
        <v>0.87237115206385762</v>
      </c>
      <c r="J30" s="9">
        <f t="shared" si="1"/>
        <v>0.67439117315773267</v>
      </c>
      <c r="K30" s="9">
        <f t="shared" si="2"/>
        <v>1.5449353772128935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382889.16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239018.8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0.60192068573685409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2171708.6</v>
      </c>
      <c r="D32" s="46">
        <f>IF('Town Data'!E28&gt;9,'Town Data'!D28,"*")</f>
        <v>277556.47999999998</v>
      </c>
      <c r="E32" s="47">
        <f>IF('Town Data'!G28&gt;9,'Town Data'!F28,"*")</f>
        <v>826061.99</v>
      </c>
      <c r="F32" s="45">
        <f>IF('Town Data'!I28&gt;9,'Town Data'!H28,"*")</f>
        <v>1541422.5</v>
      </c>
      <c r="G32" s="46">
        <f>IF('Town Data'!K28&gt;9,'Town Data'!J28,"*")</f>
        <v>550803.76</v>
      </c>
      <c r="H32" s="47">
        <f>IF('Town Data'!M28&gt;9,'Town Data'!L28,"*")</f>
        <v>431746.4</v>
      </c>
      <c r="I32" s="9">
        <f t="shared" si="0"/>
        <v>0.40889898778563316</v>
      </c>
      <c r="J32" s="9">
        <f t="shared" si="1"/>
        <v>-0.49608826199734007</v>
      </c>
      <c r="K32" s="9">
        <f t="shared" si="2"/>
        <v>0.91330371254977449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1102896.77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1097025.04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5.3524120105772439E-3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2185787.16</v>
      </c>
      <c r="D34" s="46">
        <f>IF('Town Data'!E30&gt;9,'Town Data'!D30,"*")</f>
        <v>1451343</v>
      </c>
      <c r="E34" s="47">
        <f>IF('Town Data'!G30&gt;9,'Town Data'!F30,"*")</f>
        <v>497442.13</v>
      </c>
      <c r="F34" s="45">
        <f>IF('Town Data'!I30&gt;9,'Town Data'!H30,"*")</f>
        <v>1919343.19</v>
      </c>
      <c r="G34" s="46">
        <f>IF('Town Data'!K30&gt;9,'Town Data'!J30,"*")</f>
        <v>914391.94</v>
      </c>
      <c r="H34" s="47">
        <f>IF('Town Data'!M30&gt;9,'Town Data'!L30,"*")</f>
        <v>354425.97</v>
      </c>
      <c r="I34" s="9">
        <f t="shared" si="0"/>
        <v>0.13882038990640347</v>
      </c>
      <c r="J34" s="9">
        <f t="shared" si="1"/>
        <v>0.58722199585442547</v>
      </c>
      <c r="K34" s="9">
        <f t="shared" si="2"/>
        <v>0.40351490044592397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2160350.66</v>
      </c>
      <c r="D35" s="43" t="str">
        <f>IF('Town Data'!E31&gt;9,'Town Data'!D31,"*")</f>
        <v>*</v>
      </c>
      <c r="E35" s="44">
        <f>IF('Town Data'!G31&gt;9,'Town Data'!F31,"*")</f>
        <v>253369.37</v>
      </c>
      <c r="F35" s="43">
        <f>IF('Town Data'!I31&gt;9,'Town Data'!H31,"*")</f>
        <v>1693128.5</v>
      </c>
      <c r="G35" s="43" t="str">
        <f>IF('Town Data'!K31&gt;9,'Town Data'!J31,"*")</f>
        <v>*</v>
      </c>
      <c r="H35" s="44">
        <f>IF('Town Data'!M31&gt;9,'Town Data'!L31,"*")</f>
        <v>98669.15</v>
      </c>
      <c r="I35" s="22">
        <f t="shared" si="0"/>
        <v>0.27595197883681016</v>
      </c>
      <c r="J35" s="22" t="str">
        <f t="shared" si="1"/>
        <v/>
      </c>
      <c r="K35" s="22">
        <f t="shared" si="2"/>
        <v>1.5678681735881987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973621.73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922499.12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5.5417516279039902E-2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MONTGOMERY</v>
      </c>
      <c r="C37" s="51">
        <f>IF('Town Data'!C33&gt;9,'Town Data'!B33,"*")</f>
        <v>157151.71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MONTPELIER</v>
      </c>
      <c r="C38" s="50">
        <f>IF('Town Data'!C34&gt;9,'Town Data'!B34,"*")</f>
        <v>1745501.11</v>
      </c>
      <c r="D38" s="46" t="str">
        <f>IF('Town Data'!E34&gt;9,'Town Data'!D34,"*")</f>
        <v>*</v>
      </c>
      <c r="E38" s="47">
        <f>IF('Town Data'!G34&gt;9,'Town Data'!F34,"*")</f>
        <v>289816.13</v>
      </c>
      <c r="F38" s="45">
        <f>IF('Town Data'!I34&gt;9,'Town Data'!H34,"*")</f>
        <v>1255361.21</v>
      </c>
      <c r="G38" s="46" t="str">
        <f>IF('Town Data'!K34&gt;9,'Town Data'!J34,"*")</f>
        <v>*</v>
      </c>
      <c r="H38" s="47">
        <f>IF('Town Data'!M34&gt;9,'Town Data'!L34,"*")</f>
        <v>121410.34</v>
      </c>
      <c r="I38" s="9">
        <f t="shared" si="0"/>
        <v>0.39043734671393915</v>
      </c>
      <c r="J38" s="9" t="str">
        <f t="shared" si="1"/>
        <v/>
      </c>
      <c r="K38" s="9">
        <f t="shared" si="2"/>
        <v>1.3870794695081161</v>
      </c>
      <c r="L38" s="15"/>
    </row>
    <row r="39" spans="1:12" x14ac:dyDescent="0.25">
      <c r="A39" s="15"/>
      <c r="B39" s="27" t="str">
        <f>'Town Data'!A35</f>
        <v>MORRISTOWN</v>
      </c>
      <c r="C39" s="51">
        <f>IF('Town Data'!C35&gt;9,'Town Data'!B35,"*")</f>
        <v>1470559.54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1289809.8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0.14013673954097727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NEWPORT</v>
      </c>
      <c r="C40" s="50">
        <f>IF('Town Data'!C36&gt;9,'Town Data'!B36,"*")</f>
        <v>1105136.0900000001</v>
      </c>
      <c r="D40" s="46" t="str">
        <f>IF('Town Data'!E36&gt;9,'Town Data'!D36,"*")</f>
        <v>*</v>
      </c>
      <c r="E40" s="47">
        <f>IF('Town Data'!G36&gt;9,'Town Data'!F36,"*")</f>
        <v>156236.07</v>
      </c>
      <c r="F40" s="45">
        <f>IF('Town Data'!I36&gt;9,'Town Data'!H36,"*")</f>
        <v>941130.01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0.17426506248589402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NORTHFIELD</v>
      </c>
      <c r="C41" s="51">
        <f>IF('Town Data'!C37&gt;9,'Town Data'!B37,"*")</f>
        <v>271834.8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238333.94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0.14056269115510778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POULTNEY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141094.57999999999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RANDOLPH</v>
      </c>
      <c r="C43" s="51">
        <f>IF('Town Data'!C39&gt;9,'Town Data'!B39,"*")</f>
        <v>628766.78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570474.81999999995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0.10218147752779007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RICHMOND</v>
      </c>
      <c r="C44" s="50">
        <f>IF('Town Data'!C40&gt;9,'Town Data'!B40,"*")</f>
        <v>300746.96999999997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250596.11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0.20012625096215575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ROCKINGHAM</v>
      </c>
      <c r="C45" s="51">
        <f>IF('Town Data'!C41&gt;9,'Town Data'!B41,"*")</f>
        <v>489200.71</v>
      </c>
      <c r="D45" s="43" t="str">
        <f>IF('Town Data'!E41&gt;9,'Town Data'!D41,"*")</f>
        <v>*</v>
      </c>
      <c r="E45" s="44">
        <f>IF('Town Data'!G41&gt;9,'Town Data'!F41,"*")</f>
        <v>102178.36</v>
      </c>
      <c r="F45" s="43">
        <f>IF('Town Data'!I41&gt;9,'Town Data'!H41,"*")</f>
        <v>420941.05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0.1621596658249416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3944572.56</v>
      </c>
      <c r="D46" s="46" t="str">
        <f>IF('Town Data'!E42&gt;9,'Town Data'!D42,"*")</f>
        <v>*</v>
      </c>
      <c r="E46" s="47">
        <f>IF('Town Data'!G42&gt;9,'Town Data'!F42,"*")</f>
        <v>453769.18</v>
      </c>
      <c r="F46" s="45">
        <f>IF('Town Data'!I42&gt;9,'Town Data'!H42,"*")</f>
        <v>3806336.18</v>
      </c>
      <c r="G46" s="46" t="str">
        <f>IF('Town Data'!K42&gt;9,'Town Data'!J42,"*")</f>
        <v>*</v>
      </c>
      <c r="H46" s="47">
        <f>IF('Town Data'!M42&gt;9,'Town Data'!L42,"*")</f>
        <v>255536.71</v>
      </c>
      <c r="I46" s="9">
        <f t="shared" si="0"/>
        <v>3.6317438466509776E-2</v>
      </c>
      <c r="J46" s="9" t="str">
        <f t="shared" si="1"/>
        <v/>
      </c>
      <c r="K46" s="9">
        <f t="shared" si="2"/>
        <v>0.77574948037798563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1460625.85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1359115.57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7.4688482893327482E-2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650022.81999999995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618961.39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5.0183146318706462E-2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7161199.7000000002</v>
      </c>
      <c r="D49" s="43">
        <f>IF('Town Data'!E45&gt;9,'Town Data'!D45,"*")</f>
        <v>2266978.84</v>
      </c>
      <c r="E49" s="44">
        <f>IF('Town Data'!G45&gt;9,'Town Data'!F45,"*")</f>
        <v>731344.92</v>
      </c>
      <c r="F49" s="43">
        <f>IF('Town Data'!I45&gt;9,'Town Data'!H45,"*")</f>
        <v>6569515.8300000001</v>
      </c>
      <c r="G49" s="43">
        <f>IF('Town Data'!K45&gt;9,'Town Data'!J45,"*")</f>
        <v>953424.9</v>
      </c>
      <c r="H49" s="44">
        <f>IF('Town Data'!M45&gt;9,'Town Data'!L45,"*")</f>
        <v>356545.67</v>
      </c>
      <c r="I49" s="22">
        <f t="shared" si="0"/>
        <v>9.0065064962329217E-2</v>
      </c>
      <c r="J49" s="22">
        <f t="shared" si="1"/>
        <v>1.3777214545162393</v>
      </c>
      <c r="K49" s="22">
        <f t="shared" si="2"/>
        <v>1.051195629440683</v>
      </c>
      <c r="L49" s="15"/>
    </row>
    <row r="50" spans="1:12" x14ac:dyDescent="0.25">
      <c r="A50" s="15"/>
      <c r="B50" s="15" t="str">
        <f>'Town Data'!A46</f>
        <v>SOUTH HERO</v>
      </c>
      <c r="C50" s="50">
        <f>IF('Town Data'!C46&gt;9,'Town Data'!B46,"*")</f>
        <v>174378.74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SPRINGFIELD</v>
      </c>
      <c r="C51" s="51">
        <f>IF('Town Data'!C47&gt;9,'Town Data'!B47,"*")</f>
        <v>1227732.1499999999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1181359.6100000001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3.9253534323896347E-2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</v>
      </c>
      <c r="C52" s="50">
        <f>IF('Town Data'!C48&gt;9,'Town Data'!B48,"*")</f>
        <v>1888837.92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1881737.52</v>
      </c>
      <c r="G52" s="46" t="str">
        <f>IF('Town Data'!K48&gt;9,'Town Data'!J48,"*")</f>
        <v>*</v>
      </c>
      <c r="H52" s="47">
        <f>IF('Town Data'!M48&gt;9,'Town Data'!L48,"*")</f>
        <v>117471.44</v>
      </c>
      <c r="I52" s="9">
        <f t="shared" si="0"/>
        <v>3.7733211590529944E-3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 TOWN</v>
      </c>
      <c r="C53" s="51">
        <f>IF('Town Data'!C49&gt;9,'Town Data'!B49,"*")</f>
        <v>899024.71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880831.22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2.0654910483304614E-2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JOHNSBURY</v>
      </c>
      <c r="C54" s="50">
        <f>IF('Town Data'!C50&gt;9,'Town Data'!B50,"*")</f>
        <v>1159504.5900000001</v>
      </c>
      <c r="D54" s="46" t="str">
        <f>IF('Town Data'!E50&gt;9,'Town Data'!D50,"*")</f>
        <v>*</v>
      </c>
      <c r="E54" s="47">
        <f>IF('Town Data'!G50&gt;9,'Town Data'!F50,"*")</f>
        <v>95562.67</v>
      </c>
      <c r="F54" s="45">
        <f>IF('Town Data'!I50&gt;9,'Town Data'!H50,"*")</f>
        <v>1056552.79</v>
      </c>
      <c r="G54" s="46" t="str">
        <f>IF('Town Data'!K50&gt;9,'Town Data'!J50,"*")</f>
        <v>*</v>
      </c>
      <c r="H54" s="47">
        <f>IF('Town Data'!M50&gt;9,'Town Data'!L50,"*")</f>
        <v>24051.51</v>
      </c>
      <c r="I54" s="9">
        <f t="shared" si="0"/>
        <v>9.7441226765394323E-2</v>
      </c>
      <c r="J54" s="9" t="str">
        <f t="shared" si="1"/>
        <v/>
      </c>
      <c r="K54" s="9">
        <f t="shared" si="2"/>
        <v>2.9732503281498754</v>
      </c>
      <c r="L54" s="15"/>
    </row>
    <row r="55" spans="1:12" x14ac:dyDescent="0.25">
      <c r="A55" s="15"/>
      <c r="B55" s="27" t="str">
        <f>'Town Data'!A51</f>
        <v>STOWE</v>
      </c>
      <c r="C55" s="51">
        <f>IF('Town Data'!C51&gt;9,'Town Data'!B51,"*")</f>
        <v>6072239.71</v>
      </c>
      <c r="D55" s="43">
        <f>IF('Town Data'!E51&gt;9,'Town Data'!D51,"*")</f>
        <v>9780640.5299999993</v>
      </c>
      <c r="E55" s="44">
        <f>IF('Town Data'!G51&gt;9,'Town Data'!F51,"*")</f>
        <v>2258702.4700000002</v>
      </c>
      <c r="F55" s="43">
        <f>IF('Town Data'!I51&gt;9,'Town Data'!H51,"*")</f>
        <v>3653700.78</v>
      </c>
      <c r="G55" s="43">
        <f>IF('Town Data'!K51&gt;9,'Town Data'!J51,"*")</f>
        <v>6147082.0700000003</v>
      </c>
      <c r="H55" s="44">
        <f>IF('Town Data'!M51&gt;9,'Town Data'!L51,"*")</f>
        <v>1142733.24</v>
      </c>
      <c r="I55" s="22">
        <f t="shared" si="0"/>
        <v>0.66194225406712159</v>
      </c>
      <c r="J55" s="22">
        <f t="shared" si="1"/>
        <v>0.59110296863174938</v>
      </c>
      <c r="K55" s="22">
        <f t="shared" si="2"/>
        <v>0.97657895205708745</v>
      </c>
      <c r="L55" s="15"/>
    </row>
    <row r="56" spans="1:12" x14ac:dyDescent="0.25">
      <c r="A56" s="15"/>
      <c r="B56" s="15" t="str">
        <f>'Town Data'!A52</f>
        <v>SWANTON</v>
      </c>
      <c r="C56" s="50">
        <f>IF('Town Data'!C52&gt;9,'Town Data'!B52,"*")</f>
        <v>524086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477652.06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9.7212895930983742E-2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VERGENNES</v>
      </c>
      <c r="C57" s="51">
        <f>IF('Town Data'!C53&gt;9,'Town Data'!B53,"*")</f>
        <v>399388.26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320978.49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0.2442835655435977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WAITSFIELD</v>
      </c>
      <c r="C58" s="50">
        <f>IF('Town Data'!C54&gt;9,'Town Data'!B54,"*")</f>
        <v>836907.11</v>
      </c>
      <c r="D58" s="46">
        <f>IF('Town Data'!E54&gt;9,'Town Data'!D54,"*")</f>
        <v>321598.31</v>
      </c>
      <c r="E58" s="47">
        <f>IF('Town Data'!G54&gt;9,'Town Data'!F54,"*")</f>
        <v>282441.90999999997</v>
      </c>
      <c r="F58" s="45">
        <f>IF('Town Data'!I54&gt;9,'Town Data'!H54,"*")</f>
        <v>647664.81999999995</v>
      </c>
      <c r="G58" s="46">
        <f>IF('Town Data'!K54&gt;9,'Town Data'!J54,"*")</f>
        <v>132178.73000000001</v>
      </c>
      <c r="H58" s="47">
        <f>IF('Town Data'!M54&gt;9,'Town Data'!L54,"*")</f>
        <v>78083.53</v>
      </c>
      <c r="I58" s="9">
        <f t="shared" si="0"/>
        <v>0.29219170805046979</v>
      </c>
      <c r="J58" s="9">
        <f t="shared" si="1"/>
        <v>1.4330564380517197</v>
      </c>
      <c r="K58" s="9">
        <f t="shared" si="2"/>
        <v>2.6171765031627023</v>
      </c>
      <c r="L58" s="15"/>
    </row>
    <row r="59" spans="1:12" x14ac:dyDescent="0.25">
      <c r="A59" s="15"/>
      <c r="B59" s="27" t="str">
        <f>'Town Data'!A55</f>
        <v>WARREN</v>
      </c>
      <c r="C59" s="51">
        <f>IF('Town Data'!C55&gt;9,'Town Data'!B55,"*")</f>
        <v>793075.96</v>
      </c>
      <c r="D59" s="43">
        <f>IF('Town Data'!E55&gt;9,'Town Data'!D55,"*")</f>
        <v>899092.9</v>
      </c>
      <c r="E59" s="44" t="str">
        <f>IF('Town Data'!G55&gt;9,'Town Data'!F55,"*")</f>
        <v>*</v>
      </c>
      <c r="F59" s="43">
        <f>IF('Town Data'!I55&gt;9,'Town Data'!H55,"*")</f>
        <v>530736.68000000005</v>
      </c>
      <c r="G59" s="43">
        <f>IF('Town Data'!K55&gt;9,'Town Data'!J55,"*")</f>
        <v>700540.33</v>
      </c>
      <c r="H59" s="44" t="str">
        <f>IF('Town Data'!M55&gt;9,'Town Data'!L55,"*")</f>
        <v>*</v>
      </c>
      <c r="I59" s="22">
        <f t="shared" si="0"/>
        <v>0.49429272534922569</v>
      </c>
      <c r="J59" s="22">
        <f t="shared" si="1"/>
        <v>0.28342775069067055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WATERBURY</v>
      </c>
      <c r="C60" s="50">
        <f>IF('Town Data'!C56&gt;9,'Town Data'!B56,"*")</f>
        <v>1400329.14</v>
      </c>
      <c r="D60" s="46" t="str">
        <f>IF('Town Data'!E56&gt;9,'Town Data'!D56,"*")</f>
        <v>*</v>
      </c>
      <c r="E60" s="47">
        <f>IF('Town Data'!G56&gt;9,'Town Data'!F56,"*")</f>
        <v>351651.11</v>
      </c>
      <c r="F60" s="45">
        <f>IF('Town Data'!I56&gt;9,'Town Data'!H56,"*")</f>
        <v>920015.76</v>
      </c>
      <c r="G60" s="46" t="str">
        <f>IF('Town Data'!K56&gt;9,'Town Data'!J56,"*")</f>
        <v>*</v>
      </c>
      <c r="H60" s="47">
        <f>IF('Town Data'!M56&gt;9,'Town Data'!L56,"*")</f>
        <v>161619.31</v>
      </c>
      <c r="I60" s="9">
        <f t="shared" si="0"/>
        <v>0.52207081756947282</v>
      </c>
      <c r="J60" s="9" t="str">
        <f t="shared" si="1"/>
        <v/>
      </c>
      <c r="K60" s="9">
        <f t="shared" si="2"/>
        <v>1.1757988572033873</v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3434473.85</v>
      </c>
      <c r="D61" s="43" t="str">
        <f>IF('Town Data'!E57&gt;9,'Town Data'!D57,"*")</f>
        <v>*</v>
      </c>
      <c r="E61" s="44">
        <f>IF('Town Data'!G57&gt;9,'Town Data'!F57,"*")</f>
        <v>333181</v>
      </c>
      <c r="F61" s="43">
        <f>IF('Town Data'!I57&gt;9,'Town Data'!H57,"*")</f>
        <v>2888662.32</v>
      </c>
      <c r="G61" s="43" t="str">
        <f>IF('Town Data'!K57&gt;9,'Town Data'!J57,"*")</f>
        <v>*</v>
      </c>
      <c r="H61" s="44">
        <f>IF('Town Data'!M57&gt;9,'Town Data'!L57,"*")</f>
        <v>232948.4</v>
      </c>
      <c r="I61" s="22">
        <f t="shared" si="0"/>
        <v>0.18894957926407968</v>
      </c>
      <c r="J61" s="22" t="str">
        <f t="shared" si="1"/>
        <v/>
      </c>
      <c r="K61" s="22">
        <f t="shared" si="2"/>
        <v>0.43027812167844898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598800.21</v>
      </c>
      <c r="D62" s="46">
        <f>IF('Town Data'!E58&gt;9,'Town Data'!D58,"*")</f>
        <v>153743.6</v>
      </c>
      <c r="E62" s="47">
        <f>IF('Town Data'!G58&gt;9,'Town Data'!F58,"*")</f>
        <v>138538.69</v>
      </c>
      <c r="F62" s="45">
        <f>IF('Town Data'!I58&gt;9,'Town Data'!H58,"*")</f>
        <v>488440.25</v>
      </c>
      <c r="G62" s="46">
        <f>IF('Town Data'!K58&gt;9,'Town Data'!J58,"*")</f>
        <v>93811.62</v>
      </c>
      <c r="H62" s="47">
        <f>IF('Town Data'!M58&gt;9,'Town Data'!L58,"*")</f>
        <v>97292.39</v>
      </c>
      <c r="I62" s="9">
        <f t="shared" si="0"/>
        <v>0.22594362360595788</v>
      </c>
      <c r="J62" s="9">
        <f t="shared" si="1"/>
        <v>0.63885454701667033</v>
      </c>
      <c r="K62" s="9">
        <f t="shared" si="2"/>
        <v>0.42394168752561229</v>
      </c>
      <c r="L62" s="15"/>
    </row>
    <row r="63" spans="1:12" x14ac:dyDescent="0.25">
      <c r="A63" s="15"/>
      <c r="B63" s="27" t="str">
        <f>'Town Data'!A59</f>
        <v>WINDSOR</v>
      </c>
      <c r="C63" s="51">
        <f>IF('Town Data'!C59&gt;9,'Town Data'!B59,"*")</f>
        <v>408391.27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WINOOSKI</v>
      </c>
      <c r="C64" s="50">
        <f>IF('Town Data'!C60&gt;9,'Town Data'!B60,"*")</f>
        <v>1001472.33</v>
      </c>
      <c r="D64" s="46" t="str">
        <f>IF('Town Data'!E60&gt;9,'Town Data'!D60,"*")</f>
        <v>*</v>
      </c>
      <c r="E64" s="47">
        <f>IF('Town Data'!G60&gt;9,'Town Data'!F60,"*")</f>
        <v>334540.94</v>
      </c>
      <c r="F64" s="45">
        <f>IF('Town Data'!I60&gt;9,'Town Data'!H60,"*")</f>
        <v>775332.04</v>
      </c>
      <c r="G64" s="46" t="str">
        <f>IF('Town Data'!K60&gt;9,'Town Data'!J60,"*")</f>
        <v>*</v>
      </c>
      <c r="H64" s="47">
        <f>IF('Town Data'!M60&gt;9,'Town Data'!L60,"*")</f>
        <v>111257.87</v>
      </c>
      <c r="I64" s="9">
        <f t="shared" si="0"/>
        <v>0.29166896030763789</v>
      </c>
      <c r="J64" s="9" t="str">
        <f t="shared" si="1"/>
        <v/>
      </c>
      <c r="K64" s="9">
        <f t="shared" si="2"/>
        <v>2.0068968604198516</v>
      </c>
      <c r="L64" s="15"/>
    </row>
    <row r="65" spans="1:12" x14ac:dyDescent="0.25">
      <c r="A65" s="15"/>
      <c r="B65" s="27" t="str">
        <f>'Town Data'!A61</f>
        <v>WOODSTOCK</v>
      </c>
      <c r="C65" s="51">
        <f>IF('Town Data'!C61&gt;9,'Town Data'!B61,"*")</f>
        <v>995305.05</v>
      </c>
      <c r="D65" s="43">
        <f>IF('Town Data'!E61&gt;9,'Town Data'!D61,"*")</f>
        <v>1283734.3700000001</v>
      </c>
      <c r="E65" s="44">
        <f>IF('Town Data'!G61&gt;9,'Town Data'!F61,"*")</f>
        <v>271112.28999999998</v>
      </c>
      <c r="F65" s="43">
        <f>IF('Town Data'!I61&gt;9,'Town Data'!H61,"*")</f>
        <v>680951.4</v>
      </c>
      <c r="G65" s="43">
        <f>IF('Town Data'!K61&gt;9,'Town Data'!J61,"*")</f>
        <v>637320.4</v>
      </c>
      <c r="H65" s="44">
        <f>IF('Town Data'!M61&gt;9,'Town Data'!L61,"*")</f>
        <v>151059.23000000001</v>
      </c>
      <c r="I65" s="22">
        <f t="shared" si="0"/>
        <v>0.4616388922909917</v>
      </c>
      <c r="J65" s="22">
        <f t="shared" si="1"/>
        <v>1.0142684433135987</v>
      </c>
      <c r="K65" s="22">
        <f t="shared" si="2"/>
        <v>0.79474163875984249</v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1354274.46</v>
      </c>
      <c r="C2" s="39">
        <v>33</v>
      </c>
      <c r="D2" s="39">
        <v>0</v>
      </c>
      <c r="E2" s="39">
        <v>0</v>
      </c>
      <c r="F2" s="39">
        <v>264105.33</v>
      </c>
      <c r="G2" s="39">
        <v>16</v>
      </c>
      <c r="H2" s="39">
        <v>1402377.4</v>
      </c>
      <c r="I2" s="39">
        <v>39</v>
      </c>
      <c r="J2" s="39">
        <v>0</v>
      </c>
      <c r="K2" s="39">
        <v>0</v>
      </c>
      <c r="L2" s="39">
        <v>140607.35999999999</v>
      </c>
      <c r="M2" s="39">
        <v>15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404286.08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180284.94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187635.43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2537682.83</v>
      </c>
      <c r="C5" s="39">
        <v>63</v>
      </c>
      <c r="D5" s="39">
        <v>436435.01</v>
      </c>
      <c r="E5" s="39">
        <v>14</v>
      </c>
      <c r="F5" s="39">
        <v>307663.2</v>
      </c>
      <c r="G5" s="39">
        <v>24</v>
      </c>
      <c r="H5" s="39">
        <v>2325361.48</v>
      </c>
      <c r="I5" s="39">
        <v>59</v>
      </c>
      <c r="J5" s="39">
        <v>241404.22</v>
      </c>
      <c r="K5" s="39">
        <v>18</v>
      </c>
      <c r="L5" s="39">
        <v>192494.73</v>
      </c>
      <c r="M5" s="39">
        <v>23</v>
      </c>
    </row>
    <row r="6" spans="1:13" x14ac:dyDescent="0.25">
      <c r="A6" s="38" t="s">
        <v>51</v>
      </c>
      <c r="B6" s="39">
        <v>1796385.41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1704016.3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440443.88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304647.69</v>
      </c>
      <c r="C8" s="39">
        <v>16</v>
      </c>
      <c r="D8" s="39">
        <v>0</v>
      </c>
      <c r="E8" s="39">
        <v>0</v>
      </c>
      <c r="F8" s="39">
        <v>0</v>
      </c>
      <c r="G8" s="39">
        <v>0</v>
      </c>
      <c r="H8" s="39">
        <v>264853.99</v>
      </c>
      <c r="I8" s="39">
        <v>16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3363331.54</v>
      </c>
      <c r="C9" s="39">
        <v>73</v>
      </c>
      <c r="D9" s="39">
        <v>607630.56999999995</v>
      </c>
      <c r="E9" s="39">
        <v>14</v>
      </c>
      <c r="F9" s="39">
        <v>379335.48</v>
      </c>
      <c r="G9" s="39">
        <v>31</v>
      </c>
      <c r="H9" s="39">
        <v>3051327.24</v>
      </c>
      <c r="I9" s="39">
        <v>65</v>
      </c>
      <c r="J9" s="39">
        <v>397298.28</v>
      </c>
      <c r="K9" s="39">
        <v>12</v>
      </c>
      <c r="L9" s="39">
        <v>206669.58</v>
      </c>
      <c r="M9" s="39">
        <v>25</v>
      </c>
    </row>
    <row r="10" spans="1:13" x14ac:dyDescent="0.25">
      <c r="A10" s="38" t="s">
        <v>55</v>
      </c>
      <c r="B10" s="39">
        <v>328640.19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283807.18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294138.78000000003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180492.56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8527709.3499999996</v>
      </c>
      <c r="C12" s="39">
        <v>174</v>
      </c>
      <c r="D12" s="39">
        <v>3499168.33</v>
      </c>
      <c r="E12" s="39">
        <v>13</v>
      </c>
      <c r="F12" s="39">
        <v>2948363.42</v>
      </c>
      <c r="G12" s="39">
        <v>88</v>
      </c>
      <c r="H12" s="39">
        <v>6143585.3399999999</v>
      </c>
      <c r="I12" s="39">
        <v>155</v>
      </c>
      <c r="J12" s="39">
        <v>1321908.33</v>
      </c>
      <c r="K12" s="39">
        <v>10</v>
      </c>
      <c r="L12" s="39">
        <v>963579.53</v>
      </c>
      <c r="M12" s="39">
        <v>69</v>
      </c>
    </row>
    <row r="13" spans="1:13" x14ac:dyDescent="0.25">
      <c r="A13" s="38" t="s">
        <v>58</v>
      </c>
      <c r="B13" s="39">
        <v>942210.39</v>
      </c>
      <c r="C13" s="39">
        <v>18</v>
      </c>
      <c r="D13" s="39">
        <v>0</v>
      </c>
      <c r="E13" s="39">
        <v>0</v>
      </c>
      <c r="F13" s="39">
        <v>230480.5</v>
      </c>
      <c r="G13" s="39">
        <v>10</v>
      </c>
      <c r="H13" s="39">
        <v>608696.81000000006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446888.47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369362.81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252239.23</v>
      </c>
      <c r="C15" s="39">
        <v>11</v>
      </c>
      <c r="D15" s="39">
        <v>0</v>
      </c>
      <c r="E15" s="39">
        <v>0</v>
      </c>
      <c r="F15" s="39">
        <v>0</v>
      </c>
      <c r="G15" s="39">
        <v>0</v>
      </c>
      <c r="H15" s="39">
        <v>222585.34</v>
      </c>
      <c r="I15" s="39">
        <v>13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2371727.42</v>
      </c>
      <c r="C16" s="39">
        <v>44</v>
      </c>
      <c r="D16" s="39">
        <v>0</v>
      </c>
      <c r="E16" s="39">
        <v>0</v>
      </c>
      <c r="F16" s="39">
        <v>292507.15000000002</v>
      </c>
      <c r="G16" s="39">
        <v>12</v>
      </c>
      <c r="H16" s="39">
        <v>2132837.9900000002</v>
      </c>
      <c r="I16" s="39">
        <v>43</v>
      </c>
      <c r="J16" s="39">
        <v>0</v>
      </c>
      <c r="K16" s="39">
        <v>0</v>
      </c>
      <c r="L16" s="39">
        <v>163145.17000000001</v>
      </c>
      <c r="M16" s="39">
        <v>10</v>
      </c>
    </row>
    <row r="17" spans="1:13" x14ac:dyDescent="0.25">
      <c r="A17" s="38" t="s">
        <v>62</v>
      </c>
      <c r="B17" s="39">
        <v>863499.39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870685.83</v>
      </c>
      <c r="I17" s="39">
        <v>19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1123082.3999999999</v>
      </c>
      <c r="C18" s="39">
        <v>22</v>
      </c>
      <c r="D18" s="39">
        <v>457424.21</v>
      </c>
      <c r="E18" s="39">
        <v>17</v>
      </c>
      <c r="F18" s="39">
        <v>462525.32</v>
      </c>
      <c r="G18" s="39">
        <v>13</v>
      </c>
      <c r="H18" s="39">
        <v>879823.14</v>
      </c>
      <c r="I18" s="39">
        <v>22</v>
      </c>
      <c r="J18" s="39">
        <v>265813.03999999998</v>
      </c>
      <c r="K18" s="39">
        <v>21</v>
      </c>
      <c r="L18" s="39">
        <v>281186.14</v>
      </c>
      <c r="M18" s="39">
        <v>13</v>
      </c>
    </row>
    <row r="19" spans="1:13" x14ac:dyDescent="0.25">
      <c r="A19" s="38" t="s">
        <v>64</v>
      </c>
      <c r="B19" s="39">
        <v>402868.51</v>
      </c>
      <c r="C19" s="39">
        <v>14</v>
      </c>
      <c r="D19" s="39">
        <v>0</v>
      </c>
      <c r="E19" s="39">
        <v>0</v>
      </c>
      <c r="F19" s="39">
        <v>0</v>
      </c>
      <c r="G19" s="39">
        <v>0</v>
      </c>
      <c r="H19" s="39">
        <v>357380.31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3902022.97</v>
      </c>
      <c r="C20" s="39">
        <v>75</v>
      </c>
      <c r="D20" s="39">
        <v>0</v>
      </c>
      <c r="E20" s="39">
        <v>0</v>
      </c>
      <c r="F20" s="39">
        <v>405824.49</v>
      </c>
      <c r="G20" s="39">
        <v>27</v>
      </c>
      <c r="H20" s="39">
        <v>3629640.83</v>
      </c>
      <c r="I20" s="39">
        <v>75</v>
      </c>
      <c r="J20" s="39">
        <v>0</v>
      </c>
      <c r="K20" s="39">
        <v>0</v>
      </c>
      <c r="L20" s="39">
        <v>217678.97</v>
      </c>
      <c r="M20" s="39">
        <v>24</v>
      </c>
    </row>
    <row r="21" spans="1:13" x14ac:dyDescent="0.25">
      <c r="A21" s="38" t="s">
        <v>66</v>
      </c>
      <c r="B21" s="39">
        <v>522209.01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485817.79</v>
      </c>
      <c r="I21" s="39">
        <v>13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269540.55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254894.43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1824767.55</v>
      </c>
      <c r="C23" s="39">
        <v>41</v>
      </c>
      <c r="D23" s="39">
        <v>1031421.53</v>
      </c>
      <c r="E23" s="39">
        <v>12</v>
      </c>
      <c r="F23" s="39">
        <v>253850.17</v>
      </c>
      <c r="G23" s="39">
        <v>17</v>
      </c>
      <c r="H23" s="39">
        <v>1514157.66</v>
      </c>
      <c r="I23" s="39">
        <v>35</v>
      </c>
      <c r="J23" s="39">
        <v>554126.44999999995</v>
      </c>
      <c r="K23" s="39">
        <v>11</v>
      </c>
      <c r="L23" s="39">
        <v>142394.32</v>
      </c>
      <c r="M23" s="39">
        <v>14</v>
      </c>
    </row>
    <row r="24" spans="1:13" x14ac:dyDescent="0.25">
      <c r="A24" s="38" t="s">
        <v>69</v>
      </c>
      <c r="B24" s="39">
        <v>375388.03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334441.87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331465.62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3518597.41</v>
      </c>
      <c r="C26" s="39">
        <v>35</v>
      </c>
      <c r="D26" s="39">
        <v>3892926.04</v>
      </c>
      <c r="E26" s="39">
        <v>32</v>
      </c>
      <c r="F26" s="39">
        <v>2003274.36</v>
      </c>
      <c r="G26" s="39">
        <v>29</v>
      </c>
      <c r="H26" s="39">
        <v>1879220.05</v>
      </c>
      <c r="I26" s="39">
        <v>32</v>
      </c>
      <c r="J26" s="39">
        <v>2324980.0299999998</v>
      </c>
      <c r="K26" s="39">
        <v>30</v>
      </c>
      <c r="L26" s="39">
        <v>787161.19</v>
      </c>
      <c r="M26" s="39">
        <v>25</v>
      </c>
    </row>
    <row r="27" spans="1:13" x14ac:dyDescent="0.25">
      <c r="A27" s="38" t="s">
        <v>72</v>
      </c>
      <c r="B27" s="39">
        <v>382889.16</v>
      </c>
      <c r="C27" s="39">
        <v>15</v>
      </c>
      <c r="D27" s="39">
        <v>0</v>
      </c>
      <c r="E27" s="39">
        <v>0</v>
      </c>
      <c r="F27" s="39">
        <v>0</v>
      </c>
      <c r="G27" s="39">
        <v>0</v>
      </c>
      <c r="H27" s="39">
        <v>239018.8</v>
      </c>
      <c r="I27" s="39">
        <v>12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2171708.6</v>
      </c>
      <c r="C28" s="39">
        <v>35</v>
      </c>
      <c r="D28" s="39">
        <v>277556.47999999998</v>
      </c>
      <c r="E28" s="39">
        <v>14</v>
      </c>
      <c r="F28" s="39">
        <v>826061.99</v>
      </c>
      <c r="G28" s="39">
        <v>20</v>
      </c>
      <c r="H28" s="39">
        <v>1541422.5</v>
      </c>
      <c r="I28" s="39">
        <v>34</v>
      </c>
      <c r="J28" s="39">
        <v>550803.76</v>
      </c>
      <c r="K28" s="39">
        <v>13</v>
      </c>
      <c r="L28" s="39">
        <v>431746.4</v>
      </c>
      <c r="M28" s="39">
        <v>18</v>
      </c>
    </row>
    <row r="29" spans="1:13" x14ac:dyDescent="0.25">
      <c r="A29" s="38" t="s">
        <v>74</v>
      </c>
      <c r="B29" s="39">
        <v>1102896.77</v>
      </c>
      <c r="C29" s="39">
        <v>24</v>
      </c>
      <c r="D29" s="39">
        <v>0</v>
      </c>
      <c r="E29" s="39">
        <v>0</v>
      </c>
      <c r="F29" s="39">
        <v>0</v>
      </c>
      <c r="G29" s="39">
        <v>0</v>
      </c>
      <c r="H29" s="39">
        <v>1097025.04</v>
      </c>
      <c r="I29" s="39">
        <v>23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2185787.16</v>
      </c>
      <c r="C30" s="39">
        <v>51</v>
      </c>
      <c r="D30" s="39">
        <v>1451343</v>
      </c>
      <c r="E30" s="39">
        <v>22</v>
      </c>
      <c r="F30" s="39">
        <v>497442.13</v>
      </c>
      <c r="G30" s="39">
        <v>35</v>
      </c>
      <c r="H30" s="39">
        <v>1919343.19</v>
      </c>
      <c r="I30" s="39">
        <v>49</v>
      </c>
      <c r="J30" s="39">
        <v>914391.94</v>
      </c>
      <c r="K30" s="39">
        <v>22</v>
      </c>
      <c r="L30" s="39">
        <v>354425.97</v>
      </c>
      <c r="M30" s="39">
        <v>29</v>
      </c>
    </row>
    <row r="31" spans="1:13" x14ac:dyDescent="0.25">
      <c r="A31" s="38" t="s">
        <v>76</v>
      </c>
      <c r="B31" s="39">
        <v>2160350.66</v>
      </c>
      <c r="C31" s="39">
        <v>46</v>
      </c>
      <c r="D31" s="39">
        <v>0</v>
      </c>
      <c r="E31" s="39">
        <v>0</v>
      </c>
      <c r="F31" s="39">
        <v>253369.37</v>
      </c>
      <c r="G31" s="39">
        <v>20</v>
      </c>
      <c r="H31" s="39">
        <v>1693128.5</v>
      </c>
      <c r="I31" s="39">
        <v>43</v>
      </c>
      <c r="J31" s="39">
        <v>0</v>
      </c>
      <c r="K31" s="39">
        <v>0</v>
      </c>
      <c r="L31" s="39">
        <v>98669.15</v>
      </c>
      <c r="M31" s="39">
        <v>16</v>
      </c>
    </row>
    <row r="32" spans="1:13" x14ac:dyDescent="0.25">
      <c r="A32" s="38" t="s">
        <v>77</v>
      </c>
      <c r="B32" s="39">
        <v>973621.73</v>
      </c>
      <c r="C32" s="39">
        <v>21</v>
      </c>
      <c r="D32" s="39">
        <v>0</v>
      </c>
      <c r="E32" s="39">
        <v>0</v>
      </c>
      <c r="F32" s="39">
        <v>0</v>
      </c>
      <c r="G32" s="39">
        <v>0</v>
      </c>
      <c r="H32" s="39">
        <v>922499.12</v>
      </c>
      <c r="I32" s="39">
        <v>19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157151.71</v>
      </c>
      <c r="C33" s="39">
        <v>10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1745501.11</v>
      </c>
      <c r="C34" s="39">
        <v>49</v>
      </c>
      <c r="D34" s="39">
        <v>0</v>
      </c>
      <c r="E34" s="39">
        <v>0</v>
      </c>
      <c r="F34" s="39">
        <v>289816.13</v>
      </c>
      <c r="G34" s="39">
        <v>22</v>
      </c>
      <c r="H34" s="39">
        <v>1255361.21</v>
      </c>
      <c r="I34" s="39">
        <v>42</v>
      </c>
      <c r="J34" s="39">
        <v>0</v>
      </c>
      <c r="K34" s="39">
        <v>0</v>
      </c>
      <c r="L34" s="39">
        <v>121410.34</v>
      </c>
      <c r="M34" s="39">
        <v>17</v>
      </c>
    </row>
    <row r="35" spans="1:13" x14ac:dyDescent="0.25">
      <c r="A35" s="38" t="s">
        <v>80</v>
      </c>
      <c r="B35" s="39">
        <v>1470559.54</v>
      </c>
      <c r="C35" s="39">
        <v>31</v>
      </c>
      <c r="D35" s="39">
        <v>0</v>
      </c>
      <c r="E35" s="39">
        <v>0</v>
      </c>
      <c r="F35" s="39">
        <v>0</v>
      </c>
      <c r="G35" s="39">
        <v>0</v>
      </c>
      <c r="H35" s="39">
        <v>1289809.8</v>
      </c>
      <c r="I35" s="39">
        <v>28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1105136.0900000001</v>
      </c>
      <c r="C36" s="39">
        <v>27</v>
      </c>
      <c r="D36" s="39">
        <v>0</v>
      </c>
      <c r="E36" s="39">
        <v>0</v>
      </c>
      <c r="F36" s="39">
        <v>156236.07</v>
      </c>
      <c r="G36" s="39">
        <v>11</v>
      </c>
      <c r="H36" s="39">
        <v>941130.01</v>
      </c>
      <c r="I36" s="39">
        <v>24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271834.8</v>
      </c>
      <c r="C37" s="39">
        <v>17</v>
      </c>
      <c r="D37" s="39">
        <v>0</v>
      </c>
      <c r="E37" s="39">
        <v>0</v>
      </c>
      <c r="F37" s="39">
        <v>0</v>
      </c>
      <c r="G37" s="39">
        <v>0</v>
      </c>
      <c r="H37" s="39">
        <v>238333.94</v>
      </c>
      <c r="I37" s="39">
        <v>18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141094.57999999999</v>
      </c>
      <c r="I38" s="39">
        <v>10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628766.78</v>
      </c>
      <c r="C39" s="39">
        <v>17</v>
      </c>
      <c r="D39" s="39">
        <v>0</v>
      </c>
      <c r="E39" s="39">
        <v>0</v>
      </c>
      <c r="F39" s="39">
        <v>0</v>
      </c>
      <c r="G39" s="39">
        <v>0</v>
      </c>
      <c r="H39" s="39">
        <v>570474.81999999995</v>
      </c>
      <c r="I39" s="39">
        <v>16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300746.96999999997</v>
      </c>
      <c r="C40" s="39">
        <v>11</v>
      </c>
      <c r="D40" s="39">
        <v>0</v>
      </c>
      <c r="E40" s="39">
        <v>0</v>
      </c>
      <c r="F40" s="39">
        <v>0</v>
      </c>
      <c r="G40" s="39">
        <v>0</v>
      </c>
      <c r="H40" s="39">
        <v>250596.11</v>
      </c>
      <c r="I40" s="39">
        <v>11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489200.71</v>
      </c>
      <c r="C41" s="39">
        <v>29</v>
      </c>
      <c r="D41" s="39">
        <v>0</v>
      </c>
      <c r="E41" s="39">
        <v>0</v>
      </c>
      <c r="F41" s="39">
        <v>102178.36</v>
      </c>
      <c r="G41" s="39">
        <v>10</v>
      </c>
      <c r="H41" s="39">
        <v>420941.05</v>
      </c>
      <c r="I41" s="39">
        <v>25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3944572.56</v>
      </c>
      <c r="C42" s="39">
        <v>70</v>
      </c>
      <c r="D42" s="39">
        <v>0</v>
      </c>
      <c r="E42" s="39">
        <v>0</v>
      </c>
      <c r="F42" s="39">
        <v>453769.18</v>
      </c>
      <c r="G42" s="39">
        <v>26</v>
      </c>
      <c r="H42" s="39">
        <v>3806336.18</v>
      </c>
      <c r="I42" s="39">
        <v>69</v>
      </c>
      <c r="J42" s="39">
        <v>0</v>
      </c>
      <c r="K42" s="39">
        <v>0</v>
      </c>
      <c r="L42" s="39">
        <v>255536.71</v>
      </c>
      <c r="M42" s="39">
        <v>19</v>
      </c>
    </row>
    <row r="43" spans="1:13" x14ac:dyDescent="0.25">
      <c r="A43" s="38" t="s">
        <v>88</v>
      </c>
      <c r="B43" s="39">
        <v>1460625.85</v>
      </c>
      <c r="C43" s="39">
        <v>13</v>
      </c>
      <c r="D43" s="39">
        <v>0</v>
      </c>
      <c r="E43" s="39">
        <v>0</v>
      </c>
      <c r="F43" s="39">
        <v>0</v>
      </c>
      <c r="G43" s="39">
        <v>0</v>
      </c>
      <c r="H43" s="39">
        <v>1359115.57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650022.81999999995</v>
      </c>
      <c r="C44" s="39">
        <v>21</v>
      </c>
      <c r="D44" s="39">
        <v>0</v>
      </c>
      <c r="E44" s="39">
        <v>0</v>
      </c>
      <c r="F44" s="39">
        <v>0</v>
      </c>
      <c r="G44" s="39">
        <v>0</v>
      </c>
      <c r="H44" s="39">
        <v>618961.39</v>
      </c>
      <c r="I44" s="39">
        <v>19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7161199.7000000002</v>
      </c>
      <c r="C45" s="39">
        <v>83</v>
      </c>
      <c r="D45" s="39">
        <v>2266978.84</v>
      </c>
      <c r="E45" s="39">
        <v>13</v>
      </c>
      <c r="F45" s="39">
        <v>731344.92</v>
      </c>
      <c r="G45" s="39">
        <v>27</v>
      </c>
      <c r="H45" s="39">
        <v>6569515.8300000001</v>
      </c>
      <c r="I45" s="39">
        <v>84</v>
      </c>
      <c r="J45" s="39">
        <v>953424.9</v>
      </c>
      <c r="K45" s="39">
        <v>14</v>
      </c>
      <c r="L45" s="39">
        <v>356545.67</v>
      </c>
      <c r="M45" s="39">
        <v>24</v>
      </c>
    </row>
    <row r="46" spans="1:13" x14ac:dyDescent="0.25">
      <c r="A46" s="38" t="s">
        <v>91</v>
      </c>
      <c r="B46" s="39">
        <v>174378.74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1227732.1499999999</v>
      </c>
      <c r="C47" s="39">
        <v>28</v>
      </c>
      <c r="D47" s="39">
        <v>0</v>
      </c>
      <c r="E47" s="39">
        <v>0</v>
      </c>
      <c r="F47" s="39">
        <v>0</v>
      </c>
      <c r="G47" s="39">
        <v>0</v>
      </c>
      <c r="H47" s="39">
        <v>1181359.6100000001</v>
      </c>
      <c r="I47" s="39">
        <v>27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1888837.92</v>
      </c>
      <c r="C48" s="39">
        <v>31</v>
      </c>
      <c r="D48" s="39">
        <v>0</v>
      </c>
      <c r="E48" s="39">
        <v>0</v>
      </c>
      <c r="F48" s="39">
        <v>0</v>
      </c>
      <c r="G48" s="39">
        <v>0</v>
      </c>
      <c r="H48" s="39">
        <v>1881737.52</v>
      </c>
      <c r="I48" s="39">
        <v>32</v>
      </c>
      <c r="J48" s="39">
        <v>0</v>
      </c>
      <c r="K48" s="39">
        <v>0</v>
      </c>
      <c r="L48" s="39">
        <v>117471.44</v>
      </c>
      <c r="M48" s="39">
        <v>10</v>
      </c>
    </row>
    <row r="49" spans="1:13" x14ac:dyDescent="0.25">
      <c r="A49" s="38" t="s">
        <v>94</v>
      </c>
      <c r="B49" s="39">
        <v>899024.71</v>
      </c>
      <c r="C49" s="39">
        <v>17</v>
      </c>
      <c r="D49" s="39">
        <v>0</v>
      </c>
      <c r="E49" s="39">
        <v>0</v>
      </c>
      <c r="F49" s="39">
        <v>0</v>
      </c>
      <c r="G49" s="39">
        <v>0</v>
      </c>
      <c r="H49" s="39">
        <v>880831.22</v>
      </c>
      <c r="I49" s="39">
        <v>17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1159504.5900000001</v>
      </c>
      <c r="C50" s="39">
        <v>42</v>
      </c>
      <c r="D50" s="39">
        <v>0</v>
      </c>
      <c r="E50" s="39">
        <v>0</v>
      </c>
      <c r="F50" s="39">
        <v>95562.67</v>
      </c>
      <c r="G50" s="39">
        <v>14</v>
      </c>
      <c r="H50" s="39">
        <v>1056552.79</v>
      </c>
      <c r="I50" s="39">
        <v>39</v>
      </c>
      <c r="J50" s="39">
        <v>0</v>
      </c>
      <c r="K50" s="39">
        <v>0</v>
      </c>
      <c r="L50" s="39">
        <v>24051.51</v>
      </c>
      <c r="M50" s="39">
        <v>13</v>
      </c>
    </row>
    <row r="51" spans="1:13" x14ac:dyDescent="0.25">
      <c r="A51" s="38" t="s">
        <v>96</v>
      </c>
      <c r="B51" s="39">
        <v>6072239.71</v>
      </c>
      <c r="C51" s="39">
        <v>63</v>
      </c>
      <c r="D51" s="39">
        <v>9780640.5299999993</v>
      </c>
      <c r="E51" s="39">
        <v>59</v>
      </c>
      <c r="F51" s="39">
        <v>2258702.4700000002</v>
      </c>
      <c r="G51" s="39">
        <v>42</v>
      </c>
      <c r="H51" s="39">
        <v>3653700.78</v>
      </c>
      <c r="I51" s="39">
        <v>56</v>
      </c>
      <c r="J51" s="39">
        <v>6147082.0700000003</v>
      </c>
      <c r="K51" s="39">
        <v>61</v>
      </c>
      <c r="L51" s="39">
        <v>1142733.24</v>
      </c>
      <c r="M51" s="39">
        <v>38</v>
      </c>
    </row>
    <row r="52" spans="1:13" x14ac:dyDescent="0.25">
      <c r="A52" s="38" t="s">
        <v>97</v>
      </c>
      <c r="B52" s="39">
        <v>524086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477652.06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399388.26</v>
      </c>
      <c r="C53" s="39">
        <v>17</v>
      </c>
      <c r="D53" s="39">
        <v>0</v>
      </c>
      <c r="E53" s="39">
        <v>0</v>
      </c>
      <c r="F53" s="39">
        <v>0</v>
      </c>
      <c r="G53" s="39">
        <v>0</v>
      </c>
      <c r="H53" s="39">
        <v>320978.49</v>
      </c>
      <c r="I53" s="39">
        <v>17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836907.11</v>
      </c>
      <c r="C54" s="39">
        <v>27</v>
      </c>
      <c r="D54" s="39">
        <v>321598.31</v>
      </c>
      <c r="E54" s="39">
        <v>16</v>
      </c>
      <c r="F54" s="39">
        <v>282441.90999999997</v>
      </c>
      <c r="G54" s="39">
        <v>15</v>
      </c>
      <c r="H54" s="39">
        <v>647664.81999999995</v>
      </c>
      <c r="I54" s="39">
        <v>25</v>
      </c>
      <c r="J54" s="39">
        <v>132178.73000000001</v>
      </c>
      <c r="K54" s="39">
        <v>14</v>
      </c>
      <c r="L54" s="39">
        <v>78083.53</v>
      </c>
      <c r="M54" s="39">
        <v>13</v>
      </c>
    </row>
    <row r="55" spans="1:13" x14ac:dyDescent="0.25">
      <c r="A55" s="38" t="s">
        <v>100</v>
      </c>
      <c r="B55" s="39">
        <v>793075.96</v>
      </c>
      <c r="C55" s="39">
        <v>13</v>
      </c>
      <c r="D55" s="39">
        <v>899092.9</v>
      </c>
      <c r="E55" s="39">
        <v>10</v>
      </c>
      <c r="F55" s="39">
        <v>0</v>
      </c>
      <c r="G55" s="39">
        <v>0</v>
      </c>
      <c r="H55" s="39">
        <v>530736.68000000005</v>
      </c>
      <c r="I55" s="39">
        <v>13</v>
      </c>
      <c r="J55" s="39">
        <v>700540.33</v>
      </c>
      <c r="K55" s="39">
        <v>10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1400329.14</v>
      </c>
      <c r="C56" s="39">
        <v>39</v>
      </c>
      <c r="D56" s="39">
        <v>0</v>
      </c>
      <c r="E56" s="39">
        <v>0</v>
      </c>
      <c r="F56" s="39">
        <v>351651.11</v>
      </c>
      <c r="G56" s="39">
        <v>15</v>
      </c>
      <c r="H56" s="39">
        <v>920015.76</v>
      </c>
      <c r="I56" s="39">
        <v>34</v>
      </c>
      <c r="J56" s="39">
        <v>0</v>
      </c>
      <c r="K56" s="39">
        <v>0</v>
      </c>
      <c r="L56" s="39">
        <v>161619.31</v>
      </c>
      <c r="M56" s="39">
        <v>13</v>
      </c>
    </row>
    <row r="57" spans="1:13" x14ac:dyDescent="0.25">
      <c r="A57" s="38" t="s">
        <v>102</v>
      </c>
      <c r="B57" s="39">
        <v>3434473.85</v>
      </c>
      <c r="C57" s="39">
        <v>47</v>
      </c>
      <c r="D57" s="39">
        <v>0</v>
      </c>
      <c r="E57" s="39">
        <v>0</v>
      </c>
      <c r="F57" s="39">
        <v>333181</v>
      </c>
      <c r="G57" s="39">
        <v>19</v>
      </c>
      <c r="H57" s="39">
        <v>2888662.32</v>
      </c>
      <c r="I57" s="39">
        <v>44</v>
      </c>
      <c r="J57" s="39">
        <v>0</v>
      </c>
      <c r="K57" s="39">
        <v>0</v>
      </c>
      <c r="L57" s="39">
        <v>232948.4</v>
      </c>
      <c r="M57" s="39">
        <v>18</v>
      </c>
    </row>
    <row r="58" spans="1:13" x14ac:dyDescent="0.25">
      <c r="A58" s="38" t="s">
        <v>103</v>
      </c>
      <c r="B58" s="39">
        <v>598800.21</v>
      </c>
      <c r="C58" s="39">
        <v>21</v>
      </c>
      <c r="D58" s="39">
        <v>153743.6</v>
      </c>
      <c r="E58" s="39">
        <v>11</v>
      </c>
      <c r="F58" s="39">
        <v>138538.69</v>
      </c>
      <c r="G58" s="39">
        <v>14</v>
      </c>
      <c r="H58" s="39">
        <v>488440.25</v>
      </c>
      <c r="I58" s="39">
        <v>20</v>
      </c>
      <c r="J58" s="39">
        <v>93811.62</v>
      </c>
      <c r="K58" s="39">
        <v>11</v>
      </c>
      <c r="L58" s="39">
        <v>97292.39</v>
      </c>
      <c r="M58" s="39">
        <v>13</v>
      </c>
    </row>
    <row r="59" spans="1:13" x14ac:dyDescent="0.25">
      <c r="A59" s="38" t="s">
        <v>104</v>
      </c>
      <c r="B59" s="39">
        <v>408391.27</v>
      </c>
      <c r="C59" s="39">
        <v>11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1001472.33</v>
      </c>
      <c r="C60" s="39">
        <v>27</v>
      </c>
      <c r="D60" s="39">
        <v>0</v>
      </c>
      <c r="E60" s="39">
        <v>0</v>
      </c>
      <c r="F60" s="39">
        <v>334540.94</v>
      </c>
      <c r="G60" s="39">
        <v>15</v>
      </c>
      <c r="H60" s="39">
        <v>775332.04</v>
      </c>
      <c r="I60" s="39">
        <v>26</v>
      </c>
      <c r="J60" s="39">
        <v>0</v>
      </c>
      <c r="K60" s="39">
        <v>0</v>
      </c>
      <c r="L60" s="39">
        <v>111257.87</v>
      </c>
      <c r="M60" s="39">
        <v>13</v>
      </c>
    </row>
    <row r="61" spans="1:13" x14ac:dyDescent="0.25">
      <c r="A61" s="38" t="s">
        <v>106</v>
      </c>
      <c r="B61" s="39">
        <v>995305.05</v>
      </c>
      <c r="C61" s="39">
        <v>21</v>
      </c>
      <c r="D61" s="39">
        <v>1283734.3700000001</v>
      </c>
      <c r="E61" s="39">
        <v>13</v>
      </c>
      <c r="F61" s="39">
        <v>271112.28999999998</v>
      </c>
      <c r="G61" s="39">
        <v>11</v>
      </c>
      <c r="H61" s="39">
        <v>680951.4</v>
      </c>
      <c r="I61" s="39">
        <v>21</v>
      </c>
      <c r="J61" s="39">
        <v>637320.4</v>
      </c>
      <c r="K61" s="39">
        <v>11</v>
      </c>
      <c r="L61" s="39">
        <v>151059.23000000001</v>
      </c>
      <c r="M61" s="39">
        <v>10</v>
      </c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107</v>
      </c>
      <c r="B2" s="35">
        <v>3316456.93</v>
      </c>
      <c r="C2" s="36">
        <v>107</v>
      </c>
      <c r="D2" s="35">
        <v>570393.12</v>
      </c>
      <c r="E2" s="36">
        <v>20</v>
      </c>
      <c r="F2" s="35">
        <v>418520.63</v>
      </c>
      <c r="G2" s="36">
        <v>41</v>
      </c>
      <c r="H2" s="35">
        <v>2688940.54</v>
      </c>
      <c r="I2" s="36">
        <v>102</v>
      </c>
      <c r="J2" s="35">
        <v>291249</v>
      </c>
      <c r="K2" s="36">
        <v>15</v>
      </c>
      <c r="L2" s="35">
        <v>148804.95000000001</v>
      </c>
      <c r="M2" s="37">
        <v>33</v>
      </c>
      <c r="N2" s="35"/>
      <c r="O2" s="35"/>
      <c r="P2" s="35"/>
      <c r="Q2" s="35"/>
      <c r="R2" s="35"/>
    </row>
    <row r="3" spans="1:18" x14ac:dyDescent="0.25">
      <c r="A3" s="35" t="s">
        <v>108</v>
      </c>
      <c r="B3" s="35">
        <v>5483382.2000000002</v>
      </c>
      <c r="C3" s="36">
        <v>152</v>
      </c>
      <c r="D3" s="35">
        <v>2237441.83</v>
      </c>
      <c r="E3" s="36">
        <v>59</v>
      </c>
      <c r="F3" s="35">
        <v>964177.07</v>
      </c>
      <c r="G3" s="36">
        <v>79</v>
      </c>
      <c r="H3" s="35">
        <v>4935958.7</v>
      </c>
      <c r="I3" s="36">
        <v>146</v>
      </c>
      <c r="J3" s="35">
        <v>1278730.25</v>
      </c>
      <c r="K3" s="36">
        <v>63</v>
      </c>
      <c r="L3" s="35">
        <v>653566.06000000006</v>
      </c>
      <c r="M3" s="37">
        <v>68</v>
      </c>
      <c r="N3" s="35"/>
      <c r="O3" s="35"/>
      <c r="P3" s="35"/>
      <c r="Q3" s="35"/>
      <c r="R3" s="35"/>
    </row>
    <row r="4" spans="1:18" x14ac:dyDescent="0.25">
      <c r="A4" s="35" t="s">
        <v>109</v>
      </c>
      <c r="B4" s="35">
        <v>3181891.65</v>
      </c>
      <c r="C4" s="36">
        <v>108</v>
      </c>
      <c r="D4" s="35">
        <v>744184.91</v>
      </c>
      <c r="E4" s="36">
        <v>17</v>
      </c>
      <c r="F4" s="35">
        <v>389416.47</v>
      </c>
      <c r="G4" s="36">
        <v>37</v>
      </c>
      <c r="H4" s="35">
        <v>2936577.36</v>
      </c>
      <c r="I4" s="36">
        <v>106</v>
      </c>
      <c r="J4" s="35">
        <v>379115.71</v>
      </c>
      <c r="K4" s="36">
        <v>14</v>
      </c>
      <c r="L4" s="35">
        <v>192426.3</v>
      </c>
      <c r="M4" s="37">
        <v>37</v>
      </c>
      <c r="N4" s="35"/>
      <c r="O4" s="35"/>
      <c r="P4" s="35"/>
      <c r="Q4" s="35"/>
      <c r="R4" s="35"/>
    </row>
    <row r="5" spans="1:18" x14ac:dyDescent="0.25">
      <c r="A5" s="35" t="s">
        <v>110</v>
      </c>
      <c r="B5" s="35">
        <v>29332615.719999999</v>
      </c>
      <c r="C5" s="36">
        <v>534</v>
      </c>
      <c r="D5" s="35">
        <v>7855458.75</v>
      </c>
      <c r="E5" s="36">
        <v>52</v>
      </c>
      <c r="F5" s="35">
        <v>5429781.0499999998</v>
      </c>
      <c r="G5" s="36">
        <v>218</v>
      </c>
      <c r="H5" s="35">
        <v>24778868.920000002</v>
      </c>
      <c r="I5" s="36">
        <v>505</v>
      </c>
      <c r="J5" s="35">
        <v>3337955.18</v>
      </c>
      <c r="K5" s="36">
        <v>47</v>
      </c>
      <c r="L5" s="35">
        <v>2216941.16</v>
      </c>
      <c r="M5" s="37">
        <v>183</v>
      </c>
      <c r="N5" s="35"/>
      <c r="O5" s="35"/>
      <c r="P5" s="35"/>
      <c r="Q5" s="35"/>
      <c r="R5" s="35"/>
    </row>
    <row r="6" spans="1:18" x14ac:dyDescent="0.25">
      <c r="A6" s="35" t="s">
        <v>111</v>
      </c>
      <c r="B6" s="35">
        <v>255139.78</v>
      </c>
      <c r="C6" s="36">
        <v>14</v>
      </c>
      <c r="D6" s="35">
        <v>0</v>
      </c>
      <c r="E6" s="36">
        <v>0</v>
      </c>
      <c r="F6" s="35">
        <v>77758.149999999994</v>
      </c>
      <c r="G6" s="36">
        <v>10</v>
      </c>
      <c r="H6" s="35">
        <v>205164.7</v>
      </c>
      <c r="I6" s="36">
        <v>15</v>
      </c>
      <c r="J6" s="35">
        <v>0</v>
      </c>
      <c r="K6" s="36">
        <v>0</v>
      </c>
      <c r="L6" s="35">
        <v>43822.720000000001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112</v>
      </c>
      <c r="B7" s="35">
        <v>4391310.76</v>
      </c>
      <c r="C7" s="36">
        <v>110</v>
      </c>
      <c r="D7" s="35">
        <v>460266.95</v>
      </c>
      <c r="E7" s="36">
        <v>14</v>
      </c>
      <c r="F7" s="35">
        <v>378199.53</v>
      </c>
      <c r="G7" s="36">
        <v>35</v>
      </c>
      <c r="H7" s="35">
        <v>4217021.04</v>
      </c>
      <c r="I7" s="36">
        <v>109</v>
      </c>
      <c r="J7" s="35">
        <v>251618.66</v>
      </c>
      <c r="K7" s="36">
        <v>13</v>
      </c>
      <c r="L7" s="35">
        <v>244244.28</v>
      </c>
      <c r="M7" s="37">
        <v>31</v>
      </c>
      <c r="N7" s="35"/>
      <c r="O7" s="35"/>
      <c r="P7" s="35"/>
      <c r="Q7" s="35"/>
      <c r="R7" s="35"/>
    </row>
    <row r="8" spans="1:18" x14ac:dyDescent="0.25">
      <c r="A8" s="35" t="s">
        <v>113</v>
      </c>
      <c r="B8" s="35">
        <v>239506.17</v>
      </c>
      <c r="C8" s="36">
        <v>18</v>
      </c>
      <c r="D8" s="35">
        <v>0</v>
      </c>
      <c r="E8" s="36">
        <v>0</v>
      </c>
      <c r="F8" s="35">
        <v>0</v>
      </c>
      <c r="G8" s="36">
        <v>0</v>
      </c>
      <c r="H8" s="35">
        <v>207365.61</v>
      </c>
      <c r="I8" s="36">
        <v>15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114</v>
      </c>
      <c r="B9" s="35">
        <v>8784618.0399999991</v>
      </c>
      <c r="C9" s="36">
        <v>129</v>
      </c>
      <c r="D9" s="35">
        <v>11033207.210000001</v>
      </c>
      <c r="E9" s="36">
        <v>68</v>
      </c>
      <c r="F9" s="35">
        <v>2669648.0699999998</v>
      </c>
      <c r="G9" s="36">
        <v>67</v>
      </c>
      <c r="H9" s="35">
        <v>5819181.4299999997</v>
      </c>
      <c r="I9" s="36">
        <v>116</v>
      </c>
      <c r="J9" s="35">
        <v>6577601.3499999996</v>
      </c>
      <c r="K9" s="36">
        <v>71</v>
      </c>
      <c r="L9" s="35">
        <v>1323428.93</v>
      </c>
      <c r="M9" s="37">
        <v>59</v>
      </c>
      <c r="N9" s="35"/>
      <c r="O9" s="35"/>
      <c r="P9" s="35"/>
      <c r="Q9" s="35"/>
      <c r="R9" s="35"/>
    </row>
    <row r="10" spans="1:18" x14ac:dyDescent="0.25">
      <c r="A10" s="35" t="s">
        <v>115</v>
      </c>
      <c r="B10" s="35">
        <v>1520521.67</v>
      </c>
      <c r="C10" s="36">
        <v>52</v>
      </c>
      <c r="D10" s="35">
        <v>173098.03</v>
      </c>
      <c r="E10" s="36">
        <v>11</v>
      </c>
      <c r="F10" s="35">
        <v>154324.04</v>
      </c>
      <c r="G10" s="36">
        <v>18</v>
      </c>
      <c r="H10" s="35">
        <v>1341344.6299999999</v>
      </c>
      <c r="I10" s="36">
        <v>48</v>
      </c>
      <c r="J10" s="35">
        <v>0</v>
      </c>
      <c r="K10" s="36">
        <v>0</v>
      </c>
      <c r="L10" s="35">
        <v>79274.23</v>
      </c>
      <c r="M10" s="37">
        <v>11</v>
      </c>
      <c r="N10" s="35"/>
      <c r="O10" s="35"/>
      <c r="P10" s="35"/>
      <c r="Q10" s="35"/>
      <c r="R10" s="35"/>
    </row>
    <row r="11" spans="1:18" x14ac:dyDescent="0.25">
      <c r="A11" s="35" t="s">
        <v>116</v>
      </c>
      <c r="B11" s="35">
        <v>2962056.43</v>
      </c>
      <c r="C11" s="36">
        <v>99</v>
      </c>
      <c r="D11" s="35">
        <v>682619.89</v>
      </c>
      <c r="E11" s="36">
        <v>17</v>
      </c>
      <c r="F11" s="35">
        <v>395520.14</v>
      </c>
      <c r="G11" s="36">
        <v>33</v>
      </c>
      <c r="H11" s="35">
        <v>2548335.41</v>
      </c>
      <c r="I11" s="36">
        <v>88</v>
      </c>
      <c r="J11" s="35">
        <v>416575.95</v>
      </c>
      <c r="K11" s="36">
        <v>15</v>
      </c>
      <c r="L11" s="35">
        <v>212019.89</v>
      </c>
      <c r="M11" s="37">
        <v>28</v>
      </c>
      <c r="N11" s="35"/>
      <c r="O11" s="35"/>
      <c r="P11" s="35"/>
      <c r="Q11" s="35"/>
      <c r="R11" s="35"/>
    </row>
    <row r="12" spans="1:18" x14ac:dyDescent="0.25">
      <c r="A12" s="35" t="s">
        <v>117</v>
      </c>
      <c r="B12" s="35">
        <v>4802556.08</v>
      </c>
      <c r="C12" s="36">
        <v>35</v>
      </c>
      <c r="D12" s="35">
        <v>30801187.969999999</v>
      </c>
      <c r="E12" s="36">
        <v>27</v>
      </c>
      <c r="F12" s="35">
        <v>961592.65</v>
      </c>
      <c r="G12" s="36">
        <v>12</v>
      </c>
      <c r="H12" s="35">
        <v>2292711.84</v>
      </c>
      <c r="I12" s="36">
        <v>35</v>
      </c>
      <c r="J12" s="35">
        <v>22352852.960000001</v>
      </c>
      <c r="K12" s="36">
        <v>27</v>
      </c>
      <c r="L12" s="35">
        <v>461201.89</v>
      </c>
      <c r="M12" s="37">
        <v>12</v>
      </c>
      <c r="N12" s="35"/>
      <c r="O12" s="35"/>
      <c r="P12" s="35"/>
      <c r="Q12" s="35"/>
      <c r="R12" s="35"/>
    </row>
    <row r="13" spans="1:18" x14ac:dyDescent="0.25">
      <c r="A13" s="35" t="s">
        <v>118</v>
      </c>
      <c r="B13" s="35">
        <v>11442493.82</v>
      </c>
      <c r="C13" s="36">
        <v>224</v>
      </c>
      <c r="D13" s="35">
        <v>5573270.1200000001</v>
      </c>
      <c r="E13" s="36">
        <v>66</v>
      </c>
      <c r="F13" s="35">
        <v>2891113.3</v>
      </c>
      <c r="G13" s="36">
        <v>97</v>
      </c>
      <c r="H13" s="35">
        <v>9095982.7300000004</v>
      </c>
      <c r="I13" s="36">
        <v>217</v>
      </c>
      <c r="J13" s="35">
        <v>3038621.69</v>
      </c>
      <c r="K13" s="36">
        <v>59</v>
      </c>
      <c r="L13" s="35">
        <v>1229707.22</v>
      </c>
      <c r="M13" s="37">
        <v>76</v>
      </c>
      <c r="N13" s="35"/>
      <c r="O13" s="35"/>
      <c r="P13" s="35"/>
      <c r="Q13" s="35"/>
      <c r="R13" s="35"/>
    </row>
    <row r="14" spans="1:18" x14ac:dyDescent="0.25">
      <c r="A14" s="35" t="s">
        <v>119</v>
      </c>
      <c r="B14" s="35">
        <v>9373994.8699999992</v>
      </c>
      <c r="C14" s="36">
        <v>227</v>
      </c>
      <c r="D14" s="35">
        <v>2576693.71</v>
      </c>
      <c r="E14" s="36">
        <v>52</v>
      </c>
      <c r="F14" s="35">
        <v>1868883.75</v>
      </c>
      <c r="G14" s="36">
        <v>92</v>
      </c>
      <c r="H14" s="35">
        <v>7589110.71</v>
      </c>
      <c r="I14" s="36">
        <v>216</v>
      </c>
      <c r="J14" s="35">
        <v>1453422.27</v>
      </c>
      <c r="K14" s="36">
        <v>43</v>
      </c>
      <c r="L14" s="35">
        <v>897385.07</v>
      </c>
      <c r="M14" s="37">
        <v>82</v>
      </c>
      <c r="N14" s="35"/>
      <c r="O14" s="35"/>
      <c r="P14" s="35"/>
      <c r="Q14" s="35"/>
      <c r="R14" s="35"/>
    </row>
    <row r="15" spans="1:18" x14ac:dyDescent="0.25">
      <c r="A15" s="35" t="s">
        <v>120</v>
      </c>
      <c r="B15" s="35">
        <v>7659311.7599999998</v>
      </c>
      <c r="C15" s="36">
        <v>194</v>
      </c>
      <c r="D15" s="35">
        <v>3075462.06</v>
      </c>
      <c r="E15" s="36">
        <v>69</v>
      </c>
      <c r="F15" s="35">
        <v>1794262.02</v>
      </c>
      <c r="G15" s="36">
        <v>91</v>
      </c>
      <c r="H15" s="35">
        <v>6346998.9800000004</v>
      </c>
      <c r="I15" s="36">
        <v>180</v>
      </c>
      <c r="J15" s="35">
        <v>1872214.66</v>
      </c>
      <c r="K15" s="36">
        <v>70</v>
      </c>
      <c r="L15" s="35">
        <v>963379.91</v>
      </c>
      <c r="M15" s="37">
        <v>80</v>
      </c>
      <c r="N15" s="35"/>
      <c r="O15" s="35"/>
      <c r="P15" s="35"/>
      <c r="Q15" s="35"/>
      <c r="R15" s="35"/>
    </row>
    <row r="16" spans="1:18" x14ac:dyDescent="0.25">
      <c r="A16" s="35" t="s">
        <v>121</v>
      </c>
      <c r="B16" s="35">
        <v>8331470.0499999998</v>
      </c>
      <c r="C16" s="36">
        <v>204</v>
      </c>
      <c r="D16" s="35">
        <v>4243782.46</v>
      </c>
      <c r="E16" s="36">
        <v>73</v>
      </c>
      <c r="F16" s="35">
        <v>1931526.39</v>
      </c>
      <c r="G16" s="36">
        <v>92</v>
      </c>
      <c r="H16" s="35">
        <v>6593378.7599999998</v>
      </c>
      <c r="I16" s="36">
        <v>195</v>
      </c>
      <c r="J16" s="35">
        <v>2693646.01</v>
      </c>
      <c r="K16" s="36">
        <v>67</v>
      </c>
      <c r="L16" s="35">
        <v>973258.11</v>
      </c>
      <c r="M16" s="37">
        <v>78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2022-06-15T13:07:13Z</dcterms:modified>
</cp:coreProperties>
</file>