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9D4A7AA-E4BF-475A-9CB9-315DF6F22774}" xr6:coauthVersionLast="47" xr6:coauthVersionMax="47" xr10:uidLastSave="{00000000-0000-0000-0000-000000000000}"/>
  <bookViews>
    <workbookView xWindow="3525" yWindow="855" windowWidth="25275" windowHeight="1534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4" i="3" l="1"/>
  <c r="H474" i="3"/>
  <c r="G474" i="3"/>
  <c r="F474" i="3"/>
  <c r="E474" i="3"/>
  <c r="K474" i="3" s="1"/>
  <c r="D474" i="3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J472" i="3"/>
  <c r="H472" i="3"/>
  <c r="G472" i="3"/>
  <c r="F472" i="3"/>
  <c r="I472" i="3" s="1"/>
  <c r="E472" i="3"/>
  <c r="K472" i="3" s="1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J470" i="3"/>
  <c r="H470" i="3"/>
  <c r="G470" i="3"/>
  <c r="F470" i="3"/>
  <c r="E470" i="3"/>
  <c r="K470" i="3" s="1"/>
  <c r="D470" i="3"/>
  <c r="C470" i="3"/>
  <c r="B470" i="3"/>
  <c r="H469" i="3"/>
  <c r="G469" i="3"/>
  <c r="F469" i="3"/>
  <c r="E469" i="3"/>
  <c r="K469" i="3" s="1"/>
  <c r="D469" i="3"/>
  <c r="J469" i="3" s="1"/>
  <c r="C469" i="3"/>
  <c r="I469" i="3" s="1"/>
  <c r="B469" i="3"/>
  <c r="H468" i="3"/>
  <c r="G468" i="3"/>
  <c r="J468" i="3" s="1"/>
  <c r="F468" i="3"/>
  <c r="I468" i="3" s="1"/>
  <c r="E468" i="3"/>
  <c r="K468" i="3" s="1"/>
  <c r="D468" i="3"/>
  <c r="C468" i="3"/>
  <c r="B468" i="3"/>
  <c r="I467" i="3"/>
  <c r="H467" i="3"/>
  <c r="K467" i="3" s="1"/>
  <c r="G467" i="3"/>
  <c r="F467" i="3"/>
  <c r="E467" i="3"/>
  <c r="D467" i="3"/>
  <c r="J467" i="3" s="1"/>
  <c r="C467" i="3"/>
  <c r="B467" i="3"/>
  <c r="J466" i="3"/>
  <c r="H466" i="3"/>
  <c r="G466" i="3"/>
  <c r="F466" i="3"/>
  <c r="E466" i="3"/>
  <c r="K466" i="3" s="1"/>
  <c r="D466" i="3"/>
  <c r="C466" i="3"/>
  <c r="B466" i="3"/>
  <c r="H465" i="3"/>
  <c r="G465" i="3"/>
  <c r="F465" i="3"/>
  <c r="E465" i="3"/>
  <c r="K465" i="3" s="1"/>
  <c r="D465" i="3"/>
  <c r="C465" i="3"/>
  <c r="I465" i="3" s="1"/>
  <c r="B465" i="3"/>
  <c r="H464" i="3"/>
  <c r="G464" i="3"/>
  <c r="J464" i="3" s="1"/>
  <c r="F464" i="3"/>
  <c r="I464" i="3" s="1"/>
  <c r="E464" i="3"/>
  <c r="K464" i="3" s="1"/>
  <c r="D464" i="3"/>
  <c r="C464" i="3"/>
  <c r="B464" i="3"/>
  <c r="I463" i="3"/>
  <c r="H463" i="3"/>
  <c r="K463" i="3" s="1"/>
  <c r="G463" i="3"/>
  <c r="F463" i="3"/>
  <c r="E463" i="3"/>
  <c r="D463" i="3"/>
  <c r="J463" i="3" s="1"/>
  <c r="C463" i="3"/>
  <c r="B463" i="3"/>
  <c r="K462" i="3"/>
  <c r="J462" i="3"/>
  <c r="H462" i="3"/>
  <c r="G462" i="3"/>
  <c r="F462" i="3"/>
  <c r="E462" i="3"/>
  <c r="D462" i="3"/>
  <c r="C462" i="3"/>
  <c r="I462" i="3" s="1"/>
  <c r="B462" i="3"/>
  <c r="H461" i="3"/>
  <c r="G461" i="3"/>
  <c r="F461" i="3"/>
  <c r="E461" i="3"/>
  <c r="D461" i="3"/>
  <c r="C461" i="3"/>
  <c r="I461" i="3" s="1"/>
  <c r="B461" i="3"/>
  <c r="J460" i="3"/>
  <c r="I460" i="3"/>
  <c r="H460" i="3"/>
  <c r="G460" i="3"/>
  <c r="F460" i="3"/>
  <c r="E460" i="3"/>
  <c r="K460" i="3" s="1"/>
  <c r="D460" i="3"/>
  <c r="C460" i="3"/>
  <c r="B460" i="3"/>
  <c r="K459" i="3"/>
  <c r="I459" i="3"/>
  <c r="H459" i="3"/>
  <c r="G459" i="3"/>
  <c r="F459" i="3"/>
  <c r="E459" i="3"/>
  <c r="D459" i="3"/>
  <c r="J459" i="3" s="1"/>
  <c r="C459" i="3"/>
  <c r="B459" i="3"/>
  <c r="K458" i="3"/>
  <c r="J458" i="3"/>
  <c r="H458" i="3"/>
  <c r="G458" i="3"/>
  <c r="F458" i="3"/>
  <c r="E458" i="3"/>
  <c r="D458" i="3"/>
  <c r="C458" i="3"/>
  <c r="I458" i="3" s="1"/>
  <c r="B458" i="3"/>
  <c r="H457" i="3"/>
  <c r="G457" i="3"/>
  <c r="F457" i="3"/>
  <c r="E457" i="3"/>
  <c r="D457" i="3"/>
  <c r="J457" i="3" s="1"/>
  <c r="C457" i="3"/>
  <c r="I457" i="3" s="1"/>
  <c r="B457" i="3"/>
  <c r="J456" i="3"/>
  <c r="H456" i="3"/>
  <c r="G456" i="3"/>
  <c r="F456" i="3"/>
  <c r="I456" i="3" s="1"/>
  <c r="E456" i="3"/>
  <c r="K456" i="3" s="1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J454" i="3"/>
  <c r="H454" i="3"/>
  <c r="G454" i="3"/>
  <c r="F454" i="3"/>
  <c r="E454" i="3"/>
  <c r="K454" i="3" s="1"/>
  <c r="D454" i="3"/>
  <c r="C454" i="3"/>
  <c r="B454" i="3"/>
  <c r="H453" i="3"/>
  <c r="G453" i="3"/>
  <c r="F453" i="3"/>
  <c r="E453" i="3"/>
  <c r="K453" i="3" s="1"/>
  <c r="D453" i="3"/>
  <c r="J453" i="3" s="1"/>
  <c r="C453" i="3"/>
  <c r="I453" i="3" s="1"/>
  <c r="B453" i="3"/>
  <c r="H452" i="3"/>
  <c r="G452" i="3"/>
  <c r="J452" i="3" s="1"/>
  <c r="F452" i="3"/>
  <c r="I452" i="3" s="1"/>
  <c r="E452" i="3"/>
  <c r="K452" i="3" s="1"/>
  <c r="D452" i="3"/>
  <c r="C452" i="3"/>
  <c r="B452" i="3"/>
  <c r="I451" i="3"/>
  <c r="H451" i="3"/>
  <c r="K451" i="3" s="1"/>
  <c r="G451" i="3"/>
  <c r="F451" i="3"/>
  <c r="E451" i="3"/>
  <c r="D451" i="3"/>
  <c r="J451" i="3" s="1"/>
  <c r="C451" i="3"/>
  <c r="B451" i="3"/>
  <c r="J450" i="3"/>
  <c r="H450" i="3"/>
  <c r="G450" i="3"/>
  <c r="F450" i="3"/>
  <c r="E450" i="3"/>
  <c r="K450" i="3" s="1"/>
  <c r="D450" i="3"/>
  <c r="C450" i="3"/>
  <c r="B450" i="3"/>
  <c r="H449" i="3"/>
  <c r="G449" i="3"/>
  <c r="F449" i="3"/>
  <c r="E449" i="3"/>
  <c r="K449" i="3" s="1"/>
  <c r="D449" i="3"/>
  <c r="C449" i="3"/>
  <c r="I449" i="3" s="1"/>
  <c r="B449" i="3"/>
  <c r="H448" i="3"/>
  <c r="G448" i="3"/>
  <c r="J448" i="3" s="1"/>
  <c r="F448" i="3"/>
  <c r="I448" i="3" s="1"/>
  <c r="E448" i="3"/>
  <c r="K448" i="3" s="1"/>
  <c r="D448" i="3"/>
  <c r="C448" i="3"/>
  <c r="B448" i="3"/>
  <c r="I447" i="3"/>
  <c r="H447" i="3"/>
  <c r="K447" i="3" s="1"/>
  <c r="G447" i="3"/>
  <c r="F447" i="3"/>
  <c r="E447" i="3"/>
  <c r="D447" i="3"/>
  <c r="J447" i="3" s="1"/>
  <c r="C447" i="3"/>
  <c r="B447" i="3"/>
  <c r="K446" i="3"/>
  <c r="J446" i="3"/>
  <c r="H446" i="3"/>
  <c r="G446" i="3"/>
  <c r="F446" i="3"/>
  <c r="E446" i="3"/>
  <c r="D446" i="3"/>
  <c r="C446" i="3"/>
  <c r="I446" i="3" s="1"/>
  <c r="B446" i="3"/>
  <c r="H445" i="3"/>
  <c r="G445" i="3"/>
  <c r="F445" i="3"/>
  <c r="E445" i="3"/>
  <c r="D445" i="3"/>
  <c r="C445" i="3"/>
  <c r="I445" i="3" s="1"/>
  <c r="B445" i="3"/>
  <c r="J444" i="3"/>
  <c r="I444" i="3"/>
  <c r="H444" i="3"/>
  <c r="G444" i="3"/>
  <c r="F444" i="3"/>
  <c r="E444" i="3"/>
  <c r="K444" i="3" s="1"/>
  <c r="D444" i="3"/>
  <c r="C444" i="3"/>
  <c r="B444" i="3"/>
  <c r="K443" i="3"/>
  <c r="I443" i="3"/>
  <c r="H443" i="3"/>
  <c r="G443" i="3"/>
  <c r="F443" i="3"/>
  <c r="E443" i="3"/>
  <c r="D443" i="3"/>
  <c r="J443" i="3" s="1"/>
  <c r="C443" i="3"/>
  <c r="B443" i="3"/>
  <c r="K442" i="3"/>
  <c r="J442" i="3"/>
  <c r="H442" i="3"/>
  <c r="G442" i="3"/>
  <c r="F442" i="3"/>
  <c r="E442" i="3"/>
  <c r="D442" i="3"/>
  <c r="C442" i="3"/>
  <c r="I442" i="3" s="1"/>
  <c r="B442" i="3"/>
  <c r="H441" i="3"/>
  <c r="G441" i="3"/>
  <c r="F441" i="3"/>
  <c r="E441" i="3"/>
  <c r="D441" i="3"/>
  <c r="J441" i="3" s="1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J438" i="3"/>
  <c r="H438" i="3"/>
  <c r="G438" i="3"/>
  <c r="F438" i="3"/>
  <c r="E438" i="3"/>
  <c r="K438" i="3" s="1"/>
  <c r="D438" i="3"/>
  <c r="C438" i="3"/>
  <c r="B438" i="3"/>
  <c r="H437" i="3"/>
  <c r="G437" i="3"/>
  <c r="F437" i="3"/>
  <c r="E437" i="3"/>
  <c r="K437" i="3" s="1"/>
  <c r="D437" i="3"/>
  <c r="J437" i="3" s="1"/>
  <c r="C437" i="3"/>
  <c r="I437" i="3" s="1"/>
  <c r="B437" i="3"/>
  <c r="H436" i="3"/>
  <c r="G436" i="3"/>
  <c r="J436" i="3" s="1"/>
  <c r="F436" i="3"/>
  <c r="I436" i="3" s="1"/>
  <c r="E436" i="3"/>
  <c r="K436" i="3" s="1"/>
  <c r="D436" i="3"/>
  <c r="C436" i="3"/>
  <c r="B436" i="3"/>
  <c r="I435" i="3"/>
  <c r="H435" i="3"/>
  <c r="K435" i="3" s="1"/>
  <c r="G435" i="3"/>
  <c r="F435" i="3"/>
  <c r="E435" i="3"/>
  <c r="D435" i="3"/>
  <c r="J435" i="3" s="1"/>
  <c r="C435" i="3"/>
  <c r="B435" i="3"/>
  <c r="J434" i="3"/>
  <c r="H434" i="3"/>
  <c r="G434" i="3"/>
  <c r="F434" i="3"/>
  <c r="E434" i="3"/>
  <c r="K434" i="3" s="1"/>
  <c r="D434" i="3"/>
  <c r="C434" i="3"/>
  <c r="B434" i="3"/>
  <c r="H433" i="3"/>
  <c r="G433" i="3"/>
  <c r="F433" i="3"/>
  <c r="E433" i="3"/>
  <c r="K433" i="3" s="1"/>
  <c r="D433" i="3"/>
  <c r="C433" i="3"/>
  <c r="I433" i="3" s="1"/>
  <c r="B433" i="3"/>
  <c r="H432" i="3"/>
  <c r="G432" i="3"/>
  <c r="J432" i="3" s="1"/>
  <c r="F432" i="3"/>
  <c r="I432" i="3" s="1"/>
  <c r="E432" i="3"/>
  <c r="K432" i="3" s="1"/>
  <c r="D432" i="3"/>
  <c r="C432" i="3"/>
  <c r="B432" i="3"/>
  <c r="I431" i="3"/>
  <c r="H431" i="3"/>
  <c r="K431" i="3" s="1"/>
  <c r="G431" i="3"/>
  <c r="F431" i="3"/>
  <c r="E431" i="3"/>
  <c r="D431" i="3"/>
  <c r="J431" i="3" s="1"/>
  <c r="C431" i="3"/>
  <c r="B431" i="3"/>
  <c r="K430" i="3"/>
  <c r="J430" i="3"/>
  <c r="H430" i="3"/>
  <c r="G430" i="3"/>
  <c r="F430" i="3"/>
  <c r="E430" i="3"/>
  <c r="D430" i="3"/>
  <c r="C430" i="3"/>
  <c r="I430" i="3" s="1"/>
  <c r="B430" i="3"/>
  <c r="H429" i="3"/>
  <c r="G429" i="3"/>
  <c r="F429" i="3"/>
  <c r="E429" i="3"/>
  <c r="D429" i="3"/>
  <c r="C429" i="3"/>
  <c r="I429" i="3" s="1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I427" i="3"/>
  <c r="H427" i="3"/>
  <c r="G427" i="3"/>
  <c r="F427" i="3"/>
  <c r="E427" i="3"/>
  <c r="D427" i="3"/>
  <c r="J427" i="3" s="1"/>
  <c r="C427" i="3"/>
  <c r="B427" i="3"/>
  <c r="K426" i="3"/>
  <c r="J426" i="3"/>
  <c r="H426" i="3"/>
  <c r="G426" i="3"/>
  <c r="F426" i="3"/>
  <c r="E426" i="3"/>
  <c r="D426" i="3"/>
  <c r="C426" i="3"/>
  <c r="I426" i="3" s="1"/>
  <c r="B426" i="3"/>
  <c r="H425" i="3"/>
  <c r="G425" i="3"/>
  <c r="F425" i="3"/>
  <c r="E425" i="3"/>
  <c r="D425" i="3"/>
  <c r="J425" i="3" s="1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J422" i="3"/>
  <c r="H422" i="3"/>
  <c r="G422" i="3"/>
  <c r="F422" i="3"/>
  <c r="E422" i="3"/>
  <c r="K422" i="3" s="1"/>
  <c r="D422" i="3"/>
  <c r="C422" i="3"/>
  <c r="B422" i="3"/>
  <c r="H421" i="3"/>
  <c r="G421" i="3"/>
  <c r="F421" i="3"/>
  <c r="E421" i="3"/>
  <c r="K421" i="3" s="1"/>
  <c r="D421" i="3"/>
  <c r="J421" i="3" s="1"/>
  <c r="C421" i="3"/>
  <c r="I421" i="3" s="1"/>
  <c r="B421" i="3"/>
  <c r="H420" i="3"/>
  <c r="G420" i="3"/>
  <c r="J420" i="3" s="1"/>
  <c r="F420" i="3"/>
  <c r="I420" i="3" s="1"/>
  <c r="E420" i="3"/>
  <c r="K420" i="3" s="1"/>
  <c r="D420" i="3"/>
  <c r="C420" i="3"/>
  <c r="B420" i="3"/>
  <c r="I419" i="3"/>
  <c r="H419" i="3"/>
  <c r="K419" i="3" s="1"/>
  <c r="G419" i="3"/>
  <c r="F419" i="3"/>
  <c r="E419" i="3"/>
  <c r="D419" i="3"/>
  <c r="J419" i="3" s="1"/>
  <c r="C419" i="3"/>
  <c r="B419" i="3"/>
  <c r="J418" i="3"/>
  <c r="H418" i="3"/>
  <c r="G418" i="3"/>
  <c r="F418" i="3"/>
  <c r="E418" i="3"/>
  <c r="K418" i="3" s="1"/>
  <c r="D418" i="3"/>
  <c r="C418" i="3"/>
  <c r="B418" i="3"/>
  <c r="H417" i="3"/>
  <c r="G417" i="3"/>
  <c r="F417" i="3"/>
  <c r="E417" i="3"/>
  <c r="K417" i="3" s="1"/>
  <c r="D417" i="3"/>
  <c r="C417" i="3"/>
  <c r="I417" i="3" s="1"/>
  <c r="B417" i="3"/>
  <c r="H416" i="3"/>
  <c r="G416" i="3"/>
  <c r="J416" i="3" s="1"/>
  <c r="F416" i="3"/>
  <c r="I416" i="3" s="1"/>
  <c r="E416" i="3"/>
  <c r="K416" i="3" s="1"/>
  <c r="D416" i="3"/>
  <c r="C416" i="3"/>
  <c r="B416" i="3"/>
  <c r="I415" i="3"/>
  <c r="H415" i="3"/>
  <c r="K415" i="3" s="1"/>
  <c r="G415" i="3"/>
  <c r="F415" i="3"/>
  <c r="E415" i="3"/>
  <c r="D415" i="3"/>
  <c r="J415" i="3" s="1"/>
  <c r="C415" i="3"/>
  <c r="B415" i="3"/>
  <c r="K414" i="3"/>
  <c r="J414" i="3"/>
  <c r="H414" i="3"/>
  <c r="G414" i="3"/>
  <c r="F414" i="3"/>
  <c r="E414" i="3"/>
  <c r="D414" i="3"/>
  <c r="C414" i="3"/>
  <c r="I414" i="3" s="1"/>
  <c r="B414" i="3"/>
  <c r="H413" i="3"/>
  <c r="G413" i="3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I411" i="3"/>
  <c r="H411" i="3"/>
  <c r="G411" i="3"/>
  <c r="F411" i="3"/>
  <c r="E411" i="3"/>
  <c r="D411" i="3"/>
  <c r="J411" i="3" s="1"/>
  <c r="C411" i="3"/>
  <c r="B411" i="3"/>
  <c r="K410" i="3"/>
  <c r="J410" i="3"/>
  <c r="H410" i="3"/>
  <c r="G410" i="3"/>
  <c r="F410" i="3"/>
  <c r="E410" i="3"/>
  <c r="D410" i="3"/>
  <c r="C410" i="3"/>
  <c r="I410" i="3" s="1"/>
  <c r="B410" i="3"/>
  <c r="H409" i="3"/>
  <c r="G409" i="3"/>
  <c r="F409" i="3"/>
  <c r="E409" i="3"/>
  <c r="D409" i="3"/>
  <c r="J409" i="3" s="1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J406" i="3"/>
  <c r="H406" i="3"/>
  <c r="G406" i="3"/>
  <c r="F406" i="3"/>
  <c r="E406" i="3"/>
  <c r="K406" i="3" s="1"/>
  <c r="D406" i="3"/>
  <c r="C406" i="3"/>
  <c r="B406" i="3"/>
  <c r="H405" i="3"/>
  <c r="G405" i="3"/>
  <c r="F405" i="3"/>
  <c r="E405" i="3"/>
  <c r="K405" i="3" s="1"/>
  <c r="D405" i="3"/>
  <c r="J405" i="3" s="1"/>
  <c r="C405" i="3"/>
  <c r="I405" i="3" s="1"/>
  <c r="B405" i="3"/>
  <c r="H404" i="3"/>
  <c r="G404" i="3"/>
  <c r="J404" i="3" s="1"/>
  <c r="F404" i="3"/>
  <c r="I404" i="3" s="1"/>
  <c r="E404" i="3"/>
  <c r="K404" i="3" s="1"/>
  <c r="D404" i="3"/>
  <c r="C404" i="3"/>
  <c r="B404" i="3"/>
  <c r="I403" i="3"/>
  <c r="H403" i="3"/>
  <c r="K403" i="3" s="1"/>
  <c r="G403" i="3"/>
  <c r="F403" i="3"/>
  <c r="E403" i="3"/>
  <c r="D403" i="3"/>
  <c r="J403" i="3" s="1"/>
  <c r="C403" i="3"/>
  <c r="B403" i="3"/>
  <c r="J402" i="3"/>
  <c r="H402" i="3"/>
  <c r="G402" i="3"/>
  <c r="F402" i="3"/>
  <c r="E402" i="3"/>
  <c r="K402" i="3" s="1"/>
  <c r="D402" i="3"/>
  <c r="C402" i="3"/>
  <c r="B402" i="3"/>
  <c r="H401" i="3"/>
  <c r="G401" i="3"/>
  <c r="F401" i="3"/>
  <c r="E401" i="3"/>
  <c r="K401" i="3" s="1"/>
  <c r="D401" i="3"/>
  <c r="C401" i="3"/>
  <c r="I401" i="3" s="1"/>
  <c r="B401" i="3"/>
  <c r="H400" i="3"/>
  <c r="G400" i="3"/>
  <c r="J400" i="3" s="1"/>
  <c r="F400" i="3"/>
  <c r="I400" i="3" s="1"/>
  <c r="E400" i="3"/>
  <c r="K400" i="3" s="1"/>
  <c r="D400" i="3"/>
  <c r="C400" i="3"/>
  <c r="B400" i="3"/>
  <c r="I399" i="3"/>
  <c r="H399" i="3"/>
  <c r="K399" i="3" s="1"/>
  <c r="G399" i="3"/>
  <c r="F399" i="3"/>
  <c r="E399" i="3"/>
  <c r="D399" i="3"/>
  <c r="J399" i="3" s="1"/>
  <c r="C399" i="3"/>
  <c r="B399" i="3"/>
  <c r="K398" i="3"/>
  <c r="J398" i="3"/>
  <c r="H398" i="3"/>
  <c r="G398" i="3"/>
  <c r="F398" i="3"/>
  <c r="E398" i="3"/>
  <c r="D398" i="3"/>
  <c r="C398" i="3"/>
  <c r="I398" i="3" s="1"/>
  <c r="B398" i="3"/>
  <c r="H397" i="3"/>
  <c r="G397" i="3"/>
  <c r="F397" i="3"/>
  <c r="E397" i="3"/>
  <c r="D397" i="3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I395" i="3"/>
  <c r="H395" i="3"/>
  <c r="G395" i="3"/>
  <c r="F395" i="3"/>
  <c r="E395" i="3"/>
  <c r="D395" i="3"/>
  <c r="J395" i="3" s="1"/>
  <c r="C395" i="3"/>
  <c r="B395" i="3"/>
  <c r="K394" i="3"/>
  <c r="J394" i="3"/>
  <c r="H394" i="3"/>
  <c r="G394" i="3"/>
  <c r="F394" i="3"/>
  <c r="E394" i="3"/>
  <c r="D394" i="3"/>
  <c r="C394" i="3"/>
  <c r="I394" i="3" s="1"/>
  <c r="B394" i="3"/>
  <c r="H393" i="3"/>
  <c r="G393" i="3"/>
  <c r="F393" i="3"/>
  <c r="E393" i="3"/>
  <c r="D393" i="3"/>
  <c r="J393" i="3" s="1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J390" i="3"/>
  <c r="H390" i="3"/>
  <c r="G390" i="3"/>
  <c r="F390" i="3"/>
  <c r="E390" i="3"/>
  <c r="K390" i="3" s="1"/>
  <c r="D390" i="3"/>
  <c r="C390" i="3"/>
  <c r="B390" i="3"/>
  <c r="H389" i="3"/>
  <c r="G389" i="3"/>
  <c r="F389" i="3"/>
  <c r="E389" i="3"/>
  <c r="K389" i="3" s="1"/>
  <c r="D389" i="3"/>
  <c r="J389" i="3" s="1"/>
  <c r="C389" i="3"/>
  <c r="I389" i="3" s="1"/>
  <c r="B389" i="3"/>
  <c r="H388" i="3"/>
  <c r="G388" i="3"/>
  <c r="J388" i="3" s="1"/>
  <c r="F388" i="3"/>
  <c r="I388" i="3" s="1"/>
  <c r="E388" i="3"/>
  <c r="K388" i="3" s="1"/>
  <c r="D388" i="3"/>
  <c r="C388" i="3"/>
  <c r="B388" i="3"/>
  <c r="I387" i="3"/>
  <c r="H387" i="3"/>
  <c r="K387" i="3" s="1"/>
  <c r="G387" i="3"/>
  <c r="F387" i="3"/>
  <c r="E387" i="3"/>
  <c r="D387" i="3"/>
  <c r="J387" i="3" s="1"/>
  <c r="C387" i="3"/>
  <c r="B387" i="3"/>
  <c r="J386" i="3"/>
  <c r="H386" i="3"/>
  <c r="G386" i="3"/>
  <c r="F386" i="3"/>
  <c r="E386" i="3"/>
  <c r="K386" i="3" s="1"/>
  <c r="D386" i="3"/>
  <c r="C386" i="3"/>
  <c r="B386" i="3"/>
  <c r="H385" i="3"/>
  <c r="G385" i="3"/>
  <c r="F385" i="3"/>
  <c r="E385" i="3"/>
  <c r="K385" i="3" s="1"/>
  <c r="D385" i="3"/>
  <c r="C385" i="3"/>
  <c r="I385" i="3" s="1"/>
  <c r="B385" i="3"/>
  <c r="H384" i="3"/>
  <c r="G384" i="3"/>
  <c r="J384" i="3" s="1"/>
  <c r="F384" i="3"/>
  <c r="I384" i="3" s="1"/>
  <c r="E384" i="3"/>
  <c r="K384" i="3" s="1"/>
  <c r="D384" i="3"/>
  <c r="C384" i="3"/>
  <c r="B384" i="3"/>
  <c r="I383" i="3"/>
  <c r="H383" i="3"/>
  <c r="K383" i="3" s="1"/>
  <c r="G383" i="3"/>
  <c r="F383" i="3"/>
  <c r="E383" i="3"/>
  <c r="D383" i="3"/>
  <c r="J383" i="3" s="1"/>
  <c r="C383" i="3"/>
  <c r="B383" i="3"/>
  <c r="K382" i="3"/>
  <c r="J382" i="3"/>
  <c r="H382" i="3"/>
  <c r="G382" i="3"/>
  <c r="F382" i="3"/>
  <c r="E382" i="3"/>
  <c r="D382" i="3"/>
  <c r="C382" i="3"/>
  <c r="I382" i="3" s="1"/>
  <c r="B382" i="3"/>
  <c r="H381" i="3"/>
  <c r="G381" i="3"/>
  <c r="F381" i="3"/>
  <c r="E381" i="3"/>
  <c r="D381" i="3"/>
  <c r="C381" i="3"/>
  <c r="I381" i="3" s="1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I379" i="3"/>
  <c r="H379" i="3"/>
  <c r="G379" i="3"/>
  <c r="F379" i="3"/>
  <c r="E379" i="3"/>
  <c r="D379" i="3"/>
  <c r="J379" i="3" s="1"/>
  <c r="C379" i="3"/>
  <c r="B379" i="3"/>
  <c r="K378" i="3"/>
  <c r="J378" i="3"/>
  <c r="H378" i="3"/>
  <c r="G378" i="3"/>
  <c r="F378" i="3"/>
  <c r="E378" i="3"/>
  <c r="D378" i="3"/>
  <c r="C378" i="3"/>
  <c r="I378" i="3" s="1"/>
  <c r="B378" i="3"/>
  <c r="H377" i="3"/>
  <c r="G377" i="3"/>
  <c r="F377" i="3"/>
  <c r="E377" i="3"/>
  <c r="D377" i="3"/>
  <c r="J377" i="3" s="1"/>
  <c r="C377" i="3"/>
  <c r="I377" i="3" s="1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J374" i="3"/>
  <c r="H374" i="3"/>
  <c r="G374" i="3"/>
  <c r="F374" i="3"/>
  <c r="E374" i="3"/>
  <c r="K374" i="3" s="1"/>
  <c r="D374" i="3"/>
  <c r="C374" i="3"/>
  <c r="B374" i="3"/>
  <c r="H373" i="3"/>
  <c r="G373" i="3"/>
  <c r="F373" i="3"/>
  <c r="E373" i="3"/>
  <c r="K373" i="3" s="1"/>
  <c r="D373" i="3"/>
  <c r="J373" i="3" s="1"/>
  <c r="C373" i="3"/>
  <c r="I373" i="3" s="1"/>
  <c r="B373" i="3"/>
  <c r="H372" i="3"/>
  <c r="G372" i="3"/>
  <c r="J372" i="3" s="1"/>
  <c r="F372" i="3"/>
  <c r="I372" i="3" s="1"/>
  <c r="E372" i="3"/>
  <c r="K372" i="3" s="1"/>
  <c r="D372" i="3"/>
  <c r="C372" i="3"/>
  <c r="B372" i="3"/>
  <c r="I371" i="3"/>
  <c r="H371" i="3"/>
  <c r="K371" i="3" s="1"/>
  <c r="G371" i="3"/>
  <c r="F371" i="3"/>
  <c r="E371" i="3"/>
  <c r="D371" i="3"/>
  <c r="J371" i="3" s="1"/>
  <c r="C371" i="3"/>
  <c r="B371" i="3"/>
  <c r="J370" i="3"/>
  <c r="H370" i="3"/>
  <c r="G370" i="3"/>
  <c r="F370" i="3"/>
  <c r="E370" i="3"/>
  <c r="K370" i="3" s="1"/>
  <c r="D370" i="3"/>
  <c r="C370" i="3"/>
  <c r="B370" i="3"/>
  <c r="H369" i="3"/>
  <c r="G369" i="3"/>
  <c r="F369" i="3"/>
  <c r="E369" i="3"/>
  <c r="K369" i="3" s="1"/>
  <c r="D369" i="3"/>
  <c r="C369" i="3"/>
  <c r="I369" i="3" s="1"/>
  <c r="B369" i="3"/>
  <c r="H368" i="3"/>
  <c r="G368" i="3"/>
  <c r="J368" i="3" s="1"/>
  <c r="F368" i="3"/>
  <c r="I368" i="3" s="1"/>
  <c r="E368" i="3"/>
  <c r="K368" i="3" s="1"/>
  <c r="D368" i="3"/>
  <c r="C368" i="3"/>
  <c r="B368" i="3"/>
  <c r="I367" i="3"/>
  <c r="H367" i="3"/>
  <c r="K367" i="3" s="1"/>
  <c r="G367" i="3"/>
  <c r="F367" i="3"/>
  <c r="E367" i="3"/>
  <c r="D367" i="3"/>
  <c r="J367" i="3" s="1"/>
  <c r="C367" i="3"/>
  <c r="B367" i="3"/>
  <c r="K366" i="3"/>
  <c r="J366" i="3"/>
  <c r="H366" i="3"/>
  <c r="G366" i="3"/>
  <c r="F366" i="3"/>
  <c r="E366" i="3"/>
  <c r="D366" i="3"/>
  <c r="C366" i="3"/>
  <c r="I366" i="3" s="1"/>
  <c r="B366" i="3"/>
  <c r="H365" i="3"/>
  <c r="G365" i="3"/>
  <c r="F365" i="3"/>
  <c r="E365" i="3"/>
  <c r="D365" i="3"/>
  <c r="C365" i="3"/>
  <c r="I365" i="3" s="1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I363" i="3"/>
  <c r="H363" i="3"/>
  <c r="G363" i="3"/>
  <c r="F363" i="3"/>
  <c r="E363" i="3"/>
  <c r="D363" i="3"/>
  <c r="J363" i="3" s="1"/>
  <c r="C363" i="3"/>
  <c r="B363" i="3"/>
  <c r="K362" i="3"/>
  <c r="J362" i="3"/>
  <c r="H362" i="3"/>
  <c r="G362" i="3"/>
  <c r="F362" i="3"/>
  <c r="E362" i="3"/>
  <c r="D362" i="3"/>
  <c r="C362" i="3"/>
  <c r="I362" i="3" s="1"/>
  <c r="B362" i="3"/>
  <c r="H361" i="3"/>
  <c r="G361" i="3"/>
  <c r="F361" i="3"/>
  <c r="E361" i="3"/>
  <c r="D361" i="3"/>
  <c r="J361" i="3" s="1"/>
  <c r="C361" i="3"/>
  <c r="I361" i="3" s="1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J358" i="3"/>
  <c r="H358" i="3"/>
  <c r="G358" i="3"/>
  <c r="F358" i="3"/>
  <c r="E358" i="3"/>
  <c r="K358" i="3" s="1"/>
  <c r="D358" i="3"/>
  <c r="C358" i="3"/>
  <c r="B358" i="3"/>
  <c r="H357" i="3"/>
  <c r="G357" i="3"/>
  <c r="F357" i="3"/>
  <c r="E357" i="3"/>
  <c r="K357" i="3" s="1"/>
  <c r="D357" i="3"/>
  <c r="J357" i="3" s="1"/>
  <c r="C357" i="3"/>
  <c r="I357" i="3" s="1"/>
  <c r="B357" i="3"/>
  <c r="H356" i="3"/>
  <c r="G356" i="3"/>
  <c r="J356" i="3" s="1"/>
  <c r="F356" i="3"/>
  <c r="I356" i="3" s="1"/>
  <c r="E356" i="3"/>
  <c r="K356" i="3" s="1"/>
  <c r="D356" i="3"/>
  <c r="C356" i="3"/>
  <c r="B356" i="3"/>
  <c r="K355" i="3"/>
  <c r="I355" i="3"/>
  <c r="H355" i="3"/>
  <c r="G355" i="3"/>
  <c r="F355" i="3"/>
  <c r="E355" i="3"/>
  <c r="D355" i="3"/>
  <c r="J355" i="3" s="1"/>
  <c r="C355" i="3"/>
  <c r="B355" i="3"/>
  <c r="J354" i="3"/>
  <c r="H354" i="3"/>
  <c r="G354" i="3"/>
  <c r="F354" i="3"/>
  <c r="E354" i="3"/>
  <c r="K354" i="3" s="1"/>
  <c r="D354" i="3"/>
  <c r="C354" i="3"/>
  <c r="B354" i="3"/>
  <c r="H353" i="3"/>
  <c r="G353" i="3"/>
  <c r="F353" i="3"/>
  <c r="E353" i="3"/>
  <c r="K353" i="3" s="1"/>
  <c r="D353" i="3"/>
  <c r="C353" i="3"/>
  <c r="I353" i="3" s="1"/>
  <c r="B353" i="3"/>
  <c r="H352" i="3"/>
  <c r="G352" i="3"/>
  <c r="J352" i="3" s="1"/>
  <c r="F352" i="3"/>
  <c r="I352" i="3" s="1"/>
  <c r="E352" i="3"/>
  <c r="K352" i="3" s="1"/>
  <c r="D352" i="3"/>
  <c r="C352" i="3"/>
  <c r="B352" i="3"/>
  <c r="I351" i="3"/>
  <c r="H351" i="3"/>
  <c r="K351" i="3" s="1"/>
  <c r="G351" i="3"/>
  <c r="F351" i="3"/>
  <c r="E351" i="3"/>
  <c r="D351" i="3"/>
  <c r="J351" i="3" s="1"/>
  <c r="C351" i="3"/>
  <c r="B351" i="3"/>
  <c r="K350" i="3"/>
  <c r="J350" i="3"/>
  <c r="H350" i="3"/>
  <c r="G350" i="3"/>
  <c r="F350" i="3"/>
  <c r="E350" i="3"/>
  <c r="D350" i="3"/>
  <c r="C350" i="3"/>
  <c r="I350" i="3" s="1"/>
  <c r="B350" i="3"/>
  <c r="H349" i="3"/>
  <c r="G349" i="3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I347" i="3"/>
  <c r="H347" i="3"/>
  <c r="G347" i="3"/>
  <c r="F347" i="3"/>
  <c r="E347" i="3"/>
  <c r="D347" i="3"/>
  <c r="J347" i="3" s="1"/>
  <c r="C347" i="3"/>
  <c r="B347" i="3"/>
  <c r="K346" i="3"/>
  <c r="J346" i="3"/>
  <c r="H346" i="3"/>
  <c r="G346" i="3"/>
  <c r="F346" i="3"/>
  <c r="E346" i="3"/>
  <c r="D346" i="3"/>
  <c r="C346" i="3"/>
  <c r="I346" i="3" s="1"/>
  <c r="B346" i="3"/>
  <c r="H345" i="3"/>
  <c r="G345" i="3"/>
  <c r="F345" i="3"/>
  <c r="E345" i="3"/>
  <c r="D345" i="3"/>
  <c r="J345" i="3" s="1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H343" i="3"/>
  <c r="K343" i="3" s="1"/>
  <c r="G343" i="3"/>
  <c r="F343" i="3"/>
  <c r="E343" i="3"/>
  <c r="D343" i="3"/>
  <c r="J343" i="3" s="1"/>
  <c r="C343" i="3"/>
  <c r="I343" i="3" s="1"/>
  <c r="B343" i="3"/>
  <c r="J342" i="3"/>
  <c r="H342" i="3"/>
  <c r="G342" i="3"/>
  <c r="F342" i="3"/>
  <c r="E342" i="3"/>
  <c r="K342" i="3" s="1"/>
  <c r="D342" i="3"/>
  <c r="C342" i="3"/>
  <c r="B342" i="3"/>
  <c r="H341" i="3"/>
  <c r="G341" i="3"/>
  <c r="F341" i="3"/>
  <c r="E341" i="3"/>
  <c r="K341" i="3" s="1"/>
  <c r="D341" i="3"/>
  <c r="J341" i="3" s="1"/>
  <c r="C341" i="3"/>
  <c r="I341" i="3" s="1"/>
  <c r="B341" i="3"/>
  <c r="H340" i="3"/>
  <c r="G340" i="3"/>
  <c r="J340" i="3" s="1"/>
  <c r="F340" i="3"/>
  <c r="I340" i="3" s="1"/>
  <c r="E340" i="3"/>
  <c r="K340" i="3" s="1"/>
  <c r="D340" i="3"/>
  <c r="C340" i="3"/>
  <c r="B340" i="3"/>
  <c r="K339" i="3"/>
  <c r="I339" i="3"/>
  <c r="H339" i="3"/>
  <c r="G339" i="3"/>
  <c r="F339" i="3"/>
  <c r="E339" i="3"/>
  <c r="D339" i="3"/>
  <c r="J339" i="3" s="1"/>
  <c r="C339" i="3"/>
  <c r="B339" i="3"/>
  <c r="J338" i="3"/>
  <c r="H338" i="3"/>
  <c r="G338" i="3"/>
  <c r="F338" i="3"/>
  <c r="E338" i="3"/>
  <c r="K338" i="3" s="1"/>
  <c r="D338" i="3"/>
  <c r="C338" i="3"/>
  <c r="B338" i="3"/>
  <c r="H337" i="3"/>
  <c r="G337" i="3"/>
  <c r="F337" i="3"/>
  <c r="E337" i="3"/>
  <c r="K337" i="3" s="1"/>
  <c r="D337" i="3"/>
  <c r="C337" i="3"/>
  <c r="I337" i="3" s="1"/>
  <c r="B337" i="3"/>
  <c r="H336" i="3"/>
  <c r="G336" i="3"/>
  <c r="J336" i="3" s="1"/>
  <c r="F336" i="3"/>
  <c r="I336" i="3" s="1"/>
  <c r="E336" i="3"/>
  <c r="K336" i="3" s="1"/>
  <c r="D336" i="3"/>
  <c r="C336" i="3"/>
  <c r="B336" i="3"/>
  <c r="I335" i="3"/>
  <c r="H335" i="3"/>
  <c r="K335" i="3" s="1"/>
  <c r="G335" i="3"/>
  <c r="F335" i="3"/>
  <c r="E335" i="3"/>
  <c r="D335" i="3"/>
  <c r="J335" i="3" s="1"/>
  <c r="C335" i="3"/>
  <c r="B335" i="3"/>
  <c r="K334" i="3"/>
  <c r="J334" i="3"/>
  <c r="H334" i="3"/>
  <c r="G334" i="3"/>
  <c r="F334" i="3"/>
  <c r="E334" i="3"/>
  <c r="D334" i="3"/>
  <c r="C334" i="3"/>
  <c r="I334" i="3" s="1"/>
  <c r="B334" i="3"/>
  <c r="H333" i="3"/>
  <c r="G333" i="3"/>
  <c r="F333" i="3"/>
  <c r="E333" i="3"/>
  <c r="D333" i="3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I331" i="3"/>
  <c r="H331" i="3"/>
  <c r="G331" i="3"/>
  <c r="F331" i="3"/>
  <c r="E331" i="3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I330" i="3" s="1"/>
  <c r="B330" i="3"/>
  <c r="H329" i="3"/>
  <c r="G329" i="3"/>
  <c r="F329" i="3"/>
  <c r="E329" i="3"/>
  <c r="D329" i="3"/>
  <c r="J329" i="3" s="1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H327" i="3"/>
  <c r="K327" i="3" s="1"/>
  <c r="G327" i="3"/>
  <c r="F327" i="3"/>
  <c r="E327" i="3"/>
  <c r="D327" i="3"/>
  <c r="J327" i="3" s="1"/>
  <c r="C327" i="3"/>
  <c r="I327" i="3" s="1"/>
  <c r="B327" i="3"/>
  <c r="J326" i="3"/>
  <c r="H326" i="3"/>
  <c r="G326" i="3"/>
  <c r="F326" i="3"/>
  <c r="E326" i="3"/>
  <c r="K326" i="3" s="1"/>
  <c r="D326" i="3"/>
  <c r="C326" i="3"/>
  <c r="B326" i="3"/>
  <c r="H325" i="3"/>
  <c r="G325" i="3"/>
  <c r="F325" i="3"/>
  <c r="E325" i="3"/>
  <c r="K325" i="3" s="1"/>
  <c r="D325" i="3"/>
  <c r="J325" i="3" s="1"/>
  <c r="C325" i="3"/>
  <c r="I325" i="3" s="1"/>
  <c r="B325" i="3"/>
  <c r="H324" i="3"/>
  <c r="G324" i="3"/>
  <c r="J324" i="3" s="1"/>
  <c r="F324" i="3"/>
  <c r="I324" i="3" s="1"/>
  <c r="E324" i="3"/>
  <c r="K324" i="3" s="1"/>
  <c r="D324" i="3"/>
  <c r="C324" i="3"/>
  <c r="B324" i="3"/>
  <c r="K323" i="3"/>
  <c r="I323" i="3"/>
  <c r="H323" i="3"/>
  <c r="G323" i="3"/>
  <c r="F323" i="3"/>
  <c r="E323" i="3"/>
  <c r="D323" i="3"/>
  <c r="J323" i="3" s="1"/>
  <c r="C323" i="3"/>
  <c r="B323" i="3"/>
  <c r="J322" i="3"/>
  <c r="H322" i="3"/>
  <c r="G322" i="3"/>
  <c r="F322" i="3"/>
  <c r="E322" i="3"/>
  <c r="K322" i="3" s="1"/>
  <c r="D322" i="3"/>
  <c r="C322" i="3"/>
  <c r="B322" i="3"/>
  <c r="H321" i="3"/>
  <c r="G321" i="3"/>
  <c r="F321" i="3"/>
  <c r="E321" i="3"/>
  <c r="K321" i="3" s="1"/>
  <c r="D321" i="3"/>
  <c r="C321" i="3"/>
  <c r="I321" i="3" s="1"/>
  <c r="B321" i="3"/>
  <c r="I320" i="3"/>
  <c r="H320" i="3"/>
  <c r="G320" i="3"/>
  <c r="J320" i="3" s="1"/>
  <c r="F320" i="3"/>
  <c r="E320" i="3"/>
  <c r="K320" i="3" s="1"/>
  <c r="D320" i="3"/>
  <c r="C320" i="3"/>
  <c r="B320" i="3"/>
  <c r="I319" i="3"/>
  <c r="H319" i="3"/>
  <c r="K319" i="3" s="1"/>
  <c r="G319" i="3"/>
  <c r="F319" i="3"/>
  <c r="E319" i="3"/>
  <c r="D319" i="3"/>
  <c r="C319" i="3"/>
  <c r="B319" i="3"/>
  <c r="K318" i="3"/>
  <c r="J318" i="3"/>
  <c r="H318" i="3"/>
  <c r="G318" i="3"/>
  <c r="F318" i="3"/>
  <c r="E318" i="3"/>
  <c r="D318" i="3"/>
  <c r="C318" i="3"/>
  <c r="I318" i="3" s="1"/>
  <c r="B318" i="3"/>
  <c r="H317" i="3"/>
  <c r="G317" i="3"/>
  <c r="F317" i="3"/>
  <c r="E317" i="3"/>
  <c r="K317" i="3" s="1"/>
  <c r="D317" i="3"/>
  <c r="J317" i="3" s="1"/>
  <c r="C317" i="3"/>
  <c r="I317" i="3" s="1"/>
  <c r="B317" i="3"/>
  <c r="J316" i="3"/>
  <c r="H316" i="3"/>
  <c r="G316" i="3"/>
  <c r="F316" i="3"/>
  <c r="I316" i="3" s="1"/>
  <c r="E316" i="3"/>
  <c r="K316" i="3" s="1"/>
  <c r="D316" i="3"/>
  <c r="C316" i="3"/>
  <c r="B316" i="3"/>
  <c r="I315" i="3"/>
  <c r="H315" i="3"/>
  <c r="K315" i="3" s="1"/>
  <c r="G315" i="3"/>
  <c r="F315" i="3"/>
  <c r="E315" i="3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B314" i="3"/>
  <c r="H313" i="3"/>
  <c r="G313" i="3"/>
  <c r="F313" i="3"/>
  <c r="E313" i="3"/>
  <c r="K313" i="3" s="1"/>
  <c r="D313" i="3"/>
  <c r="C313" i="3"/>
  <c r="I313" i="3" s="1"/>
  <c r="B313" i="3"/>
  <c r="I312" i="3"/>
  <c r="H312" i="3"/>
  <c r="G312" i="3"/>
  <c r="J312" i="3" s="1"/>
  <c r="F312" i="3"/>
  <c r="E312" i="3"/>
  <c r="K312" i="3" s="1"/>
  <c r="D312" i="3"/>
  <c r="C312" i="3"/>
  <c r="B312" i="3"/>
  <c r="I311" i="3"/>
  <c r="H311" i="3"/>
  <c r="K311" i="3" s="1"/>
  <c r="G311" i="3"/>
  <c r="F311" i="3"/>
  <c r="E311" i="3"/>
  <c r="D311" i="3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K309" i="3"/>
  <c r="H309" i="3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I308" i="3" s="1"/>
  <c r="E308" i="3"/>
  <c r="K308" i="3" s="1"/>
  <c r="D308" i="3"/>
  <c r="C308" i="3"/>
  <c r="B308" i="3"/>
  <c r="I307" i="3"/>
  <c r="H307" i="3"/>
  <c r="K307" i="3" s="1"/>
  <c r="G307" i="3"/>
  <c r="F307" i="3"/>
  <c r="E307" i="3"/>
  <c r="D307" i="3"/>
  <c r="J307" i="3" s="1"/>
  <c r="C307" i="3"/>
  <c r="B307" i="3"/>
  <c r="K306" i="3"/>
  <c r="J306" i="3"/>
  <c r="H306" i="3"/>
  <c r="G306" i="3"/>
  <c r="F306" i="3"/>
  <c r="E306" i="3"/>
  <c r="D306" i="3"/>
  <c r="C306" i="3"/>
  <c r="I306" i="3" s="1"/>
  <c r="B306" i="3"/>
  <c r="H305" i="3"/>
  <c r="G305" i="3"/>
  <c r="F305" i="3"/>
  <c r="E305" i="3"/>
  <c r="K305" i="3" s="1"/>
  <c r="D305" i="3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I303" i="3"/>
  <c r="H303" i="3"/>
  <c r="G303" i="3"/>
  <c r="F303" i="3"/>
  <c r="E303" i="3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J300" i="3" s="1"/>
  <c r="F300" i="3"/>
  <c r="E300" i="3"/>
  <c r="D300" i="3"/>
  <c r="C300" i="3"/>
  <c r="I300" i="3" s="1"/>
  <c r="B300" i="3"/>
  <c r="I299" i="3"/>
  <c r="H299" i="3"/>
  <c r="K299" i="3" s="1"/>
  <c r="G299" i="3"/>
  <c r="F299" i="3"/>
  <c r="E299" i="3"/>
  <c r="D299" i="3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K297" i="3"/>
  <c r="H297" i="3"/>
  <c r="G297" i="3"/>
  <c r="F297" i="3"/>
  <c r="E297" i="3"/>
  <c r="D297" i="3"/>
  <c r="J297" i="3" s="1"/>
  <c r="C297" i="3"/>
  <c r="I297" i="3" s="1"/>
  <c r="B297" i="3"/>
  <c r="H296" i="3"/>
  <c r="G296" i="3"/>
  <c r="J296" i="3" s="1"/>
  <c r="F296" i="3"/>
  <c r="I296" i="3" s="1"/>
  <c r="E296" i="3"/>
  <c r="K296" i="3" s="1"/>
  <c r="D296" i="3"/>
  <c r="C296" i="3"/>
  <c r="B296" i="3"/>
  <c r="H295" i="3"/>
  <c r="G295" i="3"/>
  <c r="F295" i="3"/>
  <c r="E295" i="3"/>
  <c r="K295" i="3" s="1"/>
  <c r="D295" i="3"/>
  <c r="C295" i="3"/>
  <c r="I295" i="3" s="1"/>
  <c r="B295" i="3"/>
  <c r="I294" i="3"/>
  <c r="H294" i="3"/>
  <c r="G294" i="3"/>
  <c r="J294" i="3" s="1"/>
  <c r="F294" i="3"/>
  <c r="E294" i="3"/>
  <c r="K294" i="3" s="1"/>
  <c r="D294" i="3"/>
  <c r="C294" i="3"/>
  <c r="B294" i="3"/>
  <c r="K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J290" i="3" s="1"/>
  <c r="F290" i="3"/>
  <c r="I290" i="3" s="1"/>
  <c r="E290" i="3"/>
  <c r="K290" i="3" s="1"/>
  <c r="D290" i="3"/>
  <c r="C290" i="3"/>
  <c r="B290" i="3"/>
  <c r="H289" i="3"/>
  <c r="G289" i="3"/>
  <c r="F289" i="3"/>
  <c r="E289" i="3"/>
  <c r="D289" i="3"/>
  <c r="C289" i="3"/>
  <c r="I289" i="3" s="1"/>
  <c r="B289" i="3"/>
  <c r="J288" i="3"/>
  <c r="I288" i="3"/>
  <c r="H288" i="3"/>
  <c r="G288" i="3"/>
  <c r="F288" i="3"/>
  <c r="E288" i="3"/>
  <c r="K288" i="3" s="1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E286" i="3"/>
  <c r="K286" i="3" s="1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I283" i="3"/>
  <c r="H283" i="3"/>
  <c r="K283" i="3" s="1"/>
  <c r="G283" i="3"/>
  <c r="F283" i="3"/>
  <c r="E283" i="3"/>
  <c r="D283" i="3"/>
  <c r="C283" i="3"/>
  <c r="B283" i="3"/>
  <c r="K282" i="3"/>
  <c r="J282" i="3"/>
  <c r="H282" i="3"/>
  <c r="G282" i="3"/>
  <c r="F282" i="3"/>
  <c r="E282" i="3"/>
  <c r="D282" i="3"/>
  <c r="C282" i="3"/>
  <c r="I282" i="3" s="1"/>
  <c r="B282" i="3"/>
  <c r="K281" i="3"/>
  <c r="H281" i="3"/>
  <c r="G281" i="3"/>
  <c r="F281" i="3"/>
  <c r="E281" i="3"/>
  <c r="D281" i="3"/>
  <c r="J281" i="3" s="1"/>
  <c r="C281" i="3"/>
  <c r="I281" i="3" s="1"/>
  <c r="B281" i="3"/>
  <c r="H280" i="3"/>
  <c r="G280" i="3"/>
  <c r="J280" i="3" s="1"/>
  <c r="F280" i="3"/>
  <c r="I280" i="3" s="1"/>
  <c r="E280" i="3"/>
  <c r="K280" i="3" s="1"/>
  <c r="D280" i="3"/>
  <c r="C280" i="3"/>
  <c r="B280" i="3"/>
  <c r="H279" i="3"/>
  <c r="G279" i="3"/>
  <c r="F279" i="3"/>
  <c r="E279" i="3"/>
  <c r="K279" i="3" s="1"/>
  <c r="D279" i="3"/>
  <c r="C279" i="3"/>
  <c r="I279" i="3" s="1"/>
  <c r="B279" i="3"/>
  <c r="I278" i="3"/>
  <c r="H278" i="3"/>
  <c r="G278" i="3"/>
  <c r="J278" i="3" s="1"/>
  <c r="F278" i="3"/>
  <c r="E278" i="3"/>
  <c r="K278" i="3" s="1"/>
  <c r="D278" i="3"/>
  <c r="C278" i="3"/>
  <c r="B278" i="3"/>
  <c r="K277" i="3"/>
  <c r="I277" i="3"/>
  <c r="H277" i="3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J274" i="3" s="1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F270" i="3"/>
  <c r="E270" i="3"/>
  <c r="D270" i="3"/>
  <c r="J270" i="3" s="1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F266" i="3"/>
  <c r="E266" i="3"/>
  <c r="D266" i="3"/>
  <c r="J266" i="3" s="1"/>
  <c r="C266" i="3"/>
  <c r="I266" i="3" s="1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E262" i="3"/>
  <c r="D262" i="3"/>
  <c r="J262" i="3" s="1"/>
  <c r="C262" i="3"/>
  <c r="I262" i="3" s="1"/>
  <c r="B262" i="3"/>
  <c r="J261" i="3"/>
  <c r="I261" i="3"/>
  <c r="H261" i="3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E258" i="3"/>
  <c r="D258" i="3"/>
  <c r="J258" i="3" s="1"/>
  <c r="C258" i="3"/>
  <c r="I258" i="3" s="1"/>
  <c r="B258" i="3"/>
  <c r="J257" i="3"/>
  <c r="I257" i="3"/>
  <c r="H257" i="3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F254" i="3"/>
  <c r="E254" i="3"/>
  <c r="D254" i="3"/>
  <c r="J254" i="3" s="1"/>
  <c r="C254" i="3"/>
  <c r="I254" i="3" s="1"/>
  <c r="B254" i="3"/>
  <c r="J253" i="3"/>
  <c r="I253" i="3"/>
  <c r="H253" i="3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E250" i="3"/>
  <c r="D250" i="3"/>
  <c r="J250" i="3" s="1"/>
  <c r="C250" i="3"/>
  <c r="I250" i="3" s="1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F246" i="3"/>
  <c r="E246" i="3"/>
  <c r="D246" i="3"/>
  <c r="J246" i="3" s="1"/>
  <c r="C246" i="3"/>
  <c r="I246" i="3" s="1"/>
  <c r="B246" i="3"/>
  <c r="J245" i="3"/>
  <c r="I245" i="3"/>
  <c r="H245" i="3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F242" i="3"/>
  <c r="E242" i="3"/>
  <c r="D242" i="3"/>
  <c r="J242" i="3" s="1"/>
  <c r="C242" i="3"/>
  <c r="I242" i="3" s="1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H210" i="3"/>
  <c r="K210" i="3" s="1"/>
  <c r="G210" i="3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F206" i="3"/>
  <c r="E206" i="3"/>
  <c r="D206" i="3"/>
  <c r="C206" i="3"/>
  <c r="B206" i="3"/>
  <c r="J205" i="3"/>
  <c r="I205" i="3"/>
  <c r="H205" i="3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F198" i="3"/>
  <c r="E198" i="3"/>
  <c r="D198" i="3"/>
  <c r="C198" i="3"/>
  <c r="I198" i="3" s="1"/>
  <c r="B198" i="3"/>
  <c r="J197" i="3"/>
  <c r="I197" i="3"/>
  <c r="H197" i="3"/>
  <c r="G197" i="3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H194" i="3"/>
  <c r="K194" i="3" s="1"/>
  <c r="G194" i="3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F190" i="3"/>
  <c r="E190" i="3"/>
  <c r="D190" i="3"/>
  <c r="C190" i="3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H182" i="3"/>
  <c r="G182" i="3"/>
  <c r="F182" i="3"/>
  <c r="E182" i="3"/>
  <c r="D182" i="3"/>
  <c r="C182" i="3"/>
  <c r="I182" i="3" s="1"/>
  <c r="B182" i="3"/>
  <c r="J181" i="3"/>
  <c r="I181" i="3"/>
  <c r="H181" i="3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I179" i="3"/>
  <c r="H179" i="3"/>
  <c r="G179" i="3"/>
  <c r="F179" i="3"/>
  <c r="E179" i="3"/>
  <c r="K179" i="3" s="1"/>
  <c r="D179" i="3"/>
  <c r="J179" i="3" s="1"/>
  <c r="C179" i="3"/>
  <c r="B179" i="3"/>
  <c r="K178" i="3"/>
  <c r="H178" i="3"/>
  <c r="G178" i="3"/>
  <c r="F178" i="3"/>
  <c r="E178" i="3"/>
  <c r="D178" i="3"/>
  <c r="C178" i="3"/>
  <c r="I178" i="3" s="1"/>
  <c r="B178" i="3"/>
  <c r="J177" i="3"/>
  <c r="I177" i="3"/>
  <c r="H177" i="3"/>
  <c r="G177" i="3"/>
  <c r="F177" i="3"/>
  <c r="E177" i="3"/>
  <c r="D177" i="3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K175" i="3"/>
  <c r="H175" i="3"/>
  <c r="G175" i="3"/>
  <c r="F175" i="3"/>
  <c r="E175" i="3"/>
  <c r="D175" i="3"/>
  <c r="J175" i="3" s="1"/>
  <c r="C175" i="3"/>
  <c r="I175" i="3" s="1"/>
  <c r="B175" i="3"/>
  <c r="K174" i="3"/>
  <c r="H174" i="3"/>
  <c r="G174" i="3"/>
  <c r="F174" i="3"/>
  <c r="I174" i="3" s="1"/>
  <c r="E174" i="3"/>
  <c r="D174" i="3"/>
  <c r="J174" i="3" s="1"/>
  <c r="C174" i="3"/>
  <c r="B174" i="3"/>
  <c r="J173" i="3"/>
  <c r="H173" i="3"/>
  <c r="K173" i="3" s="1"/>
  <c r="G173" i="3"/>
  <c r="F173" i="3"/>
  <c r="E173" i="3"/>
  <c r="D173" i="3"/>
  <c r="C173" i="3"/>
  <c r="B173" i="3"/>
  <c r="I172" i="3"/>
  <c r="H172" i="3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G170" i="3"/>
  <c r="F170" i="3"/>
  <c r="E170" i="3"/>
  <c r="K170" i="3" s="1"/>
  <c r="D170" i="3"/>
  <c r="C170" i="3"/>
  <c r="I170" i="3" s="1"/>
  <c r="B170" i="3"/>
  <c r="H169" i="3"/>
  <c r="G169" i="3"/>
  <c r="J169" i="3" s="1"/>
  <c r="F169" i="3"/>
  <c r="E169" i="3"/>
  <c r="K169" i="3" s="1"/>
  <c r="D169" i="3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I167" i="3"/>
  <c r="H167" i="3"/>
  <c r="G167" i="3"/>
  <c r="J167" i="3" s="1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J165" i="3" s="1"/>
  <c r="F165" i="3"/>
  <c r="E165" i="3"/>
  <c r="K165" i="3" s="1"/>
  <c r="D165" i="3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I163" i="3"/>
  <c r="H163" i="3"/>
  <c r="G163" i="3"/>
  <c r="J163" i="3" s="1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J161" i="3" s="1"/>
  <c r="F161" i="3"/>
  <c r="E161" i="3"/>
  <c r="K161" i="3" s="1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I159" i="3"/>
  <c r="H159" i="3"/>
  <c r="G159" i="3"/>
  <c r="J159" i="3" s="1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J157" i="3" s="1"/>
  <c r="F157" i="3"/>
  <c r="E157" i="3"/>
  <c r="K157" i="3" s="1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I155" i="3"/>
  <c r="H155" i="3"/>
  <c r="G155" i="3"/>
  <c r="J155" i="3" s="1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J153" i="3" s="1"/>
  <c r="F153" i="3"/>
  <c r="E153" i="3"/>
  <c r="K153" i="3" s="1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I151" i="3"/>
  <c r="H151" i="3"/>
  <c r="G151" i="3"/>
  <c r="J151" i="3" s="1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J149" i="3" s="1"/>
  <c r="F149" i="3"/>
  <c r="E149" i="3"/>
  <c r="K149" i="3" s="1"/>
  <c r="D149" i="3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I147" i="3"/>
  <c r="H147" i="3"/>
  <c r="G147" i="3"/>
  <c r="J147" i="3" s="1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H145" i="3"/>
  <c r="G145" i="3"/>
  <c r="J145" i="3" s="1"/>
  <c r="F145" i="3"/>
  <c r="E145" i="3"/>
  <c r="K145" i="3" s="1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J141" i="3" s="1"/>
  <c r="F141" i="3"/>
  <c r="E141" i="3"/>
  <c r="K141" i="3" s="1"/>
  <c r="D141" i="3"/>
  <c r="C141" i="3"/>
  <c r="I141" i="3" s="1"/>
  <c r="B141" i="3"/>
  <c r="H140" i="3"/>
  <c r="G140" i="3"/>
  <c r="J140" i="3" s="1"/>
  <c r="F140" i="3"/>
  <c r="E140" i="3"/>
  <c r="K140" i="3" s="1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J137" i="3" s="1"/>
  <c r="F137" i="3"/>
  <c r="E137" i="3"/>
  <c r="K137" i="3" s="1"/>
  <c r="D137" i="3"/>
  <c r="C137" i="3"/>
  <c r="I137" i="3" s="1"/>
  <c r="B137" i="3"/>
  <c r="H136" i="3"/>
  <c r="G136" i="3"/>
  <c r="J136" i="3" s="1"/>
  <c r="F136" i="3"/>
  <c r="E136" i="3"/>
  <c r="K136" i="3" s="1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J133" i="3" s="1"/>
  <c r="F133" i="3"/>
  <c r="E133" i="3"/>
  <c r="K133" i="3" s="1"/>
  <c r="D133" i="3"/>
  <c r="C133" i="3"/>
  <c r="I133" i="3" s="1"/>
  <c r="B133" i="3"/>
  <c r="H132" i="3"/>
  <c r="G132" i="3"/>
  <c r="J132" i="3" s="1"/>
  <c r="F132" i="3"/>
  <c r="E132" i="3"/>
  <c r="K132" i="3" s="1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H129" i="3"/>
  <c r="G129" i="3"/>
  <c r="J129" i="3" s="1"/>
  <c r="F129" i="3"/>
  <c r="E129" i="3"/>
  <c r="K129" i="3" s="1"/>
  <c r="D129" i="3"/>
  <c r="C129" i="3"/>
  <c r="I129" i="3" s="1"/>
  <c r="B129" i="3"/>
  <c r="H128" i="3"/>
  <c r="G128" i="3"/>
  <c r="J128" i="3" s="1"/>
  <c r="F128" i="3"/>
  <c r="E128" i="3"/>
  <c r="K128" i="3" s="1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J125" i="3" s="1"/>
  <c r="F125" i="3"/>
  <c r="E125" i="3"/>
  <c r="K125" i="3" s="1"/>
  <c r="D125" i="3"/>
  <c r="C125" i="3"/>
  <c r="I125" i="3" s="1"/>
  <c r="B125" i="3"/>
  <c r="H124" i="3"/>
  <c r="G124" i="3"/>
  <c r="J124" i="3" s="1"/>
  <c r="F124" i="3"/>
  <c r="E124" i="3"/>
  <c r="K124" i="3" s="1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H121" i="3"/>
  <c r="G121" i="3"/>
  <c r="J121" i="3" s="1"/>
  <c r="F121" i="3"/>
  <c r="E121" i="3"/>
  <c r="K121" i="3" s="1"/>
  <c r="D121" i="3"/>
  <c r="C121" i="3"/>
  <c r="I121" i="3" s="1"/>
  <c r="B121" i="3"/>
  <c r="H120" i="3"/>
  <c r="G120" i="3"/>
  <c r="J120" i="3" s="1"/>
  <c r="F120" i="3"/>
  <c r="E120" i="3"/>
  <c r="K120" i="3" s="1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J117" i="3" s="1"/>
  <c r="F117" i="3"/>
  <c r="E117" i="3"/>
  <c r="K117" i="3" s="1"/>
  <c r="D117" i="3"/>
  <c r="C117" i="3"/>
  <c r="I117" i="3" s="1"/>
  <c r="B117" i="3"/>
  <c r="H116" i="3"/>
  <c r="G116" i="3"/>
  <c r="J116" i="3" s="1"/>
  <c r="F116" i="3"/>
  <c r="E116" i="3"/>
  <c r="K116" i="3" s="1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J113" i="3" s="1"/>
  <c r="F113" i="3"/>
  <c r="E113" i="3"/>
  <c r="K113" i="3" s="1"/>
  <c r="D113" i="3"/>
  <c r="C113" i="3"/>
  <c r="I113" i="3" s="1"/>
  <c r="B113" i="3"/>
  <c r="H112" i="3"/>
  <c r="G112" i="3"/>
  <c r="J112" i="3" s="1"/>
  <c r="F112" i="3"/>
  <c r="E112" i="3"/>
  <c r="K112" i="3" s="1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J109" i="3" s="1"/>
  <c r="F109" i="3"/>
  <c r="E109" i="3"/>
  <c r="K109" i="3" s="1"/>
  <c r="D109" i="3"/>
  <c r="C109" i="3"/>
  <c r="I109" i="3" s="1"/>
  <c r="B109" i="3"/>
  <c r="H108" i="3"/>
  <c r="G108" i="3"/>
  <c r="J108" i="3" s="1"/>
  <c r="F108" i="3"/>
  <c r="E108" i="3"/>
  <c r="K108" i="3" s="1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J105" i="3" s="1"/>
  <c r="F105" i="3"/>
  <c r="E105" i="3"/>
  <c r="K105" i="3" s="1"/>
  <c r="D105" i="3"/>
  <c r="C105" i="3"/>
  <c r="I105" i="3" s="1"/>
  <c r="B105" i="3"/>
  <c r="H104" i="3"/>
  <c r="G104" i="3"/>
  <c r="J104" i="3" s="1"/>
  <c r="F104" i="3"/>
  <c r="E104" i="3"/>
  <c r="K104" i="3" s="1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J101" i="3" s="1"/>
  <c r="F101" i="3"/>
  <c r="E101" i="3"/>
  <c r="K101" i="3" s="1"/>
  <c r="D101" i="3"/>
  <c r="C101" i="3"/>
  <c r="I101" i="3" s="1"/>
  <c r="B101" i="3"/>
  <c r="H100" i="3"/>
  <c r="G100" i="3"/>
  <c r="J100" i="3" s="1"/>
  <c r="F100" i="3"/>
  <c r="E100" i="3"/>
  <c r="K100" i="3" s="1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I98" i="3"/>
  <c r="H98" i="3"/>
  <c r="G98" i="3"/>
  <c r="F98" i="3"/>
  <c r="E98" i="3"/>
  <c r="D98" i="3"/>
  <c r="J98" i="3" s="1"/>
  <c r="C98" i="3"/>
  <c r="B98" i="3"/>
  <c r="H97" i="3"/>
  <c r="G97" i="3"/>
  <c r="J97" i="3" s="1"/>
  <c r="F97" i="3"/>
  <c r="E97" i="3"/>
  <c r="K97" i="3" s="1"/>
  <c r="D97" i="3"/>
  <c r="C97" i="3"/>
  <c r="I97" i="3" s="1"/>
  <c r="B97" i="3"/>
  <c r="H96" i="3"/>
  <c r="G96" i="3"/>
  <c r="J96" i="3" s="1"/>
  <c r="F96" i="3"/>
  <c r="E96" i="3"/>
  <c r="K96" i="3" s="1"/>
  <c r="D96" i="3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I94" i="3"/>
  <c r="H94" i="3"/>
  <c r="G94" i="3"/>
  <c r="F94" i="3"/>
  <c r="E94" i="3"/>
  <c r="D94" i="3"/>
  <c r="J94" i="3" s="1"/>
  <c r="C94" i="3"/>
  <c r="B94" i="3"/>
  <c r="H93" i="3"/>
  <c r="G93" i="3"/>
  <c r="J93" i="3" s="1"/>
  <c r="F93" i="3"/>
  <c r="E93" i="3"/>
  <c r="K93" i="3" s="1"/>
  <c r="D93" i="3"/>
  <c r="C93" i="3"/>
  <c r="I93" i="3" s="1"/>
  <c r="B93" i="3"/>
  <c r="H92" i="3"/>
  <c r="G92" i="3"/>
  <c r="J92" i="3" s="1"/>
  <c r="F92" i="3"/>
  <c r="E92" i="3"/>
  <c r="K92" i="3" s="1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I90" i="3"/>
  <c r="H90" i="3"/>
  <c r="G90" i="3"/>
  <c r="F90" i="3"/>
  <c r="E90" i="3"/>
  <c r="D90" i="3"/>
  <c r="J90" i="3" s="1"/>
  <c r="C90" i="3"/>
  <c r="B90" i="3"/>
  <c r="H89" i="3"/>
  <c r="G89" i="3"/>
  <c r="J89" i="3" s="1"/>
  <c r="F89" i="3"/>
  <c r="E89" i="3"/>
  <c r="K89" i="3" s="1"/>
  <c r="D89" i="3"/>
  <c r="C89" i="3"/>
  <c r="I89" i="3" s="1"/>
  <c r="B89" i="3"/>
  <c r="H88" i="3"/>
  <c r="G88" i="3"/>
  <c r="J88" i="3" s="1"/>
  <c r="F88" i="3"/>
  <c r="E88" i="3"/>
  <c r="K88" i="3" s="1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I86" i="3"/>
  <c r="H86" i="3"/>
  <c r="G86" i="3"/>
  <c r="F86" i="3"/>
  <c r="E86" i="3"/>
  <c r="D86" i="3"/>
  <c r="J86" i="3" s="1"/>
  <c r="C86" i="3"/>
  <c r="B86" i="3"/>
  <c r="H85" i="3"/>
  <c r="G85" i="3"/>
  <c r="J85" i="3" s="1"/>
  <c r="F85" i="3"/>
  <c r="E85" i="3"/>
  <c r="K85" i="3" s="1"/>
  <c r="D85" i="3"/>
  <c r="C85" i="3"/>
  <c r="I85" i="3" s="1"/>
  <c r="B85" i="3"/>
  <c r="H84" i="3"/>
  <c r="G84" i="3"/>
  <c r="J84" i="3" s="1"/>
  <c r="F84" i="3"/>
  <c r="E84" i="3"/>
  <c r="K84" i="3" s="1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I82" i="3"/>
  <c r="H82" i="3"/>
  <c r="G82" i="3"/>
  <c r="F82" i="3"/>
  <c r="E82" i="3"/>
  <c r="D82" i="3"/>
  <c r="C82" i="3"/>
  <c r="B82" i="3"/>
  <c r="K81" i="3"/>
  <c r="I81" i="3"/>
  <c r="H81" i="3"/>
  <c r="G81" i="3"/>
  <c r="J81" i="3" s="1"/>
  <c r="F81" i="3"/>
  <c r="E81" i="3"/>
  <c r="D81" i="3"/>
  <c r="C81" i="3"/>
  <c r="B81" i="3"/>
  <c r="K80" i="3"/>
  <c r="H80" i="3"/>
  <c r="G80" i="3"/>
  <c r="J80" i="3" s="1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F78" i="3"/>
  <c r="E78" i="3"/>
  <c r="D78" i="3"/>
  <c r="C78" i="3"/>
  <c r="I78" i="3" s="1"/>
  <c r="B78" i="3"/>
  <c r="I77" i="3"/>
  <c r="H77" i="3"/>
  <c r="G77" i="3"/>
  <c r="J77" i="3" s="1"/>
  <c r="F77" i="3"/>
  <c r="E77" i="3"/>
  <c r="K77" i="3" s="1"/>
  <c r="D77" i="3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I74" i="3"/>
  <c r="H74" i="3"/>
  <c r="G74" i="3"/>
  <c r="F74" i="3"/>
  <c r="E74" i="3"/>
  <c r="D74" i="3"/>
  <c r="C74" i="3"/>
  <c r="B74" i="3"/>
  <c r="K73" i="3"/>
  <c r="H73" i="3"/>
  <c r="G73" i="3"/>
  <c r="J73" i="3" s="1"/>
  <c r="F73" i="3"/>
  <c r="E73" i="3"/>
  <c r="D73" i="3"/>
  <c r="C73" i="3"/>
  <c r="I73" i="3" s="1"/>
  <c r="B73" i="3"/>
  <c r="H72" i="3"/>
  <c r="G72" i="3"/>
  <c r="J72" i="3" s="1"/>
  <c r="F72" i="3"/>
  <c r="E72" i="3"/>
  <c r="K72" i="3" s="1"/>
  <c r="D72" i="3"/>
  <c r="C72" i="3"/>
  <c r="I72" i="3" s="1"/>
  <c r="B72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C70" i="3"/>
  <c r="I70" i="3" s="1"/>
  <c r="B70" i="3"/>
  <c r="K69" i="3"/>
  <c r="I69" i="3"/>
  <c r="H69" i="3"/>
  <c r="G69" i="3"/>
  <c r="J69" i="3" s="1"/>
  <c r="F69" i="3"/>
  <c r="E69" i="3"/>
  <c r="D69" i="3"/>
  <c r="C69" i="3"/>
  <c r="B69" i="3"/>
  <c r="H68" i="3"/>
  <c r="G68" i="3"/>
  <c r="J68" i="3" s="1"/>
  <c r="F68" i="3"/>
  <c r="E68" i="3"/>
  <c r="K68" i="3" s="1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I66" i="3"/>
  <c r="H66" i="3"/>
  <c r="G66" i="3"/>
  <c r="F66" i="3"/>
  <c r="E66" i="3"/>
  <c r="D66" i="3"/>
  <c r="C66" i="3"/>
  <c r="B66" i="3"/>
  <c r="K65" i="3"/>
  <c r="I65" i="3"/>
  <c r="H65" i="3"/>
  <c r="G65" i="3"/>
  <c r="J65" i="3" s="1"/>
  <c r="F65" i="3"/>
  <c r="E65" i="3"/>
  <c r="D65" i="3"/>
  <c r="C65" i="3"/>
  <c r="B65" i="3"/>
  <c r="K64" i="3"/>
  <c r="H64" i="3"/>
  <c r="G64" i="3"/>
  <c r="J64" i="3" s="1"/>
  <c r="F64" i="3"/>
  <c r="E64" i="3"/>
  <c r="D64" i="3"/>
  <c r="C64" i="3"/>
  <c r="I64" i="3" s="1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F62" i="3"/>
  <c r="E62" i="3"/>
  <c r="D62" i="3"/>
  <c r="C62" i="3"/>
  <c r="I62" i="3" s="1"/>
  <c r="B62" i="3"/>
  <c r="I61" i="3"/>
  <c r="H61" i="3"/>
  <c r="G61" i="3"/>
  <c r="J61" i="3" s="1"/>
  <c r="F61" i="3"/>
  <c r="E61" i="3"/>
  <c r="K61" i="3" s="1"/>
  <c r="D61" i="3"/>
  <c r="C61" i="3"/>
  <c r="B61" i="3"/>
  <c r="K60" i="3"/>
  <c r="H60" i="3"/>
  <c r="G60" i="3"/>
  <c r="J60" i="3" s="1"/>
  <c r="F60" i="3"/>
  <c r="E60" i="3"/>
  <c r="D60" i="3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I58" i="3"/>
  <c r="H58" i="3"/>
  <c r="G58" i="3"/>
  <c r="F58" i="3"/>
  <c r="E58" i="3"/>
  <c r="D58" i="3"/>
  <c r="C58" i="3"/>
  <c r="B58" i="3"/>
  <c r="K57" i="3"/>
  <c r="H57" i="3"/>
  <c r="G57" i="3"/>
  <c r="J57" i="3" s="1"/>
  <c r="F57" i="3"/>
  <c r="E57" i="3"/>
  <c r="D57" i="3"/>
  <c r="C57" i="3"/>
  <c r="I57" i="3" s="1"/>
  <c r="B57" i="3"/>
  <c r="H56" i="3"/>
  <c r="G56" i="3"/>
  <c r="J56" i="3" s="1"/>
  <c r="F56" i="3"/>
  <c r="E56" i="3"/>
  <c r="K56" i="3" s="1"/>
  <c r="D56" i="3"/>
  <c r="C56" i="3"/>
  <c r="I56" i="3" s="1"/>
  <c r="B56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C54" i="3"/>
  <c r="I54" i="3" s="1"/>
  <c r="B54" i="3"/>
  <c r="I53" i="3"/>
  <c r="H53" i="3"/>
  <c r="G53" i="3"/>
  <c r="J53" i="3" s="1"/>
  <c r="F53" i="3"/>
  <c r="E53" i="3"/>
  <c r="K53" i="3" s="1"/>
  <c r="D53" i="3"/>
  <c r="C53" i="3"/>
  <c r="B53" i="3"/>
  <c r="H52" i="3"/>
  <c r="G52" i="3"/>
  <c r="J52" i="3" s="1"/>
  <c r="F52" i="3"/>
  <c r="E52" i="3"/>
  <c r="K52" i="3" s="1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I50" i="3"/>
  <c r="H50" i="3"/>
  <c r="G50" i="3"/>
  <c r="F50" i="3"/>
  <c r="E50" i="3"/>
  <c r="D50" i="3"/>
  <c r="J50" i="3" s="1"/>
  <c r="C50" i="3"/>
  <c r="B50" i="3"/>
  <c r="K49" i="3"/>
  <c r="J49" i="3"/>
  <c r="H49" i="3"/>
  <c r="G49" i="3"/>
  <c r="F49" i="3"/>
  <c r="E49" i="3"/>
  <c r="D49" i="3"/>
  <c r="C49" i="3"/>
  <c r="I49" i="3" s="1"/>
  <c r="B49" i="3"/>
  <c r="H48" i="3"/>
  <c r="G48" i="3"/>
  <c r="J48" i="3" s="1"/>
  <c r="F48" i="3"/>
  <c r="E48" i="3"/>
  <c r="K48" i="3" s="1"/>
  <c r="D48" i="3"/>
  <c r="C48" i="3"/>
  <c r="I48" i="3" s="1"/>
  <c r="B48" i="3"/>
  <c r="I47" i="3"/>
  <c r="H47" i="3"/>
  <c r="G47" i="3"/>
  <c r="F47" i="3"/>
  <c r="E47" i="3"/>
  <c r="K47" i="3" s="1"/>
  <c r="D47" i="3"/>
  <c r="C47" i="3"/>
  <c r="B47" i="3"/>
  <c r="K46" i="3"/>
  <c r="I46" i="3"/>
  <c r="H46" i="3"/>
  <c r="G46" i="3"/>
  <c r="F46" i="3"/>
  <c r="E46" i="3"/>
  <c r="D46" i="3"/>
  <c r="J46" i="3" s="1"/>
  <c r="C46" i="3"/>
  <c r="B46" i="3"/>
  <c r="K45" i="3"/>
  <c r="J45" i="3"/>
  <c r="H45" i="3"/>
  <c r="G45" i="3"/>
  <c r="F45" i="3"/>
  <c r="E45" i="3"/>
  <c r="D45" i="3"/>
  <c r="C45" i="3"/>
  <c r="I45" i="3" s="1"/>
  <c r="B45" i="3"/>
  <c r="K44" i="3"/>
  <c r="H44" i="3"/>
  <c r="G44" i="3"/>
  <c r="J44" i="3" s="1"/>
  <c r="F44" i="3"/>
  <c r="E44" i="3"/>
  <c r="D44" i="3"/>
  <c r="C44" i="3"/>
  <c r="I44" i="3" s="1"/>
  <c r="B44" i="3"/>
  <c r="I43" i="3"/>
  <c r="H43" i="3"/>
  <c r="G43" i="3"/>
  <c r="F43" i="3"/>
  <c r="E43" i="3"/>
  <c r="K43" i="3" s="1"/>
  <c r="D43" i="3"/>
  <c r="C43" i="3"/>
  <c r="B43" i="3"/>
  <c r="K42" i="3"/>
  <c r="I42" i="3"/>
  <c r="H42" i="3"/>
  <c r="G42" i="3"/>
  <c r="F42" i="3"/>
  <c r="E42" i="3"/>
  <c r="D42" i="3"/>
  <c r="J42" i="3" s="1"/>
  <c r="C42" i="3"/>
  <c r="B42" i="3"/>
  <c r="K41" i="3"/>
  <c r="J41" i="3"/>
  <c r="H41" i="3"/>
  <c r="G41" i="3"/>
  <c r="F41" i="3"/>
  <c r="E41" i="3"/>
  <c r="D41" i="3"/>
  <c r="C41" i="3"/>
  <c r="I41" i="3" s="1"/>
  <c r="B41" i="3"/>
  <c r="H40" i="3"/>
  <c r="G40" i="3"/>
  <c r="J40" i="3" s="1"/>
  <c r="F40" i="3"/>
  <c r="E40" i="3"/>
  <c r="K40" i="3" s="1"/>
  <c r="D40" i="3"/>
  <c r="C40" i="3"/>
  <c r="I40" i="3" s="1"/>
  <c r="B40" i="3"/>
  <c r="I39" i="3"/>
  <c r="H39" i="3"/>
  <c r="G39" i="3"/>
  <c r="F39" i="3"/>
  <c r="E39" i="3"/>
  <c r="K39" i="3" s="1"/>
  <c r="D39" i="3"/>
  <c r="C39" i="3"/>
  <c r="B39" i="3"/>
  <c r="K38" i="3"/>
  <c r="I38" i="3"/>
  <c r="H38" i="3"/>
  <c r="G38" i="3"/>
  <c r="F38" i="3"/>
  <c r="E38" i="3"/>
  <c r="D38" i="3"/>
  <c r="J38" i="3" s="1"/>
  <c r="C38" i="3"/>
  <c r="B38" i="3"/>
  <c r="K37" i="3"/>
  <c r="J37" i="3"/>
  <c r="H37" i="3"/>
  <c r="G37" i="3"/>
  <c r="F37" i="3"/>
  <c r="E37" i="3"/>
  <c r="D37" i="3"/>
  <c r="C37" i="3"/>
  <c r="I37" i="3" s="1"/>
  <c r="B37" i="3"/>
  <c r="H36" i="3"/>
  <c r="G36" i="3"/>
  <c r="J36" i="3" s="1"/>
  <c r="F36" i="3"/>
  <c r="E36" i="3"/>
  <c r="K36" i="3" s="1"/>
  <c r="D36" i="3"/>
  <c r="C36" i="3"/>
  <c r="I36" i="3" s="1"/>
  <c r="B36" i="3"/>
  <c r="I35" i="3"/>
  <c r="H35" i="3"/>
  <c r="G35" i="3"/>
  <c r="F35" i="3"/>
  <c r="E35" i="3"/>
  <c r="K35" i="3" s="1"/>
  <c r="D35" i="3"/>
  <c r="C35" i="3"/>
  <c r="B35" i="3"/>
  <c r="K34" i="3"/>
  <c r="I34" i="3"/>
  <c r="H34" i="3"/>
  <c r="G34" i="3"/>
  <c r="F34" i="3"/>
  <c r="E34" i="3"/>
  <c r="D34" i="3"/>
  <c r="J34" i="3" s="1"/>
  <c r="C34" i="3"/>
  <c r="B34" i="3"/>
  <c r="K33" i="3"/>
  <c r="J33" i="3"/>
  <c r="H33" i="3"/>
  <c r="G33" i="3"/>
  <c r="F33" i="3"/>
  <c r="E33" i="3"/>
  <c r="D33" i="3"/>
  <c r="C33" i="3"/>
  <c r="I33" i="3" s="1"/>
  <c r="B33" i="3"/>
  <c r="H32" i="3"/>
  <c r="G32" i="3"/>
  <c r="J32" i="3" s="1"/>
  <c r="F32" i="3"/>
  <c r="E32" i="3"/>
  <c r="K32" i="3" s="1"/>
  <c r="D32" i="3"/>
  <c r="C32" i="3"/>
  <c r="I32" i="3" s="1"/>
  <c r="B32" i="3"/>
  <c r="I31" i="3"/>
  <c r="H31" i="3"/>
  <c r="G31" i="3"/>
  <c r="F31" i="3"/>
  <c r="E31" i="3"/>
  <c r="K31" i="3" s="1"/>
  <c r="D31" i="3"/>
  <c r="C31" i="3"/>
  <c r="B31" i="3"/>
  <c r="K30" i="3"/>
  <c r="I30" i="3"/>
  <c r="H30" i="3"/>
  <c r="G30" i="3"/>
  <c r="F30" i="3"/>
  <c r="E30" i="3"/>
  <c r="D30" i="3"/>
  <c r="J30" i="3" s="1"/>
  <c r="C30" i="3"/>
  <c r="B30" i="3"/>
  <c r="K29" i="3"/>
  <c r="J29" i="3"/>
  <c r="H29" i="3"/>
  <c r="G29" i="3"/>
  <c r="F29" i="3"/>
  <c r="E29" i="3"/>
  <c r="D29" i="3"/>
  <c r="C29" i="3"/>
  <c r="I29" i="3" s="1"/>
  <c r="B29" i="3"/>
  <c r="H28" i="3"/>
  <c r="G28" i="3"/>
  <c r="J28" i="3" s="1"/>
  <c r="F28" i="3"/>
  <c r="E28" i="3"/>
  <c r="K28" i="3" s="1"/>
  <c r="D28" i="3"/>
  <c r="C28" i="3"/>
  <c r="I28" i="3" s="1"/>
  <c r="B28" i="3"/>
  <c r="I27" i="3"/>
  <c r="H27" i="3"/>
  <c r="G27" i="3"/>
  <c r="F27" i="3"/>
  <c r="E27" i="3"/>
  <c r="K27" i="3" s="1"/>
  <c r="D27" i="3"/>
  <c r="C27" i="3"/>
  <c r="B27" i="3"/>
  <c r="K26" i="3"/>
  <c r="H26" i="3"/>
  <c r="G26" i="3"/>
  <c r="F26" i="3"/>
  <c r="I26" i="3" s="1"/>
  <c r="E26" i="3"/>
  <c r="D26" i="3"/>
  <c r="J26" i="3" s="1"/>
  <c r="C26" i="3"/>
  <c r="B26" i="3"/>
  <c r="J25" i="3"/>
  <c r="I25" i="3"/>
  <c r="H25" i="3"/>
  <c r="K25" i="3" s="1"/>
  <c r="G25" i="3"/>
  <c r="F25" i="3"/>
  <c r="E25" i="3"/>
  <c r="D25" i="3"/>
  <c r="C25" i="3"/>
  <c r="B25" i="3"/>
  <c r="H24" i="3"/>
  <c r="G24" i="3"/>
  <c r="J24" i="3" s="1"/>
  <c r="F24" i="3"/>
  <c r="E24" i="3"/>
  <c r="K24" i="3" s="1"/>
  <c r="D24" i="3"/>
  <c r="C24" i="3"/>
  <c r="I24" i="3" s="1"/>
  <c r="B24" i="3"/>
  <c r="I23" i="3"/>
  <c r="H23" i="3"/>
  <c r="G23" i="3"/>
  <c r="F23" i="3"/>
  <c r="E23" i="3"/>
  <c r="K23" i="3" s="1"/>
  <c r="D23" i="3"/>
  <c r="C23" i="3"/>
  <c r="B23" i="3"/>
  <c r="I22" i="3"/>
  <c r="H22" i="3"/>
  <c r="K22" i="3" s="1"/>
  <c r="G22" i="3"/>
  <c r="F22" i="3"/>
  <c r="E22" i="3"/>
  <c r="D22" i="3"/>
  <c r="J22" i="3" s="1"/>
  <c r="C22" i="3"/>
  <c r="B22" i="3"/>
  <c r="K21" i="3"/>
  <c r="J21" i="3"/>
  <c r="H21" i="3"/>
  <c r="G21" i="3"/>
  <c r="F21" i="3"/>
  <c r="E21" i="3"/>
  <c r="D21" i="3"/>
  <c r="C21" i="3"/>
  <c r="I21" i="3" s="1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I18" i="3"/>
  <c r="H18" i="3"/>
  <c r="K18" i="3" s="1"/>
  <c r="G18" i="3"/>
  <c r="F18" i="3"/>
  <c r="E18" i="3"/>
  <c r="D18" i="3"/>
  <c r="C18" i="3"/>
  <c r="B18" i="3"/>
  <c r="K17" i="3"/>
  <c r="J17" i="3"/>
  <c r="H17" i="3"/>
  <c r="G17" i="3"/>
  <c r="F17" i="3"/>
  <c r="E17" i="3"/>
  <c r="D17" i="3"/>
  <c r="C17" i="3"/>
  <c r="I17" i="3" s="1"/>
  <c r="B17" i="3"/>
  <c r="H16" i="3"/>
  <c r="K16" i="3" s="1"/>
  <c r="G16" i="3"/>
  <c r="F16" i="3"/>
  <c r="E16" i="3"/>
  <c r="D16" i="3"/>
  <c r="J16" i="3" s="1"/>
  <c r="C16" i="3"/>
  <c r="I16" i="3" s="1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E14" i="3"/>
  <c r="K14" i="3" s="1"/>
  <c r="D14" i="3"/>
  <c r="C14" i="3"/>
  <c r="I14" i="3" s="1"/>
  <c r="B14" i="3"/>
  <c r="I13" i="3"/>
  <c r="H13" i="3"/>
  <c r="G13" i="3"/>
  <c r="J13" i="3" s="1"/>
  <c r="F13" i="3"/>
  <c r="E13" i="3"/>
  <c r="K13" i="3" s="1"/>
  <c r="D13" i="3"/>
  <c r="C13" i="3"/>
  <c r="B13" i="3"/>
  <c r="K12" i="3"/>
  <c r="H12" i="3"/>
  <c r="G12" i="3"/>
  <c r="J12" i="3" s="1"/>
  <c r="F12" i="3"/>
  <c r="E12" i="3"/>
  <c r="D12" i="3"/>
  <c r="C12" i="3"/>
  <c r="I12" i="3" s="1"/>
  <c r="B12" i="3"/>
  <c r="J11" i="3"/>
  <c r="I11" i="3"/>
  <c r="H11" i="3"/>
  <c r="G11" i="3"/>
  <c r="F11" i="3"/>
  <c r="E11" i="3"/>
  <c r="K11" i="3" s="1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K8" i="3"/>
  <c r="H8" i="3"/>
  <c r="G8" i="3"/>
  <c r="J8" i="3" s="1"/>
  <c r="F8" i="3"/>
  <c r="E8" i="3"/>
  <c r="D8" i="3"/>
  <c r="C8" i="3"/>
  <c r="I8" i="3" s="1"/>
  <c r="B8" i="3"/>
  <c r="J7" i="3"/>
  <c r="I7" i="3"/>
  <c r="H7" i="3"/>
  <c r="G7" i="3"/>
  <c r="F7" i="3"/>
  <c r="E7" i="3"/>
  <c r="K7" i="3" s="1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I234" i="2"/>
  <c r="H234" i="2"/>
  <c r="G234" i="2"/>
  <c r="J234" i="2" s="1"/>
  <c r="F234" i="2"/>
  <c r="E234" i="2"/>
  <c r="K234" i="2" s="1"/>
  <c r="D234" i="2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J232" i="2"/>
  <c r="H232" i="2"/>
  <c r="G232" i="2"/>
  <c r="F232" i="2"/>
  <c r="E232" i="2"/>
  <c r="K232" i="2" s="1"/>
  <c r="D232" i="2"/>
  <c r="C232" i="2"/>
  <c r="I232" i="2" s="1"/>
  <c r="B232" i="2"/>
  <c r="H231" i="2"/>
  <c r="G231" i="2"/>
  <c r="F231" i="2"/>
  <c r="E231" i="2"/>
  <c r="K231" i="2" s="1"/>
  <c r="D231" i="2"/>
  <c r="C231" i="2"/>
  <c r="I231" i="2" s="1"/>
  <c r="B231" i="2"/>
  <c r="I230" i="2"/>
  <c r="H230" i="2"/>
  <c r="G230" i="2"/>
  <c r="J230" i="2" s="1"/>
  <c r="F230" i="2"/>
  <c r="E230" i="2"/>
  <c r="K230" i="2" s="1"/>
  <c r="D230" i="2"/>
  <c r="C230" i="2"/>
  <c r="B230" i="2"/>
  <c r="K229" i="2"/>
  <c r="H229" i="2"/>
  <c r="G229" i="2"/>
  <c r="F229" i="2"/>
  <c r="E229" i="2"/>
  <c r="D229" i="2"/>
  <c r="J229" i="2" s="1"/>
  <c r="C229" i="2"/>
  <c r="I229" i="2" s="1"/>
  <c r="B229" i="2"/>
  <c r="J228" i="2"/>
  <c r="H228" i="2"/>
  <c r="G228" i="2"/>
  <c r="F228" i="2"/>
  <c r="E228" i="2"/>
  <c r="K228" i="2" s="1"/>
  <c r="D228" i="2"/>
  <c r="C228" i="2"/>
  <c r="I228" i="2" s="1"/>
  <c r="B228" i="2"/>
  <c r="H227" i="2"/>
  <c r="G227" i="2"/>
  <c r="F227" i="2"/>
  <c r="E227" i="2"/>
  <c r="K227" i="2" s="1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H203" i="2"/>
  <c r="G203" i="2"/>
  <c r="F203" i="2"/>
  <c r="E203" i="2"/>
  <c r="K203" i="2" s="1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J200" i="2"/>
  <c r="H200" i="2"/>
  <c r="G200" i="2"/>
  <c r="F200" i="2"/>
  <c r="E200" i="2"/>
  <c r="K200" i="2" s="1"/>
  <c r="D200" i="2"/>
  <c r="C200" i="2"/>
  <c r="I200" i="2" s="1"/>
  <c r="B200" i="2"/>
  <c r="H199" i="2"/>
  <c r="G199" i="2"/>
  <c r="F199" i="2"/>
  <c r="E199" i="2"/>
  <c r="K199" i="2" s="1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F195" i="2"/>
  <c r="E195" i="2"/>
  <c r="K195" i="2" s="1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H187" i="2"/>
  <c r="G187" i="2"/>
  <c r="F187" i="2"/>
  <c r="E187" i="2"/>
  <c r="K187" i="2" s="1"/>
  <c r="D187" i="2"/>
  <c r="J187" i="2" s="1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H179" i="2"/>
  <c r="G179" i="2"/>
  <c r="F179" i="2"/>
  <c r="E179" i="2"/>
  <c r="K179" i="2" s="1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J176" i="2"/>
  <c r="H176" i="2"/>
  <c r="G176" i="2"/>
  <c r="F176" i="2"/>
  <c r="E176" i="2"/>
  <c r="K176" i="2" s="1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J172" i="2"/>
  <c r="H172" i="2"/>
  <c r="G172" i="2"/>
  <c r="F172" i="2"/>
  <c r="E172" i="2"/>
  <c r="K172" i="2" s="1"/>
  <c r="D172" i="2"/>
  <c r="C172" i="2"/>
  <c r="I172" i="2" s="1"/>
  <c r="B172" i="2"/>
  <c r="H171" i="2"/>
  <c r="G171" i="2"/>
  <c r="F171" i="2"/>
  <c r="E171" i="2"/>
  <c r="K171" i="2" s="1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E168" i="2"/>
  <c r="K168" i="2" s="1"/>
  <c r="D168" i="2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H163" i="2"/>
  <c r="G163" i="2"/>
  <c r="F163" i="2"/>
  <c r="E163" i="2"/>
  <c r="K163" i="2" s="1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J156" i="2"/>
  <c r="H156" i="2"/>
  <c r="G156" i="2"/>
  <c r="F156" i="2"/>
  <c r="E156" i="2"/>
  <c r="K156" i="2" s="1"/>
  <c r="D156" i="2"/>
  <c r="C156" i="2"/>
  <c r="I156" i="2" s="1"/>
  <c r="B156" i="2"/>
  <c r="H155" i="2"/>
  <c r="G155" i="2"/>
  <c r="F155" i="2"/>
  <c r="E155" i="2"/>
  <c r="K155" i="2" s="1"/>
  <c r="D155" i="2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J152" i="2"/>
  <c r="H152" i="2"/>
  <c r="G152" i="2"/>
  <c r="F152" i="2"/>
  <c r="E152" i="2"/>
  <c r="K152" i="2" s="1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J148" i="2"/>
  <c r="H148" i="2"/>
  <c r="G148" i="2"/>
  <c r="F148" i="2"/>
  <c r="E148" i="2"/>
  <c r="K148" i="2" s="1"/>
  <c r="D148" i="2"/>
  <c r="C148" i="2"/>
  <c r="I148" i="2" s="1"/>
  <c r="B148" i="2"/>
  <c r="H147" i="2"/>
  <c r="G147" i="2"/>
  <c r="F147" i="2"/>
  <c r="E147" i="2"/>
  <c r="K147" i="2" s="1"/>
  <c r="D147" i="2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J144" i="2"/>
  <c r="H144" i="2"/>
  <c r="G144" i="2"/>
  <c r="F144" i="2"/>
  <c r="E144" i="2"/>
  <c r="K144" i="2" s="1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J140" i="2"/>
  <c r="H140" i="2"/>
  <c r="G140" i="2"/>
  <c r="F140" i="2"/>
  <c r="E140" i="2"/>
  <c r="K140" i="2" s="1"/>
  <c r="D140" i="2"/>
  <c r="C140" i="2"/>
  <c r="I140" i="2" s="1"/>
  <c r="B140" i="2"/>
  <c r="H139" i="2"/>
  <c r="G139" i="2"/>
  <c r="F139" i="2"/>
  <c r="E139" i="2"/>
  <c r="K139" i="2" s="1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E136" i="2"/>
  <c r="K136" i="2" s="1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J132" i="2"/>
  <c r="H132" i="2"/>
  <c r="G132" i="2"/>
  <c r="F132" i="2"/>
  <c r="E132" i="2"/>
  <c r="K132" i="2" s="1"/>
  <c r="D132" i="2"/>
  <c r="C132" i="2"/>
  <c r="I132" i="2" s="1"/>
  <c r="B132" i="2"/>
  <c r="H131" i="2"/>
  <c r="G131" i="2"/>
  <c r="F131" i="2"/>
  <c r="E131" i="2"/>
  <c r="K131" i="2" s="1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E128" i="2"/>
  <c r="K128" i="2" s="1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E124" i="2"/>
  <c r="K124" i="2" s="1"/>
  <c r="D124" i="2"/>
  <c r="C124" i="2"/>
  <c r="I124" i="2" s="1"/>
  <c r="B124" i="2"/>
  <c r="H123" i="2"/>
  <c r="G123" i="2"/>
  <c r="F123" i="2"/>
  <c r="E123" i="2"/>
  <c r="K123" i="2" s="1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H116" i="2"/>
  <c r="G116" i="2"/>
  <c r="F116" i="2"/>
  <c r="E116" i="2"/>
  <c r="K116" i="2" s="1"/>
  <c r="D116" i="2"/>
  <c r="C116" i="2"/>
  <c r="I116" i="2" s="1"/>
  <c r="B116" i="2"/>
  <c r="H115" i="2"/>
  <c r="G115" i="2"/>
  <c r="F115" i="2"/>
  <c r="E115" i="2"/>
  <c r="K115" i="2" s="1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E112" i="2"/>
  <c r="K112" i="2" s="1"/>
  <c r="D112" i="2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E108" i="2"/>
  <c r="K108" i="2" s="1"/>
  <c r="D108" i="2"/>
  <c r="C108" i="2"/>
  <c r="I108" i="2" s="1"/>
  <c r="B108" i="2"/>
  <c r="H107" i="2"/>
  <c r="G107" i="2"/>
  <c r="F107" i="2"/>
  <c r="E107" i="2"/>
  <c r="K107" i="2" s="1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E104" i="2"/>
  <c r="K104" i="2" s="1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E100" i="2"/>
  <c r="K100" i="2" s="1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K97" i="2"/>
  <c r="I97" i="2"/>
  <c r="H97" i="2"/>
  <c r="G97" i="2"/>
  <c r="F97" i="2"/>
  <c r="E97" i="2"/>
  <c r="D97" i="2"/>
  <c r="J97" i="2" s="1"/>
  <c r="C97" i="2"/>
  <c r="B97" i="2"/>
  <c r="K96" i="2"/>
  <c r="J96" i="2"/>
  <c r="H96" i="2"/>
  <c r="G96" i="2"/>
  <c r="F96" i="2"/>
  <c r="E96" i="2"/>
  <c r="D96" i="2"/>
  <c r="C96" i="2"/>
  <c r="I96" i="2" s="1"/>
  <c r="B96" i="2"/>
  <c r="H95" i="2"/>
  <c r="G95" i="2"/>
  <c r="F95" i="2"/>
  <c r="E95" i="2"/>
  <c r="K95" i="2" s="1"/>
  <c r="D95" i="2"/>
  <c r="C95" i="2"/>
  <c r="I95" i="2" s="1"/>
  <c r="B95" i="2"/>
  <c r="I94" i="2"/>
  <c r="H94" i="2"/>
  <c r="G94" i="2"/>
  <c r="F94" i="2"/>
  <c r="E94" i="2"/>
  <c r="K94" i="2" s="1"/>
  <c r="D94" i="2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H92" i="2"/>
  <c r="G92" i="2"/>
  <c r="F92" i="2"/>
  <c r="E92" i="2"/>
  <c r="K92" i="2" s="1"/>
  <c r="D92" i="2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K89" i="2"/>
  <c r="I89" i="2"/>
  <c r="H89" i="2"/>
  <c r="G89" i="2"/>
  <c r="F89" i="2"/>
  <c r="E89" i="2"/>
  <c r="D89" i="2"/>
  <c r="J89" i="2" s="1"/>
  <c r="C89" i="2"/>
  <c r="B89" i="2"/>
  <c r="K88" i="2"/>
  <c r="J88" i="2"/>
  <c r="H88" i="2"/>
  <c r="G88" i="2"/>
  <c r="F88" i="2"/>
  <c r="E88" i="2"/>
  <c r="D88" i="2"/>
  <c r="C88" i="2"/>
  <c r="I88" i="2" s="1"/>
  <c r="B88" i="2"/>
  <c r="H87" i="2"/>
  <c r="G87" i="2"/>
  <c r="F87" i="2"/>
  <c r="E87" i="2"/>
  <c r="K87" i="2" s="1"/>
  <c r="D87" i="2"/>
  <c r="C87" i="2"/>
  <c r="I87" i="2" s="1"/>
  <c r="B87" i="2"/>
  <c r="I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J84" i="2"/>
  <c r="H84" i="2"/>
  <c r="G84" i="2"/>
  <c r="F84" i="2"/>
  <c r="E84" i="2"/>
  <c r="K84" i="2" s="1"/>
  <c r="D84" i="2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K80" i="2"/>
  <c r="J80" i="2"/>
  <c r="H80" i="2"/>
  <c r="G80" i="2"/>
  <c r="F80" i="2"/>
  <c r="E80" i="2"/>
  <c r="D80" i="2"/>
  <c r="C80" i="2"/>
  <c r="I80" i="2" s="1"/>
  <c r="B80" i="2"/>
  <c r="H79" i="2"/>
  <c r="G79" i="2"/>
  <c r="F79" i="2"/>
  <c r="E79" i="2"/>
  <c r="K79" i="2" s="1"/>
  <c r="D79" i="2"/>
  <c r="C79" i="2"/>
  <c r="I79" i="2" s="1"/>
  <c r="B79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I77" i="2" s="1"/>
  <c r="E77" i="2"/>
  <c r="D77" i="2"/>
  <c r="J77" i="2" s="1"/>
  <c r="C77" i="2"/>
  <c r="B77" i="2"/>
  <c r="J76" i="2"/>
  <c r="H76" i="2"/>
  <c r="G76" i="2"/>
  <c r="F76" i="2"/>
  <c r="E76" i="2"/>
  <c r="K76" i="2" s="1"/>
  <c r="D76" i="2"/>
  <c r="C76" i="2"/>
  <c r="I76" i="2" s="1"/>
  <c r="B76" i="2"/>
  <c r="H75" i="2"/>
  <c r="G75" i="2"/>
  <c r="J75" i="2" s="1"/>
  <c r="F75" i="2"/>
  <c r="E75" i="2"/>
  <c r="K75" i="2" s="1"/>
  <c r="D75" i="2"/>
  <c r="C75" i="2"/>
  <c r="I75" i="2" s="1"/>
  <c r="B75" i="2"/>
  <c r="I74" i="2"/>
  <c r="H74" i="2"/>
  <c r="G74" i="2"/>
  <c r="F74" i="2"/>
  <c r="E74" i="2"/>
  <c r="K74" i="2" s="1"/>
  <c r="D74" i="2"/>
  <c r="C74" i="2"/>
  <c r="B74" i="2"/>
  <c r="H73" i="2"/>
  <c r="K73" i="2" s="1"/>
  <c r="G73" i="2"/>
  <c r="F73" i="2"/>
  <c r="I73" i="2" s="1"/>
  <c r="E73" i="2"/>
  <c r="D73" i="2"/>
  <c r="J73" i="2" s="1"/>
  <c r="C73" i="2"/>
  <c r="B73" i="2"/>
  <c r="J72" i="2"/>
  <c r="H72" i="2"/>
  <c r="G72" i="2"/>
  <c r="F72" i="2"/>
  <c r="E72" i="2"/>
  <c r="K72" i="2" s="1"/>
  <c r="D72" i="2"/>
  <c r="C72" i="2"/>
  <c r="I72" i="2" s="1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K69" i="2"/>
  <c r="I69" i="2"/>
  <c r="H69" i="2"/>
  <c r="G69" i="2"/>
  <c r="F69" i="2"/>
  <c r="E69" i="2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K67" i="2"/>
  <c r="H67" i="2"/>
  <c r="G67" i="2"/>
  <c r="F67" i="2"/>
  <c r="E67" i="2"/>
  <c r="D67" i="2"/>
  <c r="J67" i="2" s="1"/>
  <c r="C67" i="2"/>
  <c r="I67" i="2" s="1"/>
  <c r="B67" i="2"/>
  <c r="I66" i="2"/>
  <c r="H66" i="2"/>
  <c r="G66" i="2"/>
  <c r="J66" i="2" s="1"/>
  <c r="F66" i="2"/>
  <c r="E66" i="2"/>
  <c r="K66" i="2" s="1"/>
  <c r="D66" i="2"/>
  <c r="C66" i="2"/>
  <c r="B66" i="2"/>
  <c r="H65" i="2"/>
  <c r="K65" i="2" s="1"/>
  <c r="G65" i="2"/>
  <c r="F65" i="2"/>
  <c r="E65" i="2"/>
  <c r="D65" i="2"/>
  <c r="J65" i="2" s="1"/>
  <c r="C65" i="2"/>
  <c r="I65" i="2" s="1"/>
  <c r="B65" i="2"/>
  <c r="J64" i="2"/>
  <c r="H64" i="2"/>
  <c r="G64" i="2"/>
  <c r="F64" i="2"/>
  <c r="E64" i="2"/>
  <c r="K64" i="2" s="1"/>
  <c r="D64" i="2"/>
  <c r="C64" i="2"/>
  <c r="I64" i="2" s="1"/>
  <c r="B64" i="2"/>
  <c r="J63" i="2"/>
  <c r="H63" i="2"/>
  <c r="G63" i="2"/>
  <c r="F63" i="2"/>
  <c r="E63" i="2"/>
  <c r="K63" i="2" s="1"/>
  <c r="D63" i="2"/>
  <c r="C63" i="2"/>
  <c r="I63" i="2" s="1"/>
  <c r="B63" i="2"/>
  <c r="J62" i="2"/>
  <c r="H62" i="2"/>
  <c r="G62" i="2"/>
  <c r="F62" i="2"/>
  <c r="I62" i="2" s="1"/>
  <c r="E62" i="2"/>
  <c r="K62" i="2" s="1"/>
  <c r="D62" i="2"/>
  <c r="C62" i="2"/>
  <c r="B62" i="2"/>
  <c r="H61" i="2"/>
  <c r="K61" i="2" s="1"/>
  <c r="G61" i="2"/>
  <c r="F61" i="2"/>
  <c r="E61" i="2"/>
  <c r="D61" i="2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H59" i="2"/>
  <c r="K59" i="2" s="1"/>
  <c r="G59" i="2"/>
  <c r="F59" i="2"/>
  <c r="E59" i="2"/>
  <c r="D59" i="2"/>
  <c r="J59" i="2" s="1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H57" i="2"/>
  <c r="K57" i="2" s="1"/>
  <c r="G57" i="2"/>
  <c r="F57" i="2"/>
  <c r="E57" i="2"/>
  <c r="D57" i="2"/>
  <c r="J57" i="2" s="1"/>
  <c r="C57" i="2"/>
  <c r="I57" i="2" s="1"/>
  <c r="B57" i="2"/>
  <c r="J56" i="2"/>
  <c r="H56" i="2"/>
  <c r="G56" i="2"/>
  <c r="F56" i="2"/>
  <c r="E56" i="2"/>
  <c r="K56" i="2" s="1"/>
  <c r="D56" i="2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H53" i="2"/>
  <c r="K53" i="2" s="1"/>
  <c r="G53" i="2"/>
  <c r="F53" i="2"/>
  <c r="E53" i="2"/>
  <c r="D53" i="2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H51" i="2"/>
  <c r="K51" i="2" s="1"/>
  <c r="G51" i="2"/>
  <c r="F51" i="2"/>
  <c r="E51" i="2"/>
  <c r="D51" i="2"/>
  <c r="J51" i="2" s="1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F49" i="2"/>
  <c r="E49" i="2"/>
  <c r="D49" i="2"/>
  <c r="J49" i="2" s="1"/>
  <c r="C49" i="2"/>
  <c r="I49" i="2" s="1"/>
  <c r="B49" i="2"/>
  <c r="J48" i="2"/>
  <c r="H48" i="2"/>
  <c r="G48" i="2"/>
  <c r="F48" i="2"/>
  <c r="I48" i="2" s="1"/>
  <c r="E48" i="2"/>
  <c r="K48" i="2" s="1"/>
  <c r="D48" i="2"/>
  <c r="C48" i="2"/>
  <c r="B48" i="2"/>
  <c r="H47" i="2"/>
  <c r="G47" i="2"/>
  <c r="J47" i="2" s="1"/>
  <c r="F47" i="2"/>
  <c r="E47" i="2"/>
  <c r="K47" i="2" s="1"/>
  <c r="D47" i="2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K45" i="2"/>
  <c r="I45" i="2"/>
  <c r="H45" i="2"/>
  <c r="G45" i="2"/>
  <c r="F45" i="2"/>
  <c r="E45" i="2"/>
  <c r="D45" i="2"/>
  <c r="C45" i="2"/>
  <c r="B45" i="2"/>
  <c r="K44" i="2"/>
  <c r="J44" i="2"/>
  <c r="I44" i="2"/>
  <c r="H44" i="2"/>
  <c r="G44" i="2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I42" i="2"/>
  <c r="H42" i="2"/>
  <c r="G42" i="2"/>
  <c r="G6" i="2" s="1"/>
  <c r="F42" i="2"/>
  <c r="E42" i="2"/>
  <c r="K42" i="2" s="1"/>
  <c r="D42" i="2"/>
  <c r="J42" i="2" s="1"/>
  <c r="C42" i="2"/>
  <c r="B42" i="2"/>
  <c r="K41" i="2"/>
  <c r="H41" i="2"/>
  <c r="G41" i="2"/>
  <c r="F41" i="2"/>
  <c r="I41" i="2" s="1"/>
  <c r="E41" i="2"/>
  <c r="D41" i="2"/>
  <c r="J41" i="2" s="1"/>
  <c r="C41" i="2"/>
  <c r="B41" i="2"/>
  <c r="J40" i="2"/>
  <c r="H40" i="2"/>
  <c r="K40" i="2" s="1"/>
  <c r="G40" i="2"/>
  <c r="F40" i="2"/>
  <c r="I40" i="2" s="1"/>
  <c r="E40" i="2"/>
  <c r="D40" i="2"/>
  <c r="C40" i="2"/>
  <c r="B40" i="2"/>
  <c r="J39" i="2"/>
  <c r="H39" i="2"/>
  <c r="K39" i="2" s="1"/>
  <c r="G39" i="2"/>
  <c r="F39" i="2"/>
  <c r="E39" i="2"/>
  <c r="D39" i="2"/>
  <c r="C39" i="2"/>
  <c r="I39" i="2" s="1"/>
  <c r="B39" i="2"/>
  <c r="J38" i="2"/>
  <c r="H38" i="2"/>
  <c r="G38" i="2"/>
  <c r="F38" i="2"/>
  <c r="E38" i="2"/>
  <c r="K38" i="2" s="1"/>
  <c r="D38" i="2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H36" i="2"/>
  <c r="K36" i="2" s="1"/>
  <c r="G36" i="2"/>
  <c r="F36" i="2"/>
  <c r="I36" i="2" s="1"/>
  <c r="E36" i="2"/>
  <c r="D36" i="2"/>
  <c r="J36" i="2" s="1"/>
  <c r="C36" i="2"/>
  <c r="B36" i="2"/>
  <c r="J35" i="2"/>
  <c r="H35" i="2"/>
  <c r="K35" i="2" s="1"/>
  <c r="G35" i="2"/>
  <c r="F35" i="2"/>
  <c r="E35" i="2"/>
  <c r="D35" i="2"/>
  <c r="C35" i="2"/>
  <c r="I35" i="2" s="1"/>
  <c r="B35" i="2"/>
  <c r="J34" i="2"/>
  <c r="H34" i="2"/>
  <c r="G34" i="2"/>
  <c r="F34" i="2"/>
  <c r="E34" i="2"/>
  <c r="K34" i="2" s="1"/>
  <c r="D34" i="2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K32" i="2" s="1"/>
  <c r="G32" i="2"/>
  <c r="F32" i="2"/>
  <c r="I32" i="2" s="1"/>
  <c r="E32" i="2"/>
  <c r="D32" i="2"/>
  <c r="J32" i="2" s="1"/>
  <c r="C32" i="2"/>
  <c r="B32" i="2"/>
  <c r="J31" i="2"/>
  <c r="H31" i="2"/>
  <c r="K31" i="2" s="1"/>
  <c r="G31" i="2"/>
  <c r="F31" i="2"/>
  <c r="E31" i="2"/>
  <c r="D31" i="2"/>
  <c r="C31" i="2"/>
  <c r="I31" i="2" s="1"/>
  <c r="B31" i="2"/>
  <c r="J30" i="2"/>
  <c r="H30" i="2"/>
  <c r="G30" i="2"/>
  <c r="F30" i="2"/>
  <c r="E30" i="2"/>
  <c r="K30" i="2" s="1"/>
  <c r="D30" i="2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H28" i="2"/>
  <c r="K28" i="2" s="1"/>
  <c r="G28" i="2"/>
  <c r="F28" i="2"/>
  <c r="I28" i="2" s="1"/>
  <c r="E28" i="2"/>
  <c r="D28" i="2"/>
  <c r="J28" i="2" s="1"/>
  <c r="C28" i="2"/>
  <c r="B28" i="2"/>
  <c r="J27" i="2"/>
  <c r="H27" i="2"/>
  <c r="K27" i="2" s="1"/>
  <c r="G27" i="2"/>
  <c r="F27" i="2"/>
  <c r="E27" i="2"/>
  <c r="D27" i="2"/>
  <c r="C27" i="2"/>
  <c r="I27" i="2" s="1"/>
  <c r="B27" i="2"/>
  <c r="J26" i="2"/>
  <c r="H26" i="2"/>
  <c r="G26" i="2"/>
  <c r="F26" i="2"/>
  <c r="E26" i="2"/>
  <c r="K26" i="2" s="1"/>
  <c r="D26" i="2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K24" i="2" s="1"/>
  <c r="G24" i="2"/>
  <c r="F24" i="2"/>
  <c r="I24" i="2" s="1"/>
  <c r="E24" i="2"/>
  <c r="D24" i="2"/>
  <c r="J24" i="2" s="1"/>
  <c r="C24" i="2"/>
  <c r="B24" i="2"/>
  <c r="J23" i="2"/>
  <c r="H23" i="2"/>
  <c r="K23" i="2" s="1"/>
  <c r="G23" i="2"/>
  <c r="F23" i="2"/>
  <c r="E23" i="2"/>
  <c r="D23" i="2"/>
  <c r="C23" i="2"/>
  <c r="I23" i="2" s="1"/>
  <c r="B23" i="2"/>
  <c r="J22" i="2"/>
  <c r="H22" i="2"/>
  <c r="G22" i="2"/>
  <c r="F22" i="2"/>
  <c r="E22" i="2"/>
  <c r="K22" i="2" s="1"/>
  <c r="D22" i="2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K20" i="2" s="1"/>
  <c r="G20" i="2"/>
  <c r="F20" i="2"/>
  <c r="I20" i="2" s="1"/>
  <c r="E20" i="2"/>
  <c r="D20" i="2"/>
  <c r="J20" i="2" s="1"/>
  <c r="C20" i="2"/>
  <c r="B20" i="2"/>
  <c r="J19" i="2"/>
  <c r="H19" i="2"/>
  <c r="K19" i="2" s="1"/>
  <c r="G19" i="2"/>
  <c r="F19" i="2"/>
  <c r="E19" i="2"/>
  <c r="D19" i="2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F16" i="2"/>
  <c r="I16" i="2" s="1"/>
  <c r="E16" i="2"/>
  <c r="D16" i="2"/>
  <c r="J16" i="2" s="1"/>
  <c r="C16" i="2"/>
  <c r="B16" i="2"/>
  <c r="J15" i="2"/>
  <c r="H15" i="2"/>
  <c r="K15" i="2" s="1"/>
  <c r="G15" i="2"/>
  <c r="F15" i="2"/>
  <c r="E15" i="2"/>
  <c r="D15" i="2"/>
  <c r="C15" i="2"/>
  <c r="I15" i="2" s="1"/>
  <c r="B15" i="2"/>
  <c r="J14" i="2"/>
  <c r="H14" i="2"/>
  <c r="G14" i="2"/>
  <c r="F14" i="2"/>
  <c r="E14" i="2"/>
  <c r="K14" i="2" s="1"/>
  <c r="D14" i="2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F12" i="2"/>
  <c r="I12" i="2" s="1"/>
  <c r="E12" i="2"/>
  <c r="D12" i="2"/>
  <c r="J12" i="2" s="1"/>
  <c r="C12" i="2"/>
  <c r="B12" i="2"/>
  <c r="J11" i="2"/>
  <c r="H11" i="2"/>
  <c r="K11" i="2" s="1"/>
  <c r="G11" i="2"/>
  <c r="F11" i="2"/>
  <c r="E11" i="2"/>
  <c r="D11" i="2"/>
  <c r="C11" i="2"/>
  <c r="I11" i="2" s="1"/>
  <c r="B11" i="2"/>
  <c r="J10" i="2"/>
  <c r="H10" i="2"/>
  <c r="G10" i="2"/>
  <c r="F10" i="2"/>
  <c r="E10" i="2"/>
  <c r="K10" i="2" s="1"/>
  <c r="D10" i="2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K8" i="2" s="1"/>
  <c r="G8" i="2"/>
  <c r="F8" i="2"/>
  <c r="I8" i="2" s="1"/>
  <c r="E8" i="2"/>
  <c r="D8" i="2"/>
  <c r="J8" i="2" s="1"/>
  <c r="C8" i="2"/>
  <c r="B8" i="2"/>
  <c r="J7" i="2"/>
  <c r="H7" i="2"/>
  <c r="H6" i="2" s="1"/>
  <c r="G7" i="2"/>
  <c r="F7" i="2"/>
  <c r="F6" i="2" s="1"/>
  <c r="E7" i="2"/>
  <c r="D7" i="2"/>
  <c r="C7" i="2"/>
  <c r="I7" i="2" s="1"/>
  <c r="B7" i="2"/>
  <c r="F4" i="2"/>
  <c r="C4" i="2"/>
  <c r="I2" i="2"/>
  <c r="G2" i="2"/>
  <c r="C6" i="2" l="1"/>
  <c r="I6" i="2" s="1"/>
  <c r="J61" i="2"/>
  <c r="J78" i="2"/>
  <c r="J79" i="2"/>
  <c r="J123" i="2"/>
  <c r="J155" i="2"/>
  <c r="D6" i="2"/>
  <c r="J6" i="2" s="1"/>
  <c r="E6" i="2"/>
  <c r="K6" i="2" s="1"/>
  <c r="K7" i="2"/>
  <c r="J69" i="2"/>
  <c r="J86" i="2"/>
  <c r="J87" i="2"/>
  <c r="J115" i="2"/>
  <c r="J147" i="2"/>
  <c r="J179" i="2"/>
  <c r="J45" i="2"/>
  <c r="J94" i="2"/>
  <c r="J95" i="2"/>
  <c r="J107" i="2"/>
  <c r="J139" i="2"/>
  <c r="J171" i="2"/>
  <c r="J203" i="2"/>
  <c r="J199" i="2"/>
  <c r="J231" i="2"/>
  <c r="J53" i="2"/>
  <c r="J74" i="2"/>
  <c r="J131" i="2"/>
  <c r="J163" i="2"/>
  <c r="J195" i="2"/>
  <c r="J227" i="2"/>
  <c r="J14" i="3"/>
  <c r="J27" i="3"/>
  <c r="J35" i="3"/>
  <c r="J43" i="3"/>
  <c r="J54" i="3"/>
  <c r="J70" i="3"/>
  <c r="J55" i="3"/>
  <c r="J71" i="3"/>
  <c r="J58" i="3"/>
  <c r="J74" i="3"/>
  <c r="I173" i="3"/>
  <c r="J23" i="3"/>
  <c r="J31" i="3"/>
  <c r="J39" i="3"/>
  <c r="J47" i="3"/>
  <c r="J62" i="3"/>
  <c r="J78" i="3"/>
  <c r="K172" i="3"/>
  <c r="J18" i="3"/>
  <c r="J66" i="3"/>
  <c r="J82" i="3"/>
  <c r="J170" i="3"/>
  <c r="K185" i="3"/>
  <c r="J186" i="3"/>
  <c r="K201" i="3"/>
  <c r="J202" i="3"/>
  <c r="K217" i="3"/>
  <c r="J218" i="3"/>
  <c r="K221" i="3"/>
  <c r="J222" i="3"/>
  <c r="K225" i="3"/>
  <c r="J226" i="3"/>
  <c r="K229" i="3"/>
  <c r="J230" i="3"/>
  <c r="K233" i="3"/>
  <c r="J234" i="3"/>
  <c r="K237" i="3"/>
  <c r="J238" i="3"/>
  <c r="K241" i="3"/>
  <c r="K245" i="3"/>
  <c r="K249" i="3"/>
  <c r="K253" i="3"/>
  <c r="K257" i="3"/>
  <c r="K261" i="3"/>
  <c r="K265" i="3"/>
  <c r="K269" i="3"/>
  <c r="K273" i="3"/>
  <c r="I190" i="3"/>
  <c r="I206" i="3"/>
  <c r="K189" i="3"/>
  <c r="J190" i="3"/>
  <c r="K205" i="3"/>
  <c r="J206" i="3"/>
  <c r="K177" i="3"/>
  <c r="J178" i="3"/>
  <c r="K193" i="3"/>
  <c r="J194" i="3"/>
  <c r="K209" i="3"/>
  <c r="J210" i="3"/>
  <c r="K289" i="3"/>
  <c r="I314" i="3"/>
  <c r="K181" i="3"/>
  <c r="J182" i="3"/>
  <c r="K197" i="3"/>
  <c r="J198" i="3"/>
  <c r="K213" i="3"/>
  <c r="J214" i="3"/>
  <c r="J277" i="3"/>
  <c r="J293" i="3"/>
  <c r="J311" i="3"/>
  <c r="J319" i="3"/>
  <c r="K329" i="3"/>
  <c r="K345" i="3"/>
  <c r="K361" i="3"/>
  <c r="K377" i="3"/>
  <c r="K393" i="3"/>
  <c r="K409" i="3"/>
  <c r="K425" i="3"/>
  <c r="K441" i="3"/>
  <c r="K457" i="3"/>
  <c r="J283" i="3"/>
  <c r="J299" i="3"/>
  <c r="I322" i="3"/>
  <c r="J333" i="3"/>
  <c r="I338" i="3"/>
  <c r="J349" i="3"/>
  <c r="I354" i="3"/>
  <c r="J365" i="3"/>
  <c r="I370" i="3"/>
  <c r="J381" i="3"/>
  <c r="I386" i="3"/>
  <c r="J397" i="3"/>
  <c r="I402" i="3"/>
  <c r="J413" i="3"/>
  <c r="I418" i="3"/>
  <c r="J429" i="3"/>
  <c r="I434" i="3"/>
  <c r="J445" i="3"/>
  <c r="I450" i="3"/>
  <c r="J461" i="3"/>
  <c r="I466" i="3"/>
  <c r="J289" i="3"/>
  <c r="J305" i="3"/>
  <c r="J313" i="3"/>
  <c r="J321" i="3"/>
  <c r="K333" i="3"/>
  <c r="K349" i="3"/>
  <c r="K365" i="3"/>
  <c r="K381" i="3"/>
  <c r="K397" i="3"/>
  <c r="K413" i="3"/>
  <c r="K429" i="3"/>
  <c r="K445" i="3"/>
  <c r="K461" i="3"/>
  <c r="J279" i="3"/>
  <c r="J295" i="3"/>
  <c r="I326" i="3"/>
  <c r="J337" i="3"/>
  <c r="I342" i="3"/>
  <c r="J353" i="3"/>
  <c r="I358" i="3"/>
  <c r="J369" i="3"/>
  <c r="I374" i="3"/>
  <c r="J385" i="3"/>
  <c r="I390" i="3"/>
  <c r="J401" i="3"/>
  <c r="I406" i="3"/>
  <c r="J417" i="3"/>
  <c r="I422" i="3"/>
  <c r="J433" i="3"/>
  <c r="I438" i="3"/>
  <c r="J449" i="3"/>
  <c r="I454" i="3"/>
  <c r="J465" i="3"/>
  <c r="I470" i="3"/>
</calcChain>
</file>

<file path=xl/sharedStrings.xml><?xml version="1.0" encoding="utf-8"?>
<sst xmlns="http://schemas.openxmlformats.org/spreadsheetml/2006/main" count="209" uniqueCount="172">
  <si>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</si>
  <si>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</si>
  <si>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</si>
  <si>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</si>
  <si>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</si>
  <si>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</si>
  <si>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</si>
  <si>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</si>
  <si>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</si>
  <si>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</si>
  <si>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</si>
  <si>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</si>
  <si>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</si>
  <si>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</si>
  <si>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</si>
  <si>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</si>
  <si>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</si>
  <si>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</si>
  <si>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</si>
  <si>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</si>
  <si>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</si>
  <si>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</si>
  <si>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</si>
  <si>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</si>
  <si>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</si>
  <si>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</si>
  <si>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</si>
  <si>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</si>
  <si>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</si>
  <si>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</si>
  <si>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</si>
  <si>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</si>
  <si>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</si>
  <si>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</si>
  <si>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</si>
  <si>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</si>
  <si>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</si>
  <si>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</si>
  <si>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</si>
  <si>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</si>
  <si>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</si>
  <si>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</si>
  <si>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</si>
  <si>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</si>
  <si>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</si>
  <si>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</si>
  <si>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</si>
  <si>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</si>
  <si>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</si>
  <si>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</si>
  <si>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</si>
  <si>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</si>
  <si>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</si>
  <si>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</si>
  <si>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</si>
  <si>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</si>
  <si>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</si>
  <si>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</si>
  <si>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</si>
  <si>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</si>
  <si>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</si>
  <si>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</si>
  <si>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</si>
  <si>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</si>
  <si>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</si>
  <si>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</si>
  <si>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</si>
  <si>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</si>
  <si>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</si>
  <si>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</si>
  <si>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</si>
  <si>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</si>
  <si>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</si>
  <si>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</si>
  <si>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</si>
  <si>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</si>
  <si>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</si>
  <si>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</si>
  <si>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</si>
  <si>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</si>
  <si>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</si>
  <si>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</si>
  <si>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</si>
  <si>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</si>
  <si>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</si>
  <si>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</si>
  <si>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</si>
  <si>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</si>
  <si>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</si>
  <si>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GUILFORD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</si>
  <si>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</si>
  <si>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</si>
  <si>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</si>
  <si>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</si>
  <si>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</si>
  <si>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</si>
  <si>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</si>
  <si>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</si>
  <si>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</si>
  <si>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</si>
  <si>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</si>
  <si>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</si>
  <si>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</si>
  <si>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</si>
  <si>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</si>
  <si>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</si>
  <si>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</si>
  <si>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</si>
  <si>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</si>
  <si>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MORETOWN</t>
  </si>
  <si>
    <t>MORRISTOWN</t>
  </si>
  <si>
    <t>NEW HAVEN</t>
  </si>
  <si>
    <t>NEWBURY</t>
  </si>
  <si>
    <t>NEWPORT</t>
  </si>
  <si>
    <t>NEWPORT TOWN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</si>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</sst>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44986</v>
      </c>
      <c r="F7" s="3" t="s">
        <v>3</v>
      </c>
      <c r="G7" s="5">
        <v>45016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 &amp; TEXT(Cover!G7, "mm/dd/yyyy")</f>
        <v>03/01/2023 - 03/31/2023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03/01/2022 - 03/31/2022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3042303290.8299994</v>
      </c>
      <c r="D6" s="35">
        <f t="shared" si="0"/>
        <v>704068897.35000014</v>
      </c>
      <c r="E6" s="36">
        <f t="shared" si="0"/>
        <v>20912202.16666666</v>
      </c>
      <c r="F6" s="34">
        <f t="shared" si="0"/>
        <v>3038510997.4899998</v>
      </c>
      <c r="G6" s="35">
        <f t="shared" si="0"/>
        <v>670919159.09000003</v>
      </c>
      <c r="H6" s="36">
        <f t="shared" si="0"/>
        <v>17188017.999999996</v>
      </c>
      <c r="I6" s="17">
        <f t="shared" ref="I6:I69" si="1">IFERROR((C6-F6)/F6,"")</f>
        <v>1.2480762265242244E-3</v>
      </c>
      <c r="J6" s="17">
        <f t="shared" ref="J6:J69" si="2">IFERROR((D6-G6)/G6,"")</f>
        <v>4.9409437502072079E-2</v>
      </c>
      <c r="K6" s="17">
        <f t="shared" ref="K6:K69" si="3">IFERROR((E6-H6)/H6,"")</f>
        <v>0.2166732759220211</v>
      </c>
    </row>
    <row r="7" spans="2:11" x14ac:dyDescent="0.25">
      <c r="B7" s="18" t="str">
        <f>'County Data'!A2</f>
        <v>Addison</v>
      </c>
      <c r="C7" s="41">
        <f>IF('County Data'!C2&gt;9,'County Data'!B2,"*")</f>
        <v>82653934.969999999</v>
      </c>
      <c r="D7" s="41">
        <f>IF('County Data'!E2&gt;9,'County Data'!D2,"*")</f>
        <v>15494811.08</v>
      </c>
      <c r="E7" s="42">
        <f>IF('County Data'!G2&gt;9,'County Data'!F2,"*")</f>
        <v>339452.33333333331</v>
      </c>
      <c r="F7" s="41">
        <f>IF('County Data'!I2&gt;9,'County Data'!H2,"*")</f>
        <v>79469999.840000004</v>
      </c>
      <c r="G7" s="41">
        <f>IF('County Data'!K2&gt;9,'County Data'!J2,"*")</f>
        <v>14684526.210000001</v>
      </c>
      <c r="H7" s="42">
        <f>IF('County Data'!M2&gt;9,'County Data'!L2,"*")</f>
        <v>467645.50000000012</v>
      </c>
      <c r="I7" s="19">
        <f t="shared" si="1"/>
        <v>4.0064617294706603E-2</v>
      </c>
      <c r="J7" s="19">
        <f t="shared" si="2"/>
        <v>5.5179503813218303E-2</v>
      </c>
      <c r="K7" s="19">
        <f t="shared" si="3"/>
        <v>-0.27412466636943317</v>
      </c>
    </row>
    <row r="8" spans="2:11" x14ac:dyDescent="0.25">
      <c r="B8" s="18" t="str">
        <f>'County Data'!A3</f>
        <v>Bennington</v>
      </c>
      <c r="C8" s="41">
        <f>IF('County Data'!C3&gt;9,'County Data'!B3,"*")</f>
        <v>106132654.58</v>
      </c>
      <c r="D8" s="41">
        <f>IF('County Data'!E3&gt;9,'County Data'!D3,"*")</f>
        <v>27855515.629999999</v>
      </c>
      <c r="E8" s="42">
        <f>IF('County Data'!G3&gt;9,'County Data'!F3,"*")</f>
        <v>565569.00000000012</v>
      </c>
      <c r="F8" s="41">
        <f>IF('County Data'!I3&gt;9,'County Data'!H3,"*")</f>
        <v>105022016.58</v>
      </c>
      <c r="G8" s="41">
        <f>IF('County Data'!K3&gt;9,'County Data'!J3,"*")</f>
        <v>29188065.370000001</v>
      </c>
      <c r="H8" s="42">
        <f>IF('County Data'!M3&gt;9,'County Data'!L3,"*")</f>
        <v>586529.00000000012</v>
      </c>
      <c r="I8" s="19">
        <f t="shared" si="1"/>
        <v>1.0575287317530959E-2</v>
      </c>
      <c r="J8" s="19">
        <f t="shared" si="2"/>
        <v>-4.5653924749997986E-2</v>
      </c>
      <c r="K8" s="19">
        <f t="shared" si="3"/>
        <v>-3.5735658424391623E-2</v>
      </c>
    </row>
    <row r="9" spans="2:11" x14ac:dyDescent="0.25">
      <c r="B9" s="9" t="str">
        <f>'County Data'!A4</f>
        <v>Caledonia</v>
      </c>
      <c r="C9" s="38">
        <f>IF('County Data'!C4&gt;9,'County Data'!B4,"*")</f>
        <v>44101963.479999997</v>
      </c>
      <c r="D9" s="38">
        <f>IF('County Data'!E4&gt;9,'County Data'!D4,"*")</f>
        <v>12788786.41</v>
      </c>
      <c r="E9" s="39">
        <f>IF('County Data'!G4&gt;9,'County Data'!F4,"*")</f>
        <v>234227.33333333331</v>
      </c>
      <c r="F9" s="38">
        <f>IF('County Data'!I4&gt;9,'County Data'!H4,"*")</f>
        <v>43733798.490000002</v>
      </c>
      <c r="G9" s="38">
        <f>IF('County Data'!K4&gt;9,'County Data'!J4,"*")</f>
        <v>12853952.140000001</v>
      </c>
      <c r="H9" s="39">
        <f>IF('County Data'!M4&gt;9,'County Data'!L4,"*")</f>
        <v>205451.16666666666</v>
      </c>
      <c r="I9" s="8">
        <f t="shared" si="1"/>
        <v>8.4183172445946534E-3</v>
      </c>
      <c r="J9" s="8">
        <f t="shared" si="2"/>
        <v>-5.0697037992861581E-3</v>
      </c>
      <c r="K9" s="8">
        <f t="shared" si="3"/>
        <v>0.14006329160132938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544799970.11000001</v>
      </c>
      <c r="D10" s="41">
        <f>IF('County Data'!E5&gt;9,'County Data'!D5,"*")</f>
        <v>148717576.41999999</v>
      </c>
      <c r="E10" s="42">
        <f>IF('County Data'!G5&gt;9,'County Data'!F5,"*")</f>
        <v>5719031.1666666679</v>
      </c>
      <c r="F10" s="41">
        <f>IF('County Data'!I5&gt;9,'County Data'!H5,"*")</f>
        <v>514321750.00999999</v>
      </c>
      <c r="G10" s="41">
        <f>IF('County Data'!K5&gt;9,'County Data'!J5,"*")</f>
        <v>141205926.31999999</v>
      </c>
      <c r="H10" s="42">
        <f>IF('County Data'!M5&gt;9,'County Data'!L5,"*")</f>
        <v>4784773.1666666651</v>
      </c>
      <c r="I10" s="19">
        <f t="shared" si="1"/>
        <v>5.9259053499890746E-2</v>
      </c>
      <c r="J10" s="19">
        <f t="shared" si="2"/>
        <v>5.3196422386530287E-2</v>
      </c>
      <c r="K10" s="19">
        <f t="shared" si="3"/>
        <v>0.19525648708042267</v>
      </c>
    </row>
    <row r="11" spans="2:11" x14ac:dyDescent="0.25">
      <c r="B11" s="9" t="str">
        <f>'County Data'!A6</f>
        <v>Essex</v>
      </c>
      <c r="C11" s="38">
        <f>IF('County Data'!C6&gt;9,'County Data'!B6,"*")</f>
        <v>1557271.23</v>
      </c>
      <c r="D11" s="38">
        <f>IF('County Data'!E6&gt;9,'County Data'!D6,"*")</f>
        <v>468290.07</v>
      </c>
      <c r="E11" s="39" t="str">
        <f>IF('County Data'!G6&gt;9,'County Data'!F6,"*")</f>
        <v>*</v>
      </c>
      <c r="F11" s="38">
        <f>IF('County Data'!I6&gt;9,'County Data'!H6,"*")</f>
        <v>1388651.41</v>
      </c>
      <c r="G11" s="38">
        <f>IF('County Data'!K6&gt;9,'County Data'!J6,"*")</f>
        <v>453213</v>
      </c>
      <c r="H11" s="39" t="str">
        <f>IF('County Data'!M6&gt;9,'County Data'!L6,"*")</f>
        <v>*</v>
      </c>
      <c r="I11" s="8">
        <f t="shared" si="1"/>
        <v>0.12142703257687981</v>
      </c>
      <c r="J11" s="8">
        <f t="shared" si="2"/>
        <v>3.3267073098079726E-2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138409343.33000001</v>
      </c>
      <c r="D12" s="41">
        <f>IF('County Data'!E7&gt;9,'County Data'!D7,"*")</f>
        <v>20415344.43</v>
      </c>
      <c r="E12" s="42">
        <f>IF('County Data'!G7&gt;9,'County Data'!F7,"*")</f>
        <v>469620.1666666668</v>
      </c>
      <c r="F12" s="41">
        <f>IF('County Data'!I7&gt;9,'County Data'!H7,"*")</f>
        <v>142391623.81999999</v>
      </c>
      <c r="G12" s="41">
        <f>IF('County Data'!K7&gt;9,'County Data'!J7,"*")</f>
        <v>19589119.789999999</v>
      </c>
      <c r="H12" s="42">
        <f>IF('County Data'!M7&gt;9,'County Data'!L7,"*")</f>
        <v>353330.33333333337</v>
      </c>
      <c r="I12" s="19">
        <f t="shared" si="1"/>
        <v>-2.7967097945550908E-2</v>
      </c>
      <c r="J12" s="19">
        <f t="shared" si="2"/>
        <v>4.2177731764230571E-2</v>
      </c>
      <c r="K12" s="19">
        <f t="shared" si="3"/>
        <v>0.3291249642685648</v>
      </c>
    </row>
    <row r="13" spans="2:11" x14ac:dyDescent="0.25">
      <c r="B13" s="9" t="str">
        <f>'County Data'!A8</f>
        <v>Grand Isle</v>
      </c>
      <c r="C13" s="38">
        <f>IF('County Data'!C8&gt;9,'County Data'!B8,"*")</f>
        <v>3526137.49</v>
      </c>
      <c r="D13" s="38">
        <f>IF('County Data'!E8&gt;9,'County Data'!D8,"*")</f>
        <v>854627.21</v>
      </c>
      <c r="E13" s="39" t="str">
        <f>IF('County Data'!G8&gt;9,'County Data'!F8,"*")</f>
        <v>*</v>
      </c>
      <c r="F13" s="38">
        <f>IF('County Data'!I8&gt;9,'County Data'!H8,"*")</f>
        <v>4176846.44</v>
      </c>
      <c r="G13" s="38">
        <f>IF('County Data'!K8&gt;9,'County Data'!J8,"*")</f>
        <v>978127.62</v>
      </c>
      <c r="H13" s="39" t="str">
        <f>IF('County Data'!M8&gt;9,'County Data'!L8,"*")</f>
        <v>*</v>
      </c>
      <c r="I13" s="8">
        <f t="shared" si="1"/>
        <v>-0.15578953149161015</v>
      </c>
      <c r="J13" s="8">
        <f t="shared" si="2"/>
        <v>-0.12626206179516741</v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41">
        <f>IF('County Data'!C9&gt;9,'County Data'!B9,"*")</f>
        <v>78274171.769999996</v>
      </c>
      <c r="D14" s="41">
        <f>IF('County Data'!E9&gt;9,'County Data'!D9,"*")</f>
        <v>31733208.629999999</v>
      </c>
      <c r="E14" s="42">
        <f>IF('County Data'!G9&gt;9,'County Data'!F9,"*")</f>
        <v>1052070.9999999998</v>
      </c>
      <c r="F14" s="41">
        <f>IF('County Data'!I9&gt;9,'County Data'!H9,"*")</f>
        <v>77102073.920000002</v>
      </c>
      <c r="G14" s="41">
        <f>IF('County Data'!K9&gt;9,'County Data'!J9,"*")</f>
        <v>30507808.899999999</v>
      </c>
      <c r="H14" s="42">
        <f>IF('County Data'!M9&gt;9,'County Data'!L9,"*")</f>
        <v>709117.33333333314</v>
      </c>
      <c r="I14" s="19">
        <f t="shared" si="1"/>
        <v>1.520189782723803E-2</v>
      </c>
      <c r="J14" s="19">
        <f t="shared" si="2"/>
        <v>4.0166756452968355E-2</v>
      </c>
      <c r="K14" s="19">
        <f t="shared" si="3"/>
        <v>0.48363458421549427</v>
      </c>
    </row>
    <row r="15" spans="2:11" x14ac:dyDescent="0.25">
      <c r="B15" s="21" t="str">
        <f>'County Data'!A10</f>
        <v>Orange</v>
      </c>
      <c r="C15" s="47">
        <f>IF('County Data'!C10&gt;9,'County Data'!B10,"*")</f>
        <v>25135178.890000001</v>
      </c>
      <c r="D15" s="47">
        <f>IF('County Data'!E10&gt;9,'County Data'!D10,"*")</f>
        <v>5277826.6100000003</v>
      </c>
      <c r="E15" s="46">
        <f>IF('County Data'!G10&gt;9,'County Data'!F10,"*")</f>
        <v>197634.83333333334</v>
      </c>
      <c r="F15" s="47">
        <f>IF('County Data'!I10&gt;9,'County Data'!H10,"*")</f>
        <v>25135422.48</v>
      </c>
      <c r="G15" s="47">
        <f>IF('County Data'!K10&gt;9,'County Data'!J10,"*")</f>
        <v>5095561.9000000004</v>
      </c>
      <c r="H15" s="46">
        <f>IF('County Data'!M10&gt;9,'County Data'!L10,"*")</f>
        <v>155938.49999999994</v>
      </c>
      <c r="I15" s="20">
        <f t="shared" si="1"/>
        <v>-9.6911042650535536E-6</v>
      </c>
      <c r="J15" s="20">
        <f t="shared" si="2"/>
        <v>3.5769305442055359E-2</v>
      </c>
      <c r="K15" s="20">
        <f t="shared" si="3"/>
        <v>0.26738960124237066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65196513.909999996</v>
      </c>
      <c r="D16" s="41">
        <f>IF('County Data'!E11&gt;9,'County Data'!D11,"*")</f>
        <v>13345919.16</v>
      </c>
      <c r="E16" s="42">
        <f>IF('County Data'!G11&gt;9,'County Data'!F11,"*")</f>
        <v>366608.99999999977</v>
      </c>
      <c r="F16" s="41">
        <f>IF('County Data'!I11&gt;9,'County Data'!H11,"*")</f>
        <v>83318130.239999995</v>
      </c>
      <c r="G16" s="41">
        <f>IF('County Data'!K11&gt;9,'County Data'!J11,"*")</f>
        <v>18464771.82</v>
      </c>
      <c r="H16" s="42">
        <f>IF('County Data'!M11&gt;9,'County Data'!L11,"*")</f>
        <v>349500.33333333343</v>
      </c>
      <c r="I16" s="19">
        <f t="shared" si="1"/>
        <v>-0.21749907586500347</v>
      </c>
      <c r="J16" s="19">
        <f t="shared" si="2"/>
        <v>-0.2772226329087667</v>
      </c>
      <c r="K16" s="19">
        <f t="shared" si="3"/>
        <v>4.8951789268678804E-2</v>
      </c>
    </row>
    <row r="17" spans="2:11" x14ac:dyDescent="0.25">
      <c r="B17" s="9" t="str">
        <f>'County Data'!A12</f>
        <v>Other</v>
      </c>
      <c r="C17" s="38">
        <f>IF('County Data'!C12&gt;9,'County Data'!B12,"*")</f>
        <v>1334135315.0599999</v>
      </c>
      <c r="D17" s="38">
        <f>IF('County Data'!E12&gt;9,'County Data'!D12,"*")</f>
        <v>282055289.97000003</v>
      </c>
      <c r="E17" s="39">
        <f>IF('County Data'!G12&gt;9,'County Data'!F12,"*")</f>
        <v>7256581.1666666623</v>
      </c>
      <c r="F17" s="38">
        <f>IF('County Data'!I12&gt;9,'County Data'!H12,"*")</f>
        <v>1380484032.45</v>
      </c>
      <c r="G17" s="38">
        <f>IF('County Data'!K12&gt;9,'County Data'!J12,"*")</f>
        <v>269794764.07999998</v>
      </c>
      <c r="H17" s="39">
        <f>IF('County Data'!M12&gt;9,'County Data'!L12,"*")</f>
        <v>3704596.1666666656</v>
      </c>
      <c r="I17" s="8">
        <f t="shared" si="1"/>
        <v>-3.3574250987708408E-2</v>
      </c>
      <c r="J17" s="8">
        <f t="shared" si="2"/>
        <v>4.5443898556773082E-2</v>
      </c>
      <c r="K17" s="8">
        <f t="shared" si="3"/>
        <v>0.95880491157448189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141257160.69999999</v>
      </c>
      <c r="D18" s="41">
        <f>IF('County Data'!E13&gt;9,'County Data'!D13,"*")</f>
        <v>46947351.619999997</v>
      </c>
      <c r="E18" s="42">
        <f>IF('County Data'!G13&gt;9,'County Data'!F13,"*")</f>
        <v>1800976.1666666672</v>
      </c>
      <c r="F18" s="41">
        <f>IF('County Data'!I13&gt;9,'County Data'!H13,"*")</f>
        <v>127947442.93000001</v>
      </c>
      <c r="G18" s="41">
        <f>IF('County Data'!K13&gt;9,'County Data'!J13,"*")</f>
        <v>44780200.310000002</v>
      </c>
      <c r="H18" s="42">
        <f>IF('County Data'!M13&gt;9,'County Data'!L13,"*")</f>
        <v>2411885.5</v>
      </c>
      <c r="I18" s="19">
        <f t="shared" si="1"/>
        <v>0.10402488291447702</v>
      </c>
      <c r="J18" s="19">
        <f t="shared" si="2"/>
        <v>4.8395301829769657E-2</v>
      </c>
      <c r="K18" s="19">
        <f t="shared" si="3"/>
        <v>-0.25329118373709397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237085668.40000001</v>
      </c>
      <c r="D19" s="38">
        <f>IF('County Data'!E14&gt;9,'County Data'!D14,"*")</f>
        <v>40620832.840000004</v>
      </c>
      <c r="E19" s="39">
        <f>IF('County Data'!G14&gt;9,'County Data'!F14,"*")</f>
        <v>1273587.1666666658</v>
      </c>
      <c r="F19" s="38">
        <f>IF('County Data'!I14&gt;9,'County Data'!H14,"*")</f>
        <v>230688807.91</v>
      </c>
      <c r="G19" s="38">
        <f>IF('County Data'!K14&gt;9,'County Data'!J14,"*")</f>
        <v>36425436.619999997</v>
      </c>
      <c r="H19" s="39">
        <f>IF('County Data'!M14&gt;9,'County Data'!L14,"*")</f>
        <v>2194729.666666667</v>
      </c>
      <c r="I19" s="8">
        <f t="shared" si="1"/>
        <v>2.7729392457113287E-2</v>
      </c>
      <c r="J19" s="8">
        <f t="shared" si="2"/>
        <v>0.11517765082042843</v>
      </c>
      <c r="K19" s="8">
        <f t="shared" si="3"/>
        <v>-0.4197065880095488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131643744.12</v>
      </c>
      <c r="D20" s="41">
        <f>IF('County Data'!E15&gt;9,'County Data'!D15,"*")</f>
        <v>32417264.989999998</v>
      </c>
      <c r="E20" s="42">
        <f>IF('County Data'!G15&gt;9,'County Data'!F15,"*")</f>
        <v>1001758.0000000003</v>
      </c>
      <c r="F20" s="41">
        <f>IF('County Data'!I15&gt;9,'County Data'!H15,"*")</f>
        <v>124019779.54000001</v>
      </c>
      <c r="G20" s="41">
        <f>IF('County Data'!K15&gt;9,'County Data'!J15,"*")</f>
        <v>24418007.579999998</v>
      </c>
      <c r="H20" s="42">
        <f>IF('County Data'!M15&gt;9,'County Data'!L15,"*")</f>
        <v>476369.66666666674</v>
      </c>
      <c r="I20" s="19">
        <f t="shared" si="1"/>
        <v>6.1473779491287087E-2</v>
      </c>
      <c r="J20" s="19">
        <f t="shared" si="2"/>
        <v>0.32759664701521074</v>
      </c>
      <c r="K20" s="19">
        <f t="shared" si="3"/>
        <v>1.1029004785499221</v>
      </c>
    </row>
    <row r="21" spans="2:11" x14ac:dyDescent="0.25">
      <c r="B21" s="9" t="str">
        <f>'County Data'!A16</f>
        <v>Windsor</v>
      </c>
      <c r="C21" s="38">
        <f>IF('County Data'!C16&gt;9,'County Data'!B16,"*")</f>
        <v>108394262.79000001</v>
      </c>
      <c r="D21" s="38">
        <f>IF('County Data'!E16&gt;9,'County Data'!D16,"*")</f>
        <v>25076252.280000001</v>
      </c>
      <c r="E21" s="39">
        <f>IF('County Data'!G16&gt;9,'County Data'!F16,"*")</f>
        <v>635084.83333333314</v>
      </c>
      <c r="F21" s="38">
        <f>IF('County Data'!I16&gt;9,'County Data'!H16,"*")</f>
        <v>99310621.430000007</v>
      </c>
      <c r="G21" s="38">
        <f>IF('County Data'!K16&gt;9,'County Data'!J16,"*")</f>
        <v>22479677.43</v>
      </c>
      <c r="H21" s="39">
        <f>IF('County Data'!M16&gt;9,'County Data'!L16,"*")</f>
        <v>788151.66666666733</v>
      </c>
      <c r="I21" s="8">
        <f t="shared" si="1"/>
        <v>9.1466967270995139E-2</v>
      </c>
      <c r="J21" s="8">
        <f t="shared" si="2"/>
        <v>0.11550765610785731</v>
      </c>
      <c r="K21" s="8">
        <f t="shared" si="3"/>
        <v>-0.19420987077360413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 &amp; TEXT(Cover!G7, "mm/dd/yyyy")</f>
        <v>03/01/2023 - 03/31/2023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03/01/2022 - 03/31/2022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ALBURGH</v>
      </c>
      <c r="C6" s="34">
        <f>IF('Town Data'!C2&gt;9,'Town Data'!B2,"*")</f>
        <v>1631701.84</v>
      </c>
      <c r="D6" s="35">
        <f>IF('Town Data'!E2&gt;9,'Town Data'!D2,"*")</f>
        <v>318298.12</v>
      </c>
      <c r="E6" s="36" t="str">
        <f>IF('Town Data'!G2&gt;9,'Town Data'!F2,"*")</f>
        <v>*</v>
      </c>
      <c r="F6" s="35">
        <f>IF('Town Data'!I2&gt;9,'Town Data'!H2,"*")</f>
        <v>1774094.35</v>
      </c>
      <c r="G6" s="35">
        <f>IF('Town Data'!K2&gt;9,'Town Data'!J2,"*")</f>
        <v>333369.39</v>
      </c>
      <c r="H6" s="36" t="str">
        <f>IF('Town Data'!M2&gt;9,'Town Data'!L2,"*")</f>
        <v>*</v>
      </c>
      <c r="I6" s="17">
        <f t="shared" ref="I6:I69" si="0">IFERROR((C6-F6)/F6,"")</f>
        <v>-8.0262084144510124E-2</v>
      </c>
      <c r="J6" s="17">
        <f t="shared" ref="J6:J69" si="1">IFERROR((D6-G6)/G6,"")</f>
        <v>-4.5208919751150572E-2</v>
      </c>
      <c r="K6" s="17" t="str">
        <f t="shared" ref="K6:K69" si="2">IFERROR((E6-H6)/H6,"")</f>
        <v/>
      </c>
    </row>
    <row r="7" spans="2:11" x14ac:dyDescent="0.25">
      <c r="B7" t="str">
        <f>'Town Data'!A3</f>
        <v>ARLINGTON</v>
      </c>
      <c r="C7" s="37">
        <f>IF('Town Data'!C3&gt;9,'Town Data'!B3,"*")</f>
        <v>20923355.579999998</v>
      </c>
      <c r="D7" s="38">
        <f>IF('Town Data'!E3&gt;9,'Town Data'!D3,"*")</f>
        <v>446199.44</v>
      </c>
      <c r="E7" s="39" t="str">
        <f>IF('Town Data'!G3&gt;9,'Town Data'!F3,"*")</f>
        <v>*</v>
      </c>
      <c r="F7" s="38">
        <f>IF('Town Data'!I3&gt;9,'Town Data'!H3,"*")</f>
        <v>20037494.07</v>
      </c>
      <c r="G7" s="38">
        <f>IF('Town Data'!K3&gt;9,'Town Data'!J3,"*")</f>
        <v>513739.34</v>
      </c>
      <c r="H7" s="39" t="str">
        <f>IF('Town Data'!M3&gt;9,'Town Data'!L3,"*")</f>
        <v>*</v>
      </c>
      <c r="I7" s="8">
        <f t="shared" si="0"/>
        <v>4.4210194493646972E-2</v>
      </c>
      <c r="J7" s="8">
        <f t="shared" si="1"/>
        <v>-0.13146725341298571</v>
      </c>
      <c r="K7" s="8" t="str">
        <f t="shared" si="2"/>
        <v/>
      </c>
    </row>
    <row r="8" spans="2:11" x14ac:dyDescent="0.25">
      <c r="B8" s="24" t="str">
        <f>'Town Data'!A4</f>
        <v>BARRE</v>
      </c>
      <c r="C8" s="40">
        <f>IF('Town Data'!C4&gt;9,'Town Data'!B4,"*")</f>
        <v>45363908.170000002</v>
      </c>
      <c r="D8" s="41">
        <f>IF('Town Data'!E4&gt;9,'Town Data'!D4,"*")</f>
        <v>11609846.109999999</v>
      </c>
      <c r="E8" s="42">
        <f>IF('Town Data'!G4&gt;9,'Town Data'!F4,"*")</f>
        <v>187417.00000000006</v>
      </c>
      <c r="F8" s="41">
        <f>IF('Town Data'!I4&gt;9,'Town Data'!H4,"*")</f>
        <v>39498134.850000001</v>
      </c>
      <c r="G8" s="41">
        <f>IF('Town Data'!K4&gt;9,'Town Data'!J4,"*")</f>
        <v>10194154.109999999</v>
      </c>
      <c r="H8" s="42">
        <f>IF('Town Data'!M4&gt;9,'Town Data'!L4,"*")</f>
        <v>315978.66666666628</v>
      </c>
      <c r="I8" s="19">
        <f t="shared" si="0"/>
        <v>0.14850760275836164</v>
      </c>
      <c r="J8" s="19">
        <f t="shared" si="1"/>
        <v>0.13887292508274629</v>
      </c>
      <c r="K8" s="19">
        <f t="shared" si="2"/>
        <v>-0.40686818519393625</v>
      </c>
    </row>
    <row r="9" spans="2:11" x14ac:dyDescent="0.25">
      <c r="B9" t="str">
        <f>'Town Data'!A5</f>
        <v>BARRE TOWN</v>
      </c>
      <c r="C9" s="37">
        <f>IF('Town Data'!C5&gt;9,'Town Data'!B5,"*")</f>
        <v>10345457.189999999</v>
      </c>
      <c r="D9" s="38">
        <f>IF('Town Data'!E5&gt;9,'Town Data'!D5,"*")</f>
        <v>1203157.3</v>
      </c>
      <c r="E9" s="39" t="str">
        <f>IF('Town Data'!G5&gt;9,'Town Data'!F5,"*")</f>
        <v>*</v>
      </c>
      <c r="F9" s="38">
        <f>IF('Town Data'!I5&gt;9,'Town Data'!H5,"*")</f>
        <v>11336269.210000001</v>
      </c>
      <c r="G9" s="38">
        <f>IF('Town Data'!K5&gt;9,'Town Data'!J5,"*")</f>
        <v>1195410.26</v>
      </c>
      <c r="H9" s="39" t="str">
        <f>IF('Town Data'!M5&gt;9,'Town Data'!L5,"*")</f>
        <v>*</v>
      </c>
      <c r="I9" s="8">
        <f t="shared" si="0"/>
        <v>-8.7401948705133237E-2</v>
      </c>
      <c r="J9" s="8">
        <f t="shared" si="1"/>
        <v>6.4806537631691714E-3</v>
      </c>
      <c r="K9" s="8" t="str">
        <f t="shared" si="2"/>
        <v/>
      </c>
    </row>
    <row r="10" spans="2:11" x14ac:dyDescent="0.25">
      <c r="B10" s="24" t="str">
        <f>'Town Data'!A6</f>
        <v>BARTON</v>
      </c>
      <c r="C10" s="40">
        <f>IF('Town Data'!C6&gt;9,'Town Data'!B6,"*")</f>
        <v>18702093.280000001</v>
      </c>
      <c r="D10" s="41">
        <f>IF('Town Data'!E6&gt;9,'Town Data'!D6,"*")</f>
        <v>1415823.19</v>
      </c>
      <c r="E10" s="42">
        <f>IF('Town Data'!G6&gt;9,'Town Data'!F6,"*")</f>
        <v>67661.333333333358</v>
      </c>
      <c r="F10" s="41">
        <f>IF('Town Data'!I6&gt;9,'Town Data'!H6,"*")</f>
        <v>22790486.309999999</v>
      </c>
      <c r="G10" s="41">
        <f>IF('Town Data'!K6&gt;9,'Town Data'!J6,"*")</f>
        <v>1418605.45</v>
      </c>
      <c r="H10" s="42">
        <f>IF('Town Data'!M6&gt;9,'Town Data'!L6,"*")</f>
        <v>51667.666666666693</v>
      </c>
      <c r="I10" s="19">
        <f t="shared" si="0"/>
        <v>-0.17939033745875332</v>
      </c>
      <c r="J10" s="19">
        <f t="shared" si="1"/>
        <v>-1.961264141484871E-3</v>
      </c>
      <c r="K10" s="19">
        <f t="shared" si="2"/>
        <v>0.30954884744166222</v>
      </c>
    </row>
    <row r="11" spans="2:11" x14ac:dyDescent="0.25">
      <c r="B11" t="str">
        <f>'Town Data'!A7</f>
        <v>BENNINGTON</v>
      </c>
      <c r="C11" s="37">
        <f>IF('Town Data'!C7&gt;9,'Town Data'!B7,"*")</f>
        <v>48638089.549999997</v>
      </c>
      <c r="D11" s="38">
        <f>IF('Town Data'!E7&gt;9,'Town Data'!D7,"*")</f>
        <v>13827091.9</v>
      </c>
      <c r="E11" s="39">
        <f>IF('Town Data'!G7&gt;9,'Town Data'!F7,"*")</f>
        <v>150856.66666666669</v>
      </c>
      <c r="F11" s="38">
        <f>IF('Town Data'!I7&gt;9,'Town Data'!H7,"*")</f>
        <v>48424798.729999997</v>
      </c>
      <c r="G11" s="38">
        <f>IF('Town Data'!K7&gt;9,'Town Data'!J7,"*")</f>
        <v>13627506.18</v>
      </c>
      <c r="H11" s="39">
        <f>IF('Town Data'!M7&gt;9,'Town Data'!L7,"*")</f>
        <v>206853.83333333337</v>
      </c>
      <c r="I11" s="8">
        <f t="shared" si="0"/>
        <v>4.4045783481566226E-3</v>
      </c>
      <c r="J11" s="8">
        <f t="shared" si="1"/>
        <v>1.4645799265379653E-2</v>
      </c>
      <c r="K11" s="8">
        <f t="shared" si="2"/>
        <v>-0.27070886608337774</v>
      </c>
    </row>
    <row r="12" spans="2:11" x14ac:dyDescent="0.25">
      <c r="B12" s="24" t="str">
        <f>'Town Data'!A8</f>
        <v>BERLIN</v>
      </c>
      <c r="C12" s="40">
        <f>IF('Town Data'!C8&gt;9,'Town Data'!B8,"*")</f>
        <v>19739974.59</v>
      </c>
      <c r="D12" s="41">
        <f>IF('Town Data'!E8&gt;9,'Town Data'!D8,"*")</f>
        <v>6421754.6799999997</v>
      </c>
      <c r="E12" s="42">
        <f>IF('Town Data'!G8&gt;9,'Town Data'!F8,"*")</f>
        <v>148855.83333333331</v>
      </c>
      <c r="F12" s="41">
        <f>IF('Town Data'!I8&gt;9,'Town Data'!H8,"*")</f>
        <v>18342232.219999999</v>
      </c>
      <c r="G12" s="41">
        <f>IF('Town Data'!K8&gt;9,'Town Data'!J8,"*")</f>
        <v>5662361.2999999998</v>
      </c>
      <c r="H12" s="42">
        <f>IF('Town Data'!M8&gt;9,'Town Data'!L8,"*")</f>
        <v>90619.333333333358</v>
      </c>
      <c r="I12" s="19">
        <f t="shared" si="0"/>
        <v>7.6203504199228875E-2</v>
      </c>
      <c r="J12" s="19">
        <f t="shared" si="1"/>
        <v>0.1341124911969146</v>
      </c>
      <c r="K12" s="19">
        <f t="shared" si="2"/>
        <v>0.64264983925431596</v>
      </c>
    </row>
    <row r="13" spans="2:11" x14ac:dyDescent="0.25">
      <c r="B13" t="str">
        <f>'Town Data'!A9</f>
        <v>BETHEL</v>
      </c>
      <c r="C13" s="37">
        <f>IF('Town Data'!C9&gt;9,'Town Data'!B9,"*")</f>
        <v>4097834.56</v>
      </c>
      <c r="D13" s="38">
        <f>IF('Town Data'!E9&gt;9,'Town Data'!D9,"*")</f>
        <v>455981.61</v>
      </c>
      <c r="E13" s="39" t="str">
        <f>IF('Town Data'!G9&gt;9,'Town Data'!F9,"*")</f>
        <v>*</v>
      </c>
      <c r="F13" s="38">
        <f>IF('Town Data'!I9&gt;9,'Town Data'!H9,"*")</f>
        <v>2662812.9</v>
      </c>
      <c r="G13" s="38">
        <f>IF('Town Data'!K9&gt;9,'Town Data'!J9,"*")</f>
        <v>492255.08</v>
      </c>
      <c r="H13" s="39" t="str">
        <f>IF('Town Data'!M9&gt;9,'Town Data'!L9,"*")</f>
        <v>*</v>
      </c>
      <c r="I13" s="8">
        <f t="shared" si="0"/>
        <v>0.53891193782334468</v>
      </c>
      <c r="J13" s="8">
        <f t="shared" si="1"/>
        <v>-7.3688360920521181E-2</v>
      </c>
      <c r="K13" s="8" t="str">
        <f t="shared" si="2"/>
        <v/>
      </c>
    </row>
    <row r="14" spans="2:11" x14ac:dyDescent="0.25">
      <c r="B14" s="24" t="str">
        <f>'Town Data'!A10</f>
        <v>BRADFORD</v>
      </c>
      <c r="C14" s="40">
        <f>IF('Town Data'!C10&gt;9,'Town Data'!B10,"*")</f>
        <v>7992369.5700000003</v>
      </c>
      <c r="D14" s="41">
        <f>IF('Town Data'!E10&gt;9,'Town Data'!D10,"*")</f>
        <v>1488127.16</v>
      </c>
      <c r="E14" s="42">
        <f>IF('Town Data'!G10&gt;9,'Town Data'!F10,"*")</f>
        <v>67878.499999999971</v>
      </c>
      <c r="F14" s="41">
        <f>IF('Town Data'!I10&gt;9,'Town Data'!H10,"*")</f>
        <v>8129875.6100000003</v>
      </c>
      <c r="G14" s="41">
        <f>IF('Town Data'!K10&gt;9,'Town Data'!J10,"*")</f>
        <v>1552976.15</v>
      </c>
      <c r="H14" s="42">
        <f>IF('Town Data'!M10&gt;9,'Town Data'!L10,"*")</f>
        <v>106543.1666666666</v>
      </c>
      <c r="I14" s="19">
        <f t="shared" si="0"/>
        <v>-1.6913670835364727E-2</v>
      </c>
      <c r="J14" s="19">
        <f t="shared" si="1"/>
        <v>-4.1757878895950847E-2</v>
      </c>
      <c r="K14" s="19">
        <f t="shared" si="2"/>
        <v>-0.36290142180243051</v>
      </c>
    </row>
    <row r="15" spans="2:11" x14ac:dyDescent="0.25">
      <c r="B15" t="str">
        <f>'Town Data'!A11</f>
        <v>BRANDON</v>
      </c>
      <c r="C15" s="37">
        <f>IF('Town Data'!C11&gt;9,'Town Data'!B11,"*")</f>
        <v>10520072.609999999</v>
      </c>
      <c r="D15" s="38">
        <f>IF('Town Data'!E11&gt;9,'Town Data'!D11,"*")</f>
        <v>1088071.29</v>
      </c>
      <c r="E15" s="39" t="str">
        <f>IF('Town Data'!G11&gt;9,'Town Data'!F11,"*")</f>
        <v>*</v>
      </c>
      <c r="F15" s="38">
        <f>IF('Town Data'!I11&gt;9,'Town Data'!H11,"*")</f>
        <v>9203888.3000000007</v>
      </c>
      <c r="G15" s="38">
        <f>IF('Town Data'!K11&gt;9,'Town Data'!J11,"*")</f>
        <v>1005513.3</v>
      </c>
      <c r="H15" s="39" t="str">
        <f>IF('Town Data'!M11&gt;9,'Town Data'!L11,"*")</f>
        <v>*</v>
      </c>
      <c r="I15" s="8">
        <f t="shared" si="0"/>
        <v>0.14300307295124373</v>
      </c>
      <c r="J15" s="8">
        <f t="shared" si="1"/>
        <v>8.21053187461568E-2</v>
      </c>
      <c r="K15" s="8" t="str">
        <f t="shared" si="2"/>
        <v/>
      </c>
    </row>
    <row r="16" spans="2:11" x14ac:dyDescent="0.25">
      <c r="B16" s="25" t="str">
        <f>'Town Data'!A12</f>
        <v>BRATTLEBORO</v>
      </c>
      <c r="C16" s="43">
        <f>IF('Town Data'!C12&gt;9,'Town Data'!B12,"*")</f>
        <v>66744700.729999997</v>
      </c>
      <c r="D16" s="44">
        <f>IF('Town Data'!E12&gt;9,'Town Data'!D12,"*")</f>
        <v>7791187.0899999999</v>
      </c>
      <c r="E16" s="45">
        <f>IF('Town Data'!G12&gt;9,'Town Data'!F12,"*")</f>
        <v>430475.66666666698</v>
      </c>
      <c r="F16" s="44">
        <f>IF('Town Data'!I12&gt;9,'Town Data'!H12,"*")</f>
        <v>68462220.510000005</v>
      </c>
      <c r="G16" s="44">
        <f>IF('Town Data'!K12&gt;9,'Town Data'!J12,"*")</f>
        <v>7514354.04</v>
      </c>
      <c r="H16" s="45">
        <f>IF('Town Data'!M12&gt;9,'Town Data'!L12,"*")</f>
        <v>237870.83333333343</v>
      </c>
      <c r="I16" s="23">
        <f t="shared" si="0"/>
        <v>-2.5087117642483382E-2</v>
      </c>
      <c r="J16" s="23">
        <f t="shared" si="1"/>
        <v>3.684056520711923E-2</v>
      </c>
      <c r="K16" s="23">
        <f t="shared" si="2"/>
        <v>0.80970344549738182</v>
      </c>
    </row>
    <row r="17" spans="2:11" x14ac:dyDescent="0.25">
      <c r="B17" s="24" t="str">
        <f>'Town Data'!A13</f>
        <v>BRIDPORT</v>
      </c>
      <c r="C17" s="40">
        <f>IF('Town Data'!C13&gt;9,'Town Data'!B13,"*")</f>
        <v>2309283.9900000002</v>
      </c>
      <c r="D17" s="41">
        <f>IF('Town Data'!E13&gt;9,'Town Data'!D13,"*")</f>
        <v>434501.65</v>
      </c>
      <c r="E17" s="42" t="str">
        <f>IF('Town Data'!G13&gt;9,'Town Data'!F13,"*")</f>
        <v>*</v>
      </c>
      <c r="F17" s="41">
        <f>IF('Town Data'!I13&gt;9,'Town Data'!H13,"*")</f>
        <v>2205180.4300000002</v>
      </c>
      <c r="G17" s="41">
        <f>IF('Town Data'!K13&gt;9,'Town Data'!J13,"*")</f>
        <v>433722.08</v>
      </c>
      <c r="H17" s="42" t="str">
        <f>IF('Town Data'!M13&gt;9,'Town Data'!L13,"*")</f>
        <v>*</v>
      </c>
      <c r="I17" s="19">
        <f t="shared" si="0"/>
        <v>4.720863589379852E-2</v>
      </c>
      <c r="J17" s="19">
        <f t="shared" si="1"/>
        <v>1.7973952352160788E-3</v>
      </c>
      <c r="K17" s="19" t="str">
        <f t="shared" si="2"/>
        <v/>
      </c>
    </row>
    <row r="18" spans="2:11" x14ac:dyDescent="0.25">
      <c r="B18" t="str">
        <f>'Town Data'!A14</f>
        <v>BRIGHTON</v>
      </c>
      <c r="C18" s="37">
        <f>IF('Town Data'!C14&gt;9,'Town Data'!B14,"*")</f>
        <v>812812.25</v>
      </c>
      <c r="D18" s="38">
        <f>IF('Town Data'!E14&gt;9,'Town Data'!D14,"*")</f>
        <v>278148.43</v>
      </c>
      <c r="E18" s="39" t="str">
        <f>IF('Town Data'!G14&gt;9,'Town Data'!F14,"*")</f>
        <v>*</v>
      </c>
      <c r="F18" s="38">
        <f>IF('Town Data'!I14&gt;9,'Town Data'!H14,"*")</f>
        <v>713202.78</v>
      </c>
      <c r="G18" s="38" t="str">
        <f>IF('Town Data'!K14&gt;9,'Town Data'!J14,"*")</f>
        <v>*</v>
      </c>
      <c r="H18" s="39" t="str">
        <f>IF('Town Data'!M14&gt;9,'Town Data'!L14,"*")</f>
        <v>*</v>
      </c>
      <c r="I18" s="8">
        <f t="shared" si="0"/>
        <v>0.13966500523175185</v>
      </c>
      <c r="J18" s="8" t="str">
        <f t="shared" si="1"/>
        <v/>
      </c>
      <c r="K18" s="8" t="str">
        <f t="shared" si="2"/>
        <v/>
      </c>
    </row>
    <row r="19" spans="2:11" x14ac:dyDescent="0.25">
      <c r="B19" s="24" t="str">
        <f>'Town Data'!A15</f>
        <v>BRISTOL</v>
      </c>
      <c r="C19" s="40">
        <f>IF('Town Data'!C15&gt;9,'Town Data'!B15,"*")</f>
        <v>5707425.8200000003</v>
      </c>
      <c r="D19" s="41">
        <f>IF('Town Data'!E15&gt;9,'Town Data'!D15,"*")</f>
        <v>1467108.82</v>
      </c>
      <c r="E19" s="42" t="str">
        <f>IF('Town Data'!G15&gt;9,'Town Data'!F15,"*")</f>
        <v>*</v>
      </c>
      <c r="F19" s="41">
        <f>IF('Town Data'!I15&gt;9,'Town Data'!H15,"*")</f>
        <v>4922230.6900000004</v>
      </c>
      <c r="G19" s="41">
        <f>IF('Town Data'!K15&gt;9,'Town Data'!J15,"*")</f>
        <v>1480317.23</v>
      </c>
      <c r="H19" s="42" t="str">
        <f>IF('Town Data'!M15&gt;9,'Town Data'!L15,"*")</f>
        <v>*</v>
      </c>
      <c r="I19" s="19">
        <f t="shared" si="0"/>
        <v>0.15952018087961656</v>
      </c>
      <c r="J19" s="19">
        <f t="shared" si="1"/>
        <v>-8.9226888212332132E-3</v>
      </c>
      <c r="K19" s="19" t="str">
        <f t="shared" si="2"/>
        <v/>
      </c>
    </row>
    <row r="20" spans="2:11" x14ac:dyDescent="0.25">
      <c r="B20" t="str">
        <f>'Town Data'!A16</f>
        <v>BURKE</v>
      </c>
      <c r="C20" s="37">
        <f>IF('Town Data'!C16&gt;9,'Town Data'!B16,"*")</f>
        <v>1145546.8600000001</v>
      </c>
      <c r="D20" s="38">
        <f>IF('Town Data'!E16&gt;9,'Town Data'!D16,"*")</f>
        <v>690634.68</v>
      </c>
      <c r="E20" s="39" t="str">
        <f>IF('Town Data'!G16&gt;9,'Town Data'!F16,"*")</f>
        <v>*</v>
      </c>
      <c r="F20" s="38">
        <f>IF('Town Data'!I16&gt;9,'Town Data'!H16,"*")</f>
        <v>1034793.89</v>
      </c>
      <c r="G20" s="38">
        <f>IF('Town Data'!K16&gt;9,'Town Data'!J16,"*")</f>
        <v>548876.59</v>
      </c>
      <c r="H20" s="39" t="str">
        <f>IF('Town Data'!M16&gt;9,'Town Data'!L16,"*")</f>
        <v>*</v>
      </c>
      <c r="I20" s="8">
        <f t="shared" si="0"/>
        <v>0.10702901425133085</v>
      </c>
      <c r="J20" s="8">
        <f t="shared" si="1"/>
        <v>0.25826951373531909</v>
      </c>
      <c r="K20" s="8" t="str">
        <f t="shared" si="2"/>
        <v/>
      </c>
    </row>
    <row r="21" spans="2:11" x14ac:dyDescent="0.25">
      <c r="B21" s="24" t="str">
        <f>'Town Data'!A17</f>
        <v>BURLINGTON</v>
      </c>
      <c r="C21" s="40">
        <f>IF('Town Data'!C17&gt;9,'Town Data'!B17,"*")</f>
        <v>80360953.420000002</v>
      </c>
      <c r="D21" s="41">
        <f>IF('Town Data'!E17&gt;9,'Town Data'!D17,"*")</f>
        <v>20814645.690000001</v>
      </c>
      <c r="E21" s="42">
        <f>IF('Town Data'!G17&gt;9,'Town Data'!F17,"*")</f>
        <v>835049.83333333291</v>
      </c>
      <c r="F21" s="41">
        <f>IF('Town Data'!I17&gt;9,'Town Data'!H17,"*")</f>
        <v>82171046.5</v>
      </c>
      <c r="G21" s="41">
        <f>IF('Town Data'!K17&gt;9,'Town Data'!J17,"*")</f>
        <v>20617423.399999999</v>
      </c>
      <c r="H21" s="42">
        <f>IF('Town Data'!M17&gt;9,'Town Data'!L17,"*")</f>
        <v>673854.66666666628</v>
      </c>
      <c r="I21" s="19">
        <f t="shared" si="0"/>
        <v>-2.2028356180178357E-2</v>
      </c>
      <c r="J21" s="19">
        <f t="shared" si="1"/>
        <v>9.5658068505302587E-3</v>
      </c>
      <c r="K21" s="19">
        <f t="shared" si="2"/>
        <v>0.23921354950919196</v>
      </c>
    </row>
    <row r="22" spans="2:11" x14ac:dyDescent="0.25">
      <c r="B22" t="str">
        <f>'Town Data'!A18</f>
        <v>CAMBRIDGE</v>
      </c>
      <c r="C22" s="37">
        <f>IF('Town Data'!C18&gt;9,'Town Data'!B18,"*")</f>
        <v>5571039.0800000001</v>
      </c>
      <c r="D22" s="38">
        <f>IF('Town Data'!E18&gt;9,'Town Data'!D18,"*")</f>
        <v>3281962.21</v>
      </c>
      <c r="E22" s="39" t="str">
        <f>IF('Town Data'!G18&gt;9,'Town Data'!F18,"*")</f>
        <v>*</v>
      </c>
      <c r="F22" s="38">
        <f>IF('Town Data'!I18&gt;9,'Town Data'!H18,"*")</f>
        <v>5085872.1900000004</v>
      </c>
      <c r="G22" s="38">
        <f>IF('Town Data'!K18&gt;9,'Town Data'!J18,"*")</f>
        <v>3019990.6</v>
      </c>
      <c r="H22" s="39" t="str">
        <f>IF('Town Data'!M18&gt;9,'Town Data'!L18,"*")</f>
        <v>*</v>
      </c>
      <c r="I22" s="8">
        <f t="shared" si="0"/>
        <v>9.539502210730931E-2</v>
      </c>
      <c r="J22" s="8">
        <f t="shared" si="1"/>
        <v>8.6745836228761725E-2</v>
      </c>
      <c r="K22" s="8" t="str">
        <f t="shared" si="2"/>
        <v/>
      </c>
    </row>
    <row r="23" spans="2:11" x14ac:dyDescent="0.25">
      <c r="B23" s="24" t="str">
        <f>'Town Data'!A19</f>
        <v>CASTLETON</v>
      </c>
      <c r="C23" s="40">
        <f>IF('Town Data'!C19&gt;9,'Town Data'!B19,"*")</f>
        <v>5398202.3300000001</v>
      </c>
      <c r="D23" s="41">
        <f>IF('Town Data'!E19&gt;9,'Town Data'!D19,"*")</f>
        <v>1155912.93</v>
      </c>
      <c r="E23" s="42" t="str">
        <f>IF('Town Data'!G19&gt;9,'Town Data'!F19,"*")</f>
        <v>*</v>
      </c>
      <c r="F23" s="41">
        <f>IF('Town Data'!I19&gt;9,'Town Data'!H19,"*")</f>
        <v>5765408.0099999998</v>
      </c>
      <c r="G23" s="41">
        <f>IF('Town Data'!K19&gt;9,'Town Data'!J19,"*")</f>
        <v>1132418.0900000001</v>
      </c>
      <c r="H23" s="42" t="str">
        <f>IF('Town Data'!M19&gt;9,'Town Data'!L19,"*")</f>
        <v>*</v>
      </c>
      <c r="I23" s="19">
        <f t="shared" si="0"/>
        <v>-6.3691187052692166E-2</v>
      </c>
      <c r="J23" s="19">
        <f t="shared" si="1"/>
        <v>2.074749618314544E-2</v>
      </c>
      <c r="K23" s="19" t="str">
        <f t="shared" si="2"/>
        <v/>
      </c>
    </row>
    <row r="24" spans="2:11" x14ac:dyDescent="0.25">
      <c r="B24" t="str">
        <f>'Town Data'!A20</f>
        <v>CHARLOTTE</v>
      </c>
      <c r="C24" s="37">
        <f>IF('Town Data'!C20&gt;9,'Town Data'!B20,"*")</f>
        <v>1827755.47</v>
      </c>
      <c r="D24" s="38">
        <f>IF('Town Data'!E20&gt;9,'Town Data'!D20,"*")</f>
        <v>226541.81</v>
      </c>
      <c r="E24" s="39" t="str">
        <f>IF('Town Data'!G20&gt;9,'Town Data'!F20,"*")</f>
        <v>*</v>
      </c>
      <c r="F24" s="38">
        <f>IF('Town Data'!I20&gt;9,'Town Data'!H20,"*")</f>
        <v>1618118.53</v>
      </c>
      <c r="G24" s="38">
        <f>IF('Town Data'!K20&gt;9,'Town Data'!J20,"*")</f>
        <v>313750.77</v>
      </c>
      <c r="H24" s="39" t="str">
        <f>IF('Town Data'!M20&gt;9,'Town Data'!L20,"*")</f>
        <v>*</v>
      </c>
      <c r="I24" s="8">
        <f t="shared" si="0"/>
        <v>0.12955598499944249</v>
      </c>
      <c r="J24" s="8">
        <f t="shared" si="1"/>
        <v>-0.27795616246615112</v>
      </c>
      <c r="K24" s="8" t="str">
        <f t="shared" si="2"/>
        <v/>
      </c>
    </row>
    <row r="25" spans="2:11" x14ac:dyDescent="0.25">
      <c r="B25" s="24" t="str">
        <f>'Town Data'!A21</f>
        <v>CHESTER</v>
      </c>
      <c r="C25" s="40">
        <f>IF('Town Data'!C21&gt;9,'Town Data'!B21,"*")</f>
        <v>3073212.6</v>
      </c>
      <c r="D25" s="41">
        <f>IF('Town Data'!E21&gt;9,'Town Data'!D21,"*")</f>
        <v>646460.14</v>
      </c>
      <c r="E25" s="42" t="str">
        <f>IF('Town Data'!G21&gt;9,'Town Data'!F21,"*")</f>
        <v>*</v>
      </c>
      <c r="F25" s="41">
        <f>IF('Town Data'!I21&gt;9,'Town Data'!H21,"*")</f>
        <v>3003355.23</v>
      </c>
      <c r="G25" s="41">
        <f>IF('Town Data'!K21&gt;9,'Town Data'!J21,"*")</f>
        <v>767210.26</v>
      </c>
      <c r="H25" s="42" t="str">
        <f>IF('Town Data'!M21&gt;9,'Town Data'!L21,"*")</f>
        <v>*</v>
      </c>
      <c r="I25" s="19">
        <f t="shared" si="0"/>
        <v>2.325977603388598E-2</v>
      </c>
      <c r="J25" s="19">
        <f t="shared" si="1"/>
        <v>-0.15738856255650177</v>
      </c>
      <c r="K25" s="19" t="str">
        <f t="shared" si="2"/>
        <v/>
      </c>
    </row>
    <row r="26" spans="2:11" x14ac:dyDescent="0.25">
      <c r="B26" t="str">
        <f>'Town Data'!A22</f>
        <v>CLARENDON</v>
      </c>
      <c r="C26" s="37">
        <f>IF('Town Data'!C22&gt;9,'Town Data'!B22,"*")</f>
        <v>6676462.9900000002</v>
      </c>
      <c r="D26" s="38">
        <f>IF('Town Data'!E22&gt;9,'Town Data'!D22,"*")</f>
        <v>1462653.57</v>
      </c>
      <c r="E26" s="39" t="str">
        <f>IF('Town Data'!G22&gt;9,'Town Data'!F22,"*")</f>
        <v>*</v>
      </c>
      <c r="F26" s="38">
        <f>IF('Town Data'!I22&gt;9,'Town Data'!H22,"*")</f>
        <v>6514051.3899999997</v>
      </c>
      <c r="G26" s="38">
        <f>IF('Town Data'!K22&gt;9,'Town Data'!J22,"*")</f>
        <v>1295114.58</v>
      </c>
      <c r="H26" s="39" t="str">
        <f>IF('Town Data'!M22&gt;9,'Town Data'!L22,"*")</f>
        <v>*</v>
      </c>
      <c r="I26" s="8">
        <f t="shared" si="0"/>
        <v>2.4932502106035821E-2</v>
      </c>
      <c r="J26" s="8">
        <f t="shared" si="1"/>
        <v>0.12936229163600335</v>
      </c>
      <c r="K26" s="8" t="str">
        <f t="shared" si="2"/>
        <v/>
      </c>
    </row>
    <row r="27" spans="2:11" x14ac:dyDescent="0.25">
      <c r="B27" s="24" t="str">
        <f>'Town Data'!A23</f>
        <v>COLCHESTER</v>
      </c>
      <c r="C27" s="40">
        <f>IF('Town Data'!C23&gt;9,'Town Data'!B23,"*")</f>
        <v>124279107.68000001</v>
      </c>
      <c r="D27" s="41">
        <f>IF('Town Data'!E23&gt;9,'Town Data'!D23,"*")</f>
        <v>32647769.219999999</v>
      </c>
      <c r="E27" s="42">
        <f>IF('Town Data'!G23&gt;9,'Town Data'!F23,"*")</f>
        <v>564071.00000000035</v>
      </c>
      <c r="F27" s="41">
        <f>IF('Town Data'!I23&gt;9,'Town Data'!H23,"*")</f>
        <v>114500823.02</v>
      </c>
      <c r="G27" s="41">
        <f>IF('Town Data'!K23&gt;9,'Town Data'!J23,"*")</f>
        <v>31943793.649999999</v>
      </c>
      <c r="H27" s="42">
        <f>IF('Town Data'!M23&gt;9,'Town Data'!L23,"*")</f>
        <v>511159.49999999965</v>
      </c>
      <c r="I27" s="19">
        <f t="shared" si="0"/>
        <v>8.539925218085137E-2</v>
      </c>
      <c r="J27" s="19">
        <f t="shared" si="1"/>
        <v>2.2037945076695684E-2</v>
      </c>
      <c r="K27" s="19">
        <f t="shared" si="2"/>
        <v>0.10351270004763823</v>
      </c>
    </row>
    <row r="28" spans="2:11" x14ac:dyDescent="0.25">
      <c r="B28" t="str">
        <f>'Town Data'!A24</f>
        <v>CRAFTSBURY</v>
      </c>
      <c r="C28" s="37">
        <f>IF('Town Data'!C24&gt;9,'Town Data'!B24,"*")</f>
        <v>628438.91</v>
      </c>
      <c r="D28" s="38">
        <f>IF('Town Data'!E24&gt;9,'Town Data'!D24,"*")</f>
        <v>299509.3</v>
      </c>
      <c r="E28" s="39" t="str">
        <f>IF('Town Data'!G24&gt;9,'Town Data'!F24,"*")</f>
        <v>*</v>
      </c>
      <c r="F28" s="38">
        <f>IF('Town Data'!I24&gt;9,'Town Data'!H24,"*")</f>
        <v>601768.79</v>
      </c>
      <c r="G28" s="38">
        <f>IF('Town Data'!K24&gt;9,'Town Data'!J24,"*")</f>
        <v>322454.31</v>
      </c>
      <c r="H28" s="39" t="str">
        <f>IF('Town Data'!M24&gt;9,'Town Data'!L24,"*")</f>
        <v>*</v>
      </c>
      <c r="I28" s="8">
        <f t="shared" si="0"/>
        <v>4.4319546714943446E-2</v>
      </c>
      <c r="J28" s="8">
        <f t="shared" si="1"/>
        <v>-7.1157399012591924E-2</v>
      </c>
      <c r="K28" s="8" t="str">
        <f t="shared" si="2"/>
        <v/>
      </c>
    </row>
    <row r="29" spans="2:11" x14ac:dyDescent="0.25">
      <c r="B29" s="24" t="str">
        <f>'Town Data'!A25</f>
        <v>DANBY</v>
      </c>
      <c r="C29" s="40">
        <f>IF('Town Data'!C25&gt;9,'Town Data'!B25,"*")</f>
        <v>95467.21</v>
      </c>
      <c r="D29" s="41" t="str">
        <f>IF('Town Data'!E25&gt;9,'Town Data'!D25,"*")</f>
        <v>*</v>
      </c>
      <c r="E29" s="42" t="str">
        <f>IF('Town Data'!G25&gt;9,'Town Data'!F25,"*")</f>
        <v>*</v>
      </c>
      <c r="F29" s="41">
        <f>IF('Town Data'!I25&gt;9,'Town Data'!H25,"*")</f>
        <v>319809.12</v>
      </c>
      <c r="G29" s="41">
        <f>IF('Town Data'!K25&gt;9,'Town Data'!J25,"*")</f>
        <v>263503.87</v>
      </c>
      <c r="H29" s="42" t="str">
        <f>IF('Town Data'!M25&gt;9,'Town Data'!L25,"*")</f>
        <v>*</v>
      </c>
      <c r="I29" s="19">
        <f t="shared" si="0"/>
        <v>-0.70148690568924355</v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DANVILLE</v>
      </c>
      <c r="C30" s="37">
        <f>IF('Town Data'!C26&gt;9,'Town Data'!B26,"*")</f>
        <v>748722</v>
      </c>
      <c r="D30" s="38">
        <f>IF('Town Data'!E26&gt;9,'Town Data'!D26,"*")</f>
        <v>511662.45</v>
      </c>
      <c r="E30" s="39" t="str">
        <f>IF('Town Data'!G26&gt;9,'Town Data'!F26,"*")</f>
        <v>*</v>
      </c>
      <c r="F30" s="38">
        <f>IF('Town Data'!I26&gt;9,'Town Data'!H26,"*")</f>
        <v>799068.1</v>
      </c>
      <c r="G30" s="38">
        <f>IF('Town Data'!K26&gt;9,'Town Data'!J26,"*")</f>
        <v>603453.38</v>
      </c>
      <c r="H30" s="39" t="str">
        <f>IF('Town Data'!M26&gt;9,'Town Data'!L26,"*")</f>
        <v>*</v>
      </c>
      <c r="I30" s="8">
        <f t="shared" si="0"/>
        <v>-6.3006019136541649E-2</v>
      </c>
      <c r="J30" s="8">
        <f t="shared" si="1"/>
        <v>-0.15210939741525681</v>
      </c>
      <c r="K30" s="8" t="str">
        <f t="shared" si="2"/>
        <v/>
      </c>
    </row>
    <row r="31" spans="2:11" x14ac:dyDescent="0.25">
      <c r="B31" s="24" t="str">
        <f>'Town Data'!A27</f>
        <v>DERBY</v>
      </c>
      <c r="C31" s="40">
        <f>IF('Town Data'!C27&gt;9,'Town Data'!B27,"*")</f>
        <v>22939247.640000001</v>
      </c>
      <c r="D31" s="41">
        <f>IF('Town Data'!E27&gt;9,'Town Data'!D27,"*")</f>
        <v>5961328.7300000004</v>
      </c>
      <c r="E31" s="42">
        <f>IF('Town Data'!G27&gt;9,'Town Data'!F27,"*")</f>
        <v>87858.499999999971</v>
      </c>
      <c r="F31" s="41">
        <f>IF('Town Data'!I27&gt;9,'Town Data'!H27,"*")</f>
        <v>27162272.289999999</v>
      </c>
      <c r="G31" s="41">
        <f>IF('Town Data'!K27&gt;9,'Town Data'!J27,"*")</f>
        <v>8501033.5500000007</v>
      </c>
      <c r="H31" s="42">
        <f>IF('Town Data'!M27&gt;9,'Town Data'!L27,"*")</f>
        <v>78969.000000000015</v>
      </c>
      <c r="I31" s="19">
        <f t="shared" si="0"/>
        <v>-0.15547390899084454</v>
      </c>
      <c r="J31" s="19">
        <f t="shared" si="1"/>
        <v>-0.2987524758092503</v>
      </c>
      <c r="K31" s="19">
        <f t="shared" si="2"/>
        <v>0.11256948929326641</v>
      </c>
    </row>
    <row r="32" spans="2:11" x14ac:dyDescent="0.25">
      <c r="B32" t="str">
        <f>'Town Data'!A28</f>
        <v>DORSET</v>
      </c>
      <c r="C32" s="37">
        <f>IF('Town Data'!C28&gt;9,'Town Data'!B28,"*")</f>
        <v>2327215.63</v>
      </c>
      <c r="D32" s="38">
        <f>IF('Town Data'!E28&gt;9,'Town Data'!D28,"*")</f>
        <v>766926.25</v>
      </c>
      <c r="E32" s="39" t="str">
        <f>IF('Town Data'!G28&gt;9,'Town Data'!F28,"*")</f>
        <v>*</v>
      </c>
      <c r="F32" s="38">
        <f>IF('Town Data'!I28&gt;9,'Town Data'!H28,"*")</f>
        <v>2361448.2200000002</v>
      </c>
      <c r="G32" s="38">
        <f>IF('Town Data'!K28&gt;9,'Town Data'!J28,"*")</f>
        <v>722788.15</v>
      </c>
      <c r="H32" s="39" t="str">
        <f>IF('Town Data'!M28&gt;9,'Town Data'!L28,"*")</f>
        <v>*</v>
      </c>
      <c r="I32" s="8">
        <f t="shared" si="0"/>
        <v>-1.4496438969134082E-2</v>
      </c>
      <c r="J32" s="8">
        <f t="shared" si="1"/>
        <v>6.1066441114177056E-2</v>
      </c>
      <c r="K32" s="8" t="str">
        <f t="shared" si="2"/>
        <v/>
      </c>
    </row>
    <row r="33" spans="2:11" x14ac:dyDescent="0.25">
      <c r="B33" s="24" t="str">
        <f>'Town Data'!A29</f>
        <v>DOVER</v>
      </c>
      <c r="C33" s="40">
        <f>IF('Town Data'!C29&gt;9,'Town Data'!B29,"*")</f>
        <v>9453713.75</v>
      </c>
      <c r="D33" s="41">
        <f>IF('Town Data'!E29&gt;9,'Town Data'!D29,"*")</f>
        <v>7534713.3399999999</v>
      </c>
      <c r="E33" s="42" t="str">
        <f>IF('Town Data'!G29&gt;9,'Town Data'!F29,"*")</f>
        <v>*</v>
      </c>
      <c r="F33" s="41">
        <f>IF('Town Data'!I29&gt;9,'Town Data'!H29,"*")</f>
        <v>3930794.38</v>
      </c>
      <c r="G33" s="41">
        <f>IF('Town Data'!K29&gt;9,'Town Data'!J29,"*")</f>
        <v>2686696.81</v>
      </c>
      <c r="H33" s="42" t="str">
        <f>IF('Town Data'!M29&gt;9,'Town Data'!L29,"*")</f>
        <v>*</v>
      </c>
      <c r="I33" s="19">
        <f t="shared" si="0"/>
        <v>1.4050389911262671</v>
      </c>
      <c r="J33" s="19">
        <f t="shared" si="1"/>
        <v>1.804452408606537</v>
      </c>
      <c r="K33" s="19" t="str">
        <f t="shared" si="2"/>
        <v/>
      </c>
    </row>
    <row r="34" spans="2:11" x14ac:dyDescent="0.25">
      <c r="B34" t="str">
        <f>'Town Data'!A30</f>
        <v>DUMMERSTON</v>
      </c>
      <c r="C34" s="37">
        <f>IF('Town Data'!C30&gt;9,'Town Data'!B30,"*")</f>
        <v>1235518.3700000001</v>
      </c>
      <c r="D34" s="38" t="str">
        <f>IF('Town Data'!E30&gt;9,'Town Data'!D30,"*")</f>
        <v>*</v>
      </c>
      <c r="E34" s="39" t="str">
        <f>IF('Town Data'!G30&gt;9,'Town Data'!F30,"*")</f>
        <v>*</v>
      </c>
      <c r="F34" s="38">
        <f>IF('Town Data'!I30&gt;9,'Town Data'!H30,"*")</f>
        <v>1370719.18</v>
      </c>
      <c r="G34" s="38">
        <f>IF('Town Data'!K30&gt;9,'Town Data'!J30,"*")</f>
        <v>243429.29</v>
      </c>
      <c r="H34" s="39" t="str">
        <f>IF('Town Data'!M30&gt;9,'Town Data'!L30,"*")</f>
        <v>*</v>
      </c>
      <c r="I34" s="8">
        <f t="shared" si="0"/>
        <v>-9.8634944321709883E-2</v>
      </c>
      <c r="J34" s="8" t="str">
        <f t="shared" si="1"/>
        <v/>
      </c>
      <c r="K34" s="8" t="str">
        <f t="shared" si="2"/>
        <v/>
      </c>
    </row>
    <row r="35" spans="2:11" x14ac:dyDescent="0.25">
      <c r="B35" s="24" t="str">
        <f>'Town Data'!A31</f>
        <v>EAST MONTPELIER</v>
      </c>
      <c r="C35" s="40">
        <f>IF('Town Data'!C31&gt;9,'Town Data'!B31,"*")</f>
        <v>5477020.6399999997</v>
      </c>
      <c r="D35" s="41">
        <f>IF('Town Data'!E31&gt;9,'Town Data'!D31,"*")</f>
        <v>1304085</v>
      </c>
      <c r="E35" s="42" t="str">
        <f>IF('Town Data'!G31&gt;9,'Town Data'!F31,"*")</f>
        <v>*</v>
      </c>
      <c r="F35" s="41">
        <f>IF('Town Data'!I31&gt;9,'Town Data'!H31,"*")</f>
        <v>5412926.9299999997</v>
      </c>
      <c r="G35" s="41">
        <f>IF('Town Data'!K31&gt;9,'Town Data'!J31,"*")</f>
        <v>1238254.3</v>
      </c>
      <c r="H35" s="42" t="str">
        <f>IF('Town Data'!M31&gt;9,'Town Data'!L31,"*")</f>
        <v>*</v>
      </c>
      <c r="I35" s="19">
        <f t="shared" si="0"/>
        <v>1.1840860005845296E-2</v>
      </c>
      <c r="J35" s="19">
        <f t="shared" si="1"/>
        <v>5.3164119841941956E-2</v>
      </c>
      <c r="K35" s="19" t="str">
        <f t="shared" si="2"/>
        <v/>
      </c>
    </row>
    <row r="36" spans="2:11" x14ac:dyDescent="0.25">
      <c r="B36" t="str">
        <f>'Town Data'!A32</f>
        <v>ENOSBURG</v>
      </c>
      <c r="C36" s="37">
        <f>IF('Town Data'!C32&gt;9,'Town Data'!B32,"*")</f>
        <v>8059819.4400000004</v>
      </c>
      <c r="D36" s="38">
        <f>IF('Town Data'!E32&gt;9,'Town Data'!D32,"*")</f>
        <v>2046774.06</v>
      </c>
      <c r="E36" s="39" t="str">
        <f>IF('Town Data'!G32&gt;9,'Town Data'!F32,"*")</f>
        <v>*</v>
      </c>
      <c r="F36" s="38">
        <f>IF('Town Data'!I32&gt;9,'Town Data'!H32,"*")</f>
        <v>7283561.7599999998</v>
      </c>
      <c r="G36" s="38">
        <f>IF('Town Data'!K32&gt;9,'Town Data'!J32,"*")</f>
        <v>1926879.55</v>
      </c>
      <c r="H36" s="39" t="str">
        <f>IF('Town Data'!M32&gt;9,'Town Data'!L32,"*")</f>
        <v>*</v>
      </c>
      <c r="I36" s="8">
        <f t="shared" si="0"/>
        <v>0.10657665927445924</v>
      </c>
      <c r="J36" s="8">
        <f t="shared" si="1"/>
        <v>6.22221093165891E-2</v>
      </c>
      <c r="K36" s="8" t="str">
        <f t="shared" si="2"/>
        <v/>
      </c>
    </row>
    <row r="37" spans="2:11" x14ac:dyDescent="0.25">
      <c r="B37" s="24" t="str">
        <f>'Town Data'!A33</f>
        <v>ESSEX</v>
      </c>
      <c r="C37" s="40">
        <f>IF('Town Data'!C33&gt;9,'Town Data'!B33,"*")</f>
        <v>44210806.710000001</v>
      </c>
      <c r="D37" s="41">
        <f>IF('Town Data'!E33&gt;9,'Town Data'!D33,"*")</f>
        <v>7036625.9000000004</v>
      </c>
      <c r="E37" s="42">
        <f>IF('Town Data'!G33&gt;9,'Town Data'!F33,"*")</f>
        <v>21428.166666666679</v>
      </c>
      <c r="F37" s="41">
        <f>IF('Town Data'!I33&gt;9,'Town Data'!H33,"*")</f>
        <v>38778424.590000004</v>
      </c>
      <c r="G37" s="41">
        <f>IF('Town Data'!K33&gt;9,'Town Data'!J33,"*")</f>
        <v>6325840.3899999997</v>
      </c>
      <c r="H37" s="42">
        <f>IF('Town Data'!M33&gt;9,'Town Data'!L33,"*")</f>
        <v>155672.83333333334</v>
      </c>
      <c r="I37" s="19">
        <f t="shared" si="0"/>
        <v>0.14008774666418178</v>
      </c>
      <c r="J37" s="19">
        <f t="shared" si="1"/>
        <v>0.11236222638870608</v>
      </c>
      <c r="K37" s="19">
        <f t="shared" si="2"/>
        <v>-0.86235127730486039</v>
      </c>
    </row>
    <row r="38" spans="2:11" x14ac:dyDescent="0.25">
      <c r="B38" t="str">
        <f>'Town Data'!A34</f>
        <v>FAIR HAVEN</v>
      </c>
      <c r="C38" s="37">
        <f>IF('Town Data'!C34&gt;9,'Town Data'!B34,"*")</f>
        <v>7835640.1200000001</v>
      </c>
      <c r="D38" s="38">
        <f>IF('Town Data'!E34&gt;9,'Town Data'!D34,"*")</f>
        <v>1531107.85</v>
      </c>
      <c r="E38" s="39" t="str">
        <f>IF('Town Data'!G34&gt;9,'Town Data'!F34,"*")</f>
        <v>*</v>
      </c>
      <c r="F38" s="38">
        <f>IF('Town Data'!I34&gt;9,'Town Data'!H34,"*")</f>
        <v>7479221.3300000001</v>
      </c>
      <c r="G38" s="38">
        <f>IF('Town Data'!K34&gt;9,'Town Data'!J34,"*")</f>
        <v>1338405.49</v>
      </c>
      <c r="H38" s="39" t="str">
        <f>IF('Town Data'!M34&gt;9,'Town Data'!L34,"*")</f>
        <v>*</v>
      </c>
      <c r="I38" s="8">
        <f t="shared" si="0"/>
        <v>4.7654531705107334E-2</v>
      </c>
      <c r="J38" s="8">
        <f t="shared" si="1"/>
        <v>0.1439790567505817</v>
      </c>
      <c r="K38" s="8" t="str">
        <f t="shared" si="2"/>
        <v/>
      </c>
    </row>
    <row r="39" spans="2:11" x14ac:dyDescent="0.25">
      <c r="B39" s="24" t="str">
        <f>'Town Data'!A35</f>
        <v>FAIRFAX</v>
      </c>
      <c r="C39" s="40">
        <f>IF('Town Data'!C35&gt;9,'Town Data'!B35,"*")</f>
        <v>3356087.84</v>
      </c>
      <c r="D39" s="41">
        <f>IF('Town Data'!E35&gt;9,'Town Data'!D35,"*")</f>
        <v>1123539.1000000001</v>
      </c>
      <c r="E39" s="42" t="str">
        <f>IF('Town Data'!G35&gt;9,'Town Data'!F35,"*")</f>
        <v>*</v>
      </c>
      <c r="F39" s="41">
        <f>IF('Town Data'!I35&gt;9,'Town Data'!H35,"*")</f>
        <v>4811176.26</v>
      </c>
      <c r="G39" s="41">
        <f>IF('Town Data'!K35&gt;9,'Town Data'!J35,"*")</f>
        <v>989844.37</v>
      </c>
      <c r="H39" s="42" t="str">
        <f>IF('Town Data'!M35&gt;9,'Town Data'!L35,"*")</f>
        <v>*</v>
      </c>
      <c r="I39" s="19">
        <f t="shared" si="0"/>
        <v>-0.30243922512204946</v>
      </c>
      <c r="J39" s="19">
        <f t="shared" si="1"/>
        <v>0.13506641453140769</v>
      </c>
      <c r="K39" s="19" t="str">
        <f t="shared" si="2"/>
        <v/>
      </c>
    </row>
    <row r="40" spans="2:11" x14ac:dyDescent="0.25">
      <c r="B40" t="str">
        <f>'Town Data'!A36</f>
        <v>FAIRLEE</v>
      </c>
      <c r="C40" s="37">
        <f>IF('Town Data'!C36&gt;9,'Town Data'!B36,"*")</f>
        <v>1910701.78</v>
      </c>
      <c r="D40" s="38">
        <f>IF('Town Data'!E36&gt;9,'Town Data'!D36,"*")</f>
        <v>445050.76</v>
      </c>
      <c r="E40" s="39" t="str">
        <f>IF('Town Data'!G36&gt;9,'Town Data'!F36,"*")</f>
        <v>*</v>
      </c>
      <c r="F40" s="38">
        <f>IF('Town Data'!I36&gt;9,'Town Data'!H36,"*")</f>
        <v>1493621.35</v>
      </c>
      <c r="G40" s="38">
        <f>IF('Town Data'!K36&gt;9,'Town Data'!J36,"*")</f>
        <v>365613.12</v>
      </c>
      <c r="H40" s="39" t="str">
        <f>IF('Town Data'!M36&gt;9,'Town Data'!L36,"*")</f>
        <v>*</v>
      </c>
      <c r="I40" s="8">
        <f t="shared" si="0"/>
        <v>0.27924107405133164</v>
      </c>
      <c r="J40" s="8">
        <f t="shared" si="1"/>
        <v>0.21727239985260927</v>
      </c>
      <c r="K40" s="8" t="str">
        <f t="shared" si="2"/>
        <v/>
      </c>
    </row>
    <row r="41" spans="2:11" x14ac:dyDescent="0.25">
      <c r="B41" s="24" t="str">
        <f>'Town Data'!A37</f>
        <v>FERRISBURGH</v>
      </c>
      <c r="C41" s="40">
        <f>IF('Town Data'!C37&gt;9,'Town Data'!B37,"*")</f>
        <v>2023954.13</v>
      </c>
      <c r="D41" s="41">
        <f>IF('Town Data'!E37&gt;9,'Town Data'!D37,"*")</f>
        <v>555823.99</v>
      </c>
      <c r="E41" s="42" t="str">
        <f>IF('Town Data'!G37&gt;9,'Town Data'!F37,"*")</f>
        <v>*</v>
      </c>
      <c r="F41" s="41">
        <f>IF('Town Data'!I37&gt;9,'Town Data'!H37,"*")</f>
        <v>2225318.3199999998</v>
      </c>
      <c r="G41" s="41">
        <f>IF('Town Data'!K37&gt;9,'Town Data'!J37,"*")</f>
        <v>490924.14</v>
      </c>
      <c r="H41" s="42" t="str">
        <f>IF('Town Data'!M37&gt;9,'Town Data'!L37,"*")</f>
        <v>*</v>
      </c>
      <c r="I41" s="19">
        <f t="shared" si="0"/>
        <v>-9.0487813896215963E-2</v>
      </c>
      <c r="J41" s="19">
        <f t="shared" si="1"/>
        <v>0.13219934550376761</v>
      </c>
      <c r="K41" s="19" t="str">
        <f t="shared" si="2"/>
        <v/>
      </c>
    </row>
    <row r="42" spans="2:11" x14ac:dyDescent="0.25">
      <c r="B42" t="str">
        <f>'Town Data'!A38</f>
        <v>GEORGIA</v>
      </c>
      <c r="C42" s="37">
        <f>IF('Town Data'!C38&gt;9,'Town Data'!B38,"*")</f>
        <v>1626813.09</v>
      </c>
      <c r="D42" s="38">
        <f>IF('Town Data'!E38&gt;9,'Town Data'!D38,"*")</f>
        <v>882216.78</v>
      </c>
      <c r="E42" s="39" t="str">
        <f>IF('Town Data'!G38&gt;9,'Town Data'!F38,"*")</f>
        <v>*</v>
      </c>
      <c r="F42" s="38">
        <f>IF('Town Data'!I38&gt;9,'Town Data'!H38,"*")</f>
        <v>1583383.78</v>
      </c>
      <c r="G42" s="38">
        <f>IF('Town Data'!K38&gt;9,'Town Data'!J38,"*")</f>
        <v>736225.69</v>
      </c>
      <c r="H42" s="39" t="str">
        <f>IF('Town Data'!M38&gt;9,'Town Data'!L38,"*")</f>
        <v>*</v>
      </c>
      <c r="I42" s="8">
        <f t="shared" si="0"/>
        <v>2.7428164004559941E-2</v>
      </c>
      <c r="J42" s="8">
        <f t="shared" si="1"/>
        <v>0.19829665275603203</v>
      </c>
      <c r="K42" s="8" t="str">
        <f t="shared" si="2"/>
        <v/>
      </c>
    </row>
    <row r="43" spans="2:11" x14ac:dyDescent="0.25">
      <c r="B43" s="24" t="str">
        <f>'Town Data'!A39</f>
        <v>GUILFORD</v>
      </c>
      <c r="C43" s="40">
        <f>IF('Town Data'!C39&gt;9,'Town Data'!B39,"*")</f>
        <v>249115.5</v>
      </c>
      <c r="D43" s="41" t="str">
        <f>IF('Town Data'!E39&gt;9,'Town Data'!D39,"*")</f>
        <v>*</v>
      </c>
      <c r="E43" s="42" t="str">
        <f>IF('Town Data'!G39&gt;9,'Town Data'!F39,"*")</f>
        <v>*</v>
      </c>
      <c r="F43" s="41" t="str">
        <f>IF('Town Data'!I39&gt;9,'Town Data'!H39,"*")</f>
        <v>*</v>
      </c>
      <c r="G43" s="41" t="str">
        <f>IF('Town Data'!K39&gt;9,'Town Data'!J39,"*")</f>
        <v>*</v>
      </c>
      <c r="H43" s="42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HARDWICK</v>
      </c>
      <c r="C44" s="37">
        <f>IF('Town Data'!C40&gt;9,'Town Data'!B40,"*")</f>
        <v>10493095.33</v>
      </c>
      <c r="D44" s="38">
        <f>IF('Town Data'!E40&gt;9,'Town Data'!D40,"*")</f>
        <v>1451010.9</v>
      </c>
      <c r="E44" s="39" t="str">
        <f>IF('Town Data'!G40&gt;9,'Town Data'!F40,"*")</f>
        <v>*</v>
      </c>
      <c r="F44" s="38">
        <f>IF('Town Data'!I40&gt;9,'Town Data'!H40,"*")</f>
        <v>9888834.9900000002</v>
      </c>
      <c r="G44" s="38">
        <f>IF('Town Data'!K40&gt;9,'Town Data'!J40,"*")</f>
        <v>1398501.01</v>
      </c>
      <c r="H44" s="39" t="str">
        <f>IF('Town Data'!M40&gt;9,'Town Data'!L40,"*")</f>
        <v>*</v>
      </c>
      <c r="I44" s="8">
        <f t="shared" si="0"/>
        <v>6.110531125365657E-2</v>
      </c>
      <c r="J44" s="8">
        <f t="shared" si="1"/>
        <v>3.7547266412056364E-2</v>
      </c>
      <c r="K44" s="8" t="str">
        <f t="shared" si="2"/>
        <v/>
      </c>
    </row>
    <row r="45" spans="2:11" x14ac:dyDescent="0.25">
      <c r="B45" s="24" t="str">
        <f>'Town Data'!A41</f>
        <v>HARTFORD</v>
      </c>
      <c r="C45" s="40">
        <f>IF('Town Data'!C41&gt;9,'Town Data'!B41,"*")</f>
        <v>55212004.789999999</v>
      </c>
      <c r="D45" s="41">
        <f>IF('Town Data'!E41&gt;9,'Town Data'!D41,"*")</f>
        <v>9669411.0800000001</v>
      </c>
      <c r="E45" s="42">
        <f>IF('Town Data'!G41&gt;9,'Town Data'!F41,"*")</f>
        <v>125866.33333333334</v>
      </c>
      <c r="F45" s="41">
        <f>IF('Town Data'!I41&gt;9,'Town Data'!H41,"*")</f>
        <v>49684068.280000001</v>
      </c>
      <c r="G45" s="41">
        <f>IF('Town Data'!K41&gt;9,'Town Data'!J41,"*")</f>
        <v>7568569.8200000003</v>
      </c>
      <c r="H45" s="42">
        <f>IF('Town Data'!M41&gt;9,'Town Data'!L41,"*")</f>
        <v>104033</v>
      </c>
      <c r="I45" s="19">
        <f t="shared" si="0"/>
        <v>0.11126175253698443</v>
      </c>
      <c r="J45" s="19">
        <f t="shared" si="1"/>
        <v>0.27757440440709308</v>
      </c>
      <c r="K45" s="19">
        <f t="shared" si="2"/>
        <v>0.20986930429126666</v>
      </c>
    </row>
    <row r="46" spans="2:11" x14ac:dyDescent="0.25">
      <c r="B46" t="str">
        <f>'Town Data'!A42</f>
        <v>HARTLAND</v>
      </c>
      <c r="C46" s="37">
        <f>IF('Town Data'!C42&gt;9,'Town Data'!B42,"*")</f>
        <v>346021.77</v>
      </c>
      <c r="D46" s="38">
        <f>IF('Town Data'!E42&gt;9,'Town Data'!D42,"*")</f>
        <v>161928.09</v>
      </c>
      <c r="E46" s="39" t="str">
        <f>IF('Town Data'!G42&gt;9,'Town Data'!F42,"*")</f>
        <v>*</v>
      </c>
      <c r="F46" s="38">
        <f>IF('Town Data'!I42&gt;9,'Town Data'!H42,"*")</f>
        <v>502381.54</v>
      </c>
      <c r="G46" s="38">
        <f>IF('Town Data'!K42&gt;9,'Town Data'!J42,"*")</f>
        <v>156498.29</v>
      </c>
      <c r="H46" s="39" t="str">
        <f>IF('Town Data'!M42&gt;9,'Town Data'!L42,"*")</f>
        <v>*</v>
      </c>
      <c r="I46" s="8">
        <f t="shared" si="0"/>
        <v>-0.31123709282789325</v>
      </c>
      <c r="J46" s="8">
        <f t="shared" si="1"/>
        <v>3.4695586769670057E-2</v>
      </c>
      <c r="K46" s="8" t="str">
        <f t="shared" si="2"/>
        <v/>
      </c>
    </row>
    <row r="47" spans="2:11" x14ac:dyDescent="0.25">
      <c r="B47" s="24" t="str">
        <f>'Town Data'!A43</f>
        <v>HIGHGATE</v>
      </c>
      <c r="C47" s="40">
        <f>IF('Town Data'!C43&gt;9,'Town Data'!B43,"*")</f>
        <v>1975670.75</v>
      </c>
      <c r="D47" s="41">
        <f>IF('Town Data'!E43&gt;9,'Town Data'!D43,"*")</f>
        <v>488448.66</v>
      </c>
      <c r="E47" s="42" t="str">
        <f>IF('Town Data'!G43&gt;9,'Town Data'!F43,"*")</f>
        <v>*</v>
      </c>
      <c r="F47" s="41">
        <f>IF('Town Data'!I43&gt;9,'Town Data'!H43,"*")</f>
        <v>2369142.44</v>
      </c>
      <c r="G47" s="41">
        <f>IF('Town Data'!K43&gt;9,'Town Data'!J43,"*")</f>
        <v>560711.75</v>
      </c>
      <c r="H47" s="42" t="str">
        <f>IF('Town Data'!M43&gt;9,'Town Data'!L43,"*")</f>
        <v>*</v>
      </c>
      <c r="I47" s="19">
        <f t="shared" si="0"/>
        <v>-0.16608190514707927</v>
      </c>
      <c r="J47" s="19">
        <f t="shared" si="1"/>
        <v>-0.12887743122914763</v>
      </c>
      <c r="K47" s="19" t="str">
        <f t="shared" si="2"/>
        <v/>
      </c>
    </row>
    <row r="48" spans="2:11" x14ac:dyDescent="0.25">
      <c r="B48" t="str">
        <f>'Town Data'!A44</f>
        <v>HINESBURG</v>
      </c>
      <c r="C48" s="37">
        <f>IF('Town Data'!C44&gt;9,'Town Data'!B44,"*")</f>
        <v>6497011.1200000001</v>
      </c>
      <c r="D48" s="38">
        <f>IF('Town Data'!E44&gt;9,'Town Data'!D44,"*")</f>
        <v>1455363.23</v>
      </c>
      <c r="E48" s="39" t="str">
        <f>IF('Town Data'!G44&gt;9,'Town Data'!F44,"*")</f>
        <v>*</v>
      </c>
      <c r="F48" s="38">
        <f>IF('Town Data'!I44&gt;9,'Town Data'!H44,"*")</f>
        <v>6164051.3499999996</v>
      </c>
      <c r="G48" s="38">
        <f>IF('Town Data'!K44&gt;9,'Town Data'!J44,"*")</f>
        <v>1483102.42</v>
      </c>
      <c r="H48" s="39" t="str">
        <f>IF('Town Data'!M44&gt;9,'Town Data'!L44,"*")</f>
        <v>*</v>
      </c>
      <c r="I48" s="8">
        <f t="shared" si="0"/>
        <v>5.401638485701462E-2</v>
      </c>
      <c r="J48" s="8">
        <f t="shared" si="1"/>
        <v>-1.8703489135969413E-2</v>
      </c>
      <c r="K48" s="8" t="str">
        <f t="shared" si="2"/>
        <v/>
      </c>
    </row>
    <row r="49" spans="2:11" x14ac:dyDescent="0.25">
      <c r="B49" s="24" t="str">
        <f>'Town Data'!A45</f>
        <v>HYDE PARK</v>
      </c>
      <c r="C49" s="40">
        <f>IF('Town Data'!C45&gt;9,'Town Data'!B45,"*")</f>
        <v>3530851.95</v>
      </c>
      <c r="D49" s="41">
        <f>IF('Town Data'!E45&gt;9,'Town Data'!D45,"*")</f>
        <v>344253.62</v>
      </c>
      <c r="E49" s="42" t="str">
        <f>IF('Town Data'!G45&gt;9,'Town Data'!F45,"*")</f>
        <v>*</v>
      </c>
      <c r="F49" s="41">
        <f>IF('Town Data'!I45&gt;9,'Town Data'!H45,"*")</f>
        <v>3892825.48</v>
      </c>
      <c r="G49" s="41">
        <f>IF('Town Data'!K45&gt;9,'Town Data'!J45,"*")</f>
        <v>301641.38</v>
      </c>
      <c r="H49" s="42" t="str">
        <f>IF('Town Data'!M45&gt;9,'Town Data'!L45,"*")</f>
        <v>*</v>
      </c>
      <c r="I49" s="19">
        <f t="shared" si="0"/>
        <v>-9.2984782354024201E-2</v>
      </c>
      <c r="J49" s="19">
        <f t="shared" si="1"/>
        <v>0.14126788572575816</v>
      </c>
      <c r="K49" s="19" t="str">
        <f t="shared" si="2"/>
        <v/>
      </c>
    </row>
    <row r="50" spans="2:11" x14ac:dyDescent="0.25">
      <c r="B50" t="str">
        <f>'Town Data'!A46</f>
        <v>IRASBURG</v>
      </c>
      <c r="C50" s="37">
        <f>IF('Town Data'!C46&gt;9,'Town Data'!B46,"*")</f>
        <v>878588.02</v>
      </c>
      <c r="D50" s="38" t="str">
        <f>IF('Town Data'!E46&gt;9,'Town Data'!D46,"*")</f>
        <v>*</v>
      </c>
      <c r="E50" s="39" t="str">
        <f>IF('Town Data'!G46&gt;9,'Town Data'!F46,"*")</f>
        <v>*</v>
      </c>
      <c r="F50" s="38" t="str">
        <f>IF('Town Data'!I46&gt;9,'Town Data'!H46,"*")</f>
        <v>*</v>
      </c>
      <c r="G50" s="38" t="str">
        <f>IF('Town Data'!K46&gt;9,'Town Data'!J46,"*")</f>
        <v>*</v>
      </c>
      <c r="H50" s="39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25">
      <c r="B51" s="24" t="str">
        <f>'Town Data'!A47</f>
        <v>JAMAICA</v>
      </c>
      <c r="C51" s="40">
        <f>IF('Town Data'!C47&gt;9,'Town Data'!B47,"*")</f>
        <v>4081067.84</v>
      </c>
      <c r="D51" s="41">
        <f>IF('Town Data'!E47&gt;9,'Town Data'!D47,"*")</f>
        <v>365201.41</v>
      </c>
      <c r="E51" s="42" t="str">
        <f>IF('Town Data'!G47&gt;9,'Town Data'!F47,"*")</f>
        <v>*</v>
      </c>
      <c r="F51" s="41">
        <f>IF('Town Data'!I47&gt;9,'Town Data'!H47,"*")</f>
        <v>1954571.44</v>
      </c>
      <c r="G51" s="41">
        <f>IF('Town Data'!K47&gt;9,'Town Data'!J47,"*")</f>
        <v>343887.54</v>
      </c>
      <c r="H51" s="42" t="str">
        <f>IF('Town Data'!M47&gt;9,'Town Data'!L47,"*")</f>
        <v>*</v>
      </c>
      <c r="I51" s="19">
        <f t="shared" si="0"/>
        <v>1.087960438018065</v>
      </c>
      <c r="J51" s="19">
        <f t="shared" si="1"/>
        <v>6.1979186567794796E-2</v>
      </c>
      <c r="K51" s="19" t="str">
        <f t="shared" si="2"/>
        <v/>
      </c>
    </row>
    <row r="52" spans="2:11" x14ac:dyDescent="0.25">
      <c r="B52" t="str">
        <f>'Town Data'!A48</f>
        <v>JERICHO</v>
      </c>
      <c r="C52" s="37">
        <f>IF('Town Data'!C48&gt;9,'Town Data'!B48,"*")</f>
        <v>3437003.79</v>
      </c>
      <c r="D52" s="38">
        <f>IF('Town Data'!E48&gt;9,'Town Data'!D48,"*")</f>
        <v>923417.76</v>
      </c>
      <c r="E52" s="39" t="str">
        <f>IF('Town Data'!G48&gt;9,'Town Data'!F48,"*")</f>
        <v>*</v>
      </c>
      <c r="F52" s="38">
        <f>IF('Town Data'!I48&gt;9,'Town Data'!H48,"*")</f>
        <v>4091993.05</v>
      </c>
      <c r="G52" s="38">
        <f>IF('Town Data'!K48&gt;9,'Town Data'!J48,"*")</f>
        <v>1052812.6299999999</v>
      </c>
      <c r="H52" s="39" t="str">
        <f>IF('Town Data'!M48&gt;9,'Town Data'!L48,"*")</f>
        <v>*</v>
      </c>
      <c r="I52" s="8">
        <f t="shared" si="0"/>
        <v>-0.16006607342600443</v>
      </c>
      <c r="J52" s="8">
        <f t="shared" si="1"/>
        <v>-0.12290398719855773</v>
      </c>
      <c r="K52" s="8" t="str">
        <f t="shared" si="2"/>
        <v/>
      </c>
    </row>
    <row r="53" spans="2:11" x14ac:dyDescent="0.25">
      <c r="B53" s="24" t="str">
        <f>'Town Data'!A49</f>
        <v>JOHNSON</v>
      </c>
      <c r="C53" s="40">
        <f>IF('Town Data'!C49&gt;9,'Town Data'!B49,"*")</f>
        <v>10823139.76</v>
      </c>
      <c r="D53" s="41">
        <f>IF('Town Data'!E49&gt;9,'Town Data'!D49,"*")</f>
        <v>2745231.24</v>
      </c>
      <c r="E53" s="42" t="str">
        <f>IF('Town Data'!G49&gt;9,'Town Data'!F49,"*")</f>
        <v>*</v>
      </c>
      <c r="F53" s="41">
        <f>IF('Town Data'!I49&gt;9,'Town Data'!H49,"*")</f>
        <v>10757344.289999999</v>
      </c>
      <c r="G53" s="41">
        <f>IF('Town Data'!K49&gt;9,'Town Data'!J49,"*")</f>
        <v>2630718.0299999998</v>
      </c>
      <c r="H53" s="42" t="str">
        <f>IF('Town Data'!M49&gt;9,'Town Data'!L49,"*")</f>
        <v>*</v>
      </c>
      <c r="I53" s="19">
        <f t="shared" si="0"/>
        <v>6.1163302229867251E-3</v>
      </c>
      <c r="J53" s="19">
        <f t="shared" si="1"/>
        <v>4.3529260336578314E-2</v>
      </c>
      <c r="K53" s="19" t="str">
        <f t="shared" si="2"/>
        <v/>
      </c>
    </row>
    <row r="54" spans="2:11" x14ac:dyDescent="0.25">
      <c r="B54" t="str">
        <f>'Town Data'!A50</f>
        <v>KILLINGTON</v>
      </c>
      <c r="C54" s="37">
        <f>IF('Town Data'!C50&gt;9,'Town Data'!B50,"*")</f>
        <v>12087538.34</v>
      </c>
      <c r="D54" s="38">
        <f>IF('Town Data'!E50&gt;9,'Town Data'!D50,"*")</f>
        <v>10933507.24</v>
      </c>
      <c r="E54" s="39" t="str">
        <f>IF('Town Data'!G50&gt;9,'Town Data'!F50,"*")</f>
        <v>*</v>
      </c>
      <c r="F54" s="38">
        <f>IF('Town Data'!I50&gt;9,'Town Data'!H50,"*")</f>
        <v>10264822.73</v>
      </c>
      <c r="G54" s="38">
        <f>IF('Town Data'!K50&gt;9,'Town Data'!J50,"*")</f>
        <v>9158819.3300000001</v>
      </c>
      <c r="H54" s="39" t="str">
        <f>IF('Town Data'!M50&gt;9,'Town Data'!L50,"*")</f>
        <v>*</v>
      </c>
      <c r="I54" s="8">
        <f t="shared" si="0"/>
        <v>0.17756912690493187</v>
      </c>
      <c r="J54" s="8">
        <f t="shared" si="1"/>
        <v>0.19376819719403726</v>
      </c>
      <c r="K54" s="8" t="str">
        <f t="shared" si="2"/>
        <v/>
      </c>
    </row>
    <row r="55" spans="2:11" x14ac:dyDescent="0.25">
      <c r="B55" s="24" t="str">
        <f>'Town Data'!A51</f>
        <v>LONDONDERRY</v>
      </c>
      <c r="C55" s="40">
        <f>IF('Town Data'!C51&gt;9,'Town Data'!B51,"*")</f>
        <v>5534428.1200000001</v>
      </c>
      <c r="D55" s="41">
        <f>IF('Town Data'!E51&gt;9,'Town Data'!D51,"*")</f>
        <v>2302772.87</v>
      </c>
      <c r="E55" s="42" t="str">
        <f>IF('Town Data'!G51&gt;9,'Town Data'!F51,"*")</f>
        <v>*</v>
      </c>
      <c r="F55" s="41">
        <f>IF('Town Data'!I51&gt;9,'Town Data'!H51,"*")</f>
        <v>5457604.75</v>
      </c>
      <c r="G55" s="41">
        <f>IF('Town Data'!K51&gt;9,'Town Data'!J51,"*")</f>
        <v>2163040.7599999998</v>
      </c>
      <c r="H55" s="42" t="str">
        <f>IF('Town Data'!M51&gt;9,'Town Data'!L51,"*")</f>
        <v>*</v>
      </c>
      <c r="I55" s="19">
        <f t="shared" si="0"/>
        <v>1.4076389463711184E-2</v>
      </c>
      <c r="J55" s="19">
        <f t="shared" si="1"/>
        <v>6.4599850628797376E-2</v>
      </c>
      <c r="K55" s="19" t="str">
        <f t="shared" si="2"/>
        <v/>
      </c>
    </row>
    <row r="56" spans="2:11" x14ac:dyDescent="0.25">
      <c r="B56" t="str">
        <f>'Town Data'!A52</f>
        <v>LUDLOW</v>
      </c>
      <c r="C56" s="37">
        <f>IF('Town Data'!C52&gt;9,'Town Data'!B52,"*")</f>
        <v>7991602.1100000003</v>
      </c>
      <c r="D56" s="38">
        <f>IF('Town Data'!E52&gt;9,'Town Data'!D52,"*")</f>
        <v>3493761.47</v>
      </c>
      <c r="E56" s="39" t="str">
        <f>IF('Town Data'!G52&gt;9,'Town Data'!F52,"*")</f>
        <v>*</v>
      </c>
      <c r="F56" s="38">
        <f>IF('Town Data'!I52&gt;9,'Town Data'!H52,"*")</f>
        <v>7686803.4000000004</v>
      </c>
      <c r="G56" s="38">
        <f>IF('Town Data'!K52&gt;9,'Town Data'!J52,"*")</f>
        <v>3358428.08</v>
      </c>
      <c r="H56" s="39" t="str">
        <f>IF('Town Data'!M52&gt;9,'Town Data'!L52,"*")</f>
        <v>*</v>
      </c>
      <c r="I56" s="8">
        <f t="shared" si="0"/>
        <v>3.9652205753044227E-2</v>
      </c>
      <c r="J56" s="8">
        <f t="shared" si="1"/>
        <v>4.0296646757431866E-2</v>
      </c>
      <c r="K56" s="8" t="str">
        <f t="shared" si="2"/>
        <v/>
      </c>
    </row>
    <row r="57" spans="2:11" x14ac:dyDescent="0.25">
      <c r="B57" s="24" t="str">
        <f>'Town Data'!A53</f>
        <v>LYNDON</v>
      </c>
      <c r="C57" s="40">
        <f>IF('Town Data'!C53&gt;9,'Town Data'!B53,"*")</f>
        <v>7429512.5</v>
      </c>
      <c r="D57" s="41">
        <f>IF('Town Data'!E53&gt;9,'Town Data'!D53,"*")</f>
        <v>2802186.78</v>
      </c>
      <c r="E57" s="42">
        <f>IF('Town Data'!G53&gt;9,'Town Data'!F53,"*")</f>
        <v>38346.833333333328</v>
      </c>
      <c r="F57" s="41">
        <f>IF('Town Data'!I53&gt;9,'Town Data'!H53,"*")</f>
        <v>7618055.9199999999</v>
      </c>
      <c r="G57" s="41">
        <f>IF('Town Data'!K53&gt;9,'Town Data'!J53,"*")</f>
        <v>2846804.61</v>
      </c>
      <c r="H57" s="42">
        <f>IF('Town Data'!M53&gt;9,'Town Data'!L53,"*")</f>
        <v>17894.666666666697</v>
      </c>
      <c r="I57" s="19">
        <f t="shared" si="0"/>
        <v>-2.4749545288189474E-2</v>
      </c>
      <c r="J57" s="19">
        <f t="shared" si="1"/>
        <v>-1.5672951295382397E-2</v>
      </c>
      <c r="K57" s="19">
        <f t="shared" si="2"/>
        <v>1.1429196781163808</v>
      </c>
    </row>
    <row r="58" spans="2:11" x14ac:dyDescent="0.25">
      <c r="B58" t="str">
        <f>'Town Data'!A54</f>
        <v>MANCHESTER</v>
      </c>
      <c r="C58" s="37">
        <f>IF('Town Data'!C54&gt;9,'Town Data'!B54,"*")</f>
        <v>22313549.390000001</v>
      </c>
      <c r="D58" s="38">
        <f>IF('Town Data'!E54&gt;9,'Town Data'!D54,"*")</f>
        <v>9965974.0399999991</v>
      </c>
      <c r="E58" s="39">
        <f>IF('Town Data'!G54&gt;9,'Town Data'!F54,"*")</f>
        <v>240446.83333333343</v>
      </c>
      <c r="F58" s="38">
        <f>IF('Town Data'!I54&gt;9,'Town Data'!H54,"*")</f>
        <v>24592461.149999999</v>
      </c>
      <c r="G58" s="38">
        <f>IF('Town Data'!K54&gt;9,'Town Data'!J54,"*")</f>
        <v>11644904.15</v>
      </c>
      <c r="H58" s="39">
        <f>IF('Town Data'!M54&gt;9,'Town Data'!L54,"*")</f>
        <v>217000.16666666704</v>
      </c>
      <c r="I58" s="8">
        <f t="shared" si="0"/>
        <v>-9.2667087938044707E-2</v>
      </c>
      <c r="J58" s="8">
        <f t="shared" si="1"/>
        <v>-0.14417723738842464</v>
      </c>
      <c r="K58" s="8">
        <f t="shared" si="2"/>
        <v>0.10804907215892932</v>
      </c>
    </row>
    <row r="59" spans="2:11" x14ac:dyDescent="0.25">
      <c r="B59" s="24" t="str">
        <f>'Town Data'!A55</f>
        <v>MIDDLEBURY</v>
      </c>
      <c r="C59" s="40">
        <f>IF('Town Data'!C55&gt;9,'Town Data'!B55,"*")</f>
        <v>37084989.850000001</v>
      </c>
      <c r="D59" s="41">
        <f>IF('Town Data'!E55&gt;9,'Town Data'!D55,"*")</f>
        <v>9640298.9800000004</v>
      </c>
      <c r="E59" s="42">
        <f>IF('Town Data'!G55&gt;9,'Town Data'!F55,"*")</f>
        <v>48356.833333333307</v>
      </c>
      <c r="F59" s="41">
        <f>IF('Town Data'!I55&gt;9,'Town Data'!H55,"*")</f>
        <v>33289548.93</v>
      </c>
      <c r="G59" s="41">
        <f>IF('Town Data'!K55&gt;9,'Town Data'!J55,"*")</f>
        <v>8683870.7599999998</v>
      </c>
      <c r="H59" s="42">
        <f>IF('Town Data'!M55&gt;9,'Town Data'!L55,"*")</f>
        <v>109169.00000000003</v>
      </c>
      <c r="I59" s="19">
        <f t="shared" si="0"/>
        <v>0.11401298731866001</v>
      </c>
      <c r="J59" s="19">
        <f t="shared" si="1"/>
        <v>0.11013846779083118</v>
      </c>
      <c r="K59" s="19">
        <f t="shared" si="2"/>
        <v>-0.55704610893812989</v>
      </c>
    </row>
    <row r="60" spans="2:11" x14ac:dyDescent="0.25">
      <c r="B60" t="str">
        <f>'Town Data'!A56</f>
        <v>MILTON</v>
      </c>
      <c r="C60" s="37">
        <f>IF('Town Data'!C56&gt;9,'Town Data'!B56,"*")</f>
        <v>16437725.98</v>
      </c>
      <c r="D60" s="38">
        <f>IF('Town Data'!E56&gt;9,'Town Data'!D56,"*")</f>
        <v>3710075.68</v>
      </c>
      <c r="E60" s="39">
        <f>IF('Town Data'!G56&gt;9,'Town Data'!F56,"*")</f>
        <v>156529.33333333366</v>
      </c>
      <c r="F60" s="38">
        <f>IF('Town Data'!I56&gt;9,'Town Data'!H56,"*")</f>
        <v>19394081.420000002</v>
      </c>
      <c r="G60" s="38">
        <f>IF('Town Data'!K56&gt;9,'Town Data'!J56,"*")</f>
        <v>3583363.75</v>
      </c>
      <c r="H60" s="39">
        <f>IF('Town Data'!M56&gt;9,'Town Data'!L56,"*")</f>
        <v>71599</v>
      </c>
      <c r="I60" s="8">
        <f t="shared" si="0"/>
        <v>-0.15243596105311188</v>
      </c>
      <c r="J60" s="8">
        <f t="shared" si="1"/>
        <v>3.536116867845196E-2</v>
      </c>
      <c r="K60" s="8">
        <f t="shared" si="2"/>
        <v>1.1861944068120178</v>
      </c>
    </row>
    <row r="61" spans="2:11" x14ac:dyDescent="0.25">
      <c r="B61" s="24" t="str">
        <f>'Town Data'!A57</f>
        <v>MONTGOMERY</v>
      </c>
      <c r="C61" s="40">
        <f>IF('Town Data'!C57&gt;9,'Town Data'!B57,"*")</f>
        <v>656422.98</v>
      </c>
      <c r="D61" s="41" t="str">
        <f>IF('Town Data'!E57&gt;9,'Town Data'!D57,"*")</f>
        <v>*</v>
      </c>
      <c r="E61" s="42" t="str">
        <f>IF('Town Data'!G57&gt;9,'Town Data'!F57,"*")</f>
        <v>*</v>
      </c>
      <c r="F61" s="41">
        <f>IF('Town Data'!I57&gt;9,'Town Data'!H57,"*")</f>
        <v>561634.52</v>
      </c>
      <c r="G61" s="41" t="str">
        <f>IF('Town Data'!K57&gt;9,'Town Data'!J57,"*")</f>
        <v>*</v>
      </c>
      <c r="H61" s="42" t="str">
        <f>IF('Town Data'!M57&gt;9,'Town Data'!L57,"*")</f>
        <v>*</v>
      </c>
      <c r="I61" s="19">
        <f t="shared" si="0"/>
        <v>0.16877249639142544</v>
      </c>
      <c r="J61" s="19" t="str">
        <f t="shared" si="1"/>
        <v/>
      </c>
      <c r="K61" s="19" t="str">
        <f t="shared" si="2"/>
        <v/>
      </c>
    </row>
    <row r="62" spans="2:11" x14ac:dyDescent="0.25">
      <c r="B62" t="str">
        <f>'Town Data'!A58</f>
        <v>MONTPELIER</v>
      </c>
      <c r="C62" s="37">
        <f>IF('Town Data'!C58&gt;9,'Town Data'!B58,"*")</f>
        <v>18012452.039999999</v>
      </c>
      <c r="D62" s="38">
        <f>IF('Town Data'!E58&gt;9,'Town Data'!D58,"*")</f>
        <v>5315954.18</v>
      </c>
      <c r="E62" s="39">
        <f>IF('Town Data'!G58&gt;9,'Town Data'!F58,"*")</f>
        <v>358991.6666666664</v>
      </c>
      <c r="F62" s="38">
        <f>IF('Town Data'!I58&gt;9,'Town Data'!H58,"*")</f>
        <v>15809630.74</v>
      </c>
      <c r="G62" s="38">
        <f>IF('Town Data'!K58&gt;9,'Town Data'!J58,"*")</f>
        <v>4737343.41</v>
      </c>
      <c r="H62" s="39">
        <f>IF('Town Data'!M58&gt;9,'Town Data'!L58,"*")</f>
        <v>322740.33333333372</v>
      </c>
      <c r="I62" s="8">
        <f t="shared" si="0"/>
        <v>0.13933413981811943</v>
      </c>
      <c r="J62" s="8">
        <f t="shared" si="1"/>
        <v>0.12213823654384379</v>
      </c>
      <c r="K62" s="8">
        <f t="shared" si="2"/>
        <v>0.11232352944213965</v>
      </c>
    </row>
    <row r="63" spans="2:11" x14ac:dyDescent="0.25">
      <c r="B63" s="24" t="str">
        <f>'Town Data'!A59</f>
        <v>MORETOWN</v>
      </c>
      <c r="C63" s="40">
        <f>IF('Town Data'!C59&gt;9,'Town Data'!B59,"*")</f>
        <v>434969.52</v>
      </c>
      <c r="D63" s="41">
        <f>IF('Town Data'!E59&gt;9,'Town Data'!D59,"*")</f>
        <v>179393.7</v>
      </c>
      <c r="E63" s="42" t="str">
        <f>IF('Town Data'!G59&gt;9,'Town Data'!F59,"*")</f>
        <v>*</v>
      </c>
      <c r="F63" s="41">
        <f>IF('Town Data'!I59&gt;9,'Town Data'!H59,"*")</f>
        <v>563801.03</v>
      </c>
      <c r="G63" s="41" t="str">
        <f>IF('Town Data'!K59&gt;9,'Town Data'!J59,"*")</f>
        <v>*</v>
      </c>
      <c r="H63" s="42" t="str">
        <f>IF('Town Data'!M59&gt;9,'Town Data'!L59,"*")</f>
        <v>*</v>
      </c>
      <c r="I63" s="19">
        <f t="shared" si="0"/>
        <v>-0.22850527605456841</v>
      </c>
      <c r="J63" s="19" t="str">
        <f t="shared" si="1"/>
        <v/>
      </c>
      <c r="K63" s="19" t="str">
        <f t="shared" si="2"/>
        <v/>
      </c>
    </row>
    <row r="64" spans="2:11" x14ac:dyDescent="0.25">
      <c r="B64" t="str">
        <f>'Town Data'!A60</f>
        <v>MORRISTOWN</v>
      </c>
      <c r="C64" s="37">
        <f>IF('Town Data'!C60&gt;9,'Town Data'!B60,"*")</f>
        <v>30758419.969999999</v>
      </c>
      <c r="D64" s="38">
        <f>IF('Town Data'!E60&gt;9,'Town Data'!D60,"*")</f>
        <v>9879526.7699999996</v>
      </c>
      <c r="E64" s="39">
        <f>IF('Town Data'!G60&gt;9,'Town Data'!F60,"*")</f>
        <v>331223.16666666704</v>
      </c>
      <c r="F64" s="38">
        <f>IF('Town Data'!I60&gt;9,'Town Data'!H60,"*")</f>
        <v>30833549.989999998</v>
      </c>
      <c r="G64" s="38">
        <f>IF('Town Data'!K60&gt;9,'Town Data'!J60,"*")</f>
        <v>8892321.5299999993</v>
      </c>
      <c r="H64" s="39">
        <f>IF('Town Data'!M60&gt;9,'Town Data'!L60,"*")</f>
        <v>267760.00000000006</v>
      </c>
      <c r="I64" s="8">
        <f t="shared" si="0"/>
        <v>-2.4366321758073875E-3</v>
      </c>
      <c r="J64" s="8">
        <f t="shared" si="1"/>
        <v>0.11101771755210028</v>
      </c>
      <c r="K64" s="8">
        <f t="shared" si="2"/>
        <v>0.23701511303655126</v>
      </c>
    </row>
    <row r="65" spans="2:11" x14ac:dyDescent="0.25">
      <c r="B65" s="24" t="str">
        <f>'Town Data'!A61</f>
        <v>NEW HAVEN</v>
      </c>
      <c r="C65" s="40">
        <f>IF('Town Data'!C61&gt;9,'Town Data'!B61,"*")</f>
        <v>14393485.98</v>
      </c>
      <c r="D65" s="41">
        <f>IF('Town Data'!E61&gt;9,'Town Data'!D61,"*")</f>
        <v>673950.02</v>
      </c>
      <c r="E65" s="42" t="str">
        <f>IF('Town Data'!G61&gt;9,'Town Data'!F61,"*")</f>
        <v>*</v>
      </c>
      <c r="F65" s="41">
        <f>IF('Town Data'!I61&gt;9,'Town Data'!H61,"*")</f>
        <v>13870689.66</v>
      </c>
      <c r="G65" s="41">
        <f>IF('Town Data'!K61&gt;9,'Town Data'!J61,"*")</f>
        <v>759833.83</v>
      </c>
      <c r="H65" s="42" t="str">
        <f>IF('Town Data'!M61&gt;9,'Town Data'!L61,"*")</f>
        <v>*</v>
      </c>
      <c r="I65" s="19">
        <f t="shared" si="0"/>
        <v>3.7690722870660803E-2</v>
      </c>
      <c r="J65" s="19">
        <f t="shared" si="1"/>
        <v>-0.11302972651270336</v>
      </c>
      <c r="K65" s="19" t="str">
        <f t="shared" si="2"/>
        <v/>
      </c>
    </row>
    <row r="66" spans="2:11" x14ac:dyDescent="0.25">
      <c r="B66" t="str">
        <f>'Town Data'!A62</f>
        <v>NEWBURY</v>
      </c>
      <c r="C66" s="37">
        <f>IF('Town Data'!C62&gt;9,'Town Data'!B62,"*")</f>
        <v>2330176.0699999998</v>
      </c>
      <c r="D66" s="38">
        <f>IF('Town Data'!E62&gt;9,'Town Data'!D62,"*")</f>
        <v>223584.21</v>
      </c>
      <c r="E66" s="39" t="str">
        <f>IF('Town Data'!G62&gt;9,'Town Data'!F62,"*")</f>
        <v>*</v>
      </c>
      <c r="F66" s="38">
        <f>IF('Town Data'!I62&gt;9,'Town Data'!H62,"*")</f>
        <v>3545524.24</v>
      </c>
      <c r="G66" s="38">
        <f>IF('Town Data'!K62&gt;9,'Town Data'!J62,"*")</f>
        <v>255598.8</v>
      </c>
      <c r="H66" s="39" t="str">
        <f>IF('Town Data'!M62&gt;9,'Town Data'!L62,"*")</f>
        <v>*</v>
      </c>
      <c r="I66" s="8">
        <f t="shared" si="0"/>
        <v>-0.3427837712371698</v>
      </c>
      <c r="J66" s="8">
        <f t="shared" si="1"/>
        <v>-0.12525328757412005</v>
      </c>
      <c r="K66" s="8" t="str">
        <f t="shared" si="2"/>
        <v/>
      </c>
    </row>
    <row r="67" spans="2:11" x14ac:dyDescent="0.25">
      <c r="B67" s="24" t="str">
        <f>'Town Data'!A63</f>
        <v>NEWPORT</v>
      </c>
      <c r="C67" s="40">
        <f>IF('Town Data'!C63&gt;9,'Town Data'!B63,"*")</f>
        <v>17254577.789999999</v>
      </c>
      <c r="D67" s="41">
        <f>IF('Town Data'!E63&gt;9,'Town Data'!D63,"*")</f>
        <v>4090770.27</v>
      </c>
      <c r="E67" s="42">
        <f>IF('Town Data'!G63&gt;9,'Town Data'!F63,"*")</f>
        <v>55590.833333333328</v>
      </c>
      <c r="F67" s="41">
        <f>IF('Town Data'!I63&gt;9,'Town Data'!H63,"*")</f>
        <v>23428582.510000002</v>
      </c>
      <c r="G67" s="41">
        <f>IF('Town Data'!K63&gt;9,'Town Data'!J63,"*")</f>
        <v>4133854.71</v>
      </c>
      <c r="H67" s="42">
        <f>IF('Town Data'!M63&gt;9,'Town Data'!L63,"*")</f>
        <v>55723.500000000036</v>
      </c>
      <c r="I67" s="19">
        <f t="shared" si="0"/>
        <v>-0.26352446706345795</v>
      </c>
      <c r="J67" s="19">
        <f t="shared" si="1"/>
        <v>-1.0422340169763717E-2</v>
      </c>
      <c r="K67" s="19">
        <f t="shared" si="2"/>
        <v>-2.3808028330364714E-3</v>
      </c>
    </row>
    <row r="68" spans="2:11" x14ac:dyDescent="0.25">
      <c r="B68" t="str">
        <f>'Town Data'!A64</f>
        <v>NEWPORT TOWN</v>
      </c>
      <c r="C68" s="37">
        <f>IF('Town Data'!C64&gt;9,'Town Data'!B64,"*")</f>
        <v>425051.54</v>
      </c>
      <c r="D68" s="38" t="str">
        <f>IF('Town Data'!E64&gt;9,'Town Data'!D64,"*")</f>
        <v>*</v>
      </c>
      <c r="E68" s="39" t="str">
        <f>IF('Town Data'!G64&gt;9,'Town Data'!F64,"*")</f>
        <v>*</v>
      </c>
      <c r="F68" s="38" t="str">
        <f>IF('Town Data'!I64&gt;9,'Town Data'!H64,"*")</f>
        <v>*</v>
      </c>
      <c r="G68" s="38" t="str">
        <f>IF('Town Data'!K64&gt;9,'Town Data'!J64,"*")</f>
        <v>*</v>
      </c>
      <c r="H68" s="39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25">
      <c r="B69" s="24" t="str">
        <f>'Town Data'!A65</f>
        <v>NORTHFIELD</v>
      </c>
      <c r="C69" s="40">
        <f>IF('Town Data'!C65&gt;9,'Town Data'!B65,"*")</f>
        <v>6989537.5800000001</v>
      </c>
      <c r="D69" s="41">
        <f>IF('Town Data'!E65&gt;9,'Town Data'!D65,"*")</f>
        <v>1601794.74</v>
      </c>
      <c r="E69" s="42" t="str">
        <f>IF('Town Data'!G65&gt;9,'Town Data'!F65,"*")</f>
        <v>*</v>
      </c>
      <c r="F69" s="41">
        <f>IF('Town Data'!I65&gt;9,'Town Data'!H65,"*")</f>
        <v>7933385.4400000004</v>
      </c>
      <c r="G69" s="41">
        <f>IF('Town Data'!K65&gt;9,'Town Data'!J65,"*")</f>
        <v>1696688.57</v>
      </c>
      <c r="H69" s="42" t="str">
        <f>IF('Town Data'!M65&gt;9,'Town Data'!L65,"*")</f>
        <v>*</v>
      </c>
      <c r="I69" s="19">
        <f t="shared" si="0"/>
        <v>-0.11897163791401522</v>
      </c>
      <c r="J69" s="19">
        <f t="shared" si="1"/>
        <v>-5.5928843794827987E-2</v>
      </c>
      <c r="K69" s="19" t="str">
        <f t="shared" si="2"/>
        <v/>
      </c>
    </row>
    <row r="70" spans="2:11" x14ac:dyDescent="0.25">
      <c r="B70" t="str">
        <f>'Town Data'!A66</f>
        <v>NORWICH</v>
      </c>
      <c r="C70" s="37">
        <f>IF('Town Data'!C66&gt;9,'Town Data'!B66,"*")</f>
        <v>2260130.25</v>
      </c>
      <c r="D70" s="38">
        <f>IF('Town Data'!E66&gt;9,'Town Data'!D66,"*")</f>
        <v>460549.79</v>
      </c>
      <c r="E70" s="39" t="str">
        <f>IF('Town Data'!G66&gt;9,'Town Data'!F66,"*")</f>
        <v>*</v>
      </c>
      <c r="F70" s="38">
        <f>IF('Town Data'!I66&gt;9,'Town Data'!H66,"*")</f>
        <v>2503182.2200000002</v>
      </c>
      <c r="G70" s="38">
        <f>IF('Town Data'!K66&gt;9,'Town Data'!J66,"*")</f>
        <v>516488.36</v>
      </c>
      <c r="H70" s="39" t="str">
        <f>IF('Town Data'!M66&gt;9,'Town Data'!L66,"*")</f>
        <v>*</v>
      </c>
      <c r="I70" s="8">
        <f t="shared" ref="I70:I133" si="3">IFERROR((C70-F70)/F70,"")</f>
        <v>-9.7097194146737023E-2</v>
      </c>
      <c r="J70" s="8">
        <f t="shared" ref="J70:J133" si="4">IFERROR((D70-G70)/G70,"")</f>
        <v>-0.10830557730284572</v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PITTSFORD</v>
      </c>
      <c r="C71" s="40">
        <f>IF('Town Data'!C67&gt;9,'Town Data'!B67,"*")</f>
        <v>2539612.21</v>
      </c>
      <c r="D71" s="41">
        <f>IF('Town Data'!E67&gt;9,'Town Data'!D67,"*")</f>
        <v>742509.92</v>
      </c>
      <c r="E71" s="42" t="str">
        <f>IF('Town Data'!G67&gt;9,'Town Data'!F67,"*")</f>
        <v>*</v>
      </c>
      <c r="F71" s="41">
        <f>IF('Town Data'!I67&gt;9,'Town Data'!H67,"*")</f>
        <v>2485240.02</v>
      </c>
      <c r="G71" s="41">
        <f>IF('Town Data'!K67&gt;9,'Town Data'!J67,"*")</f>
        <v>591141.77</v>
      </c>
      <c r="H71" s="42" t="str">
        <f>IF('Town Data'!M67&gt;9,'Town Data'!L67,"*")</f>
        <v>*</v>
      </c>
      <c r="I71" s="19">
        <f t="shared" si="3"/>
        <v>2.1878043795544522E-2</v>
      </c>
      <c r="J71" s="19">
        <f t="shared" si="4"/>
        <v>0.25606065698927011</v>
      </c>
      <c r="K71" s="19" t="str">
        <f t="shared" si="5"/>
        <v/>
      </c>
    </row>
    <row r="72" spans="2:11" x14ac:dyDescent="0.25">
      <c r="B72" t="str">
        <f>'Town Data'!A68</f>
        <v>POULTNEY</v>
      </c>
      <c r="C72" s="37">
        <f>IF('Town Data'!C68&gt;9,'Town Data'!B68,"*")</f>
        <v>2430900.77</v>
      </c>
      <c r="D72" s="38">
        <f>IF('Town Data'!E68&gt;9,'Town Data'!D68,"*")</f>
        <v>646268.9</v>
      </c>
      <c r="E72" s="39" t="str">
        <f>IF('Town Data'!G68&gt;9,'Town Data'!F68,"*")</f>
        <v>*</v>
      </c>
      <c r="F72" s="38">
        <f>IF('Town Data'!I68&gt;9,'Town Data'!H68,"*")</f>
        <v>2719822.16</v>
      </c>
      <c r="G72" s="38">
        <f>IF('Town Data'!K68&gt;9,'Town Data'!J68,"*")</f>
        <v>682789.73</v>
      </c>
      <c r="H72" s="39" t="str">
        <f>IF('Town Data'!M68&gt;9,'Town Data'!L68,"*")</f>
        <v>*</v>
      </c>
      <c r="I72" s="8">
        <f t="shared" si="3"/>
        <v>-0.10622804470421703</v>
      </c>
      <c r="J72" s="8">
        <f t="shared" si="4"/>
        <v>-5.3487667425811986E-2</v>
      </c>
      <c r="K72" s="8" t="str">
        <f t="shared" si="5"/>
        <v/>
      </c>
    </row>
    <row r="73" spans="2:11" x14ac:dyDescent="0.25">
      <c r="B73" s="24" t="str">
        <f>'Town Data'!A69</f>
        <v>PUTNEY</v>
      </c>
      <c r="C73" s="40" t="str">
        <f>IF('Town Data'!C69&gt;9,'Town Data'!B69,"*")</f>
        <v>*</v>
      </c>
      <c r="D73" s="41" t="str">
        <f>IF('Town Data'!E69&gt;9,'Town Data'!D69,"*")</f>
        <v>*</v>
      </c>
      <c r="E73" s="42" t="str">
        <f>IF('Town Data'!G69&gt;9,'Town Data'!F69,"*")</f>
        <v>*</v>
      </c>
      <c r="F73" s="41">
        <f>IF('Town Data'!I69&gt;9,'Town Data'!H69,"*")</f>
        <v>760673.61</v>
      </c>
      <c r="G73" s="41">
        <f>IF('Town Data'!K69&gt;9,'Town Data'!J69,"*")</f>
        <v>137627.72</v>
      </c>
      <c r="H73" s="42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 t="str">
        <f>'Town Data'!A70</f>
        <v>RANDOLPH</v>
      </c>
      <c r="C74" s="37">
        <f>IF('Town Data'!C70&gt;9,'Town Data'!B70,"*")</f>
        <v>8909752.1699999999</v>
      </c>
      <c r="D74" s="38">
        <f>IF('Town Data'!E70&gt;9,'Town Data'!D70,"*")</f>
        <v>1766317.9</v>
      </c>
      <c r="E74" s="39">
        <f>IF('Town Data'!G70&gt;9,'Town Data'!F70,"*")</f>
        <v>18984.666666666672</v>
      </c>
      <c r="F74" s="38">
        <f>IF('Town Data'!I70&gt;9,'Town Data'!H70,"*")</f>
        <v>8055282.79</v>
      </c>
      <c r="G74" s="38">
        <f>IF('Town Data'!K70&gt;9,'Town Data'!J70,"*")</f>
        <v>1479479.28</v>
      </c>
      <c r="H74" s="39">
        <f>IF('Town Data'!M70&gt;9,'Town Data'!L70,"*")</f>
        <v>6545.6666666666606</v>
      </c>
      <c r="I74" s="8">
        <f t="shared" si="3"/>
        <v>0.10607565274564369</v>
      </c>
      <c r="J74" s="8">
        <f t="shared" si="4"/>
        <v>0.19387809202708123</v>
      </c>
      <c r="K74" s="8">
        <f t="shared" si="5"/>
        <v>1.9003411926465381</v>
      </c>
    </row>
    <row r="75" spans="2:11" x14ac:dyDescent="0.25">
      <c r="B75" s="24" t="str">
        <f>'Town Data'!A71</f>
        <v>RICHFORD</v>
      </c>
      <c r="C75" s="40">
        <f>IF('Town Data'!C71&gt;9,'Town Data'!B71,"*")</f>
        <v>6767383.8799999999</v>
      </c>
      <c r="D75" s="41">
        <f>IF('Town Data'!E71&gt;9,'Town Data'!D71,"*")</f>
        <v>311771.73</v>
      </c>
      <c r="E75" s="42" t="str">
        <f>IF('Town Data'!G71&gt;9,'Town Data'!F71,"*")</f>
        <v>*</v>
      </c>
      <c r="F75" s="41">
        <f>IF('Town Data'!I71&gt;9,'Town Data'!H71,"*")</f>
        <v>7707867.5</v>
      </c>
      <c r="G75" s="41">
        <f>IF('Town Data'!K71&gt;9,'Town Data'!J71,"*")</f>
        <v>323400.28999999998</v>
      </c>
      <c r="H75" s="42" t="str">
        <f>IF('Town Data'!M71&gt;9,'Town Data'!L71,"*")</f>
        <v>*</v>
      </c>
      <c r="I75" s="19">
        <f t="shared" si="3"/>
        <v>-0.12201605956511319</v>
      </c>
      <c r="J75" s="19">
        <f t="shared" si="4"/>
        <v>-3.5957172456462544E-2</v>
      </c>
      <c r="K75" s="19" t="str">
        <f t="shared" si="5"/>
        <v/>
      </c>
    </row>
    <row r="76" spans="2:11" x14ac:dyDescent="0.25">
      <c r="B76" t="str">
        <f>'Town Data'!A72</f>
        <v>RICHMOND</v>
      </c>
      <c r="C76" s="37">
        <f>IF('Town Data'!C72&gt;9,'Town Data'!B72,"*")</f>
        <v>13126167.359999999</v>
      </c>
      <c r="D76" s="38">
        <f>IF('Town Data'!E72&gt;9,'Town Data'!D72,"*")</f>
        <v>2632628.35</v>
      </c>
      <c r="E76" s="39" t="str">
        <f>IF('Town Data'!G72&gt;9,'Town Data'!F72,"*")</f>
        <v>*</v>
      </c>
      <c r="F76" s="38">
        <f>IF('Town Data'!I72&gt;9,'Town Data'!H72,"*")</f>
        <v>15082691.039999999</v>
      </c>
      <c r="G76" s="38">
        <f>IF('Town Data'!K72&gt;9,'Town Data'!J72,"*")</f>
        <v>2460160.94</v>
      </c>
      <c r="H76" s="39" t="str">
        <f>IF('Town Data'!M72&gt;9,'Town Data'!L72,"*")</f>
        <v>*</v>
      </c>
      <c r="I76" s="8">
        <f t="shared" si="3"/>
        <v>-0.12971980098320704</v>
      </c>
      <c r="J76" s="8">
        <f t="shared" si="4"/>
        <v>7.0104116846924719E-2</v>
      </c>
      <c r="K76" s="8" t="str">
        <f t="shared" si="5"/>
        <v/>
      </c>
    </row>
    <row r="77" spans="2:11" x14ac:dyDescent="0.25">
      <c r="B77" s="24" t="str">
        <f>'Town Data'!A73</f>
        <v>ROCHESTER</v>
      </c>
      <c r="C77" s="40">
        <f>IF('Town Data'!C73&gt;9,'Town Data'!B73,"*")</f>
        <v>1486264.62</v>
      </c>
      <c r="D77" s="41">
        <f>IF('Town Data'!E73&gt;9,'Town Data'!D73,"*")</f>
        <v>181112.4</v>
      </c>
      <c r="E77" s="42" t="str">
        <f>IF('Town Data'!G73&gt;9,'Town Data'!F73,"*")</f>
        <v>*</v>
      </c>
      <c r="F77" s="41">
        <f>IF('Town Data'!I73&gt;9,'Town Data'!H73,"*")</f>
        <v>1921955.08</v>
      </c>
      <c r="G77" s="41">
        <f>IF('Town Data'!K73&gt;9,'Town Data'!J73,"*")</f>
        <v>230530.27</v>
      </c>
      <c r="H77" s="42" t="str">
        <f>IF('Town Data'!M73&gt;9,'Town Data'!L73,"*")</f>
        <v>*</v>
      </c>
      <c r="I77" s="19">
        <f t="shared" si="3"/>
        <v>-0.22669128146324832</v>
      </c>
      <c r="J77" s="19">
        <f t="shared" si="4"/>
        <v>-0.2143660786932666</v>
      </c>
      <c r="K77" s="19" t="str">
        <f t="shared" si="5"/>
        <v/>
      </c>
    </row>
    <row r="78" spans="2:11" x14ac:dyDescent="0.25">
      <c r="B78" t="str">
        <f>'Town Data'!A74</f>
        <v>ROCKINGHAM</v>
      </c>
      <c r="C78" s="37">
        <f>IF('Town Data'!C74&gt;9,'Town Data'!B74,"*")</f>
        <v>9699944.4000000004</v>
      </c>
      <c r="D78" s="38">
        <f>IF('Town Data'!E74&gt;9,'Town Data'!D74,"*")</f>
        <v>1304429.05</v>
      </c>
      <c r="E78" s="39" t="str">
        <f>IF('Town Data'!G74&gt;9,'Town Data'!F74,"*")</f>
        <v>*</v>
      </c>
      <c r="F78" s="38">
        <f>IF('Town Data'!I74&gt;9,'Town Data'!H74,"*")</f>
        <v>9712350</v>
      </c>
      <c r="G78" s="38">
        <f>IF('Town Data'!K74&gt;9,'Town Data'!J74,"*")</f>
        <v>1225193.21</v>
      </c>
      <c r="H78" s="39">
        <f>IF('Town Data'!M74&gt;9,'Town Data'!L74,"*")</f>
        <v>21999.666666666635</v>
      </c>
      <c r="I78" s="8">
        <f t="shared" si="3"/>
        <v>-1.2773015799471424E-3</v>
      </c>
      <c r="J78" s="8">
        <f t="shared" si="4"/>
        <v>6.4672118122496028E-2</v>
      </c>
      <c r="K78" s="8" t="str">
        <f t="shared" si="5"/>
        <v/>
      </c>
    </row>
    <row r="79" spans="2:11" x14ac:dyDescent="0.25">
      <c r="B79" s="24" t="str">
        <f>'Town Data'!A75</f>
        <v>ROYALTON</v>
      </c>
      <c r="C79" s="40">
        <f>IF('Town Data'!C75&gt;9,'Town Data'!B75,"*")</f>
        <v>6436888.9699999997</v>
      </c>
      <c r="D79" s="41">
        <f>IF('Town Data'!E75&gt;9,'Town Data'!D75,"*")</f>
        <v>852210.67</v>
      </c>
      <c r="E79" s="42" t="str">
        <f>IF('Town Data'!G75&gt;9,'Town Data'!F75,"*")</f>
        <v>*</v>
      </c>
      <c r="F79" s="41">
        <f>IF('Town Data'!I75&gt;9,'Town Data'!H75,"*")</f>
        <v>5425226.8799999999</v>
      </c>
      <c r="G79" s="41">
        <f>IF('Town Data'!K75&gt;9,'Town Data'!J75,"*")</f>
        <v>889623.02</v>
      </c>
      <c r="H79" s="42" t="str">
        <f>IF('Town Data'!M75&gt;9,'Town Data'!L75,"*")</f>
        <v>*</v>
      </c>
      <c r="I79" s="19">
        <f t="shared" si="3"/>
        <v>0.18647369269098657</v>
      </c>
      <c r="J79" s="19">
        <f t="shared" si="4"/>
        <v>-4.2054161323298464E-2</v>
      </c>
      <c r="K79" s="19" t="str">
        <f t="shared" si="5"/>
        <v/>
      </c>
    </row>
    <row r="80" spans="2:11" x14ac:dyDescent="0.25">
      <c r="B80" t="str">
        <f>'Town Data'!A76</f>
        <v>RUTLAND</v>
      </c>
      <c r="C80" s="37">
        <f>IF('Town Data'!C76&gt;9,'Town Data'!B76,"*")</f>
        <v>56162377.109999999</v>
      </c>
      <c r="D80" s="38">
        <f>IF('Town Data'!E76&gt;9,'Town Data'!D76,"*")</f>
        <v>16431457.65</v>
      </c>
      <c r="E80" s="39">
        <f>IF('Town Data'!G76&gt;9,'Town Data'!F76,"*")</f>
        <v>410541.16666666669</v>
      </c>
      <c r="F80" s="38">
        <f>IF('Town Data'!I76&gt;9,'Town Data'!H76,"*")</f>
        <v>45659954.32</v>
      </c>
      <c r="G80" s="38">
        <f>IF('Town Data'!K76&gt;9,'Town Data'!J76,"*")</f>
        <v>16213631.25</v>
      </c>
      <c r="H80" s="39">
        <f>IF('Town Data'!M76&gt;9,'Town Data'!L76,"*")</f>
        <v>554793.3333333336</v>
      </c>
      <c r="I80" s="8">
        <f t="shared" si="3"/>
        <v>0.23001386984304803</v>
      </c>
      <c r="J80" s="8">
        <f t="shared" si="4"/>
        <v>1.3434769586239379E-2</v>
      </c>
      <c r="K80" s="8">
        <f t="shared" si="5"/>
        <v>-0.26001063459065871</v>
      </c>
    </row>
    <row r="81" spans="2:11" x14ac:dyDescent="0.25">
      <c r="B81" s="24" t="str">
        <f>'Town Data'!A77</f>
        <v>RUTLAND TOWN</v>
      </c>
      <c r="C81" s="40">
        <f>IF('Town Data'!C77&gt;9,'Town Data'!B77,"*")</f>
        <v>23418185.170000002</v>
      </c>
      <c r="D81" s="41">
        <f>IF('Town Data'!E77&gt;9,'Town Data'!D77,"*")</f>
        <v>9714325.75</v>
      </c>
      <c r="E81" s="42">
        <f>IF('Town Data'!G77&gt;9,'Town Data'!F77,"*")</f>
        <v>756085.00000000023</v>
      </c>
      <c r="F81" s="41">
        <f>IF('Town Data'!I77&gt;9,'Town Data'!H77,"*")</f>
        <v>23389307.870000001</v>
      </c>
      <c r="G81" s="41">
        <f>IF('Town Data'!K77&gt;9,'Town Data'!J77,"*")</f>
        <v>10093319.300000001</v>
      </c>
      <c r="H81" s="42">
        <f>IF('Town Data'!M77&gt;9,'Town Data'!L77,"*")</f>
        <v>1580844</v>
      </c>
      <c r="I81" s="19">
        <f t="shared" si="3"/>
        <v>1.23463679047296E-3</v>
      </c>
      <c r="J81" s="19">
        <f t="shared" si="4"/>
        <v>-3.7548950819380172E-2</v>
      </c>
      <c r="K81" s="19">
        <f t="shared" si="5"/>
        <v>-0.52172067579090653</v>
      </c>
    </row>
    <row r="82" spans="2:11" x14ac:dyDescent="0.25">
      <c r="B82" t="str">
        <f>'Town Data'!A78</f>
        <v>SHAFTSBURY</v>
      </c>
      <c r="C82" s="37">
        <f>IF('Town Data'!C78&gt;9,'Town Data'!B78,"*")</f>
        <v>7753622.9900000002</v>
      </c>
      <c r="D82" s="38" t="str">
        <f>IF('Town Data'!E78&gt;9,'Town Data'!D78,"*")</f>
        <v>*</v>
      </c>
      <c r="E82" s="39" t="str">
        <f>IF('Town Data'!G78&gt;9,'Town Data'!F78,"*")</f>
        <v>*</v>
      </c>
      <c r="F82" s="38">
        <f>IF('Town Data'!I78&gt;9,'Town Data'!H78,"*")</f>
        <v>5867589.4000000004</v>
      </c>
      <c r="G82" s="38" t="str">
        <f>IF('Town Data'!K78&gt;9,'Town Data'!J78,"*")</f>
        <v>*</v>
      </c>
      <c r="H82" s="39" t="str">
        <f>IF('Town Data'!M78&gt;9,'Town Data'!L78,"*")</f>
        <v>*</v>
      </c>
      <c r="I82" s="8">
        <f t="shared" si="3"/>
        <v>0.32143244208601229</v>
      </c>
      <c r="J82" s="8" t="str">
        <f t="shared" si="4"/>
        <v/>
      </c>
      <c r="K82" s="8" t="str">
        <f t="shared" si="5"/>
        <v/>
      </c>
    </row>
    <row r="83" spans="2:11" x14ac:dyDescent="0.25">
      <c r="B83" s="24" t="str">
        <f>'Town Data'!A79</f>
        <v>SHELBURNE</v>
      </c>
      <c r="C83" s="40">
        <f>IF('Town Data'!C79&gt;9,'Town Data'!B79,"*")</f>
        <v>27118360.649999999</v>
      </c>
      <c r="D83" s="41">
        <f>IF('Town Data'!E79&gt;9,'Town Data'!D79,"*")</f>
        <v>4835582.96</v>
      </c>
      <c r="E83" s="42">
        <f>IF('Town Data'!G79&gt;9,'Town Data'!F79,"*")</f>
        <v>17418.833333333325</v>
      </c>
      <c r="F83" s="41">
        <f>IF('Town Data'!I79&gt;9,'Town Data'!H79,"*")</f>
        <v>26236680.420000002</v>
      </c>
      <c r="G83" s="41">
        <f>IF('Town Data'!K79&gt;9,'Town Data'!J79,"*")</f>
        <v>4608964.79</v>
      </c>
      <c r="H83" s="42">
        <f>IF('Town Data'!M79&gt;9,'Town Data'!L79,"*")</f>
        <v>18617.666666666653</v>
      </c>
      <c r="I83" s="19">
        <f t="shared" si="3"/>
        <v>3.3604869819121599E-2</v>
      </c>
      <c r="J83" s="19">
        <f t="shared" si="4"/>
        <v>4.9168995712809499E-2</v>
      </c>
      <c r="K83" s="19">
        <f t="shared" si="5"/>
        <v>-6.4392243926019874E-2</v>
      </c>
    </row>
    <row r="84" spans="2:11" x14ac:dyDescent="0.25">
      <c r="B84" t="str">
        <f>'Town Data'!A80</f>
        <v>SOUTH BURLINGTON</v>
      </c>
      <c r="C84" s="37">
        <f>IF('Town Data'!C80&gt;9,'Town Data'!B80,"*")</f>
        <v>139737543.87</v>
      </c>
      <c r="D84" s="38">
        <f>IF('Town Data'!E80&gt;9,'Town Data'!D80,"*")</f>
        <v>35309897.560000002</v>
      </c>
      <c r="E84" s="46">
        <f>IF('Town Data'!G80&gt;9,'Town Data'!F80,"*")</f>
        <v>1719407.666666667</v>
      </c>
      <c r="F84" s="38">
        <f>IF('Town Data'!I80&gt;9,'Town Data'!H80,"*")</f>
        <v>125809241.45</v>
      </c>
      <c r="G84" s="38">
        <f>IF('Town Data'!K80&gt;9,'Town Data'!J80,"*")</f>
        <v>31824378.59</v>
      </c>
      <c r="H84" s="39">
        <f>IF('Town Data'!M80&gt;9,'Town Data'!L80,"*")</f>
        <v>1049154.5000000002</v>
      </c>
      <c r="I84" s="8">
        <f t="shared" si="3"/>
        <v>0.11070969238404864</v>
      </c>
      <c r="J84" s="8">
        <f t="shared" si="4"/>
        <v>0.10952355157989599</v>
      </c>
      <c r="K84" s="8">
        <f t="shared" si="5"/>
        <v>0.63885077618850861</v>
      </c>
    </row>
    <row r="85" spans="2:11" x14ac:dyDescent="0.25">
      <c r="B85" s="24" t="str">
        <f>'Town Data'!A81</f>
        <v>SOUTH HERO</v>
      </c>
      <c r="C85" s="40">
        <f>IF('Town Data'!C81&gt;9,'Town Data'!B81,"*")</f>
        <v>1542533.87</v>
      </c>
      <c r="D85" s="41">
        <f>IF('Town Data'!E81&gt;9,'Town Data'!D81,"*")</f>
        <v>370256.92</v>
      </c>
      <c r="E85" s="42" t="str">
        <f>IF('Town Data'!G81&gt;9,'Town Data'!F81,"*")</f>
        <v>*</v>
      </c>
      <c r="F85" s="41">
        <f>IF('Town Data'!I81&gt;9,'Town Data'!H81,"*")</f>
        <v>1851700.82</v>
      </c>
      <c r="G85" s="41">
        <f>IF('Town Data'!K81&gt;9,'Town Data'!J81,"*")</f>
        <v>440737.44</v>
      </c>
      <c r="H85" s="42" t="str">
        <f>IF('Town Data'!M81&gt;9,'Town Data'!L81,"*")</f>
        <v>*</v>
      </c>
      <c r="I85" s="19">
        <f t="shared" si="3"/>
        <v>-0.16696377009759059</v>
      </c>
      <c r="J85" s="19">
        <f t="shared" si="4"/>
        <v>-0.15991498248934791</v>
      </c>
      <c r="K85" s="19" t="str">
        <f t="shared" si="5"/>
        <v/>
      </c>
    </row>
    <row r="86" spans="2:11" x14ac:dyDescent="0.25">
      <c r="B86" t="str">
        <f>'Town Data'!A82</f>
        <v>SPRINGFIELD</v>
      </c>
      <c r="C86" s="37">
        <f>IF('Town Data'!C82&gt;9,'Town Data'!B82,"*")</f>
        <v>11968648.41</v>
      </c>
      <c r="D86" s="38">
        <f>IF('Town Data'!E82&gt;9,'Town Data'!D82,"*")</f>
        <v>4448164.49</v>
      </c>
      <c r="E86" s="39">
        <f>IF('Town Data'!G82&gt;9,'Town Data'!F82,"*")</f>
        <v>109607.83333333337</v>
      </c>
      <c r="F86" s="38">
        <f>IF('Town Data'!I82&gt;9,'Town Data'!H82,"*")</f>
        <v>11475715.529999999</v>
      </c>
      <c r="G86" s="38">
        <f>IF('Town Data'!K82&gt;9,'Town Data'!J82,"*")</f>
        <v>4497949.71</v>
      </c>
      <c r="H86" s="39">
        <f>IF('Town Data'!M82&gt;9,'Town Data'!L82,"*")</f>
        <v>103698.1666666666</v>
      </c>
      <c r="I86" s="8">
        <f t="shared" si="3"/>
        <v>4.2954435277814944E-2</v>
      </c>
      <c r="J86" s="8">
        <f t="shared" si="4"/>
        <v>-1.1068425218120044E-2</v>
      </c>
      <c r="K86" s="8">
        <f t="shared" si="5"/>
        <v>5.6989114240207819E-2</v>
      </c>
    </row>
    <row r="87" spans="2:11" x14ac:dyDescent="0.25">
      <c r="B87" s="24" t="str">
        <f>'Town Data'!A83</f>
        <v>ST ALBANS</v>
      </c>
      <c r="C87" s="40">
        <f>IF('Town Data'!C83&gt;9,'Town Data'!B83,"*")</f>
        <v>73931175.290000007</v>
      </c>
      <c r="D87" s="41">
        <f>IF('Town Data'!E83&gt;9,'Town Data'!D83,"*")</f>
        <v>5130305.57</v>
      </c>
      <c r="E87" s="42">
        <f>IF('Town Data'!G83&gt;9,'Town Data'!F83,"*")</f>
        <v>189566.33333333343</v>
      </c>
      <c r="F87" s="41">
        <f>IF('Town Data'!I83&gt;9,'Town Data'!H83,"*")</f>
        <v>71313255.569999993</v>
      </c>
      <c r="G87" s="41">
        <f>IF('Town Data'!K83&gt;9,'Town Data'!J83,"*")</f>
        <v>4765438.58</v>
      </c>
      <c r="H87" s="42">
        <f>IF('Town Data'!M83&gt;9,'Town Data'!L83,"*")</f>
        <v>105072.33333333331</v>
      </c>
      <c r="I87" s="19">
        <f t="shared" si="3"/>
        <v>3.6710141741184484E-2</v>
      </c>
      <c r="J87" s="19">
        <f t="shared" si="4"/>
        <v>7.6565248691128907E-2</v>
      </c>
      <c r="K87" s="19">
        <f t="shared" si="5"/>
        <v>0.80415079135960432</v>
      </c>
    </row>
    <row r="88" spans="2:11" x14ac:dyDescent="0.25">
      <c r="B88" t="str">
        <f>'Town Data'!A84</f>
        <v>ST ALBANS TOWN</v>
      </c>
      <c r="C88" s="37">
        <f>IF('Town Data'!C84&gt;9,'Town Data'!B84,"*")</f>
        <v>24958501.359999999</v>
      </c>
      <c r="D88" s="38">
        <f>IF('Town Data'!E84&gt;9,'Town Data'!D84,"*")</f>
        <v>7675714.5099999998</v>
      </c>
      <c r="E88" s="39">
        <f>IF('Town Data'!G84&gt;9,'Town Data'!F84,"*")</f>
        <v>80803.500000000044</v>
      </c>
      <c r="F88" s="38">
        <f>IF('Town Data'!I84&gt;9,'Town Data'!H84,"*")</f>
        <v>30563402.27</v>
      </c>
      <c r="G88" s="38">
        <f>IF('Town Data'!K84&gt;9,'Town Data'!J84,"*")</f>
        <v>7629648.1600000001</v>
      </c>
      <c r="H88" s="39">
        <f>IF('Town Data'!M84&gt;9,'Town Data'!L84,"*")</f>
        <v>56552.666666666701</v>
      </c>
      <c r="I88" s="8">
        <f t="shared" si="3"/>
        <v>-0.1833860268724592</v>
      </c>
      <c r="J88" s="8">
        <f t="shared" si="4"/>
        <v>6.0378079085628015E-3</v>
      </c>
      <c r="K88" s="8">
        <f t="shared" si="5"/>
        <v>0.42881856440604033</v>
      </c>
    </row>
    <row r="89" spans="2:11" x14ac:dyDescent="0.25">
      <c r="B89" s="24" t="str">
        <f>'Town Data'!A85</f>
        <v>ST JOHNSBURY</v>
      </c>
      <c r="C89" s="40">
        <f>IF('Town Data'!C85&gt;9,'Town Data'!B85,"*")</f>
        <v>21703874.710000001</v>
      </c>
      <c r="D89" s="41">
        <f>IF('Town Data'!E85&gt;9,'Town Data'!D85,"*")</f>
        <v>6333065.5499999998</v>
      </c>
      <c r="E89" s="42">
        <f>IF('Town Data'!G85&gt;9,'Town Data'!F85,"*")</f>
        <v>59933.166666666701</v>
      </c>
      <c r="F89" s="41">
        <f>IF('Town Data'!I85&gt;9,'Town Data'!H85,"*")</f>
        <v>22299316.899999999</v>
      </c>
      <c r="G89" s="41">
        <f>IF('Town Data'!K85&gt;9,'Town Data'!J85,"*")</f>
        <v>6727410.8799999999</v>
      </c>
      <c r="H89" s="42">
        <f>IF('Town Data'!M85&gt;9,'Town Data'!L85,"*")</f>
        <v>145182.16666666663</v>
      </c>
      <c r="I89" s="19">
        <f t="shared" si="3"/>
        <v>-2.6702261449093882E-2</v>
      </c>
      <c r="J89" s="19">
        <f t="shared" si="4"/>
        <v>-5.8617696619713541E-2</v>
      </c>
      <c r="K89" s="19">
        <f t="shared" si="5"/>
        <v>-0.5871864427793585</v>
      </c>
    </row>
    <row r="90" spans="2:11" x14ac:dyDescent="0.25">
      <c r="B90" t="str">
        <f>'Town Data'!A86</f>
        <v>STOWE</v>
      </c>
      <c r="C90" s="37">
        <f>IF('Town Data'!C86&gt;9,'Town Data'!B86,"*")</f>
        <v>26804963.309999999</v>
      </c>
      <c r="D90" s="38">
        <f>IF('Town Data'!E86&gt;9,'Town Data'!D86,"*")</f>
        <v>15148188.09</v>
      </c>
      <c r="E90" s="39">
        <f>IF('Town Data'!G86&gt;9,'Town Data'!F86,"*")</f>
        <v>486179.16666666634</v>
      </c>
      <c r="F90" s="38">
        <f>IF('Town Data'!I86&gt;9,'Town Data'!H86,"*")</f>
        <v>25187808.640000001</v>
      </c>
      <c r="G90" s="38">
        <f>IF('Town Data'!K86&gt;9,'Town Data'!J86,"*")</f>
        <v>15201228.92</v>
      </c>
      <c r="H90" s="39">
        <f>IF('Town Data'!M86&gt;9,'Town Data'!L86,"*")</f>
        <v>268370.50000000006</v>
      </c>
      <c r="I90" s="8">
        <f t="shared" si="3"/>
        <v>6.420386517594244E-2</v>
      </c>
      <c r="J90" s="8">
        <f t="shared" si="4"/>
        <v>-3.4892461839197194E-3</v>
      </c>
      <c r="K90" s="8">
        <f t="shared" si="5"/>
        <v>0.8115969030376522</v>
      </c>
    </row>
    <row r="91" spans="2:11" x14ac:dyDescent="0.25">
      <c r="B91" s="24" t="str">
        <f>'Town Data'!A87</f>
        <v>SWANTON</v>
      </c>
      <c r="C91" s="40">
        <f>IF('Town Data'!C87&gt;9,'Town Data'!B87,"*")</f>
        <v>14792884.01</v>
      </c>
      <c r="D91" s="41">
        <f>IF('Town Data'!E87&gt;9,'Town Data'!D87,"*")</f>
        <v>1852495.37</v>
      </c>
      <c r="E91" s="42" t="str">
        <f>IF('Town Data'!G87&gt;9,'Town Data'!F87,"*")</f>
        <v>*</v>
      </c>
      <c r="F91" s="41">
        <f>IF('Town Data'!I87&gt;9,'Town Data'!H87,"*")</f>
        <v>13962632.189999999</v>
      </c>
      <c r="G91" s="41">
        <f>IF('Town Data'!K87&gt;9,'Town Data'!J87,"*")</f>
        <v>1764456.26</v>
      </c>
      <c r="H91" s="42" t="str">
        <f>IF('Town Data'!M87&gt;9,'Town Data'!L87,"*")</f>
        <v>*</v>
      </c>
      <c r="I91" s="19">
        <f t="shared" si="3"/>
        <v>5.9462414299978804E-2</v>
      </c>
      <c r="J91" s="19">
        <f t="shared" si="4"/>
        <v>4.9895886906258645E-2</v>
      </c>
      <c r="K91" s="19" t="str">
        <f t="shared" si="5"/>
        <v/>
      </c>
    </row>
    <row r="92" spans="2:11" x14ac:dyDescent="0.25">
      <c r="B92" t="str">
        <f>'Town Data'!A88</f>
        <v>THETFORD</v>
      </c>
      <c r="C92" s="37">
        <f>IF('Town Data'!C88&gt;9,'Town Data'!B88,"*")</f>
        <v>1052318.94</v>
      </c>
      <c r="D92" s="38">
        <f>IF('Town Data'!E88&gt;9,'Town Data'!D88,"*")</f>
        <v>372435.04</v>
      </c>
      <c r="E92" s="39" t="str">
        <f>IF('Town Data'!G88&gt;9,'Town Data'!F88,"*")</f>
        <v>*</v>
      </c>
      <c r="F92" s="38">
        <f>IF('Town Data'!I88&gt;9,'Town Data'!H88,"*")</f>
        <v>1296899.72</v>
      </c>
      <c r="G92" s="38">
        <f>IF('Town Data'!K88&gt;9,'Town Data'!J88,"*")</f>
        <v>587423.94999999995</v>
      </c>
      <c r="H92" s="39" t="str">
        <f>IF('Town Data'!M88&gt;9,'Town Data'!L88,"*")</f>
        <v>*</v>
      </c>
      <c r="I92" s="8">
        <f t="shared" si="3"/>
        <v>-0.1885888139446896</v>
      </c>
      <c r="J92" s="8">
        <f t="shared" si="4"/>
        <v>-0.36598594592542572</v>
      </c>
      <c r="K92" s="8" t="str">
        <f t="shared" si="5"/>
        <v/>
      </c>
    </row>
    <row r="93" spans="2:11" x14ac:dyDescent="0.25">
      <c r="B93" s="24" t="str">
        <f>'Town Data'!A89</f>
        <v>TROY</v>
      </c>
      <c r="C93" s="40" t="str">
        <f>IF('Town Data'!C89&gt;9,'Town Data'!B89,"*")</f>
        <v>*</v>
      </c>
      <c r="D93" s="41" t="str">
        <f>IF('Town Data'!E89&gt;9,'Town Data'!D89,"*")</f>
        <v>*</v>
      </c>
      <c r="E93" s="42" t="str">
        <f>IF('Town Data'!G89&gt;9,'Town Data'!F89,"*")</f>
        <v>*</v>
      </c>
      <c r="F93" s="41">
        <f>IF('Town Data'!I89&gt;9,'Town Data'!H89,"*")</f>
        <v>2947149.17</v>
      </c>
      <c r="G93" s="41">
        <f>IF('Town Data'!K89&gt;9,'Town Data'!J89,"*")</f>
        <v>313299.96999999997</v>
      </c>
      <c r="H93" s="42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 t="str">
        <f>'Town Data'!A90</f>
        <v>VERGENNES</v>
      </c>
      <c r="C94" s="37">
        <f>IF('Town Data'!C90&gt;9,'Town Data'!B90,"*")</f>
        <v>8395146.7799999993</v>
      </c>
      <c r="D94" s="38">
        <f>IF('Town Data'!E90&gt;9,'Town Data'!D90,"*")</f>
        <v>1385306.65</v>
      </c>
      <c r="E94" s="39" t="str">
        <f>IF('Town Data'!G90&gt;9,'Town Data'!F90,"*")</f>
        <v>*</v>
      </c>
      <c r="F94" s="38">
        <f>IF('Town Data'!I90&gt;9,'Town Data'!H90,"*")</f>
        <v>8549604.7300000004</v>
      </c>
      <c r="G94" s="38">
        <f>IF('Town Data'!K90&gt;9,'Town Data'!J90,"*")</f>
        <v>1330146.03</v>
      </c>
      <c r="H94" s="39" t="str">
        <f>IF('Town Data'!M90&gt;9,'Town Data'!L90,"*")</f>
        <v>*</v>
      </c>
      <c r="I94" s="8">
        <f t="shared" si="3"/>
        <v>-1.8066092512793994E-2</v>
      </c>
      <c r="J94" s="8">
        <f t="shared" si="4"/>
        <v>4.1469597138894497E-2</v>
      </c>
      <c r="K94" s="8" t="str">
        <f t="shared" si="5"/>
        <v/>
      </c>
    </row>
    <row r="95" spans="2:11" x14ac:dyDescent="0.25">
      <c r="B95" s="24" t="str">
        <f>'Town Data'!A91</f>
        <v>VERNON</v>
      </c>
      <c r="C95" s="40" t="str">
        <f>IF('Town Data'!C91&gt;9,'Town Data'!B91,"*")</f>
        <v>*</v>
      </c>
      <c r="D95" s="41" t="str">
        <f>IF('Town Data'!E91&gt;9,'Town Data'!D91,"*")</f>
        <v>*</v>
      </c>
      <c r="E95" s="42" t="str">
        <f>IF('Town Data'!G91&gt;9,'Town Data'!F91,"*")</f>
        <v>*</v>
      </c>
      <c r="F95" s="41">
        <f>IF('Town Data'!I91&gt;9,'Town Data'!H91,"*")</f>
        <v>1341821.7</v>
      </c>
      <c r="G95" s="41">
        <f>IF('Town Data'!K91&gt;9,'Town Data'!J91,"*")</f>
        <v>242029.61</v>
      </c>
      <c r="H95" s="42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 t="str">
        <f>'Town Data'!A92</f>
        <v>WAITSFIELD</v>
      </c>
      <c r="C96" s="37">
        <f>IF('Town Data'!C92&gt;9,'Town Data'!B92,"*")</f>
        <v>9139926.3100000005</v>
      </c>
      <c r="D96" s="38">
        <f>IF('Town Data'!E92&gt;9,'Town Data'!D92,"*")</f>
        <v>3232424.98</v>
      </c>
      <c r="E96" s="39" t="str">
        <f>IF('Town Data'!G92&gt;9,'Town Data'!F92,"*")</f>
        <v>*</v>
      </c>
      <c r="F96" s="38">
        <f>IF('Town Data'!I92&gt;9,'Town Data'!H92,"*")</f>
        <v>8324638.8799999999</v>
      </c>
      <c r="G96" s="38">
        <f>IF('Town Data'!K92&gt;9,'Town Data'!J92,"*")</f>
        <v>2933017.51</v>
      </c>
      <c r="H96" s="39" t="str">
        <f>IF('Town Data'!M92&gt;9,'Town Data'!L92,"*")</f>
        <v>*</v>
      </c>
      <c r="I96" s="8">
        <f t="shared" si="3"/>
        <v>9.7936672299231392E-2</v>
      </c>
      <c r="J96" s="8">
        <f t="shared" si="4"/>
        <v>0.10208171924619715</v>
      </c>
      <c r="K96" s="8" t="str">
        <f t="shared" si="5"/>
        <v/>
      </c>
    </row>
    <row r="97" spans="2:11" x14ac:dyDescent="0.25">
      <c r="B97" s="24" t="str">
        <f>'Town Data'!A93</f>
        <v>WARREN</v>
      </c>
      <c r="C97" s="40">
        <f>IF('Town Data'!C93&gt;9,'Town Data'!B93,"*")</f>
        <v>9738636.0099999998</v>
      </c>
      <c r="D97" s="41">
        <f>IF('Town Data'!E93&gt;9,'Town Data'!D93,"*")</f>
        <v>5571694.8799999999</v>
      </c>
      <c r="E97" s="42" t="str">
        <f>IF('Town Data'!G93&gt;9,'Town Data'!F93,"*")</f>
        <v>*</v>
      </c>
      <c r="F97" s="41">
        <f>IF('Town Data'!I93&gt;9,'Town Data'!H93,"*")</f>
        <v>10390191.789999999</v>
      </c>
      <c r="G97" s="41">
        <f>IF('Town Data'!K93&gt;9,'Town Data'!J93,"*")</f>
        <v>4426188.1399999997</v>
      </c>
      <c r="H97" s="42" t="str">
        <f>IF('Town Data'!M93&gt;9,'Town Data'!L93,"*")</f>
        <v>*</v>
      </c>
      <c r="I97" s="19">
        <f t="shared" si="3"/>
        <v>-6.2708734657534113E-2</v>
      </c>
      <c r="J97" s="19">
        <f t="shared" si="4"/>
        <v>0.25880208969156027</v>
      </c>
      <c r="K97" s="19" t="str">
        <f t="shared" si="5"/>
        <v/>
      </c>
    </row>
    <row r="98" spans="2:11" x14ac:dyDescent="0.25">
      <c r="B98" t="str">
        <f>'Town Data'!A94</f>
        <v>WATERBURY</v>
      </c>
      <c r="C98" s="37">
        <f>IF('Town Data'!C94&gt;9,'Town Data'!B94,"*")</f>
        <v>10024950.91</v>
      </c>
      <c r="D98" s="38">
        <f>IF('Town Data'!E94&gt;9,'Town Data'!D94,"*")</f>
        <v>3424402.42</v>
      </c>
      <c r="E98" s="39" t="str">
        <f>IF('Town Data'!G94&gt;9,'Town Data'!F94,"*")</f>
        <v>*</v>
      </c>
      <c r="F98" s="38">
        <f>IF('Town Data'!I94&gt;9,'Town Data'!H94,"*")</f>
        <v>8616146.5500000007</v>
      </c>
      <c r="G98" s="38">
        <f>IF('Town Data'!K94&gt;9,'Town Data'!J94,"*")</f>
        <v>3202213.57</v>
      </c>
      <c r="H98" s="39" t="str">
        <f>IF('Town Data'!M94&gt;9,'Town Data'!L94,"*")</f>
        <v>*</v>
      </c>
      <c r="I98" s="8">
        <f t="shared" si="3"/>
        <v>0.16350747423162149</v>
      </c>
      <c r="J98" s="8">
        <f t="shared" si="4"/>
        <v>6.9386018497198512E-2</v>
      </c>
      <c r="K98" s="8" t="str">
        <f t="shared" si="5"/>
        <v/>
      </c>
    </row>
    <row r="99" spans="2:11" x14ac:dyDescent="0.25">
      <c r="B99" s="24" t="str">
        <f>'Town Data'!A95</f>
        <v>WEATHERSFIELD</v>
      </c>
      <c r="C99" s="40">
        <f>IF('Town Data'!C95&gt;9,'Town Data'!B95,"*")</f>
        <v>1645518.49</v>
      </c>
      <c r="D99" s="41">
        <f>IF('Town Data'!E95&gt;9,'Town Data'!D95,"*")</f>
        <v>263144</v>
      </c>
      <c r="E99" s="42" t="str">
        <f>IF('Town Data'!G95&gt;9,'Town Data'!F95,"*")</f>
        <v>*</v>
      </c>
      <c r="F99" s="41">
        <f>IF('Town Data'!I95&gt;9,'Town Data'!H95,"*")</f>
        <v>1551491.76</v>
      </c>
      <c r="G99" s="41" t="str">
        <f>IF('Town Data'!K95&gt;9,'Town Data'!J95,"*")</f>
        <v>*</v>
      </c>
      <c r="H99" s="42" t="str">
        <f>IF('Town Data'!M95&gt;9,'Town Data'!L95,"*")</f>
        <v>*</v>
      </c>
      <c r="I99" s="19">
        <f t="shared" si="3"/>
        <v>6.060407952150515E-2</v>
      </c>
      <c r="J99" s="19" t="str">
        <f t="shared" si="4"/>
        <v/>
      </c>
      <c r="K99" s="19" t="str">
        <f t="shared" si="5"/>
        <v/>
      </c>
    </row>
    <row r="100" spans="2:11" x14ac:dyDescent="0.25">
      <c r="B100" s="24" t="str">
        <f>'Town Data'!A96</f>
        <v>WEST RUTLAND</v>
      </c>
      <c r="C100" s="40">
        <f>IF('Town Data'!C96&gt;9,'Town Data'!B96,"*")</f>
        <v>4548502.75</v>
      </c>
      <c r="D100" s="41">
        <f>IF('Town Data'!E96&gt;9,'Town Data'!D96,"*")</f>
        <v>906358.87</v>
      </c>
      <c r="E100" s="42" t="str">
        <f>IF('Town Data'!G96&gt;9,'Town Data'!F96,"*")</f>
        <v>*</v>
      </c>
      <c r="F100" s="41">
        <f>IF('Town Data'!I96&gt;9,'Town Data'!H96,"*")</f>
        <v>3862276.14</v>
      </c>
      <c r="G100" s="41">
        <f>IF('Town Data'!K96&gt;9,'Town Data'!J96,"*")</f>
        <v>985690.49</v>
      </c>
      <c r="H100" s="42" t="str">
        <f>IF('Town Data'!M96&gt;9,'Town Data'!L96,"*")</f>
        <v>*</v>
      </c>
      <c r="I100" s="19">
        <f t="shared" si="3"/>
        <v>0.17767414475962348</v>
      </c>
      <c r="J100" s="19">
        <f t="shared" si="4"/>
        <v>-8.0483296536623783E-2</v>
      </c>
      <c r="K100" s="19" t="str">
        <f t="shared" si="5"/>
        <v/>
      </c>
    </row>
    <row r="101" spans="2:11" x14ac:dyDescent="0.25">
      <c r="B101" s="24" t="str">
        <f>'Town Data'!A97</f>
        <v>WESTMINSTER</v>
      </c>
      <c r="C101" s="40">
        <f>IF('Town Data'!C97&gt;9,'Town Data'!B97,"*")</f>
        <v>9655754.1699999999</v>
      </c>
      <c r="D101" s="41">
        <f>IF('Town Data'!E97&gt;9,'Town Data'!D97,"*")</f>
        <v>745120.53</v>
      </c>
      <c r="E101" s="42" t="str">
        <f>IF('Town Data'!G97&gt;9,'Town Data'!F97,"*")</f>
        <v>*</v>
      </c>
      <c r="F101" s="41">
        <f>IF('Town Data'!I97&gt;9,'Town Data'!H97,"*")</f>
        <v>11539676.789999999</v>
      </c>
      <c r="G101" s="41">
        <f>IF('Town Data'!K97&gt;9,'Town Data'!J97,"*")</f>
        <v>675960.55</v>
      </c>
      <c r="H101" s="42" t="str">
        <f>IF('Town Data'!M97&gt;9,'Town Data'!L97,"*")</f>
        <v>*</v>
      </c>
      <c r="I101" s="19">
        <f t="shared" si="3"/>
        <v>-0.16325609930709328</v>
      </c>
      <c r="J101" s="19">
        <f t="shared" si="4"/>
        <v>0.10231363353970875</v>
      </c>
      <c r="K101" s="19" t="str">
        <f t="shared" si="5"/>
        <v/>
      </c>
    </row>
    <row r="102" spans="2:11" x14ac:dyDescent="0.25">
      <c r="B102" s="24" t="str">
        <f>'Town Data'!A98</f>
        <v>WHITINGHAM</v>
      </c>
      <c r="C102" s="40" t="str">
        <f>IF('Town Data'!C98&gt;9,'Town Data'!B98,"*")</f>
        <v>*</v>
      </c>
      <c r="D102" s="41" t="str">
        <f>IF('Town Data'!E98&gt;9,'Town Data'!D98,"*")</f>
        <v>*</v>
      </c>
      <c r="E102" s="42" t="str">
        <f>IF('Town Data'!G98&gt;9,'Town Data'!F98,"*")</f>
        <v>*</v>
      </c>
      <c r="F102" s="41">
        <f>IF('Town Data'!I98&gt;9,'Town Data'!H98,"*")</f>
        <v>284651.65999999997</v>
      </c>
      <c r="G102" s="41" t="str">
        <f>IF('Town Data'!K98&gt;9,'Town Data'!J98,"*")</f>
        <v>*</v>
      </c>
      <c r="H102" s="42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 t="str">
        <f>'Town Data'!A99</f>
        <v>WILLIAMSTOWN</v>
      </c>
      <c r="C103" s="40">
        <f>IF('Town Data'!C99&gt;9,'Town Data'!B99,"*")</f>
        <v>1624776.31</v>
      </c>
      <c r="D103" s="41">
        <f>IF('Town Data'!E99&gt;9,'Town Data'!D99,"*")</f>
        <v>544570</v>
      </c>
      <c r="E103" s="42" t="str">
        <f>IF('Town Data'!G99&gt;9,'Town Data'!F99,"*")</f>
        <v>*</v>
      </c>
      <c r="F103" s="41">
        <f>IF('Town Data'!I99&gt;9,'Town Data'!H99,"*")</f>
        <v>1318505.99</v>
      </c>
      <c r="G103" s="41">
        <f>IF('Town Data'!K99&gt;9,'Town Data'!J99,"*")</f>
        <v>430866.61</v>
      </c>
      <c r="H103" s="42" t="str">
        <f>IF('Town Data'!M99&gt;9,'Town Data'!L99,"*")</f>
        <v>*</v>
      </c>
      <c r="I103" s="19">
        <f t="shared" si="3"/>
        <v>0.23228587683549323</v>
      </c>
      <c r="J103" s="19">
        <f t="shared" si="4"/>
        <v>0.26389464247415229</v>
      </c>
      <c r="K103" s="19" t="str">
        <f t="shared" si="5"/>
        <v/>
      </c>
    </row>
    <row r="104" spans="2:11" x14ac:dyDescent="0.25">
      <c r="B104" s="24" t="str">
        <f>'Town Data'!A100</f>
        <v>WILLISTON</v>
      </c>
      <c r="C104" s="40">
        <f>IF('Town Data'!C100&gt;9,'Town Data'!B100,"*")</f>
        <v>80403000.010000005</v>
      </c>
      <c r="D104" s="41">
        <f>IF('Town Data'!E100&gt;9,'Town Data'!D100,"*")</f>
        <v>35928312.560000002</v>
      </c>
      <c r="E104" s="42">
        <f>IF('Town Data'!G100&gt;9,'Town Data'!F100,"*")</f>
        <v>1952243.6666666667</v>
      </c>
      <c r="F104" s="41">
        <f>IF('Town Data'!I100&gt;9,'Town Data'!H100,"*")</f>
        <v>72541098.659999996</v>
      </c>
      <c r="G104" s="41">
        <f>IF('Town Data'!K100&gt;9,'Town Data'!J100,"*")</f>
        <v>34689272.899999999</v>
      </c>
      <c r="H104" s="42">
        <f>IF('Town Data'!M100&gt;9,'Town Data'!L100,"*")</f>
        <v>1776838.3333333328</v>
      </c>
      <c r="I104" s="19">
        <f t="shared" si="3"/>
        <v>0.10837858117987331</v>
      </c>
      <c r="J104" s="19">
        <f t="shared" si="4"/>
        <v>3.5718236688668213E-2</v>
      </c>
      <c r="K104" s="19">
        <f t="shared" si="5"/>
        <v>9.8717666116688918E-2</v>
      </c>
    </row>
    <row r="105" spans="2:11" x14ac:dyDescent="0.25">
      <c r="B105" s="24" t="str">
        <f>'Town Data'!A101</f>
        <v>WILMINGTON</v>
      </c>
      <c r="C105" s="40">
        <f>IF('Town Data'!C101&gt;9,'Town Data'!B101,"*")</f>
        <v>7178353.5700000003</v>
      </c>
      <c r="D105" s="41">
        <f>IF('Town Data'!E101&gt;9,'Town Data'!D101,"*")</f>
        <v>2883076.59</v>
      </c>
      <c r="E105" s="42" t="str">
        <f>IF('Town Data'!G101&gt;9,'Town Data'!F101,"*")</f>
        <v>*</v>
      </c>
      <c r="F105" s="41">
        <f>IF('Town Data'!I101&gt;9,'Town Data'!H101,"*")</f>
        <v>6746908.1699999999</v>
      </c>
      <c r="G105" s="41">
        <f>IF('Town Data'!K101&gt;9,'Town Data'!J101,"*")</f>
        <v>3331516.73</v>
      </c>
      <c r="H105" s="42" t="str">
        <f>IF('Town Data'!M101&gt;9,'Town Data'!L101,"*")</f>
        <v>*</v>
      </c>
      <c r="I105" s="19">
        <f t="shared" si="3"/>
        <v>6.3947127947941287E-2</v>
      </c>
      <c r="J105" s="19">
        <f t="shared" si="4"/>
        <v>-0.13460539938516236</v>
      </c>
      <c r="K105" s="19" t="str">
        <f t="shared" si="5"/>
        <v/>
      </c>
    </row>
    <row r="106" spans="2:11" x14ac:dyDescent="0.25">
      <c r="B106" s="24" t="str">
        <f>'Town Data'!A102</f>
        <v>WINDSOR</v>
      </c>
      <c r="C106" s="40">
        <f>IF('Town Data'!C102&gt;9,'Town Data'!B102,"*")</f>
        <v>3379342.38</v>
      </c>
      <c r="D106" s="41">
        <f>IF('Town Data'!E102&gt;9,'Town Data'!D102,"*")</f>
        <v>1234556.06</v>
      </c>
      <c r="E106" s="42">
        <f>IF('Town Data'!G102&gt;9,'Town Data'!F102,"*")</f>
        <v>16939.500000000015</v>
      </c>
      <c r="F106" s="41">
        <f>IF('Town Data'!I102&gt;9,'Town Data'!H102,"*")</f>
        <v>2948606.38</v>
      </c>
      <c r="G106" s="41">
        <f>IF('Town Data'!K102&gt;9,'Town Data'!J102,"*")</f>
        <v>964510.34</v>
      </c>
      <c r="H106" s="42" t="str">
        <f>IF('Town Data'!M102&gt;9,'Town Data'!L102,"*")</f>
        <v>*</v>
      </c>
      <c r="I106" s="19">
        <f t="shared" si="3"/>
        <v>0.14608121413615066</v>
      </c>
      <c r="J106" s="19">
        <f t="shared" si="4"/>
        <v>0.2799821928295762</v>
      </c>
      <c r="K106" s="19" t="str">
        <f t="shared" si="5"/>
        <v/>
      </c>
    </row>
    <row r="107" spans="2:11" x14ac:dyDescent="0.25">
      <c r="B107" s="24" t="str">
        <f>'Town Data'!A103</f>
        <v>WINHALL</v>
      </c>
      <c r="C107" s="40">
        <f>IF('Town Data'!C103&gt;9,'Town Data'!B103,"*")</f>
        <v>1526955.34</v>
      </c>
      <c r="D107" s="41">
        <f>IF('Town Data'!E103&gt;9,'Town Data'!D103,"*")</f>
        <v>635971.35</v>
      </c>
      <c r="E107" s="42" t="str">
        <f>IF('Town Data'!G103&gt;9,'Town Data'!F103,"*")</f>
        <v>*</v>
      </c>
      <c r="F107" s="41">
        <f>IF('Town Data'!I103&gt;9,'Town Data'!H103,"*")</f>
        <v>1403309.52</v>
      </c>
      <c r="G107" s="41">
        <f>IF('Town Data'!K103&gt;9,'Town Data'!J103,"*")</f>
        <v>557036.91</v>
      </c>
      <c r="H107" s="42" t="str">
        <f>IF('Town Data'!M103&gt;9,'Town Data'!L103,"*")</f>
        <v>*</v>
      </c>
      <c r="I107" s="19">
        <f t="shared" si="3"/>
        <v>8.8110155484443703E-2</v>
      </c>
      <c r="J107" s="19">
        <f t="shared" si="4"/>
        <v>0.14170414667853867</v>
      </c>
      <c r="K107" s="19" t="str">
        <f t="shared" si="5"/>
        <v/>
      </c>
    </row>
    <row r="108" spans="2:11" x14ac:dyDescent="0.25">
      <c r="B108" s="24" t="str">
        <f>'Town Data'!A104</f>
        <v>WINOOSKI</v>
      </c>
      <c r="C108" s="40">
        <f>IF('Town Data'!C104&gt;9,'Town Data'!B104,"*")</f>
        <v>5232845.75</v>
      </c>
      <c r="D108" s="41">
        <f>IF('Town Data'!E104&gt;9,'Town Data'!D104,"*")</f>
        <v>1513673.04</v>
      </c>
      <c r="E108" s="42" t="str">
        <f>IF('Town Data'!G104&gt;9,'Town Data'!F104,"*")</f>
        <v>*</v>
      </c>
      <c r="F108" s="41">
        <f>IF('Town Data'!I104&gt;9,'Town Data'!H104,"*")</f>
        <v>4575069.55</v>
      </c>
      <c r="G108" s="41">
        <f>IF('Town Data'!K104&gt;9,'Town Data'!J104,"*")</f>
        <v>1029999.29</v>
      </c>
      <c r="H108" s="42" t="str">
        <f>IF('Town Data'!M104&gt;9,'Town Data'!L104,"*")</f>
        <v>*</v>
      </c>
      <c r="I108" s="19">
        <f t="shared" si="3"/>
        <v>0.14377403289967478</v>
      </c>
      <c r="J108" s="19">
        <f t="shared" si="4"/>
        <v>0.46958648874408448</v>
      </c>
      <c r="K108" s="19" t="str">
        <f t="shared" si="5"/>
        <v/>
      </c>
    </row>
    <row r="109" spans="2:11" x14ac:dyDescent="0.25">
      <c r="B109" s="24" t="str">
        <f>'Town Data'!A105</f>
        <v>WOLCOTT</v>
      </c>
      <c r="C109" s="40">
        <f>IF('Town Data'!C105&gt;9,'Town Data'!B105,"*")</f>
        <v>354411.71</v>
      </c>
      <c r="D109" s="41">
        <f>IF('Town Data'!E105&gt;9,'Town Data'!D105,"*")</f>
        <v>166709.26</v>
      </c>
      <c r="E109" s="42" t="str">
        <f>IF('Town Data'!G105&gt;9,'Town Data'!F105,"*")</f>
        <v>*</v>
      </c>
      <c r="F109" s="41">
        <f>IF('Town Data'!I105&gt;9,'Town Data'!H105,"*")</f>
        <v>760959.62</v>
      </c>
      <c r="G109" s="41">
        <f>IF('Town Data'!K105&gt;9,'Town Data'!J105,"*")</f>
        <v>236520.51</v>
      </c>
      <c r="H109" s="42" t="str">
        <f>IF('Town Data'!M105&gt;9,'Town Data'!L105,"*")</f>
        <v>*</v>
      </c>
      <c r="I109" s="19">
        <f t="shared" si="3"/>
        <v>-0.53425687686292733</v>
      </c>
      <c r="J109" s="19">
        <f t="shared" si="4"/>
        <v>-0.29515939230809202</v>
      </c>
      <c r="K109" s="19" t="str">
        <f t="shared" si="5"/>
        <v/>
      </c>
    </row>
    <row r="110" spans="2:11" x14ac:dyDescent="0.25">
      <c r="B110" s="24" t="str">
        <f>'Town Data'!A106</f>
        <v>WOODSTOCK</v>
      </c>
      <c r="C110" s="40">
        <f>IF('Town Data'!C106&gt;9,'Town Data'!B106,"*")</f>
        <v>7234974.0199999996</v>
      </c>
      <c r="D110" s="41">
        <f>IF('Town Data'!E106&gt;9,'Town Data'!D106,"*")</f>
        <v>2079037.7</v>
      </c>
      <c r="E110" s="42">
        <f>IF('Town Data'!G106&gt;9,'Town Data'!F106,"*")</f>
        <v>118226.83333333336</v>
      </c>
      <c r="F110" s="41">
        <f>IF('Town Data'!I106&gt;9,'Town Data'!H106,"*")</f>
        <v>6857394.0899999999</v>
      </c>
      <c r="G110" s="41">
        <f>IF('Town Data'!K106&gt;9,'Town Data'!J106,"*")</f>
        <v>1750284.81</v>
      </c>
      <c r="H110" s="42">
        <f>IF('Town Data'!M106&gt;9,'Town Data'!L106,"*")</f>
        <v>327195.16666666698</v>
      </c>
      <c r="I110" s="19">
        <f t="shared" si="3"/>
        <v>5.5061722433397395E-2</v>
      </c>
      <c r="J110" s="19">
        <f t="shared" si="4"/>
        <v>0.18782822551033845</v>
      </c>
      <c r="K110" s="19">
        <f t="shared" si="5"/>
        <v>-0.63866570971148229</v>
      </c>
    </row>
    <row r="111" spans="2:11" x14ac:dyDescent="0.25">
      <c r="B111" s="24">
        <f>'Town Data'!A107</f>
        <v>0</v>
      </c>
      <c r="C111" s="40" t="str">
        <f>IF('Town Data'!C107&gt;9,'Town Data'!B107,"*")</f>
        <v>*</v>
      </c>
      <c r="D111" s="41" t="str">
        <f>IF('Town Data'!E107&gt;9,'Town Data'!D107,"*")</f>
        <v>*</v>
      </c>
      <c r="E111" s="42" t="str">
        <f>IF('Town Data'!G107&gt;9,'Town Data'!F107,"*")</f>
        <v>*</v>
      </c>
      <c r="F111" s="41" t="str">
        <f>IF('Town Data'!I107&gt;9,'Town Data'!H107,"*")</f>
        <v>*</v>
      </c>
      <c r="G111" s="41" t="str">
        <f>IF('Town Data'!K107&gt;9,'Town Data'!J107,"*")</f>
        <v>*</v>
      </c>
      <c r="H111" s="42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0" t="str">
        <f>IF('Town Data'!C108&gt;9,'Town Data'!B108,"*")</f>
        <v>*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 t="str">
        <f>IF('Town Data'!I108&gt;9,'Town Data'!H108,"*")</f>
        <v>*</v>
      </c>
      <c r="G112" s="41" t="str">
        <f>IF('Town Data'!K108&gt;9,'Town Data'!J108,"*")</f>
        <v>*</v>
      </c>
      <c r="H112" s="42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0" t="str">
        <f>IF('Town Data'!C109&gt;9,'Town Data'!B109,"*")</f>
        <v>*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 t="str">
        <f>IF('Town Data'!I109&gt;9,'Town Data'!H109,"*")</f>
        <v>*</v>
      </c>
      <c r="G113" s="41" t="str">
        <f>IF('Town Data'!K109&gt;9,'Town Data'!J109,"*")</f>
        <v>*</v>
      </c>
      <c r="H113" s="42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0" t="str">
        <f>IF('Town Data'!C110&gt;9,'Town Data'!B110,"*")</f>
        <v>*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 t="str">
        <f>IF('Town Data'!I110&gt;9,'Town Data'!H110,"*")</f>
        <v>*</v>
      </c>
      <c r="G114" s="41" t="str">
        <f>IF('Town Data'!K110&gt;9,'Town Data'!J110,"*")</f>
        <v>*</v>
      </c>
      <c r="H114" s="42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0" t="str">
        <f>IF('Town Data'!C111&gt;9,'Town Data'!B111,"*")</f>
        <v>*</v>
      </c>
      <c r="D115" s="41" t="str">
        <f>IF('Town Data'!E111&gt;9,'Town Data'!D111,"*")</f>
        <v>*</v>
      </c>
      <c r="E115" s="42" t="str">
        <f>IF('Town Data'!G111&gt;9,'Town Data'!F111,"*")</f>
        <v>*</v>
      </c>
      <c r="F115" s="41" t="str">
        <f>IF('Town Data'!I111&gt;9,'Town Data'!H111,"*")</f>
        <v>*</v>
      </c>
      <c r="G115" s="41" t="str">
        <f>IF('Town Data'!K111&gt;9,'Town Data'!J111,"*")</f>
        <v>*</v>
      </c>
      <c r="H115" s="42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 t="str">
        <f>IF('Town Data'!I113&gt;9,'Town Data'!H113,"*")</f>
        <v>*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/>
  </sheetViews>
  <sheetFormatPr defaultRowHeight="15" x14ac:dyDescent="0.25"/>
  <cols>
    <col min="1" max="1" width="17.7109375" customWidth="1"/>
    <col min="2" max="2" width="17.7109375" style="27" customWidth="1"/>
    <col min="3" max="3" width="17.7109375" customWidth="1"/>
    <col min="4" max="4" width="17.7109375" style="27" customWidth="1"/>
    <col min="5" max="5" width="17.7109375" customWidth="1"/>
    <col min="6" max="6" width="17.7109375" style="27" customWidth="1"/>
    <col min="7" max="7" width="17.7109375" customWidth="1"/>
    <col min="8" max="8" width="17.7109375" style="27" customWidth="1"/>
    <col min="9" max="9" width="17.7109375" customWidth="1"/>
    <col min="10" max="10" width="17.7109375" style="27" customWidth="1"/>
    <col min="11" max="11" width="17.7109375" customWidth="1"/>
    <col min="12" max="12" width="17.7109375" style="27" customWidth="1"/>
    <col min="13" max="13" width="17.7109375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1631701.84</v>
      </c>
      <c r="C2" s="30">
        <v>13</v>
      </c>
      <c r="D2" s="33">
        <v>318298.12</v>
      </c>
      <c r="E2" s="30">
        <v>13</v>
      </c>
      <c r="F2" s="30">
        <v>0</v>
      </c>
      <c r="G2" s="30">
        <v>0</v>
      </c>
      <c r="H2" s="33">
        <v>1774094.35</v>
      </c>
      <c r="I2" s="30">
        <v>12</v>
      </c>
      <c r="J2" s="33">
        <v>333369.39</v>
      </c>
      <c r="K2" s="30">
        <v>12</v>
      </c>
      <c r="L2" s="30">
        <v>0</v>
      </c>
      <c r="M2" s="30">
        <v>0</v>
      </c>
    </row>
    <row r="3" spans="1:13" x14ac:dyDescent="0.25">
      <c r="A3" s="29" t="s">
        <v>53</v>
      </c>
      <c r="B3" s="33">
        <v>20923355.579999998</v>
      </c>
      <c r="C3" s="30">
        <v>14</v>
      </c>
      <c r="D3" s="33">
        <v>446199.44</v>
      </c>
      <c r="E3" s="30">
        <v>13</v>
      </c>
      <c r="F3" s="30">
        <v>0</v>
      </c>
      <c r="G3" s="30">
        <v>0</v>
      </c>
      <c r="H3" s="33">
        <v>20037494.07</v>
      </c>
      <c r="I3" s="30">
        <v>13</v>
      </c>
      <c r="J3" s="33">
        <v>513739.34</v>
      </c>
      <c r="K3" s="30">
        <v>12</v>
      </c>
      <c r="L3" s="30">
        <v>0</v>
      </c>
      <c r="M3" s="30">
        <v>0</v>
      </c>
    </row>
    <row r="4" spans="1:13" x14ac:dyDescent="0.25">
      <c r="A4" s="29" t="s">
        <v>54</v>
      </c>
      <c r="B4" s="33">
        <v>45363908.170000002</v>
      </c>
      <c r="C4" s="30">
        <v>153</v>
      </c>
      <c r="D4" s="33">
        <v>11609846.109999999</v>
      </c>
      <c r="E4" s="30">
        <v>142</v>
      </c>
      <c r="F4" s="33">
        <v>187417.00000000006</v>
      </c>
      <c r="G4" s="30">
        <v>43</v>
      </c>
      <c r="H4" s="33">
        <v>39498134.850000001</v>
      </c>
      <c r="I4" s="30">
        <v>160</v>
      </c>
      <c r="J4" s="33">
        <v>10194154.109999999</v>
      </c>
      <c r="K4" s="30">
        <v>150</v>
      </c>
      <c r="L4" s="33">
        <v>315978.66666666628</v>
      </c>
      <c r="M4" s="30">
        <v>38</v>
      </c>
    </row>
    <row r="5" spans="1:13" x14ac:dyDescent="0.25">
      <c r="A5" s="29" t="s">
        <v>55</v>
      </c>
      <c r="B5" s="33">
        <v>10345457.189999999</v>
      </c>
      <c r="C5" s="30">
        <v>29</v>
      </c>
      <c r="D5" s="33">
        <v>1203157.3</v>
      </c>
      <c r="E5" s="30">
        <v>27</v>
      </c>
      <c r="F5" s="30">
        <v>0</v>
      </c>
      <c r="G5" s="30">
        <v>0</v>
      </c>
      <c r="H5" s="33">
        <v>11336269.210000001</v>
      </c>
      <c r="I5" s="30">
        <v>29</v>
      </c>
      <c r="J5" s="33">
        <v>1195410.26</v>
      </c>
      <c r="K5" s="30">
        <v>26</v>
      </c>
      <c r="L5" s="30">
        <v>0</v>
      </c>
      <c r="M5" s="30">
        <v>0</v>
      </c>
    </row>
    <row r="6" spans="1:13" x14ac:dyDescent="0.25">
      <c r="A6" s="29" t="s">
        <v>56</v>
      </c>
      <c r="B6" s="33">
        <v>18702093.280000001</v>
      </c>
      <c r="C6" s="30">
        <v>39</v>
      </c>
      <c r="D6" s="33">
        <v>1415823.19</v>
      </c>
      <c r="E6" s="30">
        <v>33</v>
      </c>
      <c r="F6" s="33">
        <v>67661.333333333358</v>
      </c>
      <c r="G6" s="30">
        <v>10</v>
      </c>
      <c r="H6" s="33">
        <v>22790486.309999999</v>
      </c>
      <c r="I6" s="30">
        <v>36</v>
      </c>
      <c r="J6" s="33">
        <v>1418605.45</v>
      </c>
      <c r="K6" s="30">
        <v>29</v>
      </c>
      <c r="L6" s="33">
        <v>51667.666666666693</v>
      </c>
      <c r="M6" s="30">
        <v>12</v>
      </c>
    </row>
    <row r="7" spans="1:13" x14ac:dyDescent="0.25">
      <c r="A7" s="29" t="s">
        <v>57</v>
      </c>
      <c r="B7" s="33">
        <v>48638089.549999997</v>
      </c>
      <c r="C7" s="30">
        <v>171</v>
      </c>
      <c r="D7" s="33">
        <v>13827091.9</v>
      </c>
      <c r="E7" s="30">
        <v>159</v>
      </c>
      <c r="F7" s="33">
        <v>150856.66666666669</v>
      </c>
      <c r="G7" s="30">
        <v>34</v>
      </c>
      <c r="H7" s="33">
        <v>48424798.729999997</v>
      </c>
      <c r="I7" s="30">
        <v>160</v>
      </c>
      <c r="J7" s="33">
        <v>13627506.18</v>
      </c>
      <c r="K7" s="30">
        <v>149</v>
      </c>
      <c r="L7" s="33">
        <v>206853.83333333337</v>
      </c>
      <c r="M7" s="30">
        <v>37</v>
      </c>
    </row>
    <row r="8" spans="1:13" x14ac:dyDescent="0.25">
      <c r="A8" s="29" t="s">
        <v>58</v>
      </c>
      <c r="B8" s="33">
        <v>19739974.59</v>
      </c>
      <c r="C8" s="30">
        <v>42</v>
      </c>
      <c r="D8" s="33">
        <v>6421754.6799999997</v>
      </c>
      <c r="E8" s="30">
        <v>40</v>
      </c>
      <c r="F8" s="33">
        <v>148855.83333333331</v>
      </c>
      <c r="G8" s="30">
        <v>20</v>
      </c>
      <c r="H8" s="33">
        <v>18342232.219999999</v>
      </c>
      <c r="I8" s="30">
        <v>45</v>
      </c>
      <c r="J8" s="33">
        <v>5662361.2999999998</v>
      </c>
      <c r="K8" s="30">
        <v>42</v>
      </c>
      <c r="L8" s="33">
        <v>90619.333333333358</v>
      </c>
      <c r="M8" s="30">
        <v>19</v>
      </c>
    </row>
    <row r="9" spans="1:13" x14ac:dyDescent="0.25">
      <c r="A9" s="29" t="s">
        <v>59</v>
      </c>
      <c r="B9" s="33">
        <v>4097834.56</v>
      </c>
      <c r="C9" s="30">
        <v>18</v>
      </c>
      <c r="D9" s="33">
        <v>455981.61</v>
      </c>
      <c r="E9" s="30">
        <v>15</v>
      </c>
      <c r="F9" s="30">
        <v>0</v>
      </c>
      <c r="G9" s="30">
        <v>0</v>
      </c>
      <c r="H9" s="33">
        <v>2662812.9</v>
      </c>
      <c r="I9" s="30">
        <v>20</v>
      </c>
      <c r="J9" s="33">
        <v>492255.08</v>
      </c>
      <c r="K9" s="30">
        <v>19</v>
      </c>
      <c r="L9" s="30">
        <v>0</v>
      </c>
      <c r="M9" s="30">
        <v>0</v>
      </c>
    </row>
    <row r="10" spans="1:13" x14ac:dyDescent="0.25">
      <c r="A10" s="29" t="s">
        <v>60</v>
      </c>
      <c r="B10" s="33">
        <v>7992369.5700000003</v>
      </c>
      <c r="C10" s="30">
        <v>28</v>
      </c>
      <c r="D10" s="33">
        <v>1488127.16</v>
      </c>
      <c r="E10" s="30">
        <v>25</v>
      </c>
      <c r="F10" s="33">
        <v>67878.499999999971</v>
      </c>
      <c r="G10" s="30">
        <v>11</v>
      </c>
      <c r="H10" s="33">
        <v>8129875.6100000003</v>
      </c>
      <c r="I10" s="30">
        <v>25</v>
      </c>
      <c r="J10" s="33">
        <v>1552976.15</v>
      </c>
      <c r="K10" s="30">
        <v>22</v>
      </c>
      <c r="L10" s="33">
        <v>106543.1666666666</v>
      </c>
      <c r="M10" s="30">
        <v>14</v>
      </c>
    </row>
    <row r="11" spans="1:13" x14ac:dyDescent="0.25">
      <c r="A11" s="29" t="s">
        <v>61</v>
      </c>
      <c r="B11" s="33">
        <v>10520072.609999999</v>
      </c>
      <c r="C11" s="30">
        <v>36</v>
      </c>
      <c r="D11" s="33">
        <v>1088071.29</v>
      </c>
      <c r="E11" s="30">
        <v>33</v>
      </c>
      <c r="F11" s="30">
        <v>0</v>
      </c>
      <c r="G11" s="30">
        <v>0</v>
      </c>
      <c r="H11" s="33">
        <v>9203888.3000000007</v>
      </c>
      <c r="I11" s="30">
        <v>42</v>
      </c>
      <c r="J11" s="33">
        <v>1005513.3</v>
      </c>
      <c r="K11" s="30">
        <v>37</v>
      </c>
      <c r="L11" s="30">
        <v>0</v>
      </c>
      <c r="M11" s="30">
        <v>0</v>
      </c>
    </row>
    <row r="12" spans="1:13" x14ac:dyDescent="0.25">
      <c r="A12" s="29" t="s">
        <v>62</v>
      </c>
      <c r="B12" s="33">
        <v>66744700.729999997</v>
      </c>
      <c r="C12" s="30">
        <v>179</v>
      </c>
      <c r="D12" s="33">
        <v>7791187.0899999999</v>
      </c>
      <c r="E12" s="30">
        <v>168</v>
      </c>
      <c r="F12" s="33">
        <v>430475.66666666698</v>
      </c>
      <c r="G12" s="30">
        <v>42</v>
      </c>
      <c r="H12" s="33">
        <v>68462220.510000005</v>
      </c>
      <c r="I12" s="30">
        <v>174</v>
      </c>
      <c r="J12" s="33">
        <v>7514354.04</v>
      </c>
      <c r="K12" s="30">
        <v>159</v>
      </c>
      <c r="L12" s="33">
        <v>237870.83333333343</v>
      </c>
      <c r="M12" s="30">
        <v>46</v>
      </c>
    </row>
    <row r="13" spans="1:13" x14ac:dyDescent="0.25">
      <c r="A13" s="29" t="s">
        <v>63</v>
      </c>
      <c r="B13" s="33">
        <v>2309283.9900000002</v>
      </c>
      <c r="C13" s="30">
        <v>11</v>
      </c>
      <c r="D13" s="33">
        <v>434501.65</v>
      </c>
      <c r="E13" s="30">
        <v>11</v>
      </c>
      <c r="F13" s="30">
        <v>0</v>
      </c>
      <c r="G13" s="30">
        <v>0</v>
      </c>
      <c r="H13" s="30">
        <v>2205180.4300000002</v>
      </c>
      <c r="I13" s="30">
        <v>10</v>
      </c>
      <c r="J13" s="30">
        <v>433722.08</v>
      </c>
      <c r="K13" s="30">
        <v>10</v>
      </c>
      <c r="L13" s="30">
        <v>0</v>
      </c>
      <c r="M13" s="30">
        <v>0</v>
      </c>
    </row>
    <row r="14" spans="1:13" x14ac:dyDescent="0.25">
      <c r="A14" s="29" t="s">
        <v>64</v>
      </c>
      <c r="B14" s="33">
        <v>812812.25</v>
      </c>
      <c r="C14" s="30">
        <v>12</v>
      </c>
      <c r="D14" s="33">
        <v>278148.43</v>
      </c>
      <c r="E14" s="30">
        <v>10</v>
      </c>
      <c r="F14" s="30">
        <v>0</v>
      </c>
      <c r="G14" s="30">
        <v>0</v>
      </c>
      <c r="H14" s="33">
        <v>713202.78</v>
      </c>
      <c r="I14" s="30">
        <v>11</v>
      </c>
      <c r="J14" s="33">
        <v>0</v>
      </c>
      <c r="K14" s="30">
        <v>0</v>
      </c>
      <c r="L14" s="30">
        <v>0</v>
      </c>
      <c r="M14" s="30">
        <v>0</v>
      </c>
    </row>
    <row r="15" spans="1:13" x14ac:dyDescent="0.25">
      <c r="A15" s="29" t="s">
        <v>65</v>
      </c>
      <c r="B15" s="33">
        <v>5707425.8200000003</v>
      </c>
      <c r="C15" s="30">
        <v>41</v>
      </c>
      <c r="D15" s="33">
        <v>1467108.82</v>
      </c>
      <c r="E15" s="30">
        <v>38</v>
      </c>
      <c r="F15" s="30">
        <v>0</v>
      </c>
      <c r="G15" s="30">
        <v>0</v>
      </c>
      <c r="H15" s="33">
        <v>4922230.6900000004</v>
      </c>
      <c r="I15" s="30">
        <v>41</v>
      </c>
      <c r="J15" s="33">
        <v>1480317.23</v>
      </c>
      <c r="K15" s="30">
        <v>39</v>
      </c>
      <c r="L15" s="30">
        <v>0</v>
      </c>
      <c r="M15" s="30">
        <v>0</v>
      </c>
    </row>
    <row r="16" spans="1:13" x14ac:dyDescent="0.25">
      <c r="A16" s="29" t="s">
        <v>66</v>
      </c>
      <c r="B16" s="33">
        <v>1145546.8600000001</v>
      </c>
      <c r="C16" s="30">
        <v>15</v>
      </c>
      <c r="D16" s="33">
        <v>690634.68</v>
      </c>
      <c r="E16" s="30">
        <v>13</v>
      </c>
      <c r="F16" s="30">
        <v>0</v>
      </c>
      <c r="G16" s="30">
        <v>0</v>
      </c>
      <c r="H16" s="33">
        <v>1034793.89</v>
      </c>
      <c r="I16" s="30">
        <v>16</v>
      </c>
      <c r="J16" s="33">
        <v>548876.59</v>
      </c>
      <c r="K16" s="30">
        <v>16</v>
      </c>
      <c r="L16" s="30">
        <v>0</v>
      </c>
      <c r="M16" s="30">
        <v>0</v>
      </c>
    </row>
    <row r="17" spans="1:13" x14ac:dyDescent="0.25">
      <c r="A17" s="29" t="s">
        <v>67</v>
      </c>
      <c r="B17" s="33">
        <v>80360953.420000002</v>
      </c>
      <c r="C17" s="30">
        <v>315</v>
      </c>
      <c r="D17" s="33">
        <v>20814645.690000001</v>
      </c>
      <c r="E17" s="30">
        <v>293</v>
      </c>
      <c r="F17" s="33">
        <v>835049.83333333291</v>
      </c>
      <c r="G17" s="30">
        <v>57</v>
      </c>
      <c r="H17" s="33">
        <v>82171046.5</v>
      </c>
      <c r="I17" s="30">
        <v>339</v>
      </c>
      <c r="J17" s="33">
        <v>20617423.399999999</v>
      </c>
      <c r="K17" s="30">
        <v>317</v>
      </c>
      <c r="L17" s="33">
        <v>673854.66666666628</v>
      </c>
      <c r="M17" s="30">
        <v>62</v>
      </c>
    </row>
    <row r="18" spans="1:13" x14ac:dyDescent="0.25">
      <c r="A18" s="29" t="s">
        <v>68</v>
      </c>
      <c r="B18" s="33">
        <v>5571039.0800000001</v>
      </c>
      <c r="C18" s="30">
        <v>39</v>
      </c>
      <c r="D18" s="33">
        <v>3281962.21</v>
      </c>
      <c r="E18" s="30">
        <v>37</v>
      </c>
      <c r="F18" s="30">
        <v>0</v>
      </c>
      <c r="G18" s="30">
        <v>0</v>
      </c>
      <c r="H18" s="33">
        <v>5085872.1900000004</v>
      </c>
      <c r="I18" s="30">
        <v>40</v>
      </c>
      <c r="J18" s="33">
        <v>3019990.6</v>
      </c>
      <c r="K18" s="30">
        <v>38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5398202.3300000001</v>
      </c>
      <c r="C19" s="30">
        <v>38</v>
      </c>
      <c r="D19" s="33">
        <v>1155912.93</v>
      </c>
      <c r="E19" s="30">
        <v>32</v>
      </c>
      <c r="F19" s="30">
        <v>0</v>
      </c>
      <c r="G19" s="30">
        <v>0</v>
      </c>
      <c r="H19" s="33">
        <v>5765408.0099999998</v>
      </c>
      <c r="I19" s="30">
        <v>43</v>
      </c>
      <c r="J19" s="33">
        <v>1132418.0900000001</v>
      </c>
      <c r="K19" s="30">
        <v>35</v>
      </c>
      <c r="L19" s="30">
        <v>0</v>
      </c>
      <c r="M19" s="30">
        <v>0</v>
      </c>
    </row>
    <row r="20" spans="1:13" x14ac:dyDescent="0.25">
      <c r="A20" s="29" t="s">
        <v>70</v>
      </c>
      <c r="B20" s="33">
        <v>1827755.47</v>
      </c>
      <c r="C20" s="30">
        <v>26</v>
      </c>
      <c r="D20" s="33">
        <v>226541.81</v>
      </c>
      <c r="E20" s="30">
        <v>19</v>
      </c>
      <c r="F20" s="30">
        <v>0</v>
      </c>
      <c r="G20" s="30">
        <v>0</v>
      </c>
      <c r="H20" s="33">
        <v>1618118.53</v>
      </c>
      <c r="I20" s="30">
        <v>24</v>
      </c>
      <c r="J20" s="33">
        <v>313750.77</v>
      </c>
      <c r="K20" s="30">
        <v>16</v>
      </c>
      <c r="L20" s="30">
        <v>0</v>
      </c>
      <c r="M20" s="30">
        <v>0</v>
      </c>
    </row>
    <row r="21" spans="1:13" x14ac:dyDescent="0.25">
      <c r="A21" s="29" t="s">
        <v>71</v>
      </c>
      <c r="B21" s="33">
        <v>3073212.6</v>
      </c>
      <c r="C21" s="30">
        <v>26</v>
      </c>
      <c r="D21" s="33">
        <v>646460.14</v>
      </c>
      <c r="E21" s="30">
        <v>22</v>
      </c>
      <c r="F21" s="30">
        <v>0</v>
      </c>
      <c r="G21" s="30">
        <v>0</v>
      </c>
      <c r="H21" s="33">
        <v>3003355.23</v>
      </c>
      <c r="I21" s="30">
        <v>33</v>
      </c>
      <c r="J21" s="33">
        <v>767210.26</v>
      </c>
      <c r="K21" s="30">
        <v>27</v>
      </c>
      <c r="L21" s="33">
        <v>0</v>
      </c>
      <c r="M21" s="30">
        <v>0</v>
      </c>
    </row>
    <row r="22" spans="1:13" x14ac:dyDescent="0.25">
      <c r="A22" s="29" t="s">
        <v>72</v>
      </c>
      <c r="B22" s="33">
        <v>6676462.9900000002</v>
      </c>
      <c r="C22" s="30">
        <v>22</v>
      </c>
      <c r="D22" s="33">
        <v>1462653.57</v>
      </c>
      <c r="E22" s="30">
        <v>21</v>
      </c>
      <c r="F22" s="30">
        <v>0</v>
      </c>
      <c r="G22" s="30">
        <v>0</v>
      </c>
      <c r="H22" s="33">
        <v>6514051.3899999997</v>
      </c>
      <c r="I22" s="30">
        <v>22</v>
      </c>
      <c r="J22" s="33">
        <v>1295114.58</v>
      </c>
      <c r="K22" s="30">
        <v>22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124279107.68000001</v>
      </c>
      <c r="C23" s="30">
        <v>126</v>
      </c>
      <c r="D23" s="33">
        <v>32647769.219999999</v>
      </c>
      <c r="E23" s="30">
        <v>109</v>
      </c>
      <c r="F23" s="33">
        <v>564071.00000000035</v>
      </c>
      <c r="G23" s="30">
        <v>30</v>
      </c>
      <c r="H23" s="33">
        <v>114500823.02</v>
      </c>
      <c r="I23" s="30">
        <v>128</v>
      </c>
      <c r="J23" s="33">
        <v>31943793.649999999</v>
      </c>
      <c r="K23" s="30">
        <v>116</v>
      </c>
      <c r="L23" s="33">
        <v>511159.49999999965</v>
      </c>
      <c r="M23" s="30">
        <v>35</v>
      </c>
    </row>
    <row r="24" spans="1:13" x14ac:dyDescent="0.25">
      <c r="A24" s="29" t="s">
        <v>74</v>
      </c>
      <c r="B24" s="33">
        <v>628438.91</v>
      </c>
      <c r="C24" s="30">
        <v>13</v>
      </c>
      <c r="D24" s="33">
        <v>299509.3</v>
      </c>
      <c r="E24" s="30">
        <v>12</v>
      </c>
      <c r="F24" s="30">
        <v>0</v>
      </c>
      <c r="G24" s="30">
        <v>0</v>
      </c>
      <c r="H24" s="33">
        <v>601768.79</v>
      </c>
      <c r="I24" s="30">
        <v>12</v>
      </c>
      <c r="J24" s="33">
        <v>322454.31</v>
      </c>
      <c r="K24" s="30">
        <v>11</v>
      </c>
      <c r="L24" s="30">
        <v>0</v>
      </c>
      <c r="M24" s="30">
        <v>0</v>
      </c>
    </row>
    <row r="25" spans="1:13" x14ac:dyDescent="0.25">
      <c r="A25" s="29" t="s">
        <v>75</v>
      </c>
      <c r="B25" s="33">
        <v>95467.21</v>
      </c>
      <c r="C25" s="30">
        <v>11</v>
      </c>
      <c r="D25" s="30">
        <v>0</v>
      </c>
      <c r="E25" s="30">
        <v>0</v>
      </c>
      <c r="F25" s="30">
        <v>0</v>
      </c>
      <c r="G25" s="30">
        <v>0</v>
      </c>
      <c r="H25" s="33">
        <v>319809.12</v>
      </c>
      <c r="I25" s="30">
        <v>12</v>
      </c>
      <c r="J25" s="33">
        <v>263503.87</v>
      </c>
      <c r="K25" s="30">
        <v>11</v>
      </c>
      <c r="L25" s="30">
        <v>0</v>
      </c>
      <c r="M25" s="30">
        <v>0</v>
      </c>
    </row>
    <row r="26" spans="1:13" x14ac:dyDescent="0.25">
      <c r="A26" s="29" t="s">
        <v>76</v>
      </c>
      <c r="B26" s="33">
        <v>748722</v>
      </c>
      <c r="C26" s="30">
        <v>14</v>
      </c>
      <c r="D26" s="33">
        <v>511662.45</v>
      </c>
      <c r="E26" s="30">
        <v>14</v>
      </c>
      <c r="F26" s="30">
        <v>0</v>
      </c>
      <c r="G26" s="30">
        <v>0</v>
      </c>
      <c r="H26" s="33">
        <v>799068.1</v>
      </c>
      <c r="I26" s="30">
        <v>15</v>
      </c>
      <c r="J26" s="33">
        <v>603453.38</v>
      </c>
      <c r="K26" s="30">
        <v>15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22939247.640000001</v>
      </c>
      <c r="C27" s="30">
        <v>45</v>
      </c>
      <c r="D27" s="33">
        <v>5961328.7300000004</v>
      </c>
      <c r="E27" s="30">
        <v>40</v>
      </c>
      <c r="F27" s="33">
        <v>87858.499999999971</v>
      </c>
      <c r="G27" s="30">
        <v>20</v>
      </c>
      <c r="H27" s="33">
        <v>27162272.289999999</v>
      </c>
      <c r="I27" s="30">
        <v>48</v>
      </c>
      <c r="J27" s="33">
        <v>8501033.5500000007</v>
      </c>
      <c r="K27" s="30">
        <v>44</v>
      </c>
      <c r="L27" s="33">
        <v>78969.000000000015</v>
      </c>
      <c r="M27" s="30">
        <v>20</v>
      </c>
    </row>
    <row r="28" spans="1:13" x14ac:dyDescent="0.25">
      <c r="A28" s="29" t="s">
        <v>78</v>
      </c>
      <c r="B28" s="33">
        <v>2327215.63</v>
      </c>
      <c r="C28" s="30">
        <v>22</v>
      </c>
      <c r="D28" s="33">
        <v>766926.25</v>
      </c>
      <c r="E28" s="30">
        <v>20</v>
      </c>
      <c r="F28" s="30">
        <v>0</v>
      </c>
      <c r="G28" s="30">
        <v>0</v>
      </c>
      <c r="H28" s="33">
        <v>2361448.2200000002</v>
      </c>
      <c r="I28" s="30">
        <v>24</v>
      </c>
      <c r="J28" s="33">
        <v>722788.15</v>
      </c>
      <c r="K28" s="30">
        <v>23</v>
      </c>
      <c r="L28" s="30">
        <v>0</v>
      </c>
      <c r="M28" s="30">
        <v>0</v>
      </c>
    </row>
    <row r="29" spans="1:13" x14ac:dyDescent="0.25">
      <c r="A29" s="29" t="s">
        <v>79</v>
      </c>
      <c r="B29" s="33">
        <v>9453713.75</v>
      </c>
      <c r="C29" s="30">
        <v>26</v>
      </c>
      <c r="D29" s="33">
        <v>7534713.3399999999</v>
      </c>
      <c r="E29" s="30">
        <v>25</v>
      </c>
      <c r="F29" s="30">
        <v>0</v>
      </c>
      <c r="G29" s="30">
        <v>0</v>
      </c>
      <c r="H29" s="33">
        <v>3930794.38</v>
      </c>
      <c r="I29" s="30">
        <v>29</v>
      </c>
      <c r="J29" s="33">
        <v>2686696.81</v>
      </c>
      <c r="K29" s="30">
        <v>28</v>
      </c>
      <c r="L29" s="30">
        <v>0</v>
      </c>
      <c r="M29" s="30">
        <v>0</v>
      </c>
    </row>
    <row r="30" spans="1:13" x14ac:dyDescent="0.25">
      <c r="A30" s="29" t="s">
        <v>80</v>
      </c>
      <c r="B30" s="33">
        <v>1235518.3700000001</v>
      </c>
      <c r="C30" s="30">
        <v>11</v>
      </c>
      <c r="D30" s="33">
        <v>0</v>
      </c>
      <c r="E30" s="30">
        <v>0</v>
      </c>
      <c r="F30" s="30">
        <v>0</v>
      </c>
      <c r="G30" s="30">
        <v>0</v>
      </c>
      <c r="H30" s="33">
        <v>1370719.18</v>
      </c>
      <c r="I30" s="30">
        <v>13</v>
      </c>
      <c r="J30" s="33">
        <v>243429.29</v>
      </c>
      <c r="K30" s="30">
        <v>12</v>
      </c>
      <c r="L30" s="30">
        <v>0</v>
      </c>
      <c r="M30" s="30">
        <v>0</v>
      </c>
    </row>
    <row r="31" spans="1:13" x14ac:dyDescent="0.25">
      <c r="A31" s="29" t="s">
        <v>81</v>
      </c>
      <c r="B31" s="33">
        <v>5477020.6399999997</v>
      </c>
      <c r="C31" s="30">
        <v>27</v>
      </c>
      <c r="D31" s="33">
        <v>1304085</v>
      </c>
      <c r="E31" s="30">
        <v>26</v>
      </c>
      <c r="F31" s="30">
        <v>0</v>
      </c>
      <c r="G31" s="30">
        <v>0</v>
      </c>
      <c r="H31" s="33">
        <v>5412926.9299999997</v>
      </c>
      <c r="I31" s="30">
        <v>26</v>
      </c>
      <c r="J31" s="33">
        <v>1238254.3</v>
      </c>
      <c r="K31" s="30">
        <v>25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8059819.4400000004</v>
      </c>
      <c r="C32" s="30">
        <v>41</v>
      </c>
      <c r="D32" s="33">
        <v>2046774.06</v>
      </c>
      <c r="E32" s="30">
        <v>41</v>
      </c>
      <c r="F32" s="33">
        <v>0</v>
      </c>
      <c r="G32" s="30">
        <v>0</v>
      </c>
      <c r="H32" s="33">
        <v>7283561.7599999998</v>
      </c>
      <c r="I32" s="30">
        <v>38</v>
      </c>
      <c r="J32" s="33">
        <v>1926879.55</v>
      </c>
      <c r="K32" s="30">
        <v>38</v>
      </c>
      <c r="L32" s="33">
        <v>0</v>
      </c>
      <c r="M32" s="30">
        <v>0</v>
      </c>
    </row>
    <row r="33" spans="1:13" x14ac:dyDescent="0.25">
      <c r="A33" s="29" t="s">
        <v>83</v>
      </c>
      <c r="B33" s="33">
        <v>44210806.710000001</v>
      </c>
      <c r="C33" s="30">
        <v>106</v>
      </c>
      <c r="D33" s="33">
        <v>7036625.9000000004</v>
      </c>
      <c r="E33" s="30">
        <v>100</v>
      </c>
      <c r="F33" s="33">
        <v>21428.166666666679</v>
      </c>
      <c r="G33" s="30">
        <v>24</v>
      </c>
      <c r="H33" s="33">
        <v>38778424.590000004</v>
      </c>
      <c r="I33" s="30">
        <v>110</v>
      </c>
      <c r="J33" s="33">
        <v>6325840.3899999997</v>
      </c>
      <c r="K33" s="30">
        <v>104</v>
      </c>
      <c r="L33" s="33">
        <v>155672.83333333334</v>
      </c>
      <c r="M33" s="30">
        <v>25</v>
      </c>
    </row>
    <row r="34" spans="1:13" x14ac:dyDescent="0.25">
      <c r="A34" s="29" t="s">
        <v>84</v>
      </c>
      <c r="B34" s="33">
        <v>7835640.1200000001</v>
      </c>
      <c r="C34" s="30">
        <v>31</v>
      </c>
      <c r="D34" s="33">
        <v>1531107.85</v>
      </c>
      <c r="E34" s="30">
        <v>29</v>
      </c>
      <c r="F34" s="30">
        <v>0</v>
      </c>
      <c r="G34" s="30">
        <v>0</v>
      </c>
      <c r="H34" s="33">
        <v>7479221.3300000001</v>
      </c>
      <c r="I34" s="30">
        <v>31</v>
      </c>
      <c r="J34" s="33">
        <v>1338405.49</v>
      </c>
      <c r="K34" s="30">
        <v>30</v>
      </c>
      <c r="L34" s="30">
        <v>0</v>
      </c>
      <c r="M34" s="30">
        <v>0</v>
      </c>
    </row>
    <row r="35" spans="1:13" x14ac:dyDescent="0.25">
      <c r="A35" s="29" t="s">
        <v>85</v>
      </c>
      <c r="B35" s="33">
        <v>3356087.84</v>
      </c>
      <c r="C35" s="30">
        <v>27</v>
      </c>
      <c r="D35" s="33">
        <v>1123539.1000000001</v>
      </c>
      <c r="E35" s="30">
        <v>24</v>
      </c>
      <c r="F35" s="30">
        <v>0</v>
      </c>
      <c r="G35" s="30">
        <v>0</v>
      </c>
      <c r="H35" s="33">
        <v>4811176.26</v>
      </c>
      <c r="I35" s="30">
        <v>24</v>
      </c>
      <c r="J35" s="33">
        <v>989844.37</v>
      </c>
      <c r="K35" s="30">
        <v>21</v>
      </c>
      <c r="L35" s="30">
        <v>0</v>
      </c>
      <c r="M35" s="30">
        <v>0</v>
      </c>
    </row>
    <row r="36" spans="1:13" x14ac:dyDescent="0.25">
      <c r="A36" s="29" t="s">
        <v>86</v>
      </c>
      <c r="B36" s="33">
        <v>1910701.78</v>
      </c>
      <c r="C36" s="30">
        <v>17</v>
      </c>
      <c r="D36" s="33">
        <v>445050.76</v>
      </c>
      <c r="E36" s="30">
        <v>15</v>
      </c>
      <c r="F36" s="30">
        <v>0</v>
      </c>
      <c r="G36" s="30">
        <v>0</v>
      </c>
      <c r="H36" s="33">
        <v>1493621.35</v>
      </c>
      <c r="I36" s="30">
        <v>18</v>
      </c>
      <c r="J36" s="33">
        <v>365613.12</v>
      </c>
      <c r="K36" s="30">
        <v>17</v>
      </c>
      <c r="L36" s="30">
        <v>0</v>
      </c>
      <c r="M36" s="30">
        <v>0</v>
      </c>
    </row>
    <row r="37" spans="1:13" x14ac:dyDescent="0.25">
      <c r="A37" s="29" t="s">
        <v>87</v>
      </c>
      <c r="B37" s="33">
        <v>2023954.13</v>
      </c>
      <c r="C37" s="30">
        <v>14</v>
      </c>
      <c r="D37" s="33">
        <v>555823.99</v>
      </c>
      <c r="E37" s="30">
        <v>13</v>
      </c>
      <c r="F37" s="30">
        <v>0</v>
      </c>
      <c r="G37" s="30">
        <v>0</v>
      </c>
      <c r="H37" s="33">
        <v>2225318.3199999998</v>
      </c>
      <c r="I37" s="30">
        <v>16</v>
      </c>
      <c r="J37" s="33">
        <v>490924.14</v>
      </c>
      <c r="K37" s="30">
        <v>13</v>
      </c>
      <c r="L37" s="30">
        <v>0</v>
      </c>
      <c r="M37" s="30">
        <v>0</v>
      </c>
    </row>
    <row r="38" spans="1:13" x14ac:dyDescent="0.25">
      <c r="A38" s="29" t="s">
        <v>88</v>
      </c>
      <c r="B38" s="33">
        <v>1626813.09</v>
      </c>
      <c r="C38" s="30">
        <v>12</v>
      </c>
      <c r="D38" s="33">
        <v>882216.78</v>
      </c>
      <c r="E38" s="30">
        <v>12</v>
      </c>
      <c r="F38" s="30">
        <v>0</v>
      </c>
      <c r="G38" s="30">
        <v>0</v>
      </c>
      <c r="H38" s="33">
        <v>1583383.78</v>
      </c>
      <c r="I38" s="30">
        <v>13</v>
      </c>
      <c r="J38" s="33">
        <v>736225.69</v>
      </c>
      <c r="K38" s="30">
        <v>13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249115.5</v>
      </c>
      <c r="C39" s="30">
        <v>10</v>
      </c>
      <c r="D39" s="33">
        <v>0</v>
      </c>
      <c r="E39" s="30">
        <v>0</v>
      </c>
      <c r="F39" s="30">
        <v>0</v>
      </c>
      <c r="G39" s="30">
        <v>0</v>
      </c>
      <c r="H39" s="33">
        <v>0</v>
      </c>
      <c r="I39" s="30">
        <v>0</v>
      </c>
      <c r="J39" s="33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90</v>
      </c>
      <c r="B40" s="33">
        <v>10493095.33</v>
      </c>
      <c r="C40" s="30">
        <v>37</v>
      </c>
      <c r="D40" s="33">
        <v>1451010.9</v>
      </c>
      <c r="E40" s="30">
        <v>35</v>
      </c>
      <c r="F40" s="33">
        <v>0</v>
      </c>
      <c r="G40" s="30">
        <v>0</v>
      </c>
      <c r="H40" s="33">
        <v>9888834.9900000002</v>
      </c>
      <c r="I40" s="30">
        <v>35</v>
      </c>
      <c r="J40" s="33">
        <v>1398501.01</v>
      </c>
      <c r="K40" s="30">
        <v>33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55212004.789999999</v>
      </c>
      <c r="C41" s="30">
        <v>120</v>
      </c>
      <c r="D41" s="33">
        <v>9669411.0800000001</v>
      </c>
      <c r="E41" s="30">
        <v>116</v>
      </c>
      <c r="F41" s="30">
        <v>125866.33333333334</v>
      </c>
      <c r="G41" s="30">
        <v>34</v>
      </c>
      <c r="H41" s="33">
        <v>49684068.280000001</v>
      </c>
      <c r="I41" s="30">
        <v>124</v>
      </c>
      <c r="J41" s="33">
        <v>7568569.8200000003</v>
      </c>
      <c r="K41" s="30">
        <v>117</v>
      </c>
      <c r="L41" s="30">
        <v>104033</v>
      </c>
      <c r="M41" s="30">
        <v>40</v>
      </c>
    </row>
    <row r="42" spans="1:13" x14ac:dyDescent="0.25">
      <c r="A42" s="29" t="s">
        <v>92</v>
      </c>
      <c r="B42" s="33">
        <v>346021.77</v>
      </c>
      <c r="C42" s="30">
        <v>12</v>
      </c>
      <c r="D42" s="33">
        <v>161928.09</v>
      </c>
      <c r="E42" s="30">
        <v>12</v>
      </c>
      <c r="F42" s="30">
        <v>0</v>
      </c>
      <c r="G42" s="30">
        <v>0</v>
      </c>
      <c r="H42" s="33">
        <v>502381.54</v>
      </c>
      <c r="I42" s="30">
        <v>13</v>
      </c>
      <c r="J42" s="33">
        <v>156498.29</v>
      </c>
      <c r="K42" s="30">
        <v>13</v>
      </c>
      <c r="L42" s="30">
        <v>0</v>
      </c>
      <c r="M42" s="30">
        <v>0</v>
      </c>
    </row>
    <row r="43" spans="1:13" x14ac:dyDescent="0.25">
      <c r="A43" s="29" t="s">
        <v>93</v>
      </c>
      <c r="B43" s="33">
        <v>1975670.75</v>
      </c>
      <c r="C43" s="30">
        <v>12</v>
      </c>
      <c r="D43" s="33">
        <v>488448.66</v>
      </c>
      <c r="E43" s="30">
        <v>10</v>
      </c>
      <c r="F43" s="30">
        <v>0</v>
      </c>
      <c r="G43" s="30">
        <v>0</v>
      </c>
      <c r="H43" s="33">
        <v>2369142.44</v>
      </c>
      <c r="I43" s="30">
        <v>13</v>
      </c>
      <c r="J43" s="33">
        <v>560711.75</v>
      </c>
      <c r="K43" s="30">
        <v>11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6497011.1200000001</v>
      </c>
      <c r="C44" s="30">
        <v>36</v>
      </c>
      <c r="D44" s="33">
        <v>1455363.23</v>
      </c>
      <c r="E44" s="30">
        <v>33</v>
      </c>
      <c r="F44" s="30">
        <v>0</v>
      </c>
      <c r="G44" s="30">
        <v>0</v>
      </c>
      <c r="H44" s="33">
        <v>6164051.3499999996</v>
      </c>
      <c r="I44" s="30">
        <v>37</v>
      </c>
      <c r="J44" s="33">
        <v>1483102.42</v>
      </c>
      <c r="K44" s="30">
        <v>32</v>
      </c>
      <c r="L44" s="30">
        <v>0</v>
      </c>
      <c r="M44" s="30">
        <v>0</v>
      </c>
    </row>
    <row r="45" spans="1:13" x14ac:dyDescent="0.25">
      <c r="A45" s="29" t="s">
        <v>95</v>
      </c>
      <c r="B45" s="33">
        <v>3530851.95</v>
      </c>
      <c r="C45" s="30">
        <v>14</v>
      </c>
      <c r="D45" s="33">
        <v>344253.62</v>
      </c>
      <c r="E45" s="30">
        <v>13</v>
      </c>
      <c r="F45" s="30">
        <v>0</v>
      </c>
      <c r="G45" s="30">
        <v>0</v>
      </c>
      <c r="H45" s="33">
        <v>3892825.48</v>
      </c>
      <c r="I45" s="30">
        <v>18</v>
      </c>
      <c r="J45" s="33">
        <v>301641.38</v>
      </c>
      <c r="K45" s="30">
        <v>16</v>
      </c>
      <c r="L45" s="30">
        <v>0</v>
      </c>
      <c r="M45" s="30">
        <v>0</v>
      </c>
    </row>
    <row r="46" spans="1:13" x14ac:dyDescent="0.25">
      <c r="A46" s="29" t="s">
        <v>96</v>
      </c>
      <c r="B46" s="33">
        <v>878588.02</v>
      </c>
      <c r="C46" s="30">
        <v>10</v>
      </c>
      <c r="D46" s="33">
        <v>0</v>
      </c>
      <c r="E46" s="30">
        <v>0</v>
      </c>
      <c r="F46" s="30">
        <v>0</v>
      </c>
      <c r="G46" s="30">
        <v>0</v>
      </c>
      <c r="H46" s="33">
        <v>0</v>
      </c>
      <c r="I46" s="30">
        <v>0</v>
      </c>
      <c r="J46" s="33">
        <v>0</v>
      </c>
      <c r="K46" s="30">
        <v>0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4081067.84</v>
      </c>
      <c r="C47" s="30">
        <v>12</v>
      </c>
      <c r="D47" s="33">
        <v>365201.41</v>
      </c>
      <c r="E47" s="30">
        <v>12</v>
      </c>
      <c r="F47" s="30">
        <v>0</v>
      </c>
      <c r="G47" s="30">
        <v>0</v>
      </c>
      <c r="H47" s="33">
        <v>1954571.44</v>
      </c>
      <c r="I47" s="30">
        <v>13</v>
      </c>
      <c r="J47" s="33">
        <v>343887.54</v>
      </c>
      <c r="K47" s="30">
        <v>11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3437003.79</v>
      </c>
      <c r="C48" s="30">
        <v>24</v>
      </c>
      <c r="D48" s="33">
        <v>923417.76</v>
      </c>
      <c r="E48" s="30">
        <v>24</v>
      </c>
      <c r="F48" s="30">
        <v>0</v>
      </c>
      <c r="G48" s="30">
        <v>0</v>
      </c>
      <c r="H48" s="33">
        <v>4091993.05</v>
      </c>
      <c r="I48" s="30">
        <v>23</v>
      </c>
      <c r="J48" s="33">
        <v>1052812.6299999999</v>
      </c>
      <c r="K48" s="30">
        <v>23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10823139.76</v>
      </c>
      <c r="C49" s="30">
        <v>23</v>
      </c>
      <c r="D49" s="33">
        <v>2745231.24</v>
      </c>
      <c r="E49" s="30">
        <v>22</v>
      </c>
      <c r="F49" s="30">
        <v>0</v>
      </c>
      <c r="G49" s="30">
        <v>0</v>
      </c>
      <c r="H49" s="33">
        <v>10757344.289999999</v>
      </c>
      <c r="I49" s="30">
        <v>30</v>
      </c>
      <c r="J49" s="33">
        <v>2630718.0299999998</v>
      </c>
      <c r="K49" s="30">
        <v>27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12087538.34</v>
      </c>
      <c r="C50" s="30">
        <v>28</v>
      </c>
      <c r="D50" s="33">
        <v>10933507.24</v>
      </c>
      <c r="E50" s="30">
        <v>27</v>
      </c>
      <c r="F50" s="30">
        <v>0</v>
      </c>
      <c r="G50" s="30">
        <v>0</v>
      </c>
      <c r="H50" s="33">
        <v>10264822.73</v>
      </c>
      <c r="I50" s="30">
        <v>32</v>
      </c>
      <c r="J50" s="33">
        <v>9158819.3300000001</v>
      </c>
      <c r="K50" s="30">
        <v>31</v>
      </c>
      <c r="L50" s="30">
        <v>0</v>
      </c>
      <c r="M50" s="30">
        <v>0</v>
      </c>
    </row>
    <row r="51" spans="1:13" x14ac:dyDescent="0.25">
      <c r="A51" s="29" t="s">
        <v>101</v>
      </c>
      <c r="B51" s="33">
        <v>5534428.1200000001</v>
      </c>
      <c r="C51" s="30">
        <v>21</v>
      </c>
      <c r="D51" s="33">
        <v>2302772.87</v>
      </c>
      <c r="E51" s="30">
        <v>21</v>
      </c>
      <c r="F51" s="33">
        <v>0</v>
      </c>
      <c r="G51" s="30">
        <v>0</v>
      </c>
      <c r="H51" s="33">
        <v>5457604.75</v>
      </c>
      <c r="I51" s="30">
        <v>23</v>
      </c>
      <c r="J51" s="33">
        <v>2163040.7599999998</v>
      </c>
      <c r="K51" s="30">
        <v>23</v>
      </c>
      <c r="L51" s="33">
        <v>0</v>
      </c>
      <c r="M51" s="30">
        <v>0</v>
      </c>
    </row>
    <row r="52" spans="1:13" x14ac:dyDescent="0.25">
      <c r="A52" s="29" t="s">
        <v>102</v>
      </c>
      <c r="B52" s="33">
        <v>7991602.1100000003</v>
      </c>
      <c r="C52" s="30">
        <v>38</v>
      </c>
      <c r="D52" s="33">
        <v>3493761.47</v>
      </c>
      <c r="E52" s="30">
        <v>37</v>
      </c>
      <c r="F52" s="33">
        <v>0</v>
      </c>
      <c r="G52" s="30">
        <v>0</v>
      </c>
      <c r="H52" s="33">
        <v>7686803.4000000004</v>
      </c>
      <c r="I52" s="30">
        <v>40</v>
      </c>
      <c r="J52" s="33">
        <v>3358428.08</v>
      </c>
      <c r="K52" s="30">
        <v>39</v>
      </c>
      <c r="L52" s="33">
        <v>0</v>
      </c>
      <c r="M52" s="30">
        <v>0</v>
      </c>
    </row>
    <row r="53" spans="1:13" x14ac:dyDescent="0.25">
      <c r="A53" s="29" t="s">
        <v>103</v>
      </c>
      <c r="B53" s="33">
        <v>7429512.5</v>
      </c>
      <c r="C53" s="30">
        <v>54</v>
      </c>
      <c r="D53" s="33">
        <v>2802186.78</v>
      </c>
      <c r="E53" s="30">
        <v>49</v>
      </c>
      <c r="F53" s="33">
        <v>38346.833333333328</v>
      </c>
      <c r="G53" s="30">
        <v>13</v>
      </c>
      <c r="H53" s="33">
        <v>7618055.9199999999</v>
      </c>
      <c r="I53" s="30">
        <v>56</v>
      </c>
      <c r="J53" s="33">
        <v>2846804.61</v>
      </c>
      <c r="K53" s="30">
        <v>50</v>
      </c>
      <c r="L53" s="33">
        <v>17894.666666666697</v>
      </c>
      <c r="M53" s="30">
        <v>12</v>
      </c>
    </row>
    <row r="54" spans="1:13" x14ac:dyDescent="0.25">
      <c r="A54" s="29" t="s">
        <v>104</v>
      </c>
      <c r="B54" s="33">
        <v>22313549.390000001</v>
      </c>
      <c r="C54" s="30">
        <v>133</v>
      </c>
      <c r="D54" s="33">
        <v>9965974.0399999991</v>
      </c>
      <c r="E54" s="30">
        <v>126</v>
      </c>
      <c r="F54" s="33">
        <v>240446.83333333343</v>
      </c>
      <c r="G54" s="30">
        <v>28</v>
      </c>
      <c r="H54" s="33">
        <v>24592461.149999999</v>
      </c>
      <c r="I54" s="30">
        <v>139</v>
      </c>
      <c r="J54" s="33">
        <v>11644904.15</v>
      </c>
      <c r="K54" s="30">
        <v>128</v>
      </c>
      <c r="L54" s="33">
        <v>217000.16666666704</v>
      </c>
      <c r="M54" s="30">
        <v>25</v>
      </c>
    </row>
    <row r="55" spans="1:13" x14ac:dyDescent="0.25">
      <c r="A55" s="29" t="s">
        <v>105</v>
      </c>
      <c r="B55" s="33">
        <v>37084989.850000001</v>
      </c>
      <c r="C55" s="30">
        <v>119</v>
      </c>
      <c r="D55" s="33">
        <v>9640298.9800000004</v>
      </c>
      <c r="E55" s="30">
        <v>116</v>
      </c>
      <c r="F55" s="33">
        <v>48356.833333333307</v>
      </c>
      <c r="G55" s="30">
        <v>25</v>
      </c>
      <c r="H55" s="33">
        <v>33289548.93</v>
      </c>
      <c r="I55" s="30">
        <v>124</v>
      </c>
      <c r="J55" s="33">
        <v>8683870.7599999998</v>
      </c>
      <c r="K55" s="30">
        <v>119</v>
      </c>
      <c r="L55" s="33">
        <v>109169.00000000003</v>
      </c>
      <c r="M55" s="30">
        <v>30</v>
      </c>
    </row>
    <row r="56" spans="1:13" x14ac:dyDescent="0.25">
      <c r="A56" s="29" t="s">
        <v>106</v>
      </c>
      <c r="B56" s="33">
        <v>16437725.98</v>
      </c>
      <c r="C56" s="30">
        <v>78</v>
      </c>
      <c r="D56" s="33">
        <v>3710075.68</v>
      </c>
      <c r="E56" s="30">
        <v>70</v>
      </c>
      <c r="F56" s="33">
        <v>156529.33333333366</v>
      </c>
      <c r="G56" s="30">
        <v>16</v>
      </c>
      <c r="H56" s="33">
        <v>19394081.420000002</v>
      </c>
      <c r="I56" s="30">
        <v>81</v>
      </c>
      <c r="J56" s="33">
        <v>3583363.75</v>
      </c>
      <c r="K56" s="30">
        <v>72</v>
      </c>
      <c r="L56" s="33">
        <v>71599</v>
      </c>
      <c r="M56" s="30">
        <v>16</v>
      </c>
    </row>
    <row r="57" spans="1:13" x14ac:dyDescent="0.25">
      <c r="A57" s="29" t="s">
        <v>107</v>
      </c>
      <c r="B57" s="33">
        <v>656422.98</v>
      </c>
      <c r="C57" s="30">
        <v>10</v>
      </c>
      <c r="D57" s="33">
        <v>0</v>
      </c>
      <c r="E57" s="30">
        <v>0</v>
      </c>
      <c r="F57" s="30">
        <v>0</v>
      </c>
      <c r="G57" s="30">
        <v>0</v>
      </c>
      <c r="H57" s="33">
        <v>561634.52</v>
      </c>
      <c r="I57" s="30">
        <v>10</v>
      </c>
      <c r="J57" s="33">
        <v>0</v>
      </c>
      <c r="K57" s="30">
        <v>0</v>
      </c>
      <c r="L57" s="30">
        <v>0</v>
      </c>
      <c r="M57" s="30">
        <v>0</v>
      </c>
    </row>
    <row r="58" spans="1:13" x14ac:dyDescent="0.25">
      <c r="A58" s="29" t="s">
        <v>108</v>
      </c>
      <c r="B58" s="33">
        <v>18012452.039999999</v>
      </c>
      <c r="C58" s="30">
        <v>98</v>
      </c>
      <c r="D58" s="33">
        <v>5315954.18</v>
      </c>
      <c r="E58" s="30">
        <v>95</v>
      </c>
      <c r="F58" s="30">
        <v>358991.6666666664</v>
      </c>
      <c r="G58" s="30">
        <v>27</v>
      </c>
      <c r="H58" s="33">
        <v>15809630.74</v>
      </c>
      <c r="I58" s="30">
        <v>97</v>
      </c>
      <c r="J58" s="33">
        <v>4737343.41</v>
      </c>
      <c r="K58" s="30">
        <v>94</v>
      </c>
      <c r="L58" s="30">
        <v>322740.33333333372</v>
      </c>
      <c r="M58" s="30">
        <v>29</v>
      </c>
    </row>
    <row r="59" spans="1:13" x14ac:dyDescent="0.25">
      <c r="A59" s="29" t="s">
        <v>109</v>
      </c>
      <c r="B59" s="33">
        <v>434969.52</v>
      </c>
      <c r="C59" s="30">
        <v>12</v>
      </c>
      <c r="D59" s="33">
        <v>179393.7</v>
      </c>
      <c r="E59" s="30">
        <v>10</v>
      </c>
      <c r="F59" s="33">
        <v>0</v>
      </c>
      <c r="G59" s="30">
        <v>0</v>
      </c>
      <c r="H59" s="33">
        <v>563801.03</v>
      </c>
      <c r="I59" s="30">
        <v>10</v>
      </c>
      <c r="J59" s="33">
        <v>0</v>
      </c>
      <c r="K59" s="30">
        <v>0</v>
      </c>
      <c r="L59" s="33">
        <v>0</v>
      </c>
      <c r="M59" s="30">
        <v>0</v>
      </c>
    </row>
    <row r="60" spans="1:13" x14ac:dyDescent="0.25">
      <c r="A60" s="29" t="s">
        <v>110</v>
      </c>
      <c r="B60" s="33">
        <v>30758419.969999999</v>
      </c>
      <c r="C60" s="30">
        <v>88</v>
      </c>
      <c r="D60" s="33">
        <v>9879526.7699999996</v>
      </c>
      <c r="E60" s="30">
        <v>87</v>
      </c>
      <c r="F60" s="30">
        <v>331223.16666666704</v>
      </c>
      <c r="G60" s="30">
        <v>34</v>
      </c>
      <c r="H60" s="33">
        <v>30833549.989999998</v>
      </c>
      <c r="I60" s="30">
        <v>86</v>
      </c>
      <c r="J60" s="33">
        <v>8892321.5299999993</v>
      </c>
      <c r="K60" s="30">
        <v>85</v>
      </c>
      <c r="L60" s="30">
        <v>267760.00000000006</v>
      </c>
      <c r="M60" s="30">
        <v>27</v>
      </c>
    </row>
    <row r="61" spans="1:13" x14ac:dyDescent="0.25">
      <c r="A61" s="29" t="s">
        <v>111</v>
      </c>
      <c r="B61" s="33">
        <v>14393485.98</v>
      </c>
      <c r="C61" s="30">
        <v>24</v>
      </c>
      <c r="D61" s="33">
        <v>673950.02</v>
      </c>
      <c r="E61" s="30">
        <v>21</v>
      </c>
      <c r="F61" s="30">
        <v>0</v>
      </c>
      <c r="G61" s="30">
        <v>0</v>
      </c>
      <c r="H61" s="33">
        <v>13870689.66</v>
      </c>
      <c r="I61" s="30">
        <v>23</v>
      </c>
      <c r="J61" s="33">
        <v>759833.83</v>
      </c>
      <c r="K61" s="30">
        <v>20</v>
      </c>
      <c r="L61" s="30">
        <v>0</v>
      </c>
      <c r="M61" s="30">
        <v>0</v>
      </c>
    </row>
    <row r="62" spans="1:13" x14ac:dyDescent="0.25">
      <c r="A62" s="29" t="s">
        <v>112</v>
      </c>
      <c r="B62" s="33">
        <v>2330176.0699999998</v>
      </c>
      <c r="C62" s="30">
        <v>13</v>
      </c>
      <c r="D62" s="33">
        <v>223584.21</v>
      </c>
      <c r="E62" s="30">
        <v>11</v>
      </c>
      <c r="F62" s="30">
        <v>0</v>
      </c>
      <c r="G62" s="30">
        <v>0</v>
      </c>
      <c r="H62" s="33">
        <v>3545524.24</v>
      </c>
      <c r="I62" s="30">
        <v>12</v>
      </c>
      <c r="J62" s="33">
        <v>255598.8</v>
      </c>
      <c r="K62" s="30">
        <v>10</v>
      </c>
      <c r="L62" s="30">
        <v>0</v>
      </c>
      <c r="M62" s="30">
        <v>0</v>
      </c>
    </row>
    <row r="63" spans="1:13" x14ac:dyDescent="0.25">
      <c r="A63" s="29" t="s">
        <v>113</v>
      </c>
      <c r="B63" s="33">
        <v>17254577.789999999</v>
      </c>
      <c r="C63" s="30">
        <v>81</v>
      </c>
      <c r="D63" s="33">
        <v>4090770.27</v>
      </c>
      <c r="E63" s="30">
        <v>75</v>
      </c>
      <c r="F63" s="30">
        <v>55590.833333333328</v>
      </c>
      <c r="G63" s="30">
        <v>21</v>
      </c>
      <c r="H63" s="33">
        <v>23428582.510000002</v>
      </c>
      <c r="I63" s="30">
        <v>89</v>
      </c>
      <c r="J63" s="33">
        <v>4133854.71</v>
      </c>
      <c r="K63" s="30">
        <v>81</v>
      </c>
      <c r="L63" s="30">
        <v>55723.500000000036</v>
      </c>
      <c r="M63" s="30">
        <v>18</v>
      </c>
    </row>
    <row r="64" spans="1:13" x14ac:dyDescent="0.25">
      <c r="A64" s="29" t="s">
        <v>114</v>
      </c>
      <c r="B64" s="33">
        <v>425051.54</v>
      </c>
      <c r="C64" s="30">
        <v>10</v>
      </c>
      <c r="D64" s="33">
        <v>0</v>
      </c>
      <c r="E64" s="30">
        <v>0</v>
      </c>
      <c r="F64" s="30">
        <v>0</v>
      </c>
      <c r="G64" s="30">
        <v>0</v>
      </c>
      <c r="H64" s="33">
        <v>0</v>
      </c>
      <c r="I64" s="30">
        <v>0</v>
      </c>
      <c r="J64" s="33">
        <v>0</v>
      </c>
      <c r="K64" s="30">
        <v>0</v>
      </c>
      <c r="L64" s="30">
        <v>0</v>
      </c>
      <c r="M64" s="30">
        <v>0</v>
      </c>
    </row>
    <row r="65" spans="1:13" x14ac:dyDescent="0.25">
      <c r="A65" s="29" t="s">
        <v>115</v>
      </c>
      <c r="B65" s="33">
        <v>6989537.5800000001</v>
      </c>
      <c r="C65" s="30">
        <v>36</v>
      </c>
      <c r="D65" s="33">
        <v>1601794.74</v>
      </c>
      <c r="E65" s="30">
        <v>33</v>
      </c>
      <c r="F65" s="33">
        <v>0</v>
      </c>
      <c r="G65" s="30">
        <v>0</v>
      </c>
      <c r="H65" s="33">
        <v>7933385.4400000004</v>
      </c>
      <c r="I65" s="30">
        <v>35</v>
      </c>
      <c r="J65" s="33">
        <v>1696688.57</v>
      </c>
      <c r="K65" s="30">
        <v>32</v>
      </c>
      <c r="L65" s="33">
        <v>0</v>
      </c>
      <c r="M65" s="30">
        <v>0</v>
      </c>
    </row>
    <row r="66" spans="1:13" x14ac:dyDescent="0.25">
      <c r="A66" s="29" t="s">
        <v>116</v>
      </c>
      <c r="B66" s="33">
        <v>2260130.25</v>
      </c>
      <c r="C66" s="30">
        <v>13</v>
      </c>
      <c r="D66" s="33">
        <v>460549.79</v>
      </c>
      <c r="E66" s="30">
        <v>13</v>
      </c>
      <c r="F66" s="30">
        <v>0</v>
      </c>
      <c r="G66" s="30">
        <v>0</v>
      </c>
      <c r="H66" s="33">
        <v>2503182.2200000002</v>
      </c>
      <c r="I66" s="30">
        <v>17</v>
      </c>
      <c r="J66" s="33">
        <v>516488.36</v>
      </c>
      <c r="K66" s="30">
        <v>16</v>
      </c>
      <c r="L66" s="30">
        <v>0</v>
      </c>
      <c r="M66" s="30">
        <v>0</v>
      </c>
    </row>
    <row r="67" spans="1:13" x14ac:dyDescent="0.25">
      <c r="A67" s="29" t="s">
        <v>117</v>
      </c>
      <c r="B67" s="33">
        <v>2539612.21</v>
      </c>
      <c r="C67" s="30">
        <v>21</v>
      </c>
      <c r="D67" s="33">
        <v>742509.92</v>
      </c>
      <c r="E67" s="30">
        <v>21</v>
      </c>
      <c r="F67" s="30">
        <v>0</v>
      </c>
      <c r="G67" s="30">
        <v>0</v>
      </c>
      <c r="H67" s="33">
        <v>2485240.02</v>
      </c>
      <c r="I67" s="30">
        <v>20</v>
      </c>
      <c r="J67" s="33">
        <v>591141.77</v>
      </c>
      <c r="K67" s="30">
        <v>20</v>
      </c>
      <c r="L67" s="30">
        <v>0</v>
      </c>
      <c r="M67" s="30">
        <v>0</v>
      </c>
    </row>
    <row r="68" spans="1:13" x14ac:dyDescent="0.25">
      <c r="A68" s="29" t="s">
        <v>118</v>
      </c>
      <c r="B68" s="33">
        <v>2430900.77</v>
      </c>
      <c r="C68" s="30">
        <v>27</v>
      </c>
      <c r="D68" s="33">
        <v>646268.9</v>
      </c>
      <c r="E68" s="30">
        <v>25</v>
      </c>
      <c r="F68" s="30">
        <v>0</v>
      </c>
      <c r="G68" s="30">
        <v>0</v>
      </c>
      <c r="H68" s="33">
        <v>2719822.16</v>
      </c>
      <c r="I68" s="30">
        <v>32</v>
      </c>
      <c r="J68" s="33">
        <v>682789.73</v>
      </c>
      <c r="K68" s="30">
        <v>27</v>
      </c>
      <c r="L68" s="30">
        <v>0</v>
      </c>
      <c r="M68" s="30">
        <v>0</v>
      </c>
    </row>
    <row r="69" spans="1:13" x14ac:dyDescent="0.25">
      <c r="A69" s="29" t="s">
        <v>119</v>
      </c>
      <c r="B69" s="33">
        <v>0</v>
      </c>
      <c r="C69" s="30">
        <v>0</v>
      </c>
      <c r="D69" s="33">
        <v>0</v>
      </c>
      <c r="E69" s="30">
        <v>0</v>
      </c>
      <c r="F69" s="30">
        <v>0</v>
      </c>
      <c r="G69" s="30">
        <v>0</v>
      </c>
      <c r="H69" s="33">
        <v>760673.61</v>
      </c>
      <c r="I69" s="30">
        <v>14</v>
      </c>
      <c r="J69" s="33">
        <v>137627.72</v>
      </c>
      <c r="K69" s="30">
        <v>11</v>
      </c>
      <c r="L69" s="30">
        <v>0</v>
      </c>
      <c r="M69" s="30">
        <v>0</v>
      </c>
    </row>
    <row r="70" spans="1:13" x14ac:dyDescent="0.25">
      <c r="A70" s="29" t="s">
        <v>120</v>
      </c>
      <c r="B70" s="33">
        <v>8909752.1699999999</v>
      </c>
      <c r="C70" s="30">
        <v>56</v>
      </c>
      <c r="D70" s="33">
        <v>1766317.9</v>
      </c>
      <c r="E70" s="30">
        <v>49</v>
      </c>
      <c r="F70" s="30">
        <v>18984.666666666672</v>
      </c>
      <c r="G70" s="30">
        <v>13</v>
      </c>
      <c r="H70" s="33">
        <v>8055282.79</v>
      </c>
      <c r="I70" s="30">
        <v>53</v>
      </c>
      <c r="J70" s="33">
        <v>1479479.28</v>
      </c>
      <c r="K70" s="30">
        <v>48</v>
      </c>
      <c r="L70" s="30">
        <v>6545.6666666666606</v>
      </c>
      <c r="M70" s="30">
        <v>11</v>
      </c>
    </row>
    <row r="71" spans="1:13" x14ac:dyDescent="0.25">
      <c r="A71" s="29" t="s">
        <v>121</v>
      </c>
      <c r="B71" s="33">
        <v>6767383.8799999999</v>
      </c>
      <c r="C71" s="30">
        <v>13</v>
      </c>
      <c r="D71" s="33">
        <v>311771.73</v>
      </c>
      <c r="E71" s="30">
        <v>11</v>
      </c>
      <c r="F71" s="33">
        <v>0</v>
      </c>
      <c r="G71" s="30">
        <v>0</v>
      </c>
      <c r="H71" s="33">
        <v>7707867.5</v>
      </c>
      <c r="I71" s="30">
        <v>15</v>
      </c>
      <c r="J71" s="33">
        <v>323400.28999999998</v>
      </c>
      <c r="K71" s="30">
        <v>13</v>
      </c>
      <c r="L71" s="33">
        <v>0</v>
      </c>
      <c r="M71" s="30">
        <v>0</v>
      </c>
    </row>
    <row r="72" spans="1:13" x14ac:dyDescent="0.25">
      <c r="A72" s="29" t="s">
        <v>122</v>
      </c>
      <c r="B72" s="33">
        <v>13126167.359999999</v>
      </c>
      <c r="C72" s="30">
        <v>26</v>
      </c>
      <c r="D72" s="33">
        <v>2632628.35</v>
      </c>
      <c r="E72" s="30">
        <v>26</v>
      </c>
      <c r="F72" s="33">
        <v>0</v>
      </c>
      <c r="G72" s="30">
        <v>0</v>
      </c>
      <c r="H72" s="33">
        <v>15082691.039999999</v>
      </c>
      <c r="I72" s="30">
        <v>28</v>
      </c>
      <c r="J72" s="33">
        <v>2460160.94</v>
      </c>
      <c r="K72" s="30">
        <v>26</v>
      </c>
      <c r="L72" s="33">
        <v>0</v>
      </c>
      <c r="M72" s="30">
        <v>0</v>
      </c>
    </row>
    <row r="73" spans="1:13" x14ac:dyDescent="0.25">
      <c r="A73" s="29" t="s">
        <v>123</v>
      </c>
      <c r="B73" s="33">
        <v>1486264.62</v>
      </c>
      <c r="C73" s="30">
        <v>12</v>
      </c>
      <c r="D73" s="30">
        <v>181112.4</v>
      </c>
      <c r="E73" s="30">
        <v>10</v>
      </c>
      <c r="F73" s="30">
        <v>0</v>
      </c>
      <c r="G73" s="30">
        <v>0</v>
      </c>
      <c r="H73" s="33">
        <v>1921955.08</v>
      </c>
      <c r="I73" s="30">
        <v>13</v>
      </c>
      <c r="J73" s="30">
        <v>230530.27</v>
      </c>
      <c r="K73" s="30">
        <v>12</v>
      </c>
      <c r="L73" s="30">
        <v>0</v>
      </c>
      <c r="M73" s="30">
        <v>0</v>
      </c>
    </row>
    <row r="74" spans="1:13" x14ac:dyDescent="0.25">
      <c r="A74" s="29" t="s">
        <v>124</v>
      </c>
      <c r="B74" s="33">
        <v>9699944.4000000004</v>
      </c>
      <c r="C74" s="30">
        <v>42</v>
      </c>
      <c r="D74" s="33">
        <v>1304429.05</v>
      </c>
      <c r="E74" s="30">
        <v>38</v>
      </c>
      <c r="F74" s="33">
        <v>0</v>
      </c>
      <c r="G74" s="30">
        <v>0</v>
      </c>
      <c r="H74" s="33">
        <v>9712350</v>
      </c>
      <c r="I74" s="30">
        <v>47</v>
      </c>
      <c r="J74" s="33">
        <v>1225193.21</v>
      </c>
      <c r="K74" s="30">
        <v>43</v>
      </c>
      <c r="L74" s="33">
        <v>21999.666666666635</v>
      </c>
      <c r="M74" s="30">
        <v>10</v>
      </c>
    </row>
    <row r="75" spans="1:13" x14ac:dyDescent="0.25">
      <c r="A75" s="29" t="s">
        <v>125</v>
      </c>
      <c r="B75" s="33">
        <v>6436888.9699999997</v>
      </c>
      <c r="C75" s="30">
        <v>23</v>
      </c>
      <c r="D75" s="33">
        <v>852210.67</v>
      </c>
      <c r="E75" s="30">
        <v>19</v>
      </c>
      <c r="F75" s="33">
        <v>0</v>
      </c>
      <c r="G75" s="30">
        <v>0</v>
      </c>
      <c r="H75" s="33">
        <v>5425226.8799999999</v>
      </c>
      <c r="I75" s="30">
        <v>24</v>
      </c>
      <c r="J75" s="33">
        <v>889623.02</v>
      </c>
      <c r="K75" s="30">
        <v>20</v>
      </c>
      <c r="L75" s="33">
        <v>0</v>
      </c>
      <c r="M75" s="30">
        <v>0</v>
      </c>
    </row>
    <row r="76" spans="1:13" x14ac:dyDescent="0.25">
      <c r="A76" s="29" t="s">
        <v>126</v>
      </c>
      <c r="B76" s="33">
        <v>56162377.109999999</v>
      </c>
      <c r="C76" s="30">
        <v>203</v>
      </c>
      <c r="D76" s="33">
        <v>16431457.65</v>
      </c>
      <c r="E76" s="30">
        <v>195</v>
      </c>
      <c r="F76" s="30">
        <v>410541.16666666669</v>
      </c>
      <c r="G76" s="30">
        <v>48</v>
      </c>
      <c r="H76" s="33">
        <v>45659954.32</v>
      </c>
      <c r="I76" s="30">
        <v>202</v>
      </c>
      <c r="J76" s="33">
        <v>16213631.25</v>
      </c>
      <c r="K76" s="30">
        <v>193</v>
      </c>
      <c r="L76" s="30">
        <v>554793.3333333336</v>
      </c>
      <c r="M76" s="30">
        <v>52</v>
      </c>
    </row>
    <row r="77" spans="1:13" x14ac:dyDescent="0.25">
      <c r="A77" t="s">
        <v>127</v>
      </c>
      <c r="B77" s="31">
        <v>23418185.170000002</v>
      </c>
      <c r="C77">
        <v>54</v>
      </c>
      <c r="D77" s="31">
        <v>9714325.75</v>
      </c>
      <c r="E77">
        <v>52</v>
      </c>
      <c r="F77" s="31">
        <v>756085.00000000023</v>
      </c>
      <c r="G77">
        <v>18</v>
      </c>
      <c r="H77" s="31">
        <v>23389307.870000001</v>
      </c>
      <c r="I77">
        <v>62</v>
      </c>
      <c r="J77" s="31">
        <v>10093319.300000001</v>
      </c>
      <c r="K77">
        <v>61</v>
      </c>
      <c r="L77" s="31">
        <v>1580844</v>
      </c>
      <c r="M77">
        <v>19</v>
      </c>
    </row>
    <row r="78" spans="1:13" x14ac:dyDescent="0.25">
      <c r="A78" t="s">
        <v>128</v>
      </c>
      <c r="B78" s="31">
        <v>7753622.9900000002</v>
      </c>
      <c r="C78">
        <v>11</v>
      </c>
      <c r="D78" s="31">
        <v>0</v>
      </c>
      <c r="E78">
        <v>0</v>
      </c>
      <c r="F78" s="31">
        <v>0</v>
      </c>
      <c r="G78">
        <v>0</v>
      </c>
      <c r="H78" s="31">
        <v>5867589.4000000004</v>
      </c>
      <c r="I78">
        <v>12</v>
      </c>
      <c r="J78" s="31">
        <v>0</v>
      </c>
      <c r="K78">
        <v>0</v>
      </c>
      <c r="L78" s="31">
        <v>0</v>
      </c>
      <c r="M78">
        <v>0</v>
      </c>
    </row>
    <row r="79" spans="1:13" x14ac:dyDescent="0.25">
      <c r="A79" t="s">
        <v>129</v>
      </c>
      <c r="B79" s="31">
        <v>27118360.649999999</v>
      </c>
      <c r="C79">
        <v>81</v>
      </c>
      <c r="D79" s="31">
        <v>4835582.96</v>
      </c>
      <c r="E79">
        <v>75</v>
      </c>
      <c r="F79" s="31">
        <v>17418.833333333325</v>
      </c>
      <c r="G79">
        <v>12</v>
      </c>
      <c r="H79" s="31">
        <v>26236680.420000002</v>
      </c>
      <c r="I79">
        <v>81</v>
      </c>
      <c r="J79" s="31">
        <v>4608964.79</v>
      </c>
      <c r="K79">
        <v>77</v>
      </c>
      <c r="L79" s="31">
        <v>18617.666666666653</v>
      </c>
      <c r="M79">
        <v>14</v>
      </c>
    </row>
    <row r="80" spans="1:13" x14ac:dyDescent="0.25">
      <c r="A80" t="s">
        <v>130</v>
      </c>
      <c r="B80" s="31">
        <v>139737543.87</v>
      </c>
      <c r="C80">
        <v>293</v>
      </c>
      <c r="D80" s="31">
        <v>35309897.560000002</v>
      </c>
      <c r="E80">
        <v>272</v>
      </c>
      <c r="F80" s="31">
        <v>1719407.666666667</v>
      </c>
      <c r="G80">
        <v>99</v>
      </c>
      <c r="H80" s="31">
        <v>125809241.45</v>
      </c>
      <c r="I80">
        <v>294</v>
      </c>
      <c r="J80" s="31">
        <v>31824378.59</v>
      </c>
      <c r="K80">
        <v>274</v>
      </c>
      <c r="L80" s="31">
        <v>1049154.5000000002</v>
      </c>
      <c r="M80">
        <v>104</v>
      </c>
    </row>
    <row r="81" spans="1:13" x14ac:dyDescent="0.25">
      <c r="A81" t="s">
        <v>131</v>
      </c>
      <c r="B81" s="31">
        <v>1542533.87</v>
      </c>
      <c r="C81">
        <v>12</v>
      </c>
      <c r="D81" s="31">
        <v>370256.92</v>
      </c>
      <c r="E81">
        <v>11</v>
      </c>
      <c r="F81" s="31">
        <v>0</v>
      </c>
      <c r="G81">
        <v>0</v>
      </c>
      <c r="H81" s="31">
        <v>1851700.82</v>
      </c>
      <c r="I81">
        <v>16</v>
      </c>
      <c r="J81" s="31">
        <v>440737.44</v>
      </c>
      <c r="K81">
        <v>16</v>
      </c>
      <c r="L81" s="31">
        <v>0</v>
      </c>
      <c r="M81">
        <v>0</v>
      </c>
    </row>
    <row r="82" spans="1:13" x14ac:dyDescent="0.25">
      <c r="A82" t="s">
        <v>132</v>
      </c>
      <c r="B82" s="31">
        <v>11968648.41</v>
      </c>
      <c r="C82">
        <v>67</v>
      </c>
      <c r="D82" s="31">
        <v>4448164.49</v>
      </c>
      <c r="E82">
        <v>64</v>
      </c>
      <c r="F82" s="31">
        <v>109607.83333333337</v>
      </c>
      <c r="G82">
        <v>22</v>
      </c>
      <c r="H82" s="31">
        <v>11475715.529999999</v>
      </c>
      <c r="I82">
        <v>69</v>
      </c>
      <c r="J82" s="31">
        <v>4497949.71</v>
      </c>
      <c r="K82">
        <v>65</v>
      </c>
      <c r="L82" s="31">
        <v>103698.1666666666</v>
      </c>
      <c r="M82">
        <v>23</v>
      </c>
    </row>
    <row r="83" spans="1:13" x14ac:dyDescent="0.25">
      <c r="A83" t="s">
        <v>133</v>
      </c>
      <c r="B83" s="31">
        <v>73931175.290000007</v>
      </c>
      <c r="C83">
        <v>90</v>
      </c>
      <c r="D83" s="31">
        <v>5130305.57</v>
      </c>
      <c r="E83">
        <v>87</v>
      </c>
      <c r="F83">
        <v>189566.33333333343</v>
      </c>
      <c r="G83">
        <v>20</v>
      </c>
      <c r="H83" s="31">
        <v>71313255.569999993</v>
      </c>
      <c r="I83">
        <v>89</v>
      </c>
      <c r="J83" s="31">
        <v>4765438.58</v>
      </c>
      <c r="K83">
        <v>80</v>
      </c>
      <c r="L83">
        <v>105072.33333333331</v>
      </c>
      <c r="M83">
        <v>20</v>
      </c>
    </row>
    <row r="84" spans="1:13" x14ac:dyDescent="0.25">
      <c r="A84" t="s">
        <v>134</v>
      </c>
      <c r="B84" s="31">
        <v>24958501.359999999</v>
      </c>
      <c r="C84">
        <v>47</v>
      </c>
      <c r="D84" s="31">
        <v>7675714.5099999998</v>
      </c>
      <c r="E84">
        <v>44</v>
      </c>
      <c r="F84">
        <v>80803.500000000044</v>
      </c>
      <c r="G84">
        <v>13</v>
      </c>
      <c r="H84" s="31">
        <v>30563402.27</v>
      </c>
      <c r="I84">
        <v>51</v>
      </c>
      <c r="J84" s="31">
        <v>7629648.1600000001</v>
      </c>
      <c r="K84">
        <v>49</v>
      </c>
      <c r="L84">
        <v>56552.666666666701</v>
      </c>
      <c r="M84">
        <v>17</v>
      </c>
    </row>
    <row r="85" spans="1:13" x14ac:dyDescent="0.25">
      <c r="A85" t="s">
        <v>135</v>
      </c>
      <c r="B85" s="31">
        <v>21703874.710000001</v>
      </c>
      <c r="C85">
        <v>103</v>
      </c>
      <c r="D85" s="31">
        <v>6333065.5499999998</v>
      </c>
      <c r="E85">
        <v>98</v>
      </c>
      <c r="F85" s="31">
        <v>59933.166666666701</v>
      </c>
      <c r="G85">
        <v>26</v>
      </c>
      <c r="H85" s="31">
        <v>22299316.899999999</v>
      </c>
      <c r="I85">
        <v>104</v>
      </c>
      <c r="J85" s="31">
        <v>6727410.8799999999</v>
      </c>
      <c r="K85">
        <v>99</v>
      </c>
      <c r="L85" s="31">
        <v>145182.16666666663</v>
      </c>
      <c r="M85">
        <v>35</v>
      </c>
    </row>
    <row r="86" spans="1:13" x14ac:dyDescent="0.25">
      <c r="A86" t="s">
        <v>136</v>
      </c>
      <c r="B86" s="31">
        <v>26804963.309999999</v>
      </c>
      <c r="C86">
        <v>110</v>
      </c>
      <c r="D86" s="31">
        <v>15148188.09</v>
      </c>
      <c r="E86">
        <v>106</v>
      </c>
      <c r="F86">
        <v>486179.16666666634</v>
      </c>
      <c r="G86">
        <v>18</v>
      </c>
      <c r="H86" s="31">
        <v>25187808.640000001</v>
      </c>
      <c r="I86">
        <v>105</v>
      </c>
      <c r="J86" s="31">
        <v>15201228.92</v>
      </c>
      <c r="K86">
        <v>102</v>
      </c>
      <c r="L86">
        <v>268370.50000000006</v>
      </c>
      <c r="M86">
        <v>19</v>
      </c>
    </row>
    <row r="87" spans="1:13" x14ac:dyDescent="0.25">
      <c r="A87" t="s">
        <v>137</v>
      </c>
      <c r="B87" s="31">
        <v>14792884.01</v>
      </c>
      <c r="C87">
        <v>49</v>
      </c>
      <c r="D87" s="31">
        <v>1852495.37</v>
      </c>
      <c r="E87">
        <v>46</v>
      </c>
      <c r="F87">
        <v>0</v>
      </c>
      <c r="G87">
        <v>0</v>
      </c>
      <c r="H87" s="31">
        <v>13962632.189999999</v>
      </c>
      <c r="I87">
        <v>50</v>
      </c>
      <c r="J87" s="31">
        <v>1764456.26</v>
      </c>
      <c r="K87">
        <v>45</v>
      </c>
      <c r="L87">
        <v>0</v>
      </c>
      <c r="M87">
        <v>0</v>
      </c>
    </row>
    <row r="88" spans="1:13" x14ac:dyDescent="0.25">
      <c r="A88" t="s">
        <v>138</v>
      </c>
      <c r="B88" s="31">
        <v>1052318.94</v>
      </c>
      <c r="C88">
        <v>13</v>
      </c>
      <c r="D88" s="31">
        <v>372435.04</v>
      </c>
      <c r="E88">
        <v>12</v>
      </c>
      <c r="F88" s="31">
        <v>0</v>
      </c>
      <c r="G88">
        <v>0</v>
      </c>
      <c r="H88" s="31">
        <v>1296899.72</v>
      </c>
      <c r="I88">
        <v>17</v>
      </c>
      <c r="J88" s="31">
        <v>587423.94999999995</v>
      </c>
      <c r="K88">
        <v>17</v>
      </c>
      <c r="L88" s="31">
        <v>0</v>
      </c>
      <c r="M88">
        <v>0</v>
      </c>
    </row>
    <row r="89" spans="1:13" x14ac:dyDescent="0.25">
      <c r="A89" t="s">
        <v>139</v>
      </c>
      <c r="B89" s="31">
        <v>0</v>
      </c>
      <c r="C89">
        <v>0</v>
      </c>
      <c r="D89" s="31">
        <v>0</v>
      </c>
      <c r="E89">
        <v>0</v>
      </c>
      <c r="F89">
        <v>0</v>
      </c>
      <c r="G89">
        <v>0</v>
      </c>
      <c r="H89" s="31">
        <v>2947149.17</v>
      </c>
      <c r="I89">
        <v>12</v>
      </c>
      <c r="J89" s="31">
        <v>313299.96999999997</v>
      </c>
      <c r="K89">
        <v>11</v>
      </c>
      <c r="L89">
        <v>0</v>
      </c>
      <c r="M89">
        <v>0</v>
      </c>
    </row>
    <row r="90" spans="1:13" x14ac:dyDescent="0.25">
      <c r="A90" t="s">
        <v>140</v>
      </c>
      <c r="B90" s="31">
        <v>8395146.7799999993</v>
      </c>
      <c r="C90">
        <v>40</v>
      </c>
      <c r="D90" s="31">
        <v>1385306.65</v>
      </c>
      <c r="E90">
        <v>34</v>
      </c>
      <c r="F90">
        <v>0</v>
      </c>
      <c r="G90">
        <v>0</v>
      </c>
      <c r="H90" s="31">
        <v>8549604.7300000004</v>
      </c>
      <c r="I90">
        <v>40</v>
      </c>
      <c r="J90" s="31">
        <v>1330146.03</v>
      </c>
      <c r="K90">
        <v>35</v>
      </c>
      <c r="L90">
        <v>0</v>
      </c>
      <c r="M90">
        <v>0</v>
      </c>
    </row>
    <row r="91" spans="1:13" x14ac:dyDescent="0.25">
      <c r="A91" t="s">
        <v>141</v>
      </c>
      <c r="B91" s="31">
        <v>0</v>
      </c>
      <c r="C91">
        <v>0</v>
      </c>
      <c r="D91" s="31">
        <v>0</v>
      </c>
      <c r="E91">
        <v>0</v>
      </c>
      <c r="F91">
        <v>0</v>
      </c>
      <c r="G91">
        <v>0</v>
      </c>
      <c r="H91" s="31">
        <v>1341821.7</v>
      </c>
      <c r="I91">
        <v>11</v>
      </c>
      <c r="J91" s="31">
        <v>242029.61</v>
      </c>
      <c r="K91">
        <v>10</v>
      </c>
      <c r="L91">
        <v>0</v>
      </c>
      <c r="M91">
        <v>0</v>
      </c>
    </row>
    <row r="92" spans="1:13" x14ac:dyDescent="0.25">
      <c r="A92" t="s">
        <v>142</v>
      </c>
      <c r="B92" s="31">
        <v>9139926.3100000005</v>
      </c>
      <c r="C92">
        <v>65</v>
      </c>
      <c r="D92" s="31">
        <v>3232424.98</v>
      </c>
      <c r="E92">
        <v>61</v>
      </c>
      <c r="F92">
        <v>0</v>
      </c>
      <c r="G92">
        <v>0</v>
      </c>
      <c r="H92" s="31">
        <v>8324638.8799999999</v>
      </c>
      <c r="I92">
        <v>65</v>
      </c>
      <c r="J92" s="31">
        <v>2933017.51</v>
      </c>
      <c r="K92">
        <v>60</v>
      </c>
      <c r="L92">
        <v>0</v>
      </c>
      <c r="M92">
        <v>0</v>
      </c>
    </row>
    <row r="93" spans="1:13" x14ac:dyDescent="0.25">
      <c r="A93" t="s">
        <v>143</v>
      </c>
      <c r="B93" s="31">
        <v>9738636.0099999998</v>
      </c>
      <c r="C93">
        <v>21</v>
      </c>
      <c r="D93" s="31">
        <v>5571694.8799999999</v>
      </c>
      <c r="E93">
        <v>19</v>
      </c>
      <c r="F93">
        <v>0</v>
      </c>
      <c r="G93">
        <v>0</v>
      </c>
      <c r="H93" s="31">
        <v>10390191.789999999</v>
      </c>
      <c r="I93">
        <v>21</v>
      </c>
      <c r="J93" s="31">
        <v>4426188.1399999997</v>
      </c>
      <c r="K93">
        <v>20</v>
      </c>
      <c r="L93">
        <v>0</v>
      </c>
      <c r="M93">
        <v>0</v>
      </c>
    </row>
    <row r="94" spans="1:13" x14ac:dyDescent="0.25">
      <c r="A94" t="s">
        <v>144</v>
      </c>
      <c r="B94" s="31">
        <v>10024950.91</v>
      </c>
      <c r="C94">
        <v>68</v>
      </c>
      <c r="D94" s="31">
        <v>3424402.42</v>
      </c>
      <c r="E94">
        <v>61</v>
      </c>
      <c r="F94" s="31">
        <v>0</v>
      </c>
      <c r="G94">
        <v>0</v>
      </c>
      <c r="H94" s="31">
        <v>8616146.5500000007</v>
      </c>
      <c r="I94">
        <v>69</v>
      </c>
      <c r="J94" s="31">
        <v>3202213.57</v>
      </c>
      <c r="K94">
        <v>67</v>
      </c>
      <c r="L94" s="31">
        <v>0</v>
      </c>
      <c r="M94">
        <v>0</v>
      </c>
    </row>
    <row r="95" spans="1:13" x14ac:dyDescent="0.25">
      <c r="A95" t="s">
        <v>145</v>
      </c>
      <c r="B95" s="31">
        <v>1645518.49</v>
      </c>
      <c r="C95">
        <v>12</v>
      </c>
      <c r="D95" s="31">
        <v>263144</v>
      </c>
      <c r="E95">
        <v>11</v>
      </c>
      <c r="F95">
        <v>0</v>
      </c>
      <c r="G95">
        <v>0</v>
      </c>
      <c r="H95" s="31">
        <v>1551491.76</v>
      </c>
      <c r="I95">
        <v>10</v>
      </c>
      <c r="J95" s="31">
        <v>0</v>
      </c>
      <c r="K95">
        <v>0</v>
      </c>
      <c r="L95">
        <v>0</v>
      </c>
      <c r="M95">
        <v>0</v>
      </c>
    </row>
    <row r="96" spans="1:13" x14ac:dyDescent="0.25">
      <c r="A96" t="s">
        <v>146</v>
      </c>
      <c r="B96" s="31">
        <v>4548502.75</v>
      </c>
      <c r="C96">
        <v>20</v>
      </c>
      <c r="D96" s="31">
        <v>906358.87</v>
      </c>
      <c r="E96">
        <v>19</v>
      </c>
      <c r="F96">
        <v>0</v>
      </c>
      <c r="G96">
        <v>0</v>
      </c>
      <c r="H96" s="31">
        <v>3862276.14</v>
      </c>
      <c r="I96">
        <v>19</v>
      </c>
      <c r="J96" s="31">
        <v>985690.49</v>
      </c>
      <c r="K96">
        <v>17</v>
      </c>
      <c r="L96">
        <v>0</v>
      </c>
      <c r="M96">
        <v>0</v>
      </c>
    </row>
    <row r="97" spans="1:13" x14ac:dyDescent="0.25">
      <c r="A97" t="s">
        <v>147</v>
      </c>
      <c r="B97" s="31">
        <v>9655754.1699999999</v>
      </c>
      <c r="C97">
        <v>19</v>
      </c>
      <c r="D97" s="31">
        <v>745120.53</v>
      </c>
      <c r="E97">
        <v>18</v>
      </c>
      <c r="F97">
        <v>0</v>
      </c>
      <c r="G97">
        <v>0</v>
      </c>
      <c r="H97" s="31">
        <v>11539676.789999999</v>
      </c>
      <c r="I97">
        <v>18</v>
      </c>
      <c r="J97" s="31">
        <v>675960.55</v>
      </c>
      <c r="K97">
        <v>18</v>
      </c>
      <c r="L97">
        <v>0</v>
      </c>
      <c r="M97">
        <v>0</v>
      </c>
    </row>
    <row r="98" spans="1:13" x14ac:dyDescent="0.25">
      <c r="A98" t="s">
        <v>148</v>
      </c>
      <c r="B98" s="31">
        <v>0</v>
      </c>
      <c r="C98">
        <v>0</v>
      </c>
      <c r="D98" s="31">
        <v>0</v>
      </c>
      <c r="E98">
        <v>0</v>
      </c>
      <c r="F98" s="31">
        <v>0</v>
      </c>
      <c r="G98">
        <v>0</v>
      </c>
      <c r="H98" s="31">
        <v>284651.65999999997</v>
      </c>
      <c r="I98">
        <v>11</v>
      </c>
      <c r="J98" s="31">
        <v>0</v>
      </c>
      <c r="K98">
        <v>0</v>
      </c>
      <c r="L98" s="31">
        <v>0</v>
      </c>
      <c r="M98">
        <v>0</v>
      </c>
    </row>
    <row r="99" spans="1:13" x14ac:dyDescent="0.25">
      <c r="A99" t="s">
        <v>149</v>
      </c>
      <c r="B99" s="31">
        <v>1624776.31</v>
      </c>
      <c r="C99">
        <v>10</v>
      </c>
      <c r="D99" s="31">
        <v>544570</v>
      </c>
      <c r="E99">
        <v>10</v>
      </c>
      <c r="F99" s="31">
        <v>0</v>
      </c>
      <c r="G99">
        <v>0</v>
      </c>
      <c r="H99" s="31">
        <v>1318505.99</v>
      </c>
      <c r="I99">
        <v>11</v>
      </c>
      <c r="J99" s="31">
        <v>430866.61</v>
      </c>
      <c r="K99">
        <v>11</v>
      </c>
      <c r="L99" s="31">
        <v>0</v>
      </c>
      <c r="M99">
        <v>0</v>
      </c>
    </row>
    <row r="100" spans="1:13" x14ac:dyDescent="0.25">
      <c r="A100" t="s">
        <v>150</v>
      </c>
      <c r="B100">
        <v>80403000.010000005</v>
      </c>
      <c r="C100">
        <v>233</v>
      </c>
      <c r="D100">
        <v>35928312.560000002</v>
      </c>
      <c r="E100">
        <v>210</v>
      </c>
      <c r="F100">
        <v>1952243.6666666667</v>
      </c>
      <c r="G100">
        <v>67</v>
      </c>
      <c r="H100">
        <v>72541098.659999996</v>
      </c>
      <c r="I100">
        <v>233</v>
      </c>
      <c r="J100">
        <v>34689272.899999999</v>
      </c>
      <c r="K100">
        <v>212</v>
      </c>
      <c r="L100">
        <v>1776838.3333333328</v>
      </c>
      <c r="M100">
        <v>79</v>
      </c>
    </row>
    <row r="101" spans="1:13" x14ac:dyDescent="0.25">
      <c r="A101" t="s">
        <v>151</v>
      </c>
      <c r="B101">
        <v>7178353.5700000003</v>
      </c>
      <c r="C101">
        <v>41</v>
      </c>
      <c r="D101">
        <v>2883076.59</v>
      </c>
      <c r="E101">
        <v>40</v>
      </c>
      <c r="F101">
        <v>0</v>
      </c>
      <c r="G101">
        <v>0</v>
      </c>
      <c r="H101">
        <v>6746908.1699999999</v>
      </c>
      <c r="I101">
        <v>40</v>
      </c>
      <c r="J101">
        <v>3331516.73</v>
      </c>
      <c r="K101">
        <v>38</v>
      </c>
      <c r="L101">
        <v>0</v>
      </c>
      <c r="M101">
        <v>0</v>
      </c>
    </row>
    <row r="102" spans="1:13" x14ac:dyDescent="0.25">
      <c r="A102" t="s">
        <v>152</v>
      </c>
      <c r="B102">
        <v>3379342.38</v>
      </c>
      <c r="C102">
        <v>28</v>
      </c>
      <c r="D102">
        <v>1234556.06</v>
      </c>
      <c r="E102">
        <v>24</v>
      </c>
      <c r="F102">
        <v>16939.500000000015</v>
      </c>
      <c r="G102">
        <v>10</v>
      </c>
      <c r="H102">
        <v>2948606.38</v>
      </c>
      <c r="I102">
        <v>27</v>
      </c>
      <c r="J102">
        <v>964510.34</v>
      </c>
      <c r="K102">
        <v>24</v>
      </c>
      <c r="L102">
        <v>0</v>
      </c>
      <c r="M102">
        <v>0</v>
      </c>
    </row>
    <row r="103" spans="1:13" x14ac:dyDescent="0.25">
      <c r="A103" t="s">
        <v>153</v>
      </c>
      <c r="B103">
        <v>1526955.34</v>
      </c>
      <c r="C103">
        <v>18</v>
      </c>
      <c r="D103">
        <v>635971.35</v>
      </c>
      <c r="E103">
        <v>15</v>
      </c>
      <c r="F103">
        <v>0</v>
      </c>
      <c r="G103">
        <v>0</v>
      </c>
      <c r="H103">
        <v>1403309.52</v>
      </c>
      <c r="I103">
        <v>18</v>
      </c>
      <c r="J103">
        <v>557036.91</v>
      </c>
      <c r="K103">
        <v>17</v>
      </c>
      <c r="L103">
        <v>0</v>
      </c>
      <c r="M103">
        <v>0</v>
      </c>
    </row>
    <row r="104" spans="1:13" x14ac:dyDescent="0.25">
      <c r="A104" t="s">
        <v>154</v>
      </c>
      <c r="B104">
        <v>5232845.75</v>
      </c>
      <c r="C104">
        <v>49</v>
      </c>
      <c r="D104">
        <v>1513673.04</v>
      </c>
      <c r="E104">
        <v>42</v>
      </c>
      <c r="F104">
        <v>0</v>
      </c>
      <c r="G104">
        <v>0</v>
      </c>
      <c r="H104">
        <v>4575069.55</v>
      </c>
      <c r="I104">
        <v>46</v>
      </c>
      <c r="J104">
        <v>1029999.29</v>
      </c>
      <c r="K104">
        <v>39</v>
      </c>
      <c r="L104">
        <v>0</v>
      </c>
      <c r="M104">
        <v>0</v>
      </c>
    </row>
    <row r="105" spans="1:13" x14ac:dyDescent="0.25">
      <c r="A105" t="s">
        <v>155</v>
      </c>
      <c r="B105">
        <v>354411.71</v>
      </c>
      <c r="C105">
        <v>12</v>
      </c>
      <c r="D105">
        <v>166709.26</v>
      </c>
      <c r="E105">
        <v>11</v>
      </c>
      <c r="F105">
        <v>0</v>
      </c>
      <c r="G105">
        <v>0</v>
      </c>
      <c r="H105">
        <v>760959.62</v>
      </c>
      <c r="I105">
        <v>10</v>
      </c>
      <c r="J105">
        <v>236520.51</v>
      </c>
      <c r="K105">
        <v>10</v>
      </c>
      <c r="L105">
        <v>0</v>
      </c>
      <c r="M105">
        <v>0</v>
      </c>
    </row>
    <row r="106" spans="1:13" x14ac:dyDescent="0.25">
      <c r="A106" t="s">
        <v>156</v>
      </c>
      <c r="B106">
        <v>7234974.0199999996</v>
      </c>
      <c r="C106">
        <v>60</v>
      </c>
      <c r="D106">
        <v>2079037.7</v>
      </c>
      <c r="E106">
        <v>54</v>
      </c>
      <c r="F106">
        <v>118226.83333333336</v>
      </c>
      <c r="G106">
        <v>10</v>
      </c>
      <c r="H106">
        <v>6857394.0899999999</v>
      </c>
      <c r="I106">
        <v>58</v>
      </c>
      <c r="J106">
        <v>1750284.81</v>
      </c>
      <c r="K106">
        <v>53</v>
      </c>
      <c r="L106">
        <v>327195.16666666698</v>
      </c>
      <c r="M106">
        <v>12</v>
      </c>
    </row>
    <row r="107" spans="1:13" x14ac:dyDescent="0.25">
      <c r="B107"/>
      <c r="D107"/>
      <c r="F107"/>
      <c r="H107"/>
      <c r="J107"/>
      <c r="L107"/>
    </row>
    <row r="108" spans="1:13" x14ac:dyDescent="0.25">
      <c r="B108"/>
      <c r="D108"/>
      <c r="F108"/>
      <c r="H108"/>
      <c r="J108"/>
      <c r="L108"/>
    </row>
    <row r="109" spans="1:13" x14ac:dyDescent="0.25">
      <c r="B109"/>
      <c r="D109"/>
      <c r="F109"/>
      <c r="H109"/>
      <c r="J109"/>
      <c r="L109"/>
    </row>
    <row r="110" spans="1:13" x14ac:dyDescent="0.25">
      <c r="B110"/>
      <c r="D110"/>
      <c r="F110"/>
      <c r="H110"/>
      <c r="J110"/>
      <c r="L110"/>
    </row>
    <row r="111" spans="1:13" x14ac:dyDescent="0.25">
      <c r="B111"/>
      <c r="D111"/>
      <c r="F111"/>
      <c r="H111"/>
      <c r="J111"/>
      <c r="L111"/>
    </row>
    <row r="112" spans="1:13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/>
  </sheetViews>
  <sheetFormatPr defaultRowHeight="15" x14ac:dyDescent="0.25"/>
  <cols>
    <col min="1" max="2" width="17.7109375" customWidth="1"/>
    <col min="3" max="3" width="17.7109375" style="2" customWidth="1"/>
    <col min="4" max="4" width="17.7109375" customWidth="1"/>
    <col min="5" max="5" width="17.7109375" style="2" customWidth="1"/>
    <col min="6" max="6" width="17.7109375" customWidth="1"/>
    <col min="7" max="7" width="17.7109375" style="2" customWidth="1"/>
    <col min="8" max="8" width="17.7109375" customWidth="1"/>
    <col min="9" max="9" width="17.7109375" style="2" customWidth="1"/>
    <col min="10" max="10" width="17.7109375" customWidth="1"/>
    <col min="11" max="11" width="17.7109375" style="2" customWidth="1"/>
    <col min="12" max="12" width="17.7109375" customWidth="1"/>
    <col min="13" max="13" width="17.7109375" style="28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157</v>
      </c>
      <c r="B2" s="31">
        <v>82653934.969999999</v>
      </c>
      <c r="C2" s="2">
        <v>326</v>
      </c>
      <c r="D2" s="31">
        <v>15494811.08</v>
      </c>
      <c r="E2" s="2">
        <v>297</v>
      </c>
      <c r="F2" s="31">
        <v>339452.33333333331</v>
      </c>
      <c r="G2" s="2">
        <v>53</v>
      </c>
      <c r="H2" s="31">
        <v>79469999.840000004</v>
      </c>
      <c r="I2" s="2">
        <v>328</v>
      </c>
      <c r="J2" s="31">
        <v>14684526.210000001</v>
      </c>
      <c r="K2" s="2">
        <v>298</v>
      </c>
      <c r="L2" s="31">
        <v>467645.50000000012</v>
      </c>
      <c r="M2" s="28">
        <v>58</v>
      </c>
    </row>
    <row r="3" spans="1:13" x14ac:dyDescent="0.25">
      <c r="A3" t="s">
        <v>158</v>
      </c>
      <c r="B3" s="31">
        <v>106132654.58</v>
      </c>
      <c r="C3" s="2">
        <v>399</v>
      </c>
      <c r="D3" s="31">
        <v>27855515.629999999</v>
      </c>
      <c r="E3" s="2">
        <v>369</v>
      </c>
      <c r="F3" s="31">
        <v>565569.00000000012</v>
      </c>
      <c r="G3" s="2">
        <v>81</v>
      </c>
      <c r="H3" s="31">
        <v>105022016.58</v>
      </c>
      <c r="I3" s="2">
        <v>398</v>
      </c>
      <c r="J3" s="31">
        <v>29188065.370000001</v>
      </c>
      <c r="K3" s="2">
        <v>368</v>
      </c>
      <c r="L3" s="31">
        <v>586529.00000000012</v>
      </c>
      <c r="M3" s="28">
        <v>81</v>
      </c>
    </row>
    <row r="4" spans="1:13" x14ac:dyDescent="0.25">
      <c r="A4" t="s">
        <v>159</v>
      </c>
      <c r="B4" s="31">
        <v>44101963.479999997</v>
      </c>
      <c r="C4" s="2">
        <v>259</v>
      </c>
      <c r="D4" s="31">
        <v>12788786.41</v>
      </c>
      <c r="E4" s="2">
        <v>241</v>
      </c>
      <c r="F4" s="31">
        <v>234227.33333333331</v>
      </c>
      <c r="G4" s="2">
        <v>57</v>
      </c>
      <c r="H4" s="31">
        <v>43733798.490000002</v>
      </c>
      <c r="I4" s="2">
        <v>261</v>
      </c>
      <c r="J4" s="31">
        <v>12853952.140000001</v>
      </c>
      <c r="K4" s="2">
        <v>243</v>
      </c>
      <c r="L4" s="31">
        <v>205451.16666666666</v>
      </c>
      <c r="M4" s="28">
        <v>68</v>
      </c>
    </row>
    <row r="5" spans="1:13" x14ac:dyDescent="0.25">
      <c r="A5" t="s">
        <v>160</v>
      </c>
      <c r="B5" s="31">
        <v>544799970.11000001</v>
      </c>
      <c r="C5" s="32">
        <v>1420</v>
      </c>
      <c r="D5" s="31">
        <v>148717576.41999999</v>
      </c>
      <c r="E5" s="32">
        <v>1299</v>
      </c>
      <c r="F5" s="31">
        <v>5719031.1666666679</v>
      </c>
      <c r="G5" s="2">
        <v>329</v>
      </c>
      <c r="H5" s="31">
        <v>514321750.00999999</v>
      </c>
      <c r="I5" s="32">
        <v>1452</v>
      </c>
      <c r="J5" s="31">
        <v>141205926.31999999</v>
      </c>
      <c r="K5" s="32">
        <v>1332</v>
      </c>
      <c r="L5" s="31">
        <v>4784773.1666666651</v>
      </c>
      <c r="M5" s="28">
        <v>358</v>
      </c>
    </row>
    <row r="6" spans="1:13" x14ac:dyDescent="0.25">
      <c r="A6" t="s">
        <v>161</v>
      </c>
      <c r="B6" s="31">
        <v>1557271.23</v>
      </c>
      <c r="C6" s="2">
        <v>27</v>
      </c>
      <c r="D6" s="31">
        <v>468290.07</v>
      </c>
      <c r="E6" s="2">
        <v>25</v>
      </c>
      <c r="F6">
        <v>0</v>
      </c>
      <c r="G6" s="2">
        <v>0</v>
      </c>
      <c r="H6" s="31">
        <v>1388651.41</v>
      </c>
      <c r="I6" s="2">
        <v>25</v>
      </c>
      <c r="J6" s="31">
        <v>453213</v>
      </c>
      <c r="K6" s="2">
        <v>23</v>
      </c>
      <c r="L6">
        <v>0</v>
      </c>
      <c r="M6" s="28">
        <v>0</v>
      </c>
    </row>
    <row r="7" spans="1:13" x14ac:dyDescent="0.25">
      <c r="A7" t="s">
        <v>162</v>
      </c>
      <c r="B7" s="31">
        <v>138409343.33000001</v>
      </c>
      <c r="C7" s="2">
        <v>325</v>
      </c>
      <c r="D7" s="31">
        <v>20415344.43</v>
      </c>
      <c r="E7" s="2">
        <v>304</v>
      </c>
      <c r="F7" s="31">
        <v>469620.1666666668</v>
      </c>
      <c r="G7" s="2">
        <v>70</v>
      </c>
      <c r="H7" s="31">
        <v>142391623.81999999</v>
      </c>
      <c r="I7" s="2">
        <v>329</v>
      </c>
      <c r="J7" s="31">
        <v>19589119.789999999</v>
      </c>
      <c r="K7" s="2">
        <v>298</v>
      </c>
      <c r="L7" s="31">
        <v>353330.33333333337</v>
      </c>
      <c r="M7" s="28">
        <v>73</v>
      </c>
    </row>
    <row r="8" spans="1:13" x14ac:dyDescent="0.25">
      <c r="A8" t="s">
        <v>163</v>
      </c>
      <c r="B8" s="31">
        <v>3526137.49</v>
      </c>
      <c r="C8" s="2">
        <v>38</v>
      </c>
      <c r="D8" s="31">
        <v>854627.21</v>
      </c>
      <c r="E8" s="2">
        <v>34</v>
      </c>
      <c r="F8">
        <v>0</v>
      </c>
      <c r="G8" s="2">
        <v>0</v>
      </c>
      <c r="H8" s="31">
        <v>4176846.44</v>
      </c>
      <c r="I8" s="2">
        <v>40</v>
      </c>
      <c r="J8" s="31">
        <v>978127.62</v>
      </c>
      <c r="K8" s="2">
        <v>39</v>
      </c>
      <c r="L8">
        <v>0</v>
      </c>
      <c r="M8" s="28">
        <v>0</v>
      </c>
    </row>
    <row r="9" spans="1:13" x14ac:dyDescent="0.25">
      <c r="A9" t="s">
        <v>164</v>
      </c>
      <c r="B9" s="31">
        <v>78274171.769999996</v>
      </c>
      <c r="C9" s="2">
        <v>297</v>
      </c>
      <c r="D9" s="31">
        <v>31733208.629999999</v>
      </c>
      <c r="E9" s="2">
        <v>287</v>
      </c>
      <c r="F9" s="31">
        <v>1052070.9999999998</v>
      </c>
      <c r="G9" s="2">
        <v>67</v>
      </c>
      <c r="H9" s="31">
        <v>77102073.920000002</v>
      </c>
      <c r="I9" s="2">
        <v>303</v>
      </c>
      <c r="J9" s="31">
        <v>30507808.899999999</v>
      </c>
      <c r="K9" s="2">
        <v>290</v>
      </c>
      <c r="L9" s="31">
        <v>709117.33333333314</v>
      </c>
      <c r="M9" s="28">
        <v>62</v>
      </c>
    </row>
    <row r="10" spans="1:13" x14ac:dyDescent="0.25">
      <c r="A10" t="s">
        <v>165</v>
      </c>
      <c r="B10" s="31">
        <v>25135178.890000001</v>
      </c>
      <c r="C10" s="2">
        <v>179</v>
      </c>
      <c r="D10" s="31">
        <v>5277826.6100000003</v>
      </c>
      <c r="E10" s="2">
        <v>161</v>
      </c>
      <c r="F10" s="31">
        <v>197634.83333333334</v>
      </c>
      <c r="G10" s="2">
        <v>45</v>
      </c>
      <c r="H10" s="31">
        <v>25135422.48</v>
      </c>
      <c r="I10" s="2">
        <v>176</v>
      </c>
      <c r="J10" s="31">
        <v>5095561.9000000004</v>
      </c>
      <c r="K10" s="2">
        <v>163</v>
      </c>
      <c r="L10" s="31">
        <v>155938.49999999994</v>
      </c>
      <c r="M10" s="28">
        <v>48</v>
      </c>
    </row>
    <row r="11" spans="1:13" x14ac:dyDescent="0.25">
      <c r="A11" t="s">
        <v>166</v>
      </c>
      <c r="B11" s="31">
        <v>65196513.909999996</v>
      </c>
      <c r="C11" s="2">
        <v>246</v>
      </c>
      <c r="D11" s="31">
        <v>13345919.16</v>
      </c>
      <c r="E11" s="2">
        <v>220</v>
      </c>
      <c r="F11" s="31">
        <v>366608.99999999977</v>
      </c>
      <c r="G11" s="2">
        <v>66</v>
      </c>
      <c r="H11" s="31">
        <v>83318130.239999995</v>
      </c>
      <c r="I11" s="2">
        <v>256</v>
      </c>
      <c r="J11" s="31">
        <v>18464771.82</v>
      </c>
      <c r="K11" s="2">
        <v>229</v>
      </c>
      <c r="L11" s="31">
        <v>349500.33333333343</v>
      </c>
      <c r="M11" s="28">
        <v>64</v>
      </c>
    </row>
    <row r="12" spans="1:13" x14ac:dyDescent="0.25">
      <c r="A12" t="s">
        <v>167</v>
      </c>
      <c r="B12" s="31">
        <v>1334135315.0599999</v>
      </c>
      <c r="C12" s="2">
        <v>7710</v>
      </c>
      <c r="D12" s="31">
        <v>282055289.97000003</v>
      </c>
      <c r="E12" s="2">
        <v>6223</v>
      </c>
      <c r="F12" s="31">
        <v>7256581.1666666623</v>
      </c>
      <c r="G12" s="2">
        <v>306</v>
      </c>
      <c r="H12" s="31">
        <v>1380484032.45</v>
      </c>
      <c r="I12" s="2">
        <v>7047</v>
      </c>
      <c r="J12" s="31">
        <v>269794764.07999998</v>
      </c>
      <c r="K12" s="2">
        <v>5727</v>
      </c>
      <c r="L12" s="31">
        <v>3704596.1666666656</v>
      </c>
      <c r="M12" s="28">
        <v>307</v>
      </c>
    </row>
    <row r="13" spans="1:13" x14ac:dyDescent="0.25">
      <c r="A13" t="s">
        <v>168</v>
      </c>
      <c r="B13" s="31">
        <v>141257160.69999999</v>
      </c>
      <c r="C13" s="2">
        <v>557</v>
      </c>
      <c r="D13" s="31">
        <v>46947351.619999997</v>
      </c>
      <c r="E13" s="2">
        <v>522</v>
      </c>
      <c r="F13" s="31">
        <v>1800976.1666666672</v>
      </c>
      <c r="G13" s="2">
        <v>109</v>
      </c>
      <c r="H13" s="31">
        <v>127947442.93000001</v>
      </c>
      <c r="I13" s="2">
        <v>583</v>
      </c>
      <c r="J13" s="31">
        <v>44780200.310000002</v>
      </c>
      <c r="K13" s="2">
        <v>542</v>
      </c>
      <c r="L13" s="31">
        <v>2411885.5</v>
      </c>
      <c r="M13" s="28">
        <v>118</v>
      </c>
    </row>
    <row r="14" spans="1:13" x14ac:dyDescent="0.25">
      <c r="A14" t="s">
        <v>169</v>
      </c>
      <c r="B14" s="31">
        <v>237085668.40000001</v>
      </c>
      <c r="C14" s="2">
        <v>591</v>
      </c>
      <c r="D14" s="31">
        <v>40620832.840000004</v>
      </c>
      <c r="E14" s="2">
        <v>552</v>
      </c>
      <c r="F14" s="31">
        <v>1273587.1666666658</v>
      </c>
      <c r="G14" s="2">
        <v>133</v>
      </c>
      <c r="H14" s="31">
        <v>230688807.91</v>
      </c>
      <c r="I14" s="2">
        <v>599</v>
      </c>
      <c r="J14" s="31">
        <v>36425436.619999997</v>
      </c>
      <c r="K14" s="2">
        <v>562</v>
      </c>
      <c r="L14" s="31">
        <v>2194729.666666667</v>
      </c>
      <c r="M14" s="28">
        <v>130</v>
      </c>
    </row>
    <row r="15" spans="1:13" x14ac:dyDescent="0.25">
      <c r="A15" t="s">
        <v>170</v>
      </c>
      <c r="B15" s="31">
        <v>131643744.12</v>
      </c>
      <c r="C15" s="2">
        <v>428</v>
      </c>
      <c r="D15" s="31">
        <v>32417264.989999998</v>
      </c>
      <c r="E15" s="2">
        <v>396</v>
      </c>
      <c r="F15" s="31">
        <v>1001758.0000000003</v>
      </c>
      <c r="G15" s="2">
        <v>90</v>
      </c>
      <c r="H15" s="31">
        <v>124019779.54000001</v>
      </c>
      <c r="I15" s="2">
        <v>441</v>
      </c>
      <c r="J15" s="31">
        <v>24418007.579999998</v>
      </c>
      <c r="K15" s="2">
        <v>405</v>
      </c>
      <c r="L15" s="31">
        <v>476369.66666666674</v>
      </c>
      <c r="M15" s="28">
        <v>91</v>
      </c>
    </row>
    <row r="16" spans="1:13" x14ac:dyDescent="0.25">
      <c r="A16" t="s">
        <v>171</v>
      </c>
      <c r="B16">
        <v>108394262.79000001</v>
      </c>
      <c r="C16" s="2">
        <v>479</v>
      </c>
      <c r="D16">
        <v>25076252.280000001</v>
      </c>
      <c r="E16" s="2">
        <v>444</v>
      </c>
      <c r="F16">
        <v>635084.83333333314</v>
      </c>
      <c r="G16" s="2">
        <v>121</v>
      </c>
      <c r="H16">
        <v>99310621.430000007</v>
      </c>
      <c r="I16" s="2">
        <v>497</v>
      </c>
      <c r="J16">
        <v>22479677.43</v>
      </c>
      <c r="K16" s="2">
        <v>458</v>
      </c>
      <c r="L16">
        <v>788151.66666666733</v>
      </c>
      <c r="M16" s="28">
        <v>134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2023-06-21T14:59:27Z</dcterms:modified>
</cp:coreProperties>
</file>