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A0A0D18-5A6B-456E-8C79-6A48435B318C}" xr6:coauthVersionLast="47" xr6:coauthVersionMax="47" xr10:uidLastSave="{00000000-0000-0000-0000-000000000000}"/>
  <bookViews>
    <workbookView xWindow="1200" yWindow="420" windowWidth="21120" windowHeight="135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J468" i="3" s="1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C465" i="3"/>
  <c r="B465" i="3"/>
  <c r="I464" i="3"/>
  <c r="H464" i="3"/>
  <c r="K464" i="3" s="1"/>
  <c r="G464" i="3"/>
  <c r="J464" i="3" s="1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C461" i="3"/>
  <c r="B461" i="3"/>
  <c r="I460" i="3"/>
  <c r="H460" i="3"/>
  <c r="K460" i="3" s="1"/>
  <c r="G460" i="3"/>
  <c r="J460" i="3" s="1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I456" i="3"/>
  <c r="H456" i="3"/>
  <c r="K456" i="3" s="1"/>
  <c r="G456" i="3"/>
  <c r="J456" i="3" s="1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I452" i="3"/>
  <c r="H452" i="3"/>
  <c r="K452" i="3" s="1"/>
  <c r="G452" i="3"/>
  <c r="J452" i="3" s="1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I448" i="3"/>
  <c r="H448" i="3"/>
  <c r="K448" i="3" s="1"/>
  <c r="G448" i="3"/>
  <c r="J448" i="3" s="1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I444" i="3"/>
  <c r="H444" i="3"/>
  <c r="K444" i="3" s="1"/>
  <c r="G444" i="3"/>
  <c r="J444" i="3" s="1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I440" i="3"/>
  <c r="H440" i="3"/>
  <c r="K440" i="3" s="1"/>
  <c r="G440" i="3"/>
  <c r="J440" i="3" s="1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C437" i="3"/>
  <c r="B437" i="3"/>
  <c r="I436" i="3"/>
  <c r="H436" i="3"/>
  <c r="K436" i="3" s="1"/>
  <c r="G436" i="3"/>
  <c r="J436" i="3" s="1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C433" i="3"/>
  <c r="B433" i="3"/>
  <c r="I432" i="3"/>
  <c r="H432" i="3"/>
  <c r="K432" i="3" s="1"/>
  <c r="G432" i="3"/>
  <c r="J432" i="3" s="1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C429" i="3"/>
  <c r="B429" i="3"/>
  <c r="I428" i="3"/>
  <c r="H428" i="3"/>
  <c r="K428" i="3" s="1"/>
  <c r="G428" i="3"/>
  <c r="J428" i="3" s="1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I424" i="3"/>
  <c r="H424" i="3"/>
  <c r="K424" i="3" s="1"/>
  <c r="G424" i="3"/>
  <c r="J424" i="3" s="1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I420" i="3"/>
  <c r="H420" i="3"/>
  <c r="K420" i="3" s="1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I416" i="3"/>
  <c r="H416" i="3"/>
  <c r="K416" i="3" s="1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I412" i="3"/>
  <c r="H412" i="3"/>
  <c r="K412" i="3" s="1"/>
  <c r="G412" i="3"/>
  <c r="J412" i="3" s="1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K409" i="3" s="1"/>
  <c r="D409" i="3"/>
  <c r="C409" i="3"/>
  <c r="B409" i="3"/>
  <c r="I408" i="3"/>
  <c r="H408" i="3"/>
  <c r="K408" i="3" s="1"/>
  <c r="G408" i="3"/>
  <c r="J408" i="3" s="1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C405" i="3"/>
  <c r="B405" i="3"/>
  <c r="I404" i="3"/>
  <c r="H404" i="3"/>
  <c r="K404" i="3" s="1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C401" i="3"/>
  <c r="B401" i="3"/>
  <c r="I400" i="3"/>
  <c r="H400" i="3"/>
  <c r="K400" i="3" s="1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J397" i="3" s="1"/>
  <c r="F397" i="3"/>
  <c r="I397" i="3" s="1"/>
  <c r="E397" i="3"/>
  <c r="K397" i="3" s="1"/>
  <c r="D397" i="3"/>
  <c r="C397" i="3"/>
  <c r="B397" i="3"/>
  <c r="I396" i="3"/>
  <c r="H396" i="3"/>
  <c r="K396" i="3" s="1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K393" i="3" s="1"/>
  <c r="D393" i="3"/>
  <c r="J393" i="3" s="1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I388" i="3"/>
  <c r="H388" i="3"/>
  <c r="K388" i="3" s="1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K385" i="3" s="1"/>
  <c r="D385" i="3"/>
  <c r="J385" i="3" s="1"/>
  <c r="C385" i="3"/>
  <c r="B385" i="3"/>
  <c r="I384" i="3"/>
  <c r="H384" i="3"/>
  <c r="K384" i="3" s="1"/>
  <c r="G384" i="3"/>
  <c r="J384" i="3" s="1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C381" i="3"/>
  <c r="B381" i="3"/>
  <c r="I380" i="3"/>
  <c r="H380" i="3"/>
  <c r="K380" i="3" s="1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K377" i="3" s="1"/>
  <c r="D377" i="3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K369" i="3" s="1"/>
  <c r="D369" i="3"/>
  <c r="C369" i="3"/>
  <c r="B369" i="3"/>
  <c r="I368" i="3"/>
  <c r="H368" i="3"/>
  <c r="K368" i="3" s="1"/>
  <c r="G368" i="3"/>
  <c r="J368" i="3" s="1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C365" i="3"/>
  <c r="B365" i="3"/>
  <c r="I364" i="3"/>
  <c r="H364" i="3"/>
  <c r="K364" i="3" s="1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K361" i="3" s="1"/>
  <c r="D361" i="3"/>
  <c r="J361" i="3" s="1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K357" i="3" s="1"/>
  <c r="D357" i="3"/>
  <c r="J357" i="3" s="1"/>
  <c r="C357" i="3"/>
  <c r="B357" i="3"/>
  <c r="I356" i="3"/>
  <c r="H356" i="3"/>
  <c r="K356" i="3" s="1"/>
  <c r="G356" i="3"/>
  <c r="F356" i="3"/>
  <c r="E356" i="3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K353" i="3" s="1"/>
  <c r="D353" i="3"/>
  <c r="J353" i="3" s="1"/>
  <c r="C353" i="3"/>
  <c r="B353" i="3"/>
  <c r="I352" i="3"/>
  <c r="H352" i="3"/>
  <c r="K352" i="3" s="1"/>
  <c r="G352" i="3"/>
  <c r="J352" i="3" s="1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C349" i="3"/>
  <c r="B349" i="3"/>
  <c r="I348" i="3"/>
  <c r="H348" i="3"/>
  <c r="K348" i="3" s="1"/>
  <c r="G348" i="3"/>
  <c r="J348" i="3" s="1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C345" i="3"/>
  <c r="B345" i="3"/>
  <c r="I344" i="3"/>
  <c r="H344" i="3"/>
  <c r="K344" i="3" s="1"/>
  <c r="G344" i="3"/>
  <c r="J344" i="3" s="1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C341" i="3"/>
  <c r="B341" i="3"/>
  <c r="I340" i="3"/>
  <c r="H340" i="3"/>
  <c r="K340" i="3" s="1"/>
  <c r="G340" i="3"/>
  <c r="J340" i="3" s="1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C337" i="3"/>
  <c r="B337" i="3"/>
  <c r="I336" i="3"/>
  <c r="H336" i="3"/>
  <c r="K336" i="3" s="1"/>
  <c r="G336" i="3"/>
  <c r="J336" i="3" s="1"/>
  <c r="F336" i="3"/>
  <c r="E336" i="3"/>
  <c r="D336" i="3"/>
  <c r="C336" i="3"/>
  <c r="B336" i="3"/>
  <c r="K335" i="3"/>
  <c r="J335" i="3"/>
  <c r="I335" i="3"/>
  <c r="H335" i="3"/>
  <c r="G335" i="3"/>
  <c r="F335" i="3"/>
  <c r="E335" i="3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C333" i="3"/>
  <c r="B333" i="3"/>
  <c r="I332" i="3"/>
  <c r="H332" i="3"/>
  <c r="K332" i="3" s="1"/>
  <c r="G332" i="3"/>
  <c r="J332" i="3" s="1"/>
  <c r="F332" i="3"/>
  <c r="E332" i="3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I325" i="3" s="1"/>
  <c r="E325" i="3"/>
  <c r="K325" i="3" s="1"/>
  <c r="D325" i="3"/>
  <c r="J325" i="3" s="1"/>
  <c r="C325" i="3"/>
  <c r="B325" i="3"/>
  <c r="K324" i="3"/>
  <c r="I324" i="3"/>
  <c r="H324" i="3"/>
  <c r="G324" i="3"/>
  <c r="J324" i="3" s="1"/>
  <c r="F324" i="3"/>
  <c r="E324" i="3"/>
  <c r="D324" i="3"/>
  <c r="C324" i="3"/>
  <c r="B324" i="3"/>
  <c r="K323" i="3"/>
  <c r="J323" i="3"/>
  <c r="I323" i="3"/>
  <c r="H323" i="3"/>
  <c r="G323" i="3"/>
  <c r="F323" i="3"/>
  <c r="E323" i="3"/>
  <c r="D323" i="3"/>
  <c r="C323" i="3"/>
  <c r="B323" i="3"/>
  <c r="K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C321" i="3"/>
  <c r="B321" i="3"/>
  <c r="I320" i="3"/>
  <c r="H320" i="3"/>
  <c r="K320" i="3" s="1"/>
  <c r="G320" i="3"/>
  <c r="J320" i="3" s="1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K318" i="3"/>
  <c r="H318" i="3"/>
  <c r="G318" i="3"/>
  <c r="F318" i="3"/>
  <c r="E318" i="3"/>
  <c r="D318" i="3"/>
  <c r="J318" i="3" s="1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J312" i="3" s="1"/>
  <c r="F312" i="3"/>
  <c r="E312" i="3"/>
  <c r="D312" i="3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I304" i="3"/>
  <c r="H304" i="3"/>
  <c r="G304" i="3"/>
  <c r="F304" i="3"/>
  <c r="E304" i="3"/>
  <c r="K304" i="3" s="1"/>
  <c r="D304" i="3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I302" i="3"/>
  <c r="H302" i="3"/>
  <c r="G302" i="3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I298" i="3"/>
  <c r="H298" i="3"/>
  <c r="G298" i="3"/>
  <c r="F298" i="3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I295" i="3"/>
  <c r="H295" i="3"/>
  <c r="K295" i="3" s="1"/>
  <c r="G295" i="3"/>
  <c r="F295" i="3"/>
  <c r="E295" i="3"/>
  <c r="D295" i="3"/>
  <c r="J295" i="3" s="1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I292" i="3" s="1"/>
  <c r="E292" i="3"/>
  <c r="K292" i="3" s="1"/>
  <c r="D292" i="3"/>
  <c r="J292" i="3" s="1"/>
  <c r="C292" i="3"/>
  <c r="B292" i="3"/>
  <c r="I291" i="3"/>
  <c r="H291" i="3"/>
  <c r="K291" i="3" s="1"/>
  <c r="G291" i="3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I287" i="3"/>
  <c r="H287" i="3"/>
  <c r="K287" i="3" s="1"/>
  <c r="G287" i="3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I283" i="3"/>
  <c r="H283" i="3"/>
  <c r="K283" i="3" s="1"/>
  <c r="G283" i="3"/>
  <c r="F283" i="3"/>
  <c r="E283" i="3"/>
  <c r="D283" i="3"/>
  <c r="C283" i="3"/>
  <c r="B283" i="3"/>
  <c r="K282" i="3"/>
  <c r="J282" i="3"/>
  <c r="I282" i="3"/>
  <c r="H282" i="3"/>
  <c r="G282" i="3"/>
  <c r="F282" i="3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I279" i="3"/>
  <c r="H279" i="3"/>
  <c r="K279" i="3" s="1"/>
  <c r="G279" i="3"/>
  <c r="F279" i="3"/>
  <c r="E279" i="3"/>
  <c r="D279" i="3"/>
  <c r="J279" i="3" s="1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I275" i="3"/>
  <c r="H275" i="3"/>
  <c r="K275" i="3" s="1"/>
  <c r="G275" i="3"/>
  <c r="F275" i="3"/>
  <c r="E275" i="3"/>
  <c r="D275" i="3"/>
  <c r="J275" i="3" s="1"/>
  <c r="C275" i="3"/>
  <c r="B275" i="3"/>
  <c r="K274" i="3"/>
  <c r="J274" i="3"/>
  <c r="I274" i="3"/>
  <c r="H274" i="3"/>
  <c r="G274" i="3"/>
  <c r="F274" i="3"/>
  <c r="E274" i="3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I271" i="3"/>
  <c r="H271" i="3"/>
  <c r="K271" i="3" s="1"/>
  <c r="G271" i="3"/>
  <c r="F271" i="3"/>
  <c r="E271" i="3"/>
  <c r="D271" i="3"/>
  <c r="J271" i="3" s="1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I267" i="3"/>
  <c r="H267" i="3"/>
  <c r="K267" i="3" s="1"/>
  <c r="G267" i="3"/>
  <c r="F267" i="3"/>
  <c r="E267" i="3"/>
  <c r="D267" i="3"/>
  <c r="J267" i="3" s="1"/>
  <c r="C267" i="3"/>
  <c r="B267" i="3"/>
  <c r="K266" i="3"/>
  <c r="J266" i="3"/>
  <c r="I266" i="3"/>
  <c r="H266" i="3"/>
  <c r="G266" i="3"/>
  <c r="F266" i="3"/>
  <c r="E266" i="3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I263" i="3"/>
  <c r="H263" i="3"/>
  <c r="K263" i="3" s="1"/>
  <c r="G263" i="3"/>
  <c r="F263" i="3"/>
  <c r="E263" i="3"/>
  <c r="D263" i="3"/>
  <c r="J263" i="3" s="1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I260" i="3" s="1"/>
  <c r="E260" i="3"/>
  <c r="K260" i="3" s="1"/>
  <c r="D260" i="3"/>
  <c r="J260" i="3" s="1"/>
  <c r="C260" i="3"/>
  <c r="B260" i="3"/>
  <c r="I259" i="3"/>
  <c r="H259" i="3"/>
  <c r="K259" i="3" s="1"/>
  <c r="G259" i="3"/>
  <c r="F259" i="3"/>
  <c r="E259" i="3"/>
  <c r="D259" i="3"/>
  <c r="C259" i="3"/>
  <c r="B259" i="3"/>
  <c r="K258" i="3"/>
  <c r="J258" i="3"/>
  <c r="I258" i="3"/>
  <c r="H258" i="3"/>
  <c r="G258" i="3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I255" i="3"/>
  <c r="H255" i="3"/>
  <c r="K255" i="3" s="1"/>
  <c r="G255" i="3"/>
  <c r="F255" i="3"/>
  <c r="E255" i="3"/>
  <c r="D255" i="3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I251" i="3"/>
  <c r="H251" i="3"/>
  <c r="K251" i="3" s="1"/>
  <c r="G251" i="3"/>
  <c r="F251" i="3"/>
  <c r="E251" i="3"/>
  <c r="D251" i="3"/>
  <c r="C251" i="3"/>
  <c r="B251" i="3"/>
  <c r="K250" i="3"/>
  <c r="J250" i="3"/>
  <c r="I250" i="3"/>
  <c r="H250" i="3"/>
  <c r="G250" i="3"/>
  <c r="F250" i="3"/>
  <c r="E250" i="3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I247" i="3"/>
  <c r="H247" i="3"/>
  <c r="K247" i="3" s="1"/>
  <c r="G247" i="3"/>
  <c r="F247" i="3"/>
  <c r="E247" i="3"/>
  <c r="D247" i="3"/>
  <c r="J247" i="3" s="1"/>
  <c r="C247" i="3"/>
  <c r="B247" i="3"/>
  <c r="K246" i="3"/>
  <c r="J246" i="3"/>
  <c r="I246" i="3"/>
  <c r="H246" i="3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I244" i="3" s="1"/>
  <c r="E244" i="3"/>
  <c r="K244" i="3" s="1"/>
  <c r="D244" i="3"/>
  <c r="J244" i="3" s="1"/>
  <c r="C244" i="3"/>
  <c r="B244" i="3"/>
  <c r="I243" i="3"/>
  <c r="H243" i="3"/>
  <c r="K243" i="3" s="1"/>
  <c r="G243" i="3"/>
  <c r="F243" i="3"/>
  <c r="E243" i="3"/>
  <c r="D243" i="3"/>
  <c r="J243" i="3" s="1"/>
  <c r="C243" i="3"/>
  <c r="B243" i="3"/>
  <c r="K242" i="3"/>
  <c r="J242" i="3"/>
  <c r="I242" i="3"/>
  <c r="H242" i="3"/>
  <c r="G242" i="3"/>
  <c r="F242" i="3"/>
  <c r="E242" i="3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I239" i="3"/>
  <c r="H239" i="3"/>
  <c r="K239" i="3" s="1"/>
  <c r="G239" i="3"/>
  <c r="F239" i="3"/>
  <c r="E239" i="3"/>
  <c r="D239" i="3"/>
  <c r="C239" i="3"/>
  <c r="B239" i="3"/>
  <c r="K238" i="3"/>
  <c r="J238" i="3"/>
  <c r="I238" i="3"/>
  <c r="H238" i="3"/>
  <c r="G238" i="3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I234" i="3"/>
  <c r="H234" i="3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K228" i="3" s="1"/>
  <c r="D228" i="3"/>
  <c r="J228" i="3" s="1"/>
  <c r="C228" i="3"/>
  <c r="B228" i="3"/>
  <c r="I227" i="3"/>
  <c r="H227" i="3"/>
  <c r="G227" i="3"/>
  <c r="F227" i="3"/>
  <c r="E227" i="3"/>
  <c r="K227" i="3" s="1"/>
  <c r="D227" i="3"/>
  <c r="C227" i="3"/>
  <c r="B227" i="3"/>
  <c r="K226" i="3"/>
  <c r="J226" i="3"/>
  <c r="I226" i="3"/>
  <c r="H226" i="3"/>
  <c r="G226" i="3"/>
  <c r="F226" i="3"/>
  <c r="E226" i="3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B224" i="3"/>
  <c r="I223" i="3"/>
  <c r="H223" i="3"/>
  <c r="G223" i="3"/>
  <c r="F223" i="3"/>
  <c r="E223" i="3"/>
  <c r="D223" i="3"/>
  <c r="C223" i="3"/>
  <c r="B223" i="3"/>
  <c r="K222" i="3"/>
  <c r="J222" i="3"/>
  <c r="I222" i="3"/>
  <c r="H222" i="3"/>
  <c r="G222" i="3"/>
  <c r="F222" i="3"/>
  <c r="E222" i="3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I219" i="3"/>
  <c r="H219" i="3"/>
  <c r="G219" i="3"/>
  <c r="F219" i="3"/>
  <c r="E219" i="3"/>
  <c r="D219" i="3"/>
  <c r="C219" i="3"/>
  <c r="B219" i="3"/>
  <c r="K218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I215" i="3"/>
  <c r="H215" i="3"/>
  <c r="G215" i="3"/>
  <c r="J215" i="3" s="1"/>
  <c r="F215" i="3"/>
  <c r="E215" i="3"/>
  <c r="D215" i="3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C208" i="3"/>
  <c r="B208" i="3"/>
  <c r="I207" i="3"/>
  <c r="H207" i="3"/>
  <c r="K207" i="3" s="1"/>
  <c r="G207" i="3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I203" i="3"/>
  <c r="H203" i="3"/>
  <c r="K203" i="3" s="1"/>
  <c r="G203" i="3"/>
  <c r="F203" i="3"/>
  <c r="E203" i="3"/>
  <c r="D203" i="3"/>
  <c r="J203" i="3" s="1"/>
  <c r="C203" i="3"/>
  <c r="B203" i="3"/>
  <c r="K202" i="3"/>
  <c r="J202" i="3"/>
  <c r="I202" i="3"/>
  <c r="H202" i="3"/>
  <c r="G202" i="3"/>
  <c r="F202" i="3"/>
  <c r="E202" i="3"/>
  <c r="D202" i="3"/>
  <c r="C202" i="3"/>
  <c r="B202" i="3"/>
  <c r="H201" i="3"/>
  <c r="G201" i="3"/>
  <c r="F201" i="3"/>
  <c r="E201" i="3"/>
  <c r="K201" i="3" s="1"/>
  <c r="D201" i="3"/>
  <c r="J201" i="3" s="1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I199" i="3"/>
  <c r="H199" i="3"/>
  <c r="K199" i="3" s="1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K197" i="3"/>
  <c r="H197" i="3"/>
  <c r="G197" i="3"/>
  <c r="F197" i="3"/>
  <c r="E197" i="3"/>
  <c r="D197" i="3"/>
  <c r="J197" i="3" s="1"/>
  <c r="C197" i="3"/>
  <c r="I197" i="3" s="1"/>
  <c r="B197" i="3"/>
  <c r="H196" i="3"/>
  <c r="G196" i="3"/>
  <c r="F196" i="3"/>
  <c r="I196" i="3" s="1"/>
  <c r="E196" i="3"/>
  <c r="K196" i="3" s="1"/>
  <c r="D196" i="3"/>
  <c r="C196" i="3"/>
  <c r="B196" i="3"/>
  <c r="I195" i="3"/>
  <c r="H195" i="3"/>
  <c r="K195" i="3" s="1"/>
  <c r="G195" i="3"/>
  <c r="F195" i="3"/>
  <c r="E195" i="3"/>
  <c r="D195" i="3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C192" i="3"/>
  <c r="B192" i="3"/>
  <c r="I191" i="3"/>
  <c r="H191" i="3"/>
  <c r="K191" i="3" s="1"/>
  <c r="G191" i="3"/>
  <c r="F191" i="3"/>
  <c r="E191" i="3"/>
  <c r="D191" i="3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K189" i="3" s="1"/>
  <c r="D189" i="3"/>
  <c r="J189" i="3" s="1"/>
  <c r="C189" i="3"/>
  <c r="I189" i="3" s="1"/>
  <c r="B189" i="3"/>
  <c r="H188" i="3"/>
  <c r="G188" i="3"/>
  <c r="F188" i="3"/>
  <c r="I188" i="3" s="1"/>
  <c r="E188" i="3"/>
  <c r="K188" i="3" s="1"/>
  <c r="D188" i="3"/>
  <c r="C188" i="3"/>
  <c r="B188" i="3"/>
  <c r="I187" i="3"/>
  <c r="H187" i="3"/>
  <c r="K187" i="3" s="1"/>
  <c r="G187" i="3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I183" i="3"/>
  <c r="H183" i="3"/>
  <c r="K183" i="3" s="1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I179" i="3"/>
  <c r="H179" i="3"/>
  <c r="K179" i="3" s="1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F177" i="3"/>
  <c r="E177" i="3"/>
  <c r="K177" i="3" s="1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C176" i="3"/>
  <c r="B176" i="3"/>
  <c r="I175" i="3"/>
  <c r="H175" i="3"/>
  <c r="K175" i="3" s="1"/>
  <c r="G175" i="3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I171" i="3"/>
  <c r="H171" i="3"/>
  <c r="G171" i="3"/>
  <c r="F171" i="3"/>
  <c r="E171" i="3"/>
  <c r="D171" i="3"/>
  <c r="J171" i="3" s="1"/>
  <c r="C171" i="3"/>
  <c r="B171" i="3"/>
  <c r="K170" i="3"/>
  <c r="J170" i="3"/>
  <c r="I170" i="3"/>
  <c r="H170" i="3"/>
  <c r="G170" i="3"/>
  <c r="F170" i="3"/>
  <c r="E170" i="3"/>
  <c r="D170" i="3"/>
  <c r="C170" i="3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C164" i="3"/>
  <c r="B164" i="3"/>
  <c r="I163" i="3"/>
  <c r="H163" i="3"/>
  <c r="G163" i="3"/>
  <c r="F163" i="3"/>
  <c r="E163" i="3"/>
  <c r="K163" i="3" s="1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C160" i="3"/>
  <c r="B160" i="3"/>
  <c r="I159" i="3"/>
  <c r="H159" i="3"/>
  <c r="G159" i="3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H157" i="3"/>
  <c r="G157" i="3"/>
  <c r="F157" i="3"/>
  <c r="E157" i="3"/>
  <c r="K157" i="3" s="1"/>
  <c r="D157" i="3"/>
  <c r="J157" i="3" s="1"/>
  <c r="C157" i="3"/>
  <c r="I157" i="3" s="1"/>
  <c r="B157" i="3"/>
  <c r="H156" i="3"/>
  <c r="G156" i="3"/>
  <c r="F156" i="3"/>
  <c r="E156" i="3"/>
  <c r="K156" i="3" s="1"/>
  <c r="D156" i="3"/>
  <c r="C156" i="3"/>
  <c r="I156" i="3" s="1"/>
  <c r="B156" i="3"/>
  <c r="I155" i="3"/>
  <c r="H155" i="3"/>
  <c r="G155" i="3"/>
  <c r="F155" i="3"/>
  <c r="E155" i="3"/>
  <c r="D155" i="3"/>
  <c r="C155" i="3"/>
  <c r="B155" i="3"/>
  <c r="K154" i="3"/>
  <c r="J154" i="3"/>
  <c r="I154" i="3"/>
  <c r="H154" i="3"/>
  <c r="G154" i="3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E152" i="3"/>
  <c r="K152" i="3" s="1"/>
  <c r="D152" i="3"/>
  <c r="C152" i="3"/>
  <c r="I152" i="3" s="1"/>
  <c r="B152" i="3"/>
  <c r="H151" i="3"/>
  <c r="G151" i="3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H47" i="3"/>
  <c r="K47" i="3" s="1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F41" i="3"/>
  <c r="E41" i="3"/>
  <c r="D41" i="3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J26" i="3" s="1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K19" i="3" s="1"/>
  <c r="G19" i="3"/>
  <c r="F19" i="3"/>
  <c r="E19" i="3"/>
  <c r="D19" i="3"/>
  <c r="C19" i="3"/>
  <c r="B19" i="3"/>
  <c r="I18" i="3"/>
  <c r="H18" i="3"/>
  <c r="G18" i="3"/>
  <c r="F18" i="3"/>
  <c r="E18" i="3"/>
  <c r="D18" i="3"/>
  <c r="J18" i="3" s="1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J15" i="3" s="1"/>
  <c r="F15" i="3"/>
  <c r="I15" i="3" s="1"/>
  <c r="E15" i="3"/>
  <c r="K15" i="3" s="1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J11" i="3" s="1"/>
  <c r="F11" i="3"/>
  <c r="I11" i="3" s="1"/>
  <c r="E11" i="3"/>
  <c r="K11" i="3" s="1"/>
  <c r="D11" i="3"/>
  <c r="C11" i="3"/>
  <c r="B11" i="3"/>
  <c r="I10" i="3"/>
  <c r="H10" i="3"/>
  <c r="K10" i="3" s="1"/>
  <c r="G10" i="3"/>
  <c r="F10" i="3"/>
  <c r="E10" i="3"/>
  <c r="D10" i="3"/>
  <c r="J10" i="3" s="1"/>
  <c r="C10" i="3"/>
  <c r="B10" i="3"/>
  <c r="K9" i="3"/>
  <c r="J9" i="3"/>
  <c r="I9" i="3"/>
  <c r="H9" i="3"/>
  <c r="G9" i="3"/>
  <c r="F9" i="3"/>
  <c r="E9" i="3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J7" i="3" s="1"/>
  <c r="F7" i="3"/>
  <c r="I7" i="3" s="1"/>
  <c r="E7" i="3"/>
  <c r="K7" i="3" s="1"/>
  <c r="D7" i="3"/>
  <c r="C7" i="3"/>
  <c r="B7" i="3"/>
  <c r="I6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J230" i="2" s="1"/>
  <c r="F230" i="2"/>
  <c r="I230" i="2" s="1"/>
  <c r="E230" i="2"/>
  <c r="K230" i="2" s="1"/>
  <c r="D230" i="2"/>
  <c r="C230" i="2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J228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J226" i="2" s="1"/>
  <c r="F226" i="2"/>
  <c r="E226" i="2"/>
  <c r="K226" i="2" s="1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J222" i="2" s="1"/>
  <c r="F222" i="2"/>
  <c r="E222" i="2"/>
  <c r="K222" i="2" s="1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J218" i="2" s="1"/>
  <c r="F218" i="2"/>
  <c r="E218" i="2"/>
  <c r="K218" i="2" s="1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J214" i="2" s="1"/>
  <c r="F214" i="2"/>
  <c r="E214" i="2"/>
  <c r="K214" i="2" s="1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J210" i="2" s="1"/>
  <c r="F210" i="2"/>
  <c r="E210" i="2"/>
  <c r="K210" i="2" s="1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J206" i="2" s="1"/>
  <c r="F206" i="2"/>
  <c r="E206" i="2"/>
  <c r="K206" i="2" s="1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J202" i="2" s="1"/>
  <c r="F202" i="2"/>
  <c r="E202" i="2"/>
  <c r="K202" i="2" s="1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J198" i="2" s="1"/>
  <c r="F198" i="2"/>
  <c r="E198" i="2"/>
  <c r="K198" i="2" s="1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J194" i="2" s="1"/>
  <c r="F194" i="2"/>
  <c r="E194" i="2"/>
  <c r="K194" i="2" s="1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J190" i="2" s="1"/>
  <c r="F190" i="2"/>
  <c r="E190" i="2"/>
  <c r="K190" i="2" s="1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J188" i="2"/>
  <c r="I188" i="2"/>
  <c r="H188" i="2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J186" i="2" s="1"/>
  <c r="F186" i="2"/>
  <c r="E186" i="2"/>
  <c r="K186" i="2" s="1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J184" i="2"/>
  <c r="I184" i="2"/>
  <c r="H184" i="2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J182" i="2" s="1"/>
  <c r="F182" i="2"/>
  <c r="E182" i="2"/>
  <c r="K182" i="2" s="1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J178" i="2" s="1"/>
  <c r="F178" i="2"/>
  <c r="E178" i="2"/>
  <c r="K178" i="2" s="1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E174" i="2"/>
  <c r="K174" i="2" s="1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E170" i="2"/>
  <c r="K170" i="2" s="1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J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E162" i="2"/>
  <c r="K162" i="2" s="1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J158" i="2" s="1"/>
  <c r="F158" i="2"/>
  <c r="E158" i="2"/>
  <c r="K158" i="2" s="1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J156" i="2"/>
  <c r="I156" i="2"/>
  <c r="H156" i="2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E154" i="2"/>
  <c r="K154" i="2" s="1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J150" i="2" s="1"/>
  <c r="F150" i="2"/>
  <c r="E150" i="2"/>
  <c r="K150" i="2" s="1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J146" i="2" s="1"/>
  <c r="F146" i="2"/>
  <c r="E146" i="2"/>
  <c r="K146" i="2" s="1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J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E142" i="2"/>
  <c r="K142" i="2" s="1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J140" i="2"/>
  <c r="I140" i="2"/>
  <c r="H140" i="2"/>
  <c r="G140" i="2"/>
  <c r="F140" i="2"/>
  <c r="E140" i="2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J138" i="2" s="1"/>
  <c r="F138" i="2"/>
  <c r="E138" i="2"/>
  <c r="K138" i="2" s="1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J136" i="2"/>
  <c r="I136" i="2"/>
  <c r="H136" i="2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E134" i="2"/>
  <c r="K134" i="2" s="1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E130" i="2"/>
  <c r="K130" i="2" s="1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I124" i="2"/>
  <c r="H124" i="2"/>
  <c r="G124" i="2"/>
  <c r="F124" i="2"/>
  <c r="E124" i="2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E122" i="2"/>
  <c r="K122" i="2" s="1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E118" i="2"/>
  <c r="K118" i="2" s="1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J116" i="2"/>
  <c r="I116" i="2"/>
  <c r="H116" i="2"/>
  <c r="G116" i="2"/>
  <c r="F116" i="2"/>
  <c r="E116" i="2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J114" i="2" s="1"/>
  <c r="F114" i="2"/>
  <c r="E114" i="2"/>
  <c r="K114" i="2" s="1"/>
  <c r="D114" i="2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J112" i="2"/>
  <c r="I112" i="2"/>
  <c r="H112" i="2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J108" i="2"/>
  <c r="I108" i="2"/>
  <c r="H108" i="2"/>
  <c r="G108" i="2"/>
  <c r="F108" i="2"/>
  <c r="E108" i="2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J106" i="2" s="1"/>
  <c r="F106" i="2"/>
  <c r="E106" i="2"/>
  <c r="K106" i="2" s="1"/>
  <c r="D106" i="2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J104" i="2"/>
  <c r="I104" i="2"/>
  <c r="H104" i="2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E102" i="2"/>
  <c r="K102" i="2" s="1"/>
  <c r="D102" i="2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J98" i="2" s="1"/>
  <c r="F98" i="2"/>
  <c r="E98" i="2"/>
  <c r="K98" i="2" s="1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E90" i="2"/>
  <c r="K90" i="2" s="1"/>
  <c r="D90" i="2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J66" i="2" s="1"/>
  <c r="F66" i="2"/>
  <c r="E66" i="2"/>
  <c r="K66" i="2" s="1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E38" i="2"/>
  <c r="K38" i="2" s="1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E34" i="2"/>
  <c r="K34" i="2" s="1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E30" i="2"/>
  <c r="K30" i="2" s="1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E26" i="2"/>
  <c r="K26" i="2" s="1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E18" i="2"/>
  <c r="K18" i="2" s="1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E14" i="2"/>
  <c r="K14" i="2" s="1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E10" i="2"/>
  <c r="K10" i="2" s="1"/>
  <c r="D10" i="2"/>
  <c r="C10" i="2"/>
  <c r="I10" i="2" s="1"/>
  <c r="B10" i="2"/>
  <c r="I9" i="2"/>
  <c r="H9" i="2"/>
  <c r="G9" i="2"/>
  <c r="G6" i="2" s="1"/>
  <c r="F9" i="2"/>
  <c r="E9" i="2"/>
  <c r="K9" i="2" s="1"/>
  <c r="D9" i="2"/>
  <c r="J9" i="2" s="1"/>
  <c r="C9" i="2"/>
  <c r="B9" i="2"/>
  <c r="K8" i="2"/>
  <c r="J8" i="2"/>
  <c r="I8" i="2"/>
  <c r="H8" i="2"/>
  <c r="G8" i="2"/>
  <c r="F8" i="2"/>
  <c r="E8" i="2"/>
  <c r="D8" i="2"/>
  <c r="C8" i="2"/>
  <c r="B8" i="2"/>
  <c r="K7" i="2"/>
  <c r="H7" i="2"/>
  <c r="H6" i="2" s="1"/>
  <c r="G7" i="2"/>
  <c r="F7" i="2"/>
  <c r="E7" i="2"/>
  <c r="D7" i="2"/>
  <c r="J7" i="2" s="1"/>
  <c r="C7" i="2"/>
  <c r="I7" i="2" s="1"/>
  <c r="B7" i="2"/>
  <c r="F6" i="2"/>
  <c r="E6" i="2"/>
  <c r="K6" i="2" s="1"/>
  <c r="F4" i="2"/>
  <c r="C4" i="2"/>
  <c r="I2" i="2"/>
  <c r="G2" i="2"/>
  <c r="J129" i="3" l="1"/>
  <c r="J145" i="3"/>
  <c r="I19" i="3"/>
  <c r="J37" i="3"/>
  <c r="J53" i="3"/>
  <c r="J69" i="3"/>
  <c r="J85" i="3"/>
  <c r="J101" i="3"/>
  <c r="J117" i="3"/>
  <c r="J133" i="3"/>
  <c r="J149" i="3"/>
  <c r="C6" i="2"/>
  <c r="I6" i="2" s="1"/>
  <c r="K18" i="3"/>
  <c r="J19" i="3"/>
  <c r="J39" i="3"/>
  <c r="J55" i="3"/>
  <c r="J71" i="3"/>
  <c r="D6" i="2"/>
  <c r="J6" i="2" s="1"/>
  <c r="J41" i="3"/>
  <c r="J57" i="3"/>
  <c r="J73" i="3"/>
  <c r="J89" i="3"/>
  <c r="J105" i="3"/>
  <c r="J121" i="3"/>
  <c r="J137" i="3"/>
  <c r="J151" i="3"/>
  <c r="J152" i="3"/>
  <c r="K151" i="3"/>
  <c r="K171" i="3"/>
  <c r="J175" i="3"/>
  <c r="J176" i="3"/>
  <c r="J207" i="3"/>
  <c r="J208" i="3"/>
  <c r="I212" i="3"/>
  <c r="K235" i="3"/>
  <c r="J239" i="3"/>
  <c r="J155" i="3"/>
  <c r="J156" i="3"/>
  <c r="I160" i="3"/>
  <c r="J187" i="3"/>
  <c r="J188" i="3"/>
  <c r="K215" i="3"/>
  <c r="J219" i="3"/>
  <c r="I224" i="3"/>
  <c r="J251" i="3"/>
  <c r="J283" i="3"/>
  <c r="K155" i="3"/>
  <c r="J159" i="3"/>
  <c r="J160" i="3"/>
  <c r="I164" i="3"/>
  <c r="J191" i="3"/>
  <c r="J192" i="3"/>
  <c r="K219" i="3"/>
  <c r="J223" i="3"/>
  <c r="I228" i="3"/>
  <c r="J255" i="3"/>
  <c r="J287" i="3"/>
  <c r="K159" i="3"/>
  <c r="J163" i="3"/>
  <c r="J164" i="3"/>
  <c r="I168" i="3"/>
  <c r="J195" i="3"/>
  <c r="J196" i="3"/>
  <c r="K223" i="3"/>
  <c r="J227" i="3"/>
  <c r="I232" i="3"/>
  <c r="J259" i="3"/>
  <c r="J291" i="3"/>
  <c r="J349" i="3"/>
  <c r="J381" i="3"/>
  <c r="J309" i="3"/>
  <c r="J310" i="3"/>
  <c r="J345" i="3"/>
  <c r="J377" i="3"/>
  <c r="J409" i="3"/>
  <c r="J321" i="3"/>
  <c r="J322" i="3"/>
  <c r="J333" i="3"/>
  <c r="J341" i="3"/>
  <c r="J373" i="3"/>
  <c r="J405" i="3"/>
  <c r="J437" i="3"/>
  <c r="J337" i="3"/>
  <c r="J369" i="3"/>
  <c r="J401" i="3"/>
  <c r="J433" i="3"/>
  <c r="J465" i="3"/>
  <c r="J304" i="3"/>
  <c r="J313" i="3"/>
  <c r="J314" i="3"/>
  <c r="J365" i="3"/>
  <c r="J429" i="3"/>
  <c r="J461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<sst xmlns="http://schemas.openxmlformats.org/spreadsheetml/2006/main" count="208" uniqueCount="171">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</sst>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44287</v>
      </c>
      <c r="F7" s="3" t="s">
        <v>3</v>
      </c>
      <c r="G7" s="5">
        <v>44316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24" sqref="F2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04/01/2021 - 04/30/2021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04/01/2020 - 04/30/2020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2573301296.3899999</v>
      </c>
      <c r="D6" s="43">
        <f t="shared" si="0"/>
        <v>650323659.28999996</v>
      </c>
      <c r="E6" s="44">
        <f t="shared" si="0"/>
        <v>16867667.166666664</v>
      </c>
      <c r="F6" s="42">
        <f t="shared" si="0"/>
        <v>1764140193.8900001</v>
      </c>
      <c r="G6" s="43">
        <f t="shared" si="0"/>
        <v>450343920.44000006</v>
      </c>
      <c r="H6" s="44">
        <f t="shared" si="0"/>
        <v>12029013.166666664</v>
      </c>
      <c r="I6" s="20">
        <f t="shared" ref="I6:I69" si="1">IFERROR((C6-F6)/F6,"")</f>
        <v>0.45867165506601093</v>
      </c>
      <c r="J6" s="20">
        <f t="shared" ref="J6:J69" si="2">IFERROR((D6-G6)/G6,"")</f>
        <v>0.4440600389467087</v>
      </c>
      <c r="K6" s="20">
        <f t="shared" ref="K6:K69" si="3">IFERROR((E6-H6)/H6,"")</f>
        <v>0.40224862446807264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75217881.549999997</v>
      </c>
      <c r="D7" s="50">
        <f>IF('County Data'!E2&gt;9,'County Data'!D2,"*")</f>
        <v>16126234.029999999</v>
      </c>
      <c r="E7" s="51">
        <f>IF('County Data'!G2&gt;9,'County Data'!F2,"*")</f>
        <v>481837.16666666669</v>
      </c>
      <c r="F7" s="50">
        <f>IF('County Data'!I2&gt;9,'County Data'!H2,"*")</f>
        <v>49012726.210000001</v>
      </c>
      <c r="G7" s="50">
        <f>IF('County Data'!K2&gt;9,'County Data'!J2,"*")</f>
        <v>11177564.359999999</v>
      </c>
      <c r="H7" s="51">
        <f>IF('County Data'!M2&gt;9,'County Data'!L2,"*")</f>
        <v>230684.49999999997</v>
      </c>
      <c r="I7" s="22">
        <f t="shared" si="1"/>
        <v>0.53466022738097341</v>
      </c>
      <c r="J7" s="22">
        <f t="shared" si="2"/>
        <v>0.4427323798473749</v>
      </c>
      <c r="K7" s="22">
        <f t="shared" si="3"/>
        <v>1.0887279668407142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90536960.890000001</v>
      </c>
      <c r="D8" s="50">
        <f>IF('County Data'!E3&gt;9,'County Data'!D3,"*")</f>
        <v>29373165.52</v>
      </c>
      <c r="E8" s="51">
        <f>IF('County Data'!G3&gt;9,'County Data'!F3,"*")</f>
        <v>724454.16666666663</v>
      </c>
      <c r="F8" s="50">
        <f>IF('County Data'!I3&gt;9,'County Data'!H3,"*")</f>
        <v>64225692.950000003</v>
      </c>
      <c r="G8" s="50">
        <f>IF('County Data'!K3&gt;9,'County Data'!J3,"*")</f>
        <v>18040125.5</v>
      </c>
      <c r="H8" s="51">
        <f>IF('County Data'!M3&gt;9,'County Data'!L3,"*")</f>
        <v>337550</v>
      </c>
      <c r="I8" s="22">
        <f t="shared" si="1"/>
        <v>0.40966888376717775</v>
      </c>
      <c r="J8" s="22">
        <f t="shared" si="2"/>
        <v>0.62821292568058906</v>
      </c>
      <c r="K8" s="22">
        <f t="shared" si="3"/>
        <v>1.146212906729867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45188463.729999997</v>
      </c>
      <c r="D9" s="46">
        <f>IF('County Data'!E4&gt;9,'County Data'!D4,"*")</f>
        <v>13892939.369999999</v>
      </c>
      <c r="E9" s="47">
        <f>IF('County Data'!G4&gt;9,'County Data'!F4,"*")</f>
        <v>280594.83333333331</v>
      </c>
      <c r="F9" s="48">
        <f>IF('County Data'!I4&gt;9,'County Data'!H4,"*")</f>
        <v>34353074.729999997</v>
      </c>
      <c r="G9" s="46">
        <f>IF('County Data'!K4&gt;9,'County Data'!J4,"*")</f>
        <v>9404011.6199999992</v>
      </c>
      <c r="H9" s="47">
        <f>IF('County Data'!M4&gt;9,'County Data'!L4,"*")</f>
        <v>150532.83333333328</v>
      </c>
      <c r="I9" s="9">
        <f t="shared" si="1"/>
        <v>0.3154124946649281</v>
      </c>
      <c r="J9" s="9">
        <f t="shared" si="2"/>
        <v>0.47734179107702979</v>
      </c>
      <c r="K9" s="9">
        <f t="shared" si="3"/>
        <v>0.86401084148862362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506279259.62</v>
      </c>
      <c r="D10" s="50">
        <f>IF('County Data'!E5&gt;9,'County Data'!D5,"*")</f>
        <v>152352615.09999999</v>
      </c>
      <c r="E10" s="51">
        <f>IF('County Data'!G5&gt;9,'County Data'!F5,"*")</f>
        <v>4409967.4999999991</v>
      </c>
      <c r="F10" s="50">
        <f>IF('County Data'!I5&gt;9,'County Data'!H5,"*")</f>
        <v>331749298</v>
      </c>
      <c r="G10" s="50">
        <f>IF('County Data'!K5&gt;9,'County Data'!J5,"*")</f>
        <v>87332820.739999995</v>
      </c>
      <c r="H10" s="51">
        <f>IF('County Data'!M5&gt;9,'County Data'!L5,"*")</f>
        <v>3913900.1666666656</v>
      </c>
      <c r="I10" s="22">
        <f t="shared" si="1"/>
        <v>0.52608991992501519</v>
      </c>
      <c r="J10" s="22">
        <f t="shared" si="2"/>
        <v>0.74450583193197806</v>
      </c>
      <c r="K10" s="22">
        <f t="shared" si="3"/>
        <v>0.12674501448917053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1121615.72</v>
      </c>
      <c r="D11" s="46">
        <f>IF('County Data'!E6&gt;9,'County Data'!D6,"*")</f>
        <v>455886.75</v>
      </c>
      <c r="E11" s="47" t="str">
        <f>IF('County Data'!G6&gt;9,'County Data'!F6,"*")</f>
        <v>*</v>
      </c>
      <c r="F11" s="48">
        <f>IF('County Data'!I6&gt;9,'County Data'!H6,"*")</f>
        <v>942415.74</v>
      </c>
      <c r="G11" s="46">
        <f>IF('County Data'!K6&gt;9,'County Data'!J6,"*")</f>
        <v>435293.21</v>
      </c>
      <c r="H11" s="47" t="str">
        <f>IF('County Data'!M6&gt;9,'County Data'!L6,"*")</f>
        <v>*</v>
      </c>
      <c r="I11" s="9">
        <f t="shared" si="1"/>
        <v>0.19014960425003086</v>
      </c>
      <c r="J11" s="9">
        <f t="shared" si="2"/>
        <v>4.7309582430656291E-2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116926792.48</v>
      </c>
      <c r="D12" s="50">
        <f>IF('County Data'!E7&gt;9,'County Data'!D7,"*")</f>
        <v>22537333.859999999</v>
      </c>
      <c r="E12" s="51">
        <f>IF('County Data'!G7&gt;9,'County Data'!F7,"*")</f>
        <v>469482.33333333343</v>
      </c>
      <c r="F12" s="50">
        <f>IF('County Data'!I7&gt;9,'County Data'!H7,"*")</f>
        <v>77246150.569999993</v>
      </c>
      <c r="G12" s="50">
        <f>IF('County Data'!K7&gt;9,'County Data'!J7,"*")</f>
        <v>14281871.85</v>
      </c>
      <c r="H12" s="51">
        <f>IF('County Data'!M7&gt;9,'County Data'!L7,"*")</f>
        <v>679655.33333333384</v>
      </c>
      <c r="I12" s="22">
        <f t="shared" si="1"/>
        <v>0.51369086507478001</v>
      </c>
      <c r="J12" s="22">
        <f t="shared" si="2"/>
        <v>0.57803781582034008</v>
      </c>
      <c r="K12" s="22">
        <f t="shared" si="3"/>
        <v>-0.30923468071561799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3234133.6</v>
      </c>
      <c r="D13" s="46">
        <f>IF('County Data'!E8&gt;9,'County Data'!D8,"*")</f>
        <v>1201672.6399999999</v>
      </c>
      <c r="E13" s="47" t="str">
        <f>IF('County Data'!G8&gt;9,'County Data'!F8,"*")</f>
        <v>*</v>
      </c>
      <c r="F13" s="48">
        <f>IF('County Data'!I8&gt;9,'County Data'!H8,"*")</f>
        <v>2376932.84</v>
      </c>
      <c r="G13" s="46">
        <f>IF('County Data'!K8&gt;9,'County Data'!J8,"*")</f>
        <v>913744.21</v>
      </c>
      <c r="H13" s="47" t="str">
        <f>IF('County Data'!M8&gt;9,'County Data'!L8,"*")</f>
        <v>*</v>
      </c>
      <c r="I13" s="9">
        <f t="shared" si="1"/>
        <v>0.36063314266801089</v>
      </c>
      <c r="J13" s="9">
        <f t="shared" si="2"/>
        <v>0.31510834963320855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57477813.57</v>
      </c>
      <c r="D14" s="50">
        <f>IF('County Data'!E9&gt;9,'County Data'!D9,"*")</f>
        <v>20056678.949999999</v>
      </c>
      <c r="E14" s="51">
        <f>IF('County Data'!G9&gt;9,'County Data'!F9,"*")</f>
        <v>966699.66666666744</v>
      </c>
      <c r="F14" s="50">
        <f>IF('County Data'!I9&gt;9,'County Data'!H9,"*")</f>
        <v>41833708.170000002</v>
      </c>
      <c r="G14" s="50">
        <f>IF('County Data'!K9&gt;9,'County Data'!J9,"*")</f>
        <v>13198216.25</v>
      </c>
      <c r="H14" s="51">
        <f>IF('County Data'!M9&gt;9,'County Data'!L9,"*")</f>
        <v>451912.33333333302</v>
      </c>
      <c r="I14" s="22">
        <f t="shared" si="1"/>
        <v>0.37395932811948945</v>
      </c>
      <c r="J14" s="22">
        <f t="shared" si="2"/>
        <v>0.51965072931730449</v>
      </c>
      <c r="K14" s="22">
        <f t="shared" si="3"/>
        <v>1.1391309671418604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22108651.989999998</v>
      </c>
      <c r="D15" s="56">
        <f>IF('County Data'!E10&gt;9,'County Data'!D10,"*")</f>
        <v>5370625.4900000002</v>
      </c>
      <c r="E15" s="55">
        <f>IF('County Data'!G10&gt;9,'County Data'!F10,"*")</f>
        <v>206582.83333333328</v>
      </c>
      <c r="F15" s="56">
        <f>IF('County Data'!I10&gt;9,'County Data'!H10,"*")</f>
        <v>17036795.949999999</v>
      </c>
      <c r="G15" s="56">
        <f>IF('County Data'!K10&gt;9,'County Data'!J10,"*")</f>
        <v>4343839.62</v>
      </c>
      <c r="H15" s="55">
        <f>IF('County Data'!M10&gt;9,'County Data'!L10,"*")</f>
        <v>81751.666666666701</v>
      </c>
      <c r="I15" s="23">
        <f t="shared" si="1"/>
        <v>0.29770011068307706</v>
      </c>
      <c r="J15" s="23">
        <f t="shared" si="2"/>
        <v>0.23637748163455446</v>
      </c>
      <c r="K15" s="23">
        <f t="shared" si="3"/>
        <v>1.526955617622473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71647910.700000003</v>
      </c>
      <c r="D16" s="50">
        <f>IF('County Data'!E11&gt;9,'County Data'!D11,"*")</f>
        <v>21381267.59</v>
      </c>
      <c r="E16" s="51">
        <f>IF('County Data'!G11&gt;9,'County Data'!F11,"*")</f>
        <v>461577.99999999965</v>
      </c>
      <c r="F16" s="50">
        <f>IF('County Data'!I11&gt;9,'County Data'!H11,"*")</f>
        <v>44426918.049999997</v>
      </c>
      <c r="G16" s="50">
        <f>IF('County Data'!K11&gt;9,'County Data'!J11,"*")</f>
        <v>11188491.039999999</v>
      </c>
      <c r="H16" s="51">
        <f>IF('County Data'!M11&gt;9,'County Data'!L11,"*")</f>
        <v>183670.99999999985</v>
      </c>
      <c r="I16" s="22">
        <f t="shared" si="1"/>
        <v>0.61271395462013167</v>
      </c>
      <c r="J16" s="22">
        <f t="shared" si="2"/>
        <v>0.91100547102909435</v>
      </c>
      <c r="K16" s="22">
        <f t="shared" si="3"/>
        <v>1.5130695646019241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1116125465.1800001</v>
      </c>
      <c r="D17" s="46">
        <f>IF('County Data'!E12&gt;9,'County Data'!D12,"*")</f>
        <v>249887448.69</v>
      </c>
      <c r="E17" s="47">
        <f>IF('County Data'!G12&gt;9,'County Data'!F12,"*")</f>
        <v>3851874.3333333335</v>
      </c>
      <c r="F17" s="48">
        <f>IF('County Data'!I12&gt;9,'County Data'!H12,"*")</f>
        <v>744016591.24000001</v>
      </c>
      <c r="G17" s="46">
        <f>IF('County Data'!K12&gt;9,'County Data'!J12,"*")</f>
        <v>205206341.66</v>
      </c>
      <c r="H17" s="47">
        <f>IF('County Data'!M12&gt;9,'County Data'!L12,"*")</f>
        <v>2818465</v>
      </c>
      <c r="I17" s="9">
        <f t="shared" si="1"/>
        <v>0.50013518289939263</v>
      </c>
      <c r="J17" s="9">
        <f t="shared" si="2"/>
        <v>0.21773745717873932</v>
      </c>
      <c r="K17" s="9">
        <f t="shared" si="3"/>
        <v>0.36665679131489426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114075785.93000001</v>
      </c>
      <c r="D18" s="50">
        <f>IF('County Data'!E13&gt;9,'County Data'!D13,"*")</f>
        <v>42223736.549999997</v>
      </c>
      <c r="E18" s="51">
        <f>IF('County Data'!G13&gt;9,'County Data'!F13,"*")</f>
        <v>2367959.1666666665</v>
      </c>
      <c r="F18" s="50">
        <f>IF('County Data'!I13&gt;9,'County Data'!H13,"*")</f>
        <v>77366298.359999999</v>
      </c>
      <c r="G18" s="50">
        <f>IF('County Data'!K13&gt;9,'County Data'!J13,"*")</f>
        <v>25992028.23</v>
      </c>
      <c r="H18" s="51">
        <f>IF('County Data'!M13&gt;9,'County Data'!L13,"*")</f>
        <v>1220027.4999999995</v>
      </c>
      <c r="I18" s="22">
        <f t="shared" si="1"/>
        <v>0.47448938812070118</v>
      </c>
      <c r="J18" s="22">
        <f t="shared" si="2"/>
        <v>0.62448794593356738</v>
      </c>
      <c r="K18" s="22">
        <f t="shared" si="3"/>
        <v>0.94090638667297866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191952233.08000001</v>
      </c>
      <c r="D19" s="46">
        <f>IF('County Data'!E14&gt;9,'County Data'!D14,"*")</f>
        <v>36603794.490000002</v>
      </c>
      <c r="E19" s="47">
        <f>IF('County Data'!G14&gt;9,'County Data'!F14,"*")</f>
        <v>1509104.833333334</v>
      </c>
      <c r="F19" s="48">
        <f>IF('County Data'!I14&gt;9,'County Data'!H14,"*")</f>
        <v>157811117.11000001</v>
      </c>
      <c r="G19" s="46">
        <f>IF('County Data'!K14&gt;9,'County Data'!J14,"*")</f>
        <v>24561152.859999999</v>
      </c>
      <c r="H19" s="47">
        <f>IF('County Data'!M14&gt;9,'County Data'!L14,"*")</f>
        <v>919470.16666666674</v>
      </c>
      <c r="I19" s="9">
        <f t="shared" si="1"/>
        <v>0.21634164053348925</v>
      </c>
      <c r="J19" s="9">
        <f t="shared" si="2"/>
        <v>0.49031255571119814</v>
      </c>
      <c r="K19" s="9">
        <f t="shared" si="3"/>
        <v>0.64127656126599053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72019151.120000005</v>
      </c>
      <c r="D20" s="50">
        <f>IF('County Data'!E15&gt;9,'County Data'!D15,"*")</f>
        <v>16596576.49</v>
      </c>
      <c r="E20" s="51">
        <f>IF('County Data'!G15&gt;9,'County Data'!F15,"*")</f>
        <v>459664.33333333337</v>
      </c>
      <c r="F20" s="50">
        <f>IF('County Data'!I15&gt;9,'County Data'!H15,"*")</f>
        <v>53670002.57</v>
      </c>
      <c r="G20" s="50">
        <f>IF('County Data'!K15&gt;9,'County Data'!J15,"*")</f>
        <v>9619440.5999999996</v>
      </c>
      <c r="H20" s="51">
        <f>IF('County Data'!M15&gt;9,'County Data'!L15,"*")</f>
        <v>472374.00000000035</v>
      </c>
      <c r="I20" s="22">
        <f t="shared" si="1"/>
        <v>0.34188834863698431</v>
      </c>
      <c r="J20" s="22">
        <f t="shared" si="2"/>
        <v>0.72531617794905878</v>
      </c>
      <c r="K20" s="22">
        <f t="shared" si="3"/>
        <v>-2.6905940349525943E-2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89389177.230000004</v>
      </c>
      <c r="D21" s="46">
        <f>IF('County Data'!E16&gt;9,'County Data'!D16,"*")</f>
        <v>22263683.77</v>
      </c>
      <c r="E21" s="47">
        <f>IF('County Data'!G16&gt;9,'County Data'!F16,"*")</f>
        <v>677867.99999999965</v>
      </c>
      <c r="F21" s="48">
        <f>IF('County Data'!I16&gt;9,'County Data'!H16,"*")</f>
        <v>68072471.400000006</v>
      </c>
      <c r="G21" s="46">
        <f>IF('County Data'!K16&gt;9,'County Data'!J16,"*")</f>
        <v>14648978.689999999</v>
      </c>
      <c r="H21" s="47">
        <f>IF('County Data'!M16&gt;9,'County Data'!L16,"*")</f>
        <v>569018.66666666651</v>
      </c>
      <c r="I21" s="9">
        <f t="shared" si="1"/>
        <v>0.31314722958626118</v>
      </c>
      <c r="J21" s="9">
        <f t="shared" si="2"/>
        <v>0.5198113289084183</v>
      </c>
      <c r="K21" s="9">
        <f t="shared" si="3"/>
        <v>0.19129308001612103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24" sqref="G24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04/01/2021 - 04/30/2021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04/01/2020 - 04/30/2020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1346370.85</v>
      </c>
      <c r="D6" s="43">
        <f>IF('Town Data'!E2&gt;9,'Town Data'!D2,"*")</f>
        <v>397042.66</v>
      </c>
      <c r="E6" s="44" t="str">
        <f>IF('Town Data'!G2&gt;9,'Town Data'!F2,"*")</f>
        <v>*</v>
      </c>
      <c r="F6" s="43">
        <f>IF('Town Data'!I2&gt;9,'Town Data'!H2,"*")</f>
        <v>963673.88</v>
      </c>
      <c r="G6" s="43">
        <f>IF('Town Data'!K2&gt;9,'Town Data'!J2,"*")</f>
        <v>314863.3</v>
      </c>
      <c r="H6" s="44" t="str">
        <f>IF('Town Data'!M2&gt;9,'Town Data'!L2,"*")</f>
        <v>*</v>
      </c>
      <c r="I6" s="20">
        <f t="shared" ref="I6:I69" si="0">IFERROR((C6-F6)/F6,"")</f>
        <v>0.39712290427545893</v>
      </c>
      <c r="J6" s="20">
        <f t="shared" ref="J6:J69" si="1">IFERROR((D6-G6)/G6,"")</f>
        <v>0.26100012291048208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11837973.23</v>
      </c>
      <c r="D7" s="46">
        <f>IF('Town Data'!E3&gt;9,'Town Data'!D3,"*")</f>
        <v>433889.16</v>
      </c>
      <c r="E7" s="47" t="str">
        <f>IF('Town Data'!G3&gt;9,'Town Data'!F3,"*")</f>
        <v>*</v>
      </c>
      <c r="F7" s="48">
        <f>IF('Town Data'!I3&gt;9,'Town Data'!H3,"*")</f>
        <v>11774618.710000001</v>
      </c>
      <c r="G7" s="46">
        <f>IF('Town Data'!K3&gt;9,'Town Data'!J3,"*")</f>
        <v>392543.71</v>
      </c>
      <c r="H7" s="47" t="str">
        <f>IF('Town Data'!M3&gt;9,'Town Data'!L3,"*")</f>
        <v>*</v>
      </c>
      <c r="I7" s="9">
        <f t="shared" si="0"/>
        <v>5.3806005578926766E-3</v>
      </c>
      <c r="J7" s="9">
        <f t="shared" si="1"/>
        <v>0.10532699657829175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39095662.270000003</v>
      </c>
      <c r="D8" s="50">
        <f>IF('Town Data'!E4&gt;9,'Town Data'!D4,"*")</f>
        <v>11209762.689999999</v>
      </c>
      <c r="E8" s="51">
        <f>IF('Town Data'!G4&gt;9,'Town Data'!F4,"*")</f>
        <v>403721.83333333331</v>
      </c>
      <c r="F8" s="50">
        <f>IF('Town Data'!I4&gt;9,'Town Data'!H4,"*")</f>
        <v>36899312.140000001</v>
      </c>
      <c r="G8" s="50">
        <f>IF('Town Data'!K4&gt;9,'Town Data'!J4,"*")</f>
        <v>7776190.46</v>
      </c>
      <c r="H8" s="51">
        <f>IF('Town Data'!M4&gt;9,'Town Data'!L4,"*")</f>
        <v>305980.33333333331</v>
      </c>
      <c r="I8" s="22">
        <f t="shared" si="0"/>
        <v>5.9522793315680562E-2</v>
      </c>
      <c r="J8" s="22">
        <f t="shared" si="1"/>
        <v>0.44154939975582846</v>
      </c>
      <c r="K8" s="22">
        <f t="shared" si="2"/>
        <v>0.31943719694403017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10133409</v>
      </c>
      <c r="D9" s="46">
        <f>IF('Town Data'!E5&gt;9,'Town Data'!D5,"*")</f>
        <v>1088715.58</v>
      </c>
      <c r="E9" s="47" t="str">
        <f>IF('Town Data'!G5&gt;9,'Town Data'!F5,"*")</f>
        <v>*</v>
      </c>
      <c r="F9" s="48">
        <f>IF('Town Data'!I5&gt;9,'Town Data'!H5,"*")</f>
        <v>5031410.8</v>
      </c>
      <c r="G9" s="46">
        <f>IF('Town Data'!K5&gt;9,'Town Data'!J5,"*")</f>
        <v>720466.6</v>
      </c>
      <c r="H9" s="47" t="str">
        <f>IF('Town Data'!M5&gt;9,'Town Data'!L5,"*")</f>
        <v>*</v>
      </c>
      <c r="I9" s="9">
        <f t="shared" si="0"/>
        <v>1.0140293454074552</v>
      </c>
      <c r="J9" s="9">
        <f t="shared" si="1"/>
        <v>0.51112567883091331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16307557.289999999</v>
      </c>
      <c r="D10" s="50">
        <f>IF('Town Data'!E6&gt;9,'Town Data'!D6,"*")</f>
        <v>1800006.95</v>
      </c>
      <c r="E10" s="51">
        <f>IF('Town Data'!G6&gt;9,'Town Data'!F6,"*")</f>
        <v>35330.000000000029</v>
      </c>
      <c r="F10" s="50">
        <f>IF('Town Data'!I6&gt;9,'Town Data'!H6,"*")</f>
        <v>8481562.0500000007</v>
      </c>
      <c r="G10" s="50">
        <f>IF('Town Data'!K6&gt;9,'Town Data'!J6,"*")</f>
        <v>1193713.23</v>
      </c>
      <c r="H10" s="51">
        <f>IF('Town Data'!M6&gt;9,'Town Data'!L6,"*")</f>
        <v>44363.333333333292</v>
      </c>
      <c r="I10" s="22">
        <f t="shared" si="0"/>
        <v>0.92270683087203231</v>
      </c>
      <c r="J10" s="22">
        <f t="shared" si="1"/>
        <v>0.50790567178349866</v>
      </c>
      <c r="K10" s="22">
        <f t="shared" si="2"/>
        <v>-0.20362160943722155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45039968.310000002</v>
      </c>
      <c r="D11" s="46">
        <f>IF('Town Data'!E7&gt;9,'Town Data'!D7,"*")</f>
        <v>15342052.949999999</v>
      </c>
      <c r="E11" s="47">
        <f>IF('Town Data'!G7&gt;9,'Town Data'!F7,"*")</f>
        <v>225727.50000000003</v>
      </c>
      <c r="F11" s="48">
        <f>IF('Town Data'!I7&gt;9,'Town Data'!H7,"*")</f>
        <v>30910794.879999999</v>
      </c>
      <c r="G11" s="46">
        <f>IF('Town Data'!K7&gt;9,'Town Data'!J7,"*")</f>
        <v>10504730.83</v>
      </c>
      <c r="H11" s="47">
        <f>IF('Town Data'!M7&gt;9,'Town Data'!L7,"*")</f>
        <v>132002.33333333334</v>
      </c>
      <c r="I11" s="9">
        <f t="shared" si="0"/>
        <v>0.45709511789817825</v>
      </c>
      <c r="J11" s="9">
        <f t="shared" si="1"/>
        <v>0.46048986863949937</v>
      </c>
      <c r="K11" s="9">
        <f t="shared" si="2"/>
        <v>0.71002659043905803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18342701.699999999</v>
      </c>
      <c r="D12" s="50">
        <f>IF('Town Data'!E8&gt;9,'Town Data'!D8,"*")</f>
        <v>6931367.5300000003</v>
      </c>
      <c r="E12" s="51">
        <f>IF('Town Data'!G8&gt;9,'Town Data'!F8,"*")</f>
        <v>104668.99999999997</v>
      </c>
      <c r="F12" s="50">
        <f>IF('Town Data'!I8&gt;9,'Town Data'!H8,"*")</f>
        <v>10357113.25</v>
      </c>
      <c r="G12" s="50">
        <f>IF('Town Data'!K8&gt;9,'Town Data'!J8,"*")</f>
        <v>3281499.53</v>
      </c>
      <c r="H12" s="51">
        <f>IF('Town Data'!M8&gt;9,'Town Data'!L8,"*")</f>
        <v>52299.000000000007</v>
      </c>
      <c r="I12" s="22">
        <f t="shared" si="0"/>
        <v>0.77102453717014241</v>
      </c>
      <c r="J12" s="22">
        <f t="shared" si="1"/>
        <v>1.1122561398020376</v>
      </c>
      <c r="K12" s="22">
        <f t="shared" si="2"/>
        <v>1.0013575785387858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3543799.68</v>
      </c>
      <c r="D13" s="46">
        <f>IF('Town Data'!E9&gt;9,'Town Data'!D9,"*")</f>
        <v>341957.13</v>
      </c>
      <c r="E13" s="47" t="str">
        <f>IF('Town Data'!G9&gt;9,'Town Data'!F9,"*")</f>
        <v>*</v>
      </c>
      <c r="F13" s="48">
        <f>IF('Town Data'!I9&gt;9,'Town Data'!H9,"*")</f>
        <v>3016903.31</v>
      </c>
      <c r="G13" s="46">
        <f>IF('Town Data'!K9&gt;9,'Town Data'!J9,"*")</f>
        <v>326199.18</v>
      </c>
      <c r="H13" s="47" t="str">
        <f>IF('Town Data'!M9&gt;9,'Town Data'!L9,"*")</f>
        <v>*</v>
      </c>
      <c r="I13" s="9">
        <f t="shared" si="0"/>
        <v>0.17464807978880839</v>
      </c>
      <c r="J13" s="9">
        <f t="shared" si="1"/>
        <v>4.8307754789573693E-2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6708652.1200000001</v>
      </c>
      <c r="D14" s="50">
        <f>IF('Town Data'!E10&gt;9,'Town Data'!D10,"*")</f>
        <v>1472228.53</v>
      </c>
      <c r="E14" s="51">
        <f>IF('Town Data'!G10&gt;9,'Town Data'!F10,"*")</f>
        <v>86554.999999999971</v>
      </c>
      <c r="F14" s="50">
        <f>IF('Town Data'!I10&gt;9,'Town Data'!H10,"*")</f>
        <v>5253001.46</v>
      </c>
      <c r="G14" s="50">
        <f>IF('Town Data'!K10&gt;9,'Town Data'!J10,"*")</f>
        <v>1241858.97</v>
      </c>
      <c r="H14" s="51">
        <f>IF('Town Data'!M10&gt;9,'Town Data'!L10,"*")</f>
        <v>30918.166666666672</v>
      </c>
      <c r="I14" s="22">
        <f t="shared" si="0"/>
        <v>0.27710836767976077</v>
      </c>
      <c r="J14" s="22">
        <f t="shared" si="1"/>
        <v>0.18550380161122487</v>
      </c>
      <c r="K14" s="22">
        <f t="shared" si="2"/>
        <v>1.7994868173511784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7137903.6399999997</v>
      </c>
      <c r="D15" s="46">
        <f>IF('Town Data'!E11&gt;9,'Town Data'!D11,"*")</f>
        <v>1155115.45</v>
      </c>
      <c r="E15" s="47" t="str">
        <f>IF('Town Data'!G11&gt;9,'Town Data'!F11,"*")</f>
        <v>*</v>
      </c>
      <c r="F15" s="48">
        <f>IF('Town Data'!I11&gt;9,'Town Data'!H11,"*")</f>
        <v>6103103.5300000003</v>
      </c>
      <c r="G15" s="46">
        <f>IF('Town Data'!K11&gt;9,'Town Data'!J11,"*")</f>
        <v>946735.86</v>
      </c>
      <c r="H15" s="47" t="str">
        <f>IF('Town Data'!M11&gt;9,'Town Data'!L11,"*")</f>
        <v>*</v>
      </c>
      <c r="I15" s="9">
        <f t="shared" si="0"/>
        <v>0.16955309784823516</v>
      </c>
      <c r="J15" s="9">
        <f t="shared" si="1"/>
        <v>0.22010319752755533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37921909.020000003</v>
      </c>
      <c r="D16" s="53">
        <f>IF('Town Data'!E12&gt;9,'Town Data'!D12,"*")</f>
        <v>7914816.1600000001</v>
      </c>
      <c r="E16" s="54">
        <f>IF('Town Data'!G12&gt;9,'Town Data'!F12,"*")</f>
        <v>174657.5</v>
      </c>
      <c r="F16" s="53">
        <f>IF('Town Data'!I12&gt;9,'Town Data'!H12,"*")</f>
        <v>34046698.119999997</v>
      </c>
      <c r="G16" s="53">
        <f>IF('Town Data'!K12&gt;9,'Town Data'!J12,"*")</f>
        <v>5066017.6100000003</v>
      </c>
      <c r="H16" s="54">
        <f>IF('Town Data'!M12&gt;9,'Town Data'!L12,"*")</f>
        <v>323416.50000000029</v>
      </c>
      <c r="I16" s="26">
        <f t="shared" si="0"/>
        <v>0.11382046171824213</v>
      </c>
      <c r="J16" s="26">
        <f t="shared" si="1"/>
        <v>0.56233490866211178</v>
      </c>
      <c r="K16" s="26">
        <f t="shared" si="2"/>
        <v>-0.45996107186862811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614499.4</v>
      </c>
      <c r="D17" s="50">
        <f>IF('Town Data'!E13&gt;9,'Town Data'!D13,"*")</f>
        <v>279089.62</v>
      </c>
      <c r="E17" s="51" t="str">
        <f>IF('Town Data'!G13&gt;9,'Town Data'!F13,"*")</f>
        <v>*</v>
      </c>
      <c r="F17" s="50">
        <f>IF('Town Data'!I13&gt;9,'Town Data'!H13,"*")</f>
        <v>491776.18</v>
      </c>
      <c r="G17" s="50">
        <f>IF('Town Data'!K13&gt;9,'Town Data'!J13,"*")</f>
        <v>214055.44</v>
      </c>
      <c r="H17" s="51" t="str">
        <f>IF('Town Data'!M13&gt;9,'Town Data'!L13,"*")</f>
        <v>*</v>
      </c>
      <c r="I17" s="22">
        <f t="shared" si="0"/>
        <v>0.24955096442450717</v>
      </c>
      <c r="J17" s="22">
        <f t="shared" si="1"/>
        <v>0.30381932830111674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4944574.42</v>
      </c>
      <c r="D18" s="46">
        <f>IF('Town Data'!E14&gt;9,'Town Data'!D14,"*")</f>
        <v>1707354.3</v>
      </c>
      <c r="E18" s="47" t="str">
        <f>IF('Town Data'!G14&gt;9,'Town Data'!F14,"*")</f>
        <v>*</v>
      </c>
      <c r="F18" s="48">
        <f>IF('Town Data'!I14&gt;9,'Town Data'!H14,"*")</f>
        <v>3699823.89</v>
      </c>
      <c r="G18" s="46">
        <f>IF('Town Data'!K14&gt;9,'Town Data'!J14,"*")</f>
        <v>1212003.01</v>
      </c>
      <c r="H18" s="47" t="str">
        <f>IF('Town Data'!M14&gt;9,'Town Data'!L14,"*")</f>
        <v>*</v>
      </c>
      <c r="I18" s="9">
        <f t="shared" si="0"/>
        <v>0.33643507556247487</v>
      </c>
      <c r="J18" s="9">
        <f t="shared" si="1"/>
        <v>0.40870466980110887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645294.65</v>
      </c>
      <c r="D19" s="50">
        <f>IF('Town Data'!E15&gt;9,'Town Data'!D15,"*")</f>
        <v>367971.96</v>
      </c>
      <c r="E19" s="51" t="str">
        <f>IF('Town Data'!G15&gt;9,'Town Data'!F15,"*")</f>
        <v>*</v>
      </c>
      <c r="F19" s="50">
        <f>IF('Town Data'!I15&gt;9,'Town Data'!H15,"*")</f>
        <v>346929.47</v>
      </c>
      <c r="G19" s="50">
        <f>IF('Town Data'!K15&gt;9,'Town Data'!J15,"*")</f>
        <v>197262.31</v>
      </c>
      <c r="H19" s="51" t="str">
        <f>IF('Town Data'!M15&gt;9,'Town Data'!L15,"*")</f>
        <v>*</v>
      </c>
      <c r="I19" s="22">
        <f t="shared" si="0"/>
        <v>0.86001682128647094</v>
      </c>
      <c r="J19" s="22">
        <f t="shared" si="1"/>
        <v>0.86539415461575009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80150154.739999995</v>
      </c>
      <c r="D20" s="46">
        <f>IF('Town Data'!E16&gt;9,'Town Data'!D16,"*")</f>
        <v>20140282</v>
      </c>
      <c r="E20" s="47">
        <f>IF('Town Data'!G16&gt;9,'Town Data'!F16,"*")</f>
        <v>514560.5</v>
      </c>
      <c r="F20" s="48">
        <f>IF('Town Data'!I16&gt;9,'Town Data'!H16,"*")</f>
        <v>56376719.43</v>
      </c>
      <c r="G20" s="46">
        <f>IF('Town Data'!K16&gt;9,'Town Data'!J16,"*")</f>
        <v>11013818.869999999</v>
      </c>
      <c r="H20" s="47">
        <f>IF('Town Data'!M16&gt;9,'Town Data'!L16,"*")</f>
        <v>424388.66666666669</v>
      </c>
      <c r="I20" s="9">
        <f t="shared" si="0"/>
        <v>0.42168887353437118</v>
      </c>
      <c r="J20" s="9">
        <f t="shared" si="1"/>
        <v>0.82863748148783578</v>
      </c>
      <c r="K20" s="9">
        <f t="shared" si="2"/>
        <v>0.21247464981000116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4729600.7699999996</v>
      </c>
      <c r="D21" s="50">
        <f>IF('Town Data'!E17&gt;9,'Town Data'!D17,"*")</f>
        <v>1386292.96</v>
      </c>
      <c r="E21" s="51" t="str">
        <f>IF('Town Data'!G17&gt;9,'Town Data'!F17,"*")</f>
        <v>*</v>
      </c>
      <c r="F21" s="50">
        <f>IF('Town Data'!I17&gt;9,'Town Data'!H17,"*")</f>
        <v>2062999.52</v>
      </c>
      <c r="G21" s="50">
        <f>IF('Town Data'!K17&gt;9,'Town Data'!J17,"*")</f>
        <v>875764.49</v>
      </c>
      <c r="H21" s="51" t="str">
        <f>IF('Town Data'!M17&gt;9,'Town Data'!L17,"*")</f>
        <v>*</v>
      </c>
      <c r="I21" s="22">
        <f t="shared" si="0"/>
        <v>1.2925845227535484</v>
      </c>
      <c r="J21" s="22">
        <f t="shared" si="1"/>
        <v>0.58295178193397634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5419511.1500000004</v>
      </c>
      <c r="D22" s="46">
        <f>IF('Town Data'!E18&gt;9,'Town Data'!D18,"*")</f>
        <v>1476337.12</v>
      </c>
      <c r="E22" s="47" t="str">
        <f>IF('Town Data'!G18&gt;9,'Town Data'!F18,"*")</f>
        <v>*</v>
      </c>
      <c r="F22" s="48">
        <f>IF('Town Data'!I18&gt;9,'Town Data'!H18,"*")</f>
        <v>3099832.67</v>
      </c>
      <c r="G22" s="46">
        <f>IF('Town Data'!K18&gt;9,'Town Data'!J18,"*")</f>
        <v>792470.97</v>
      </c>
      <c r="H22" s="47" t="str">
        <f>IF('Town Data'!M18&gt;9,'Town Data'!L18,"*")</f>
        <v>*</v>
      </c>
      <c r="I22" s="9">
        <f t="shared" si="0"/>
        <v>0.74832377323128241</v>
      </c>
      <c r="J22" s="9">
        <f t="shared" si="1"/>
        <v>0.86295419755249858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1602122.86</v>
      </c>
      <c r="D23" s="50">
        <f>IF('Town Data'!E19&gt;9,'Town Data'!D19,"*")</f>
        <v>676537.27</v>
      </c>
      <c r="E23" s="51" t="str">
        <f>IF('Town Data'!G19&gt;9,'Town Data'!F19,"*")</f>
        <v>*</v>
      </c>
      <c r="F23" s="50">
        <f>IF('Town Data'!I19&gt;9,'Town Data'!H19,"*")</f>
        <v>1261541.92</v>
      </c>
      <c r="G23" s="50">
        <f>IF('Town Data'!K19&gt;9,'Town Data'!J19,"*")</f>
        <v>448390.62</v>
      </c>
      <c r="H23" s="51" t="str">
        <f>IF('Town Data'!M19&gt;9,'Town Data'!L19,"*")</f>
        <v>*</v>
      </c>
      <c r="I23" s="22">
        <f t="shared" si="0"/>
        <v>0.26997195622322262</v>
      </c>
      <c r="J23" s="22">
        <f t="shared" si="1"/>
        <v>0.50881227176429344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2648442.89</v>
      </c>
      <c r="D24" s="46">
        <f>IF('Town Data'!E20&gt;9,'Town Data'!D20,"*")</f>
        <v>683947.19</v>
      </c>
      <c r="E24" s="47" t="str">
        <f>IF('Town Data'!G20&gt;9,'Town Data'!F20,"*")</f>
        <v>*</v>
      </c>
      <c r="F24" s="48">
        <f>IF('Town Data'!I20&gt;9,'Town Data'!H20,"*")</f>
        <v>1649033.92</v>
      </c>
      <c r="G24" s="46">
        <f>IF('Town Data'!K20&gt;9,'Town Data'!J20,"*")</f>
        <v>523935.04</v>
      </c>
      <c r="H24" s="47" t="str">
        <f>IF('Town Data'!M20&gt;9,'Town Data'!L20,"*")</f>
        <v>*</v>
      </c>
      <c r="I24" s="9">
        <f t="shared" si="0"/>
        <v>0.60605725441960601</v>
      </c>
      <c r="J24" s="9">
        <f t="shared" si="1"/>
        <v>0.30540455931330718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7174673.8499999996</v>
      </c>
      <c r="D25" s="50">
        <f>IF('Town Data'!E21&gt;9,'Town Data'!D21,"*")</f>
        <v>1778191.95</v>
      </c>
      <c r="E25" s="51" t="str">
        <f>IF('Town Data'!G21&gt;9,'Town Data'!F21,"*")</f>
        <v>*</v>
      </c>
      <c r="F25" s="50">
        <f>IF('Town Data'!I21&gt;9,'Town Data'!H21,"*")</f>
        <v>2886096.22</v>
      </c>
      <c r="G25" s="50">
        <f>IF('Town Data'!K21&gt;9,'Town Data'!J21,"*")</f>
        <v>921423.8</v>
      </c>
      <c r="H25" s="51" t="str">
        <f>IF('Town Data'!M21&gt;9,'Town Data'!L21,"*")</f>
        <v>*</v>
      </c>
      <c r="I25" s="22">
        <f t="shared" si="0"/>
        <v>1.4859440930212642</v>
      </c>
      <c r="J25" s="22">
        <f t="shared" si="1"/>
        <v>0.92983071416214758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116179520.90000001</v>
      </c>
      <c r="D26" s="46">
        <f>IF('Town Data'!E22&gt;9,'Town Data'!D22,"*")</f>
        <v>30260742.84</v>
      </c>
      <c r="E26" s="47">
        <f>IF('Town Data'!G22&gt;9,'Town Data'!F22,"*")</f>
        <v>520462.99999999971</v>
      </c>
      <c r="F26" s="48">
        <f>IF('Town Data'!I22&gt;9,'Town Data'!H22,"*")</f>
        <v>91417372.859999999</v>
      </c>
      <c r="G26" s="46">
        <f>IF('Town Data'!K22&gt;9,'Town Data'!J22,"*")</f>
        <v>21779000.190000001</v>
      </c>
      <c r="H26" s="47">
        <f>IF('Town Data'!M22&gt;9,'Town Data'!L22,"*")</f>
        <v>802858.99999999965</v>
      </c>
      <c r="I26" s="9">
        <f t="shared" si="0"/>
        <v>0.27086917142020356</v>
      </c>
      <c r="J26" s="9">
        <f t="shared" si="1"/>
        <v>0.38944591468870354</v>
      </c>
      <c r="K26" s="9">
        <f t="shared" si="2"/>
        <v>-0.3517379764068162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444140.81</v>
      </c>
      <c r="D27" s="50">
        <f>IF('Town Data'!E23&gt;9,'Town Data'!D23,"*")</f>
        <v>194932.52</v>
      </c>
      <c r="E27" s="51" t="str">
        <f>IF('Town Data'!G23&gt;9,'Town Data'!F23,"*")</f>
        <v>*</v>
      </c>
      <c r="F27" s="50">
        <f>IF('Town Data'!I23&gt;9,'Town Data'!H23,"*")</f>
        <v>314049.94</v>
      </c>
      <c r="G27" s="50">
        <f>IF('Town Data'!K23&gt;9,'Town Data'!J23,"*")</f>
        <v>120123.95</v>
      </c>
      <c r="H27" s="51" t="str">
        <f>IF('Town Data'!M23&gt;9,'Town Data'!L23,"*")</f>
        <v>*</v>
      </c>
      <c r="I27" s="22">
        <f t="shared" si="0"/>
        <v>0.41423625172480527</v>
      </c>
      <c r="J27" s="22">
        <f t="shared" si="1"/>
        <v>0.62276148927836616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DANBY</v>
      </c>
      <c r="C28" s="45">
        <f>IF('Town Data'!C24&gt;9,'Town Data'!B24,"*")</f>
        <v>316369.58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893046.05</v>
      </c>
      <c r="D29" s="50">
        <f>IF('Town Data'!E25&gt;9,'Town Data'!D25,"*")</f>
        <v>681716.07</v>
      </c>
      <c r="E29" s="51" t="str">
        <f>IF('Town Data'!G25&gt;9,'Town Data'!F25,"*")</f>
        <v>*</v>
      </c>
      <c r="F29" s="50">
        <f>IF('Town Data'!I25&gt;9,'Town Data'!H25,"*")</f>
        <v>295008.83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>
        <f t="shared" si="0"/>
        <v>2.0271841354714701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25327490.899999999</v>
      </c>
      <c r="D30" s="46">
        <f>IF('Town Data'!E26&gt;9,'Town Data'!D26,"*")</f>
        <v>10380030.23</v>
      </c>
      <c r="E30" s="47">
        <f>IF('Town Data'!G26&gt;9,'Town Data'!F26,"*")</f>
        <v>124518.66666666663</v>
      </c>
      <c r="F30" s="48">
        <f>IF('Town Data'!I26&gt;9,'Town Data'!H26,"*")</f>
        <v>16980249.989999998</v>
      </c>
      <c r="G30" s="46">
        <f>IF('Town Data'!K26&gt;9,'Town Data'!J26,"*")</f>
        <v>5723325.5499999998</v>
      </c>
      <c r="H30" s="47">
        <f>IF('Town Data'!M26&gt;9,'Town Data'!L26,"*")</f>
        <v>58930.666666666599</v>
      </c>
      <c r="I30" s="9">
        <f t="shared" si="0"/>
        <v>0.49158527789142409</v>
      </c>
      <c r="J30" s="9">
        <f t="shared" si="1"/>
        <v>0.81363616997114563</v>
      </c>
      <c r="K30" s="9">
        <f t="shared" si="2"/>
        <v>1.1129689126204823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1572024.4</v>
      </c>
      <c r="D31" s="50">
        <f>IF('Town Data'!E27&gt;9,'Town Data'!D27,"*")</f>
        <v>603305.41</v>
      </c>
      <c r="E31" s="51" t="str">
        <f>IF('Town Data'!G27&gt;9,'Town Data'!F27,"*")</f>
        <v>*</v>
      </c>
      <c r="F31" s="50">
        <f>IF('Town Data'!I27&gt;9,'Town Data'!H27,"*")</f>
        <v>1181554.31</v>
      </c>
      <c r="G31" s="50">
        <f>IF('Town Data'!K27&gt;9,'Town Data'!J27,"*")</f>
        <v>529496.52</v>
      </c>
      <c r="H31" s="51" t="str">
        <f>IF('Town Data'!M27&gt;9,'Town Data'!L27,"*")</f>
        <v>*</v>
      </c>
      <c r="I31" s="22">
        <f t="shared" si="0"/>
        <v>0.33047155487926733</v>
      </c>
      <c r="J31" s="22">
        <f t="shared" si="1"/>
        <v>0.13939447609589581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945709.17</v>
      </c>
      <c r="D32" s="46">
        <f>IF('Town Data'!E28&gt;9,'Town Data'!D28,"*")</f>
        <v>376547.46</v>
      </c>
      <c r="E32" s="47" t="str">
        <f>IF('Town Data'!G28&gt;9,'Town Data'!F28,"*")</f>
        <v>*</v>
      </c>
      <c r="F32" s="48">
        <f>IF('Town Data'!I28&gt;9,'Town Data'!H28,"*")</f>
        <v>308109.02</v>
      </c>
      <c r="G32" s="46">
        <f>IF('Town Data'!K28&gt;9,'Town Data'!J28,"*")</f>
        <v>218617.1</v>
      </c>
      <c r="H32" s="47" t="str">
        <f>IF('Town Data'!M28&gt;9,'Town Data'!L28,"*")</f>
        <v>*</v>
      </c>
      <c r="I32" s="9">
        <f t="shared" si="0"/>
        <v>2.0693978709224417</v>
      </c>
      <c r="J32" s="9">
        <f t="shared" si="1"/>
        <v>0.72240625275881898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1263812.8</v>
      </c>
      <c r="D33" s="50">
        <f>IF('Town Data'!E29&gt;9,'Town Data'!D29,"*")</f>
        <v>375752.32</v>
      </c>
      <c r="E33" s="51" t="str">
        <f>IF('Town Data'!G29&gt;9,'Town Data'!F29,"*")</f>
        <v>*</v>
      </c>
      <c r="F33" s="50">
        <f>IF('Town Data'!I29&gt;9,'Town Data'!H29,"*")</f>
        <v>559224.93999999994</v>
      </c>
      <c r="G33" s="50">
        <f>IF('Town Data'!K29&gt;9,'Town Data'!J29,"*")</f>
        <v>132287.12</v>
      </c>
      <c r="H33" s="51" t="str">
        <f>IF('Town Data'!M29&gt;9,'Town Data'!L29,"*")</f>
        <v>*</v>
      </c>
      <c r="I33" s="22">
        <f t="shared" si="0"/>
        <v>1.2599364041238936</v>
      </c>
      <c r="J33" s="22">
        <f t="shared" si="1"/>
        <v>1.8404301189715222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5030474.67</v>
      </c>
      <c r="D34" s="46">
        <f>IF('Town Data'!E30&gt;9,'Town Data'!D30,"*")</f>
        <v>1887908.54</v>
      </c>
      <c r="E34" s="47" t="str">
        <f>IF('Town Data'!G30&gt;9,'Town Data'!F30,"*")</f>
        <v>*</v>
      </c>
      <c r="F34" s="48">
        <f>IF('Town Data'!I30&gt;9,'Town Data'!H30,"*")</f>
        <v>4356972.26</v>
      </c>
      <c r="G34" s="46">
        <f>IF('Town Data'!K30&gt;9,'Town Data'!J30,"*")</f>
        <v>1377996.32</v>
      </c>
      <c r="H34" s="47" t="str">
        <f>IF('Town Data'!M30&gt;9,'Town Data'!L30,"*")</f>
        <v>*</v>
      </c>
      <c r="I34" s="9">
        <f t="shared" si="0"/>
        <v>0.15458037596043822</v>
      </c>
      <c r="J34" s="9">
        <f t="shared" si="1"/>
        <v>0.37003888370325977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6541558.7599999998</v>
      </c>
      <c r="D35" s="50">
        <f>IF('Town Data'!E31&gt;9,'Town Data'!D31,"*")</f>
        <v>2256636.9</v>
      </c>
      <c r="E35" s="51" t="str">
        <f>IF('Town Data'!G31&gt;9,'Town Data'!F31,"*")</f>
        <v>*</v>
      </c>
      <c r="F35" s="50">
        <f>IF('Town Data'!I31&gt;9,'Town Data'!H31,"*")</f>
        <v>5790198.0300000003</v>
      </c>
      <c r="G35" s="50">
        <f>IF('Town Data'!K31&gt;9,'Town Data'!J31,"*")</f>
        <v>1768858.69</v>
      </c>
      <c r="H35" s="51" t="str">
        <f>IF('Town Data'!M31&gt;9,'Town Data'!L31,"*")</f>
        <v>*</v>
      </c>
      <c r="I35" s="22">
        <f t="shared" si="0"/>
        <v>0.12976425436696151</v>
      </c>
      <c r="J35" s="22">
        <f t="shared" si="1"/>
        <v>0.27575872100896875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40096578.229999997</v>
      </c>
      <c r="D36" s="46">
        <f>IF('Town Data'!E32&gt;9,'Town Data'!D32,"*")</f>
        <v>15907010.92</v>
      </c>
      <c r="E36" s="47">
        <f>IF('Town Data'!G32&gt;9,'Town Data'!F32,"*")</f>
        <v>154899</v>
      </c>
      <c r="F36" s="48">
        <f>IF('Town Data'!I32&gt;9,'Town Data'!H32,"*")</f>
        <v>29524592.559999999</v>
      </c>
      <c r="G36" s="46">
        <f>IF('Town Data'!K32&gt;9,'Town Data'!J32,"*")</f>
        <v>9326567.3000000007</v>
      </c>
      <c r="H36" s="47">
        <f>IF('Town Data'!M32&gt;9,'Town Data'!L32,"*")</f>
        <v>155417.00000000003</v>
      </c>
      <c r="I36" s="9">
        <f t="shared" si="0"/>
        <v>0.35807388869179363</v>
      </c>
      <c r="J36" s="9">
        <f t="shared" si="1"/>
        <v>0.70555901312157998</v>
      </c>
      <c r="K36" s="9">
        <f t="shared" si="2"/>
        <v>-3.3329687228554729E-3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5971223.0499999998</v>
      </c>
      <c r="D37" s="50">
        <f>IF('Town Data'!E33&gt;9,'Town Data'!D33,"*")</f>
        <v>1480706.04</v>
      </c>
      <c r="E37" s="51" t="str">
        <f>IF('Town Data'!G33&gt;9,'Town Data'!F33,"*")</f>
        <v>*</v>
      </c>
      <c r="F37" s="50">
        <f>IF('Town Data'!I33&gt;9,'Town Data'!H33,"*")</f>
        <v>5070709.57</v>
      </c>
      <c r="G37" s="50">
        <f>IF('Town Data'!K33&gt;9,'Town Data'!J33,"*")</f>
        <v>1155039.67</v>
      </c>
      <c r="H37" s="51" t="str">
        <f>IF('Town Data'!M33&gt;9,'Town Data'!L33,"*")</f>
        <v>*</v>
      </c>
      <c r="I37" s="22">
        <f t="shared" si="0"/>
        <v>0.17759121629204244</v>
      </c>
      <c r="J37" s="22">
        <f t="shared" si="1"/>
        <v>0.28195254107592699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3446763.9</v>
      </c>
      <c r="D38" s="46">
        <f>IF('Town Data'!E34&gt;9,'Town Data'!D34,"*")</f>
        <v>1443180.39</v>
      </c>
      <c r="E38" s="47" t="str">
        <f>IF('Town Data'!G34&gt;9,'Town Data'!F34,"*")</f>
        <v>*</v>
      </c>
      <c r="F38" s="48">
        <f>IF('Town Data'!I34&gt;9,'Town Data'!H34,"*")</f>
        <v>2384863.4</v>
      </c>
      <c r="G38" s="46">
        <f>IF('Town Data'!K34&gt;9,'Town Data'!J34,"*")</f>
        <v>908340.76</v>
      </c>
      <c r="H38" s="47" t="str">
        <f>IF('Town Data'!M34&gt;9,'Town Data'!L34,"*")</f>
        <v>*</v>
      </c>
      <c r="I38" s="9">
        <f t="shared" si="0"/>
        <v>0.44526680228309934</v>
      </c>
      <c r="J38" s="9">
        <f t="shared" si="1"/>
        <v>0.58880945736707868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1435008.95</v>
      </c>
      <c r="D39" s="50">
        <f>IF('Town Data'!E35&gt;9,'Town Data'!D35,"*")</f>
        <v>378697.45</v>
      </c>
      <c r="E39" s="51" t="str">
        <f>IF('Town Data'!G35&gt;9,'Town Data'!F35,"*")</f>
        <v>*</v>
      </c>
      <c r="F39" s="50">
        <f>IF('Town Data'!I35&gt;9,'Town Data'!H35,"*")</f>
        <v>740786.02</v>
      </c>
      <c r="G39" s="50">
        <f>IF('Town Data'!K35&gt;9,'Town Data'!J35,"*")</f>
        <v>278267.18</v>
      </c>
      <c r="H39" s="51" t="str">
        <f>IF('Town Data'!M35&gt;9,'Town Data'!L35,"*")</f>
        <v>*</v>
      </c>
      <c r="I39" s="22">
        <f t="shared" si="0"/>
        <v>0.93714367071883986</v>
      </c>
      <c r="J39" s="22">
        <f t="shared" si="1"/>
        <v>0.36091309798014992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1952352.2</v>
      </c>
      <c r="D40" s="46">
        <f>IF('Town Data'!E36&gt;9,'Town Data'!D36,"*")</f>
        <v>592497.66</v>
      </c>
      <c r="E40" s="47" t="str">
        <f>IF('Town Data'!G36&gt;9,'Town Data'!F36,"*")</f>
        <v>*</v>
      </c>
      <c r="F40" s="48">
        <f>IF('Town Data'!I36&gt;9,'Town Data'!H36,"*")</f>
        <v>1111466.1299999999</v>
      </c>
      <c r="G40" s="46">
        <f>IF('Town Data'!K36&gt;9,'Town Data'!J36,"*")</f>
        <v>480730.04</v>
      </c>
      <c r="H40" s="47" t="str">
        <f>IF('Town Data'!M36&gt;9,'Town Data'!L36,"*")</f>
        <v>*</v>
      </c>
      <c r="I40" s="9">
        <f t="shared" si="0"/>
        <v>0.75655573058263159</v>
      </c>
      <c r="J40" s="9">
        <f t="shared" si="1"/>
        <v>0.23249560189748089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1233195.3899999999</v>
      </c>
      <c r="D41" s="50">
        <f>IF('Town Data'!E37&gt;9,'Town Data'!D37,"*")</f>
        <v>695675.31</v>
      </c>
      <c r="E41" s="51" t="str">
        <f>IF('Town Data'!G37&gt;9,'Town Data'!F37,"*")</f>
        <v>*</v>
      </c>
      <c r="F41" s="50">
        <f>IF('Town Data'!I37&gt;9,'Town Data'!H37,"*")</f>
        <v>684287.07</v>
      </c>
      <c r="G41" s="50">
        <f>IF('Town Data'!K37&gt;9,'Town Data'!J37,"*")</f>
        <v>409884.73</v>
      </c>
      <c r="H41" s="51" t="str">
        <f>IF('Town Data'!M37&gt;9,'Town Data'!L37,"*")</f>
        <v>*</v>
      </c>
      <c r="I41" s="22">
        <f t="shared" si="0"/>
        <v>0.80216088256643514</v>
      </c>
      <c r="J41" s="22">
        <f t="shared" si="1"/>
        <v>0.69724622334674458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9029079.8100000005</v>
      </c>
      <c r="D42" s="46">
        <f>IF('Town Data'!E38&gt;9,'Town Data'!D38,"*")</f>
        <v>1424338.9</v>
      </c>
      <c r="E42" s="47" t="str">
        <f>IF('Town Data'!G38&gt;9,'Town Data'!F38,"*")</f>
        <v>*</v>
      </c>
      <c r="F42" s="48">
        <f>IF('Town Data'!I38&gt;9,'Town Data'!H38,"*")</f>
        <v>6523918.8799999999</v>
      </c>
      <c r="G42" s="46">
        <f>IF('Town Data'!K38&gt;9,'Town Data'!J38,"*")</f>
        <v>1397434.25</v>
      </c>
      <c r="H42" s="47" t="str">
        <f>IF('Town Data'!M38&gt;9,'Town Data'!L38,"*")</f>
        <v>*</v>
      </c>
      <c r="I42" s="9">
        <f t="shared" si="0"/>
        <v>0.38399633350437989</v>
      </c>
      <c r="J42" s="9">
        <f t="shared" si="1"/>
        <v>1.9252891504555513E-2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39568946.299999997</v>
      </c>
      <c r="D43" s="50">
        <f>IF('Town Data'!E39&gt;9,'Town Data'!D39,"*")</f>
        <v>8139860.5199999996</v>
      </c>
      <c r="E43" s="51">
        <f>IF('Town Data'!G39&gt;9,'Town Data'!F39,"*")</f>
        <v>78699.499999999927</v>
      </c>
      <c r="F43" s="50">
        <f>IF('Town Data'!I39&gt;9,'Town Data'!H39,"*")</f>
        <v>25498218.780000001</v>
      </c>
      <c r="G43" s="50">
        <f>IF('Town Data'!K39&gt;9,'Town Data'!J39,"*")</f>
        <v>4169229.03</v>
      </c>
      <c r="H43" s="51">
        <f>IF('Town Data'!M39&gt;9,'Town Data'!L39,"*")</f>
        <v>39785.166666666664</v>
      </c>
      <c r="I43" s="22">
        <f t="shared" si="0"/>
        <v>0.55183178250225973</v>
      </c>
      <c r="J43" s="22">
        <f t="shared" si="1"/>
        <v>0.95236588381905229</v>
      </c>
      <c r="K43" s="22">
        <f t="shared" si="2"/>
        <v>0.97811160776000938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635363.01</v>
      </c>
      <c r="D44" s="46">
        <f>IF('Town Data'!E40&gt;9,'Town Data'!D40,"*")</f>
        <v>302627.8</v>
      </c>
      <c r="E44" s="47" t="str">
        <f>IF('Town Data'!G40&gt;9,'Town Data'!F40,"*")</f>
        <v>*</v>
      </c>
      <c r="F44" s="48">
        <f>IF('Town Data'!I40&gt;9,'Town Data'!H40,"*")</f>
        <v>612674.22</v>
      </c>
      <c r="G44" s="46">
        <f>IF('Town Data'!K40&gt;9,'Town Data'!J40,"*")</f>
        <v>295806.43</v>
      </c>
      <c r="H44" s="47" t="str">
        <f>IF('Town Data'!M40&gt;9,'Town Data'!L40,"*")</f>
        <v>*</v>
      </c>
      <c r="I44" s="9">
        <f t="shared" si="0"/>
        <v>3.7032388926043013E-2</v>
      </c>
      <c r="J44" s="9">
        <f t="shared" si="1"/>
        <v>2.3060249231228663E-2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1877676.81</v>
      </c>
      <c r="D45" s="50">
        <f>IF('Town Data'!E41&gt;9,'Town Data'!D41,"*")</f>
        <v>726603.38</v>
      </c>
      <c r="E45" s="51" t="str">
        <f>IF('Town Data'!G41&gt;9,'Town Data'!F41,"*")</f>
        <v>*</v>
      </c>
      <c r="F45" s="50">
        <f>IF('Town Data'!I41&gt;9,'Town Data'!H41,"*")</f>
        <v>1334237.93</v>
      </c>
      <c r="G45" s="50">
        <f>IF('Town Data'!K41&gt;9,'Town Data'!J41,"*")</f>
        <v>556453.42000000004</v>
      </c>
      <c r="H45" s="51" t="str">
        <f>IF('Town Data'!M41&gt;9,'Town Data'!L41,"*")</f>
        <v>*</v>
      </c>
      <c r="I45" s="22">
        <f t="shared" si="0"/>
        <v>0.40730282641567545</v>
      </c>
      <c r="J45" s="22">
        <f t="shared" si="1"/>
        <v>0.3057757466923286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6081647.6100000003</v>
      </c>
      <c r="D46" s="46">
        <f>IF('Town Data'!E42&gt;9,'Town Data'!D42,"*")</f>
        <v>1647218.98</v>
      </c>
      <c r="E46" s="47" t="str">
        <f>IF('Town Data'!G42&gt;9,'Town Data'!F42,"*")</f>
        <v>*</v>
      </c>
      <c r="F46" s="48">
        <f>IF('Town Data'!I42&gt;9,'Town Data'!H42,"*")</f>
        <v>4101449.72</v>
      </c>
      <c r="G46" s="46">
        <f>IF('Town Data'!K42&gt;9,'Town Data'!J42,"*")</f>
        <v>1253942.71</v>
      </c>
      <c r="H46" s="47" t="str">
        <f>IF('Town Data'!M42&gt;9,'Town Data'!L42,"*")</f>
        <v>*</v>
      </c>
      <c r="I46" s="9">
        <f t="shared" si="0"/>
        <v>0.48280438020339794</v>
      </c>
      <c r="J46" s="9">
        <f t="shared" si="1"/>
        <v>0.31363176871134729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4070550.25</v>
      </c>
      <c r="D47" s="50">
        <f>IF('Town Data'!E43&gt;9,'Town Data'!D43,"*")</f>
        <v>432792.07</v>
      </c>
      <c r="E47" s="51" t="str">
        <f>IF('Town Data'!G43&gt;9,'Town Data'!F43,"*")</f>
        <v>*</v>
      </c>
      <c r="F47" s="50">
        <f>IF('Town Data'!I43&gt;9,'Town Data'!H43,"*")</f>
        <v>2470540.5699999998</v>
      </c>
      <c r="G47" s="50">
        <f>IF('Town Data'!K43&gt;9,'Town Data'!J43,"*")</f>
        <v>230139.55</v>
      </c>
      <c r="H47" s="51" t="str">
        <f>IF('Town Data'!M43&gt;9,'Town Data'!L43,"*")</f>
        <v>*</v>
      </c>
      <c r="I47" s="22">
        <f t="shared" si="0"/>
        <v>0.64763546060690691</v>
      </c>
      <c r="J47" s="22">
        <f t="shared" si="1"/>
        <v>0.88056364062587256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IRASBURG</v>
      </c>
      <c r="C48" s="45">
        <f>IF('Town Data'!C44&gt;9,'Town Data'!B44,"*")</f>
        <v>1253803.03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1000001.16</v>
      </c>
      <c r="D49" s="50">
        <f>IF('Town Data'!E45&gt;9,'Town Data'!D45,"*")</f>
        <v>179188.66</v>
      </c>
      <c r="E49" s="51" t="str">
        <f>IF('Town Data'!G45&gt;9,'Town Data'!F45,"*")</f>
        <v>*</v>
      </c>
      <c r="F49" s="50" t="str">
        <f>IF('Town Data'!I45&gt;9,'Town Data'!H45,"*")</f>
        <v>*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2918074.55</v>
      </c>
      <c r="D50" s="46">
        <f>IF('Town Data'!E46&gt;9,'Town Data'!D46,"*")</f>
        <v>1038001.02</v>
      </c>
      <c r="E50" s="47" t="str">
        <f>IF('Town Data'!G46&gt;9,'Town Data'!F46,"*")</f>
        <v>*</v>
      </c>
      <c r="F50" s="48">
        <f>IF('Town Data'!I46&gt;9,'Town Data'!H46,"*")</f>
        <v>2360553.44</v>
      </c>
      <c r="G50" s="46">
        <f>IF('Town Data'!K46&gt;9,'Town Data'!J46,"*")</f>
        <v>878150.8</v>
      </c>
      <c r="H50" s="47" t="str">
        <f>IF('Town Data'!M46&gt;9,'Town Data'!L46,"*")</f>
        <v>*</v>
      </c>
      <c r="I50" s="9">
        <f t="shared" si="0"/>
        <v>0.23618237170686543</v>
      </c>
      <c r="J50" s="9">
        <f t="shared" si="1"/>
        <v>0.18203048952412271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10091663.140000001</v>
      </c>
      <c r="D51" s="50">
        <f>IF('Town Data'!E47&gt;9,'Town Data'!D47,"*")</f>
        <v>2738495.51</v>
      </c>
      <c r="E51" s="51" t="str">
        <f>IF('Town Data'!G47&gt;9,'Town Data'!F47,"*")</f>
        <v>*</v>
      </c>
      <c r="F51" s="50">
        <f>IF('Town Data'!I47&gt;9,'Town Data'!H47,"*")</f>
        <v>8852153.9700000007</v>
      </c>
      <c r="G51" s="50">
        <f>IF('Town Data'!K47&gt;9,'Town Data'!J47,"*")</f>
        <v>2158055.67</v>
      </c>
      <c r="H51" s="51" t="str">
        <f>IF('Town Data'!M47&gt;9,'Town Data'!L47,"*")</f>
        <v>*</v>
      </c>
      <c r="I51" s="22">
        <f t="shared" si="0"/>
        <v>0.14002345352336881</v>
      </c>
      <c r="J51" s="22">
        <f t="shared" si="1"/>
        <v>0.26896425707127375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3986608.42</v>
      </c>
      <c r="D52" s="46">
        <f>IF('Town Data'!E48&gt;9,'Town Data'!D48,"*")</f>
        <v>3339096.33</v>
      </c>
      <c r="E52" s="47" t="str">
        <f>IF('Town Data'!G48&gt;9,'Town Data'!F48,"*")</f>
        <v>*</v>
      </c>
      <c r="F52" s="48">
        <f>IF('Town Data'!I48&gt;9,'Town Data'!H48,"*")</f>
        <v>782993.07</v>
      </c>
      <c r="G52" s="46">
        <f>IF('Town Data'!K48&gt;9,'Town Data'!J48,"*")</f>
        <v>594161.68000000005</v>
      </c>
      <c r="H52" s="47" t="str">
        <f>IF('Town Data'!M48&gt;9,'Town Data'!L48,"*")</f>
        <v>*</v>
      </c>
      <c r="I52" s="9">
        <f t="shared" si="0"/>
        <v>4.0914989835095223</v>
      </c>
      <c r="J52" s="9">
        <f t="shared" si="1"/>
        <v>4.6198446355544158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5612752.9400000004</v>
      </c>
      <c r="D53" s="50">
        <f>IF('Town Data'!E49&gt;9,'Town Data'!D49,"*")</f>
        <v>2956016.04</v>
      </c>
      <c r="E53" s="51" t="str">
        <f>IF('Town Data'!G49&gt;9,'Town Data'!F49,"*")</f>
        <v>*</v>
      </c>
      <c r="F53" s="50">
        <f>IF('Town Data'!I49&gt;9,'Town Data'!H49,"*")</f>
        <v>2786227.87</v>
      </c>
      <c r="G53" s="50">
        <f>IF('Town Data'!K49&gt;9,'Town Data'!J49,"*")</f>
        <v>954734.46</v>
      </c>
      <c r="H53" s="51" t="str">
        <f>IF('Town Data'!M49&gt;9,'Town Data'!L49,"*")</f>
        <v>*</v>
      </c>
      <c r="I53" s="22">
        <f t="shared" si="0"/>
        <v>1.0144629950887687</v>
      </c>
      <c r="J53" s="22">
        <f t="shared" si="1"/>
        <v>2.0961656500803376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5291205.84</v>
      </c>
      <c r="D54" s="46">
        <f>IF('Town Data'!E50&gt;9,'Town Data'!D50,"*")</f>
        <v>2412090.06</v>
      </c>
      <c r="E54" s="47" t="str">
        <f>IF('Town Data'!G50&gt;9,'Town Data'!F50,"*")</f>
        <v>*</v>
      </c>
      <c r="F54" s="48">
        <f>IF('Town Data'!I50&gt;9,'Town Data'!H50,"*")</f>
        <v>4892780.08</v>
      </c>
      <c r="G54" s="46">
        <f>IF('Town Data'!K50&gt;9,'Town Data'!J50,"*")</f>
        <v>1936288.22</v>
      </c>
      <c r="H54" s="47" t="str">
        <f>IF('Town Data'!M50&gt;9,'Town Data'!L50,"*")</f>
        <v>*</v>
      </c>
      <c r="I54" s="9">
        <f t="shared" si="0"/>
        <v>8.1431364885707222E-2</v>
      </c>
      <c r="J54" s="9">
        <f t="shared" si="1"/>
        <v>0.24572883059733747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9098647</v>
      </c>
      <c r="D55" s="50">
        <f>IF('Town Data'!E51&gt;9,'Town Data'!D51,"*")</f>
        <v>3270718.58</v>
      </c>
      <c r="E55" s="51">
        <f>IF('Town Data'!G51&gt;9,'Town Data'!F51,"*")</f>
        <v>88359.333333333358</v>
      </c>
      <c r="F55" s="50">
        <f>IF('Town Data'!I51&gt;9,'Town Data'!H51,"*")</f>
        <v>6695329.3399999999</v>
      </c>
      <c r="G55" s="50">
        <f>IF('Town Data'!K51&gt;9,'Town Data'!J51,"*")</f>
        <v>2205658.7799999998</v>
      </c>
      <c r="H55" s="51">
        <f>IF('Town Data'!M51&gt;9,'Town Data'!L51,"*")</f>
        <v>8069.3333333333339</v>
      </c>
      <c r="I55" s="22">
        <f t="shared" si="0"/>
        <v>0.35895436026452437</v>
      </c>
      <c r="J55" s="22">
        <f t="shared" si="1"/>
        <v>0.48287605030185149</v>
      </c>
      <c r="K55" s="22">
        <f t="shared" si="2"/>
        <v>9.9500165234633204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23716727.48</v>
      </c>
      <c r="D56" s="46">
        <f>IF('Town Data'!E52&gt;9,'Town Data'!D52,"*")</f>
        <v>11035466.140000001</v>
      </c>
      <c r="E56" s="47">
        <f>IF('Town Data'!G52&gt;9,'Town Data'!F52,"*")</f>
        <v>393104.5</v>
      </c>
      <c r="F56" s="48">
        <f>IF('Town Data'!I52&gt;9,'Town Data'!H52,"*")</f>
        <v>15300634.710000001</v>
      </c>
      <c r="G56" s="46">
        <f>IF('Town Data'!K52&gt;9,'Town Data'!J52,"*")</f>
        <v>5301000.3600000003</v>
      </c>
      <c r="H56" s="47">
        <f>IF('Town Data'!M52&gt;9,'Town Data'!L52,"*")</f>
        <v>154600.16666666672</v>
      </c>
      <c r="I56" s="9">
        <f t="shared" si="0"/>
        <v>0.55004860448694415</v>
      </c>
      <c r="J56" s="9">
        <f t="shared" si="1"/>
        <v>1.0817704943525037</v>
      </c>
      <c r="K56" s="9">
        <f t="shared" si="2"/>
        <v>1.5427171812018305</v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36185915.719999999</v>
      </c>
      <c r="D57" s="50">
        <f>IF('Town Data'!E53&gt;9,'Town Data'!D53,"*")</f>
        <v>9884734</v>
      </c>
      <c r="E57" s="51">
        <f>IF('Town Data'!G53&gt;9,'Town Data'!F53,"*")</f>
        <v>64685.666666666635</v>
      </c>
      <c r="F57" s="50">
        <f>IF('Town Data'!I53&gt;9,'Town Data'!H53,"*")</f>
        <v>21563430.75</v>
      </c>
      <c r="G57" s="50">
        <f>IF('Town Data'!K53&gt;9,'Town Data'!J53,"*")</f>
        <v>7044708.0199999996</v>
      </c>
      <c r="H57" s="51">
        <f>IF('Town Data'!M53&gt;9,'Town Data'!L53,"*")</f>
        <v>40367</v>
      </c>
      <c r="I57" s="22">
        <f t="shared" si="0"/>
        <v>0.67811495951310985</v>
      </c>
      <c r="J57" s="22">
        <f t="shared" si="1"/>
        <v>0.40314317810434969</v>
      </c>
      <c r="K57" s="22">
        <f t="shared" si="2"/>
        <v>0.60243928621563736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15540184.199999999</v>
      </c>
      <c r="D58" s="46">
        <f>IF('Town Data'!E54&gt;9,'Town Data'!D54,"*")</f>
        <v>4178528.72</v>
      </c>
      <c r="E58" s="47">
        <f>IF('Town Data'!G54&gt;9,'Town Data'!F54,"*")</f>
        <v>18267.333333333336</v>
      </c>
      <c r="F58" s="48">
        <f>IF('Town Data'!I54&gt;9,'Town Data'!H54,"*")</f>
        <v>12567736.449999999</v>
      </c>
      <c r="G58" s="46">
        <f>IF('Town Data'!K54&gt;9,'Town Data'!J54,"*")</f>
        <v>3032853.45</v>
      </c>
      <c r="H58" s="47">
        <f>IF('Town Data'!M54&gt;9,'Town Data'!L54,"*")</f>
        <v>18139.499999999989</v>
      </c>
      <c r="I58" s="9">
        <f t="shared" si="0"/>
        <v>0.23651416958222418</v>
      </c>
      <c r="J58" s="9">
        <f t="shared" si="1"/>
        <v>0.37775490602752332</v>
      </c>
      <c r="K58" s="9">
        <f t="shared" si="2"/>
        <v>7.0472357745994512E-3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17018811.93</v>
      </c>
      <c r="D59" s="50">
        <f>IF('Town Data'!E55&gt;9,'Town Data'!D55,"*")</f>
        <v>5864013.0599999996</v>
      </c>
      <c r="E59" s="51">
        <f>IF('Town Data'!G55&gt;9,'Town Data'!F55,"*")</f>
        <v>157726.83333333331</v>
      </c>
      <c r="F59" s="50">
        <f>IF('Town Data'!I55&gt;9,'Town Data'!H55,"*")</f>
        <v>11891067.17</v>
      </c>
      <c r="G59" s="50">
        <f>IF('Town Data'!K55&gt;9,'Town Data'!J55,"*")</f>
        <v>4145614.83</v>
      </c>
      <c r="H59" s="51">
        <f>IF('Town Data'!M55&gt;9,'Town Data'!L55,"*")</f>
        <v>354825.50000000006</v>
      </c>
      <c r="I59" s="22">
        <f t="shared" si="0"/>
        <v>0.4312266247168125</v>
      </c>
      <c r="J59" s="22">
        <f t="shared" si="1"/>
        <v>0.41450986173744447</v>
      </c>
      <c r="K59" s="22">
        <f t="shared" si="2"/>
        <v>-0.55548055781409933</v>
      </c>
      <c r="L59" s="15"/>
    </row>
    <row r="60" spans="1:12" x14ac:dyDescent="0.25">
      <c r="A60" s="15"/>
      <c r="B60" s="15" t="str">
        <f>'Town Data'!A56</f>
        <v>MORETOWN</v>
      </c>
      <c r="C60" s="45">
        <f>IF('Town Data'!C56&gt;9,'Town Data'!B56,"*")</f>
        <v>425155.17</v>
      </c>
      <c r="D60" s="46">
        <f>IF('Town Data'!E56&gt;9,'Town Data'!D56,"*")</f>
        <v>192690.59</v>
      </c>
      <c r="E60" s="47" t="str">
        <f>IF('Town Data'!G56&gt;9,'Town Data'!F56,"*")</f>
        <v>*</v>
      </c>
      <c r="F60" s="48">
        <f>IF('Town Data'!I56&gt;9,'Town Data'!H56,"*")</f>
        <v>208590.3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1.0382307806259448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MORRISTOWN</v>
      </c>
      <c r="C61" s="49">
        <f>IF('Town Data'!C57&gt;9,'Town Data'!B57,"*")</f>
        <v>26095207.890000001</v>
      </c>
      <c r="D61" s="50">
        <f>IF('Town Data'!E57&gt;9,'Town Data'!D57,"*")</f>
        <v>8880634.7400000002</v>
      </c>
      <c r="E61" s="51">
        <f>IF('Town Data'!G57&gt;9,'Town Data'!F57,"*")</f>
        <v>212191.00000000003</v>
      </c>
      <c r="F61" s="50">
        <f>IF('Town Data'!I57&gt;9,'Town Data'!H57,"*")</f>
        <v>21583808.370000001</v>
      </c>
      <c r="G61" s="50">
        <f>IF('Town Data'!K57&gt;9,'Town Data'!J57,"*")</f>
        <v>6824627.2800000003</v>
      </c>
      <c r="H61" s="51">
        <f>IF('Town Data'!M57&gt;9,'Town Data'!L57,"*")</f>
        <v>77585.666666666657</v>
      </c>
      <c r="I61" s="22">
        <f t="shared" si="0"/>
        <v>0.2090177712229197</v>
      </c>
      <c r="J61" s="22">
        <f t="shared" si="1"/>
        <v>0.30126296655427021</v>
      </c>
      <c r="K61" s="22">
        <f t="shared" si="2"/>
        <v>1.7349252654055525</v>
      </c>
      <c r="L61" s="15"/>
    </row>
    <row r="62" spans="1:12" x14ac:dyDescent="0.25">
      <c r="A62" s="15"/>
      <c r="B62" s="15" t="str">
        <f>'Town Data'!A58</f>
        <v>NEW HAVEN</v>
      </c>
      <c r="C62" s="45">
        <f>IF('Town Data'!C58&gt;9,'Town Data'!B58,"*")</f>
        <v>12604425.529999999</v>
      </c>
      <c r="D62" s="46">
        <f>IF('Town Data'!E58&gt;9,'Town Data'!D58,"*")</f>
        <v>931595.59</v>
      </c>
      <c r="E62" s="47" t="str">
        <f>IF('Town Data'!G58&gt;9,'Town Data'!F58,"*")</f>
        <v>*</v>
      </c>
      <c r="F62" s="48">
        <f>IF('Town Data'!I58&gt;9,'Town Data'!H58,"*")</f>
        <v>9717081.9700000007</v>
      </c>
      <c r="G62" s="46">
        <f>IF('Town Data'!K58&gt;9,'Town Data'!J58,"*")</f>
        <v>542480.44999999995</v>
      </c>
      <c r="H62" s="47" t="str">
        <f>IF('Town Data'!M58&gt;9,'Town Data'!L58,"*")</f>
        <v>*</v>
      </c>
      <c r="I62" s="9">
        <f t="shared" si="0"/>
        <v>0.29714101094487305</v>
      </c>
      <c r="J62" s="9">
        <f t="shared" si="1"/>
        <v>0.71728877971547189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NEWBURY</v>
      </c>
      <c r="C63" s="49">
        <f>IF('Town Data'!C59&gt;9,'Town Data'!B59,"*")</f>
        <v>3127050.7</v>
      </c>
      <c r="D63" s="50">
        <f>IF('Town Data'!E59&gt;9,'Town Data'!D59,"*")</f>
        <v>296279.18</v>
      </c>
      <c r="E63" s="51" t="str">
        <f>IF('Town Data'!G59&gt;9,'Town Data'!F59,"*")</f>
        <v>*</v>
      </c>
      <c r="F63" s="50">
        <f>IF('Town Data'!I59&gt;9,'Town Data'!H59,"*")</f>
        <v>2126233.8199999998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>
        <f t="shared" si="0"/>
        <v>0.47069935140059077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NEWPORT</v>
      </c>
      <c r="C64" s="45">
        <f>IF('Town Data'!C60&gt;9,'Town Data'!B60,"*")</f>
        <v>23254189.030000001</v>
      </c>
      <c r="D64" s="46">
        <f>IF('Town Data'!E60&gt;9,'Town Data'!D60,"*")</f>
        <v>6156626.5700000003</v>
      </c>
      <c r="E64" s="47">
        <f>IF('Town Data'!G60&gt;9,'Town Data'!F60,"*")</f>
        <v>62824</v>
      </c>
      <c r="F64" s="48">
        <f>IF('Town Data'!I60&gt;9,'Town Data'!H60,"*")</f>
        <v>15144305.470000001</v>
      </c>
      <c r="G64" s="46">
        <f>IF('Town Data'!K60&gt;9,'Town Data'!J60,"*")</f>
        <v>2974534.52</v>
      </c>
      <c r="H64" s="47">
        <f>IF('Town Data'!M60&gt;9,'Town Data'!L60,"*")</f>
        <v>18673.499999999993</v>
      </c>
      <c r="I64" s="9">
        <f t="shared" si="0"/>
        <v>0.53550713012658213</v>
      </c>
      <c r="J64" s="9">
        <f t="shared" si="1"/>
        <v>1.0697781547346104</v>
      </c>
      <c r="K64" s="9">
        <f t="shared" si="2"/>
        <v>2.3643398398800453</v>
      </c>
      <c r="L64" s="15"/>
    </row>
    <row r="65" spans="1:12" x14ac:dyDescent="0.25">
      <c r="A65" s="15"/>
      <c r="B65" s="27" t="str">
        <f>'Town Data'!A61</f>
        <v>NEWPORT TOWN</v>
      </c>
      <c r="C65" s="49" t="str">
        <f>IF('Town Data'!C61&gt;9,'Town Data'!B61,"*")</f>
        <v>*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431872.28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5011654.76</v>
      </c>
      <c r="D66" s="46">
        <f>IF('Town Data'!E62&gt;9,'Town Data'!D62,"*")</f>
        <v>1534252.37</v>
      </c>
      <c r="E66" s="47" t="str">
        <f>IF('Town Data'!G62&gt;9,'Town Data'!F62,"*")</f>
        <v>*</v>
      </c>
      <c r="F66" s="48">
        <f>IF('Town Data'!I62&gt;9,'Town Data'!H62,"*")</f>
        <v>4026829.99</v>
      </c>
      <c r="G66" s="46">
        <f>IF('Town Data'!K62&gt;9,'Town Data'!J62,"*")</f>
        <v>1196213.3999999999</v>
      </c>
      <c r="H66" s="47" t="str">
        <f>IF('Town Data'!M62&gt;9,'Town Data'!L62,"*")</f>
        <v>*</v>
      </c>
      <c r="I66" s="9">
        <f t="shared" si="0"/>
        <v>0.24456576822107146</v>
      </c>
      <c r="J66" s="9">
        <f t="shared" si="1"/>
        <v>0.28259085711629733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1545681.85</v>
      </c>
      <c r="D67" s="50">
        <f>IF('Town Data'!E63&gt;9,'Town Data'!D63,"*")</f>
        <v>363959.99</v>
      </c>
      <c r="E67" s="51" t="str">
        <f>IF('Town Data'!G63&gt;9,'Town Data'!F63,"*")</f>
        <v>*</v>
      </c>
      <c r="F67" s="50">
        <f>IF('Town Data'!I63&gt;9,'Town Data'!H63,"*")</f>
        <v>7659277.5899999999</v>
      </c>
      <c r="G67" s="50">
        <f>IF('Town Data'!K63&gt;9,'Town Data'!J63,"*")</f>
        <v>410817.37</v>
      </c>
      <c r="H67" s="51" t="str">
        <f>IF('Town Data'!M63&gt;9,'Town Data'!L63,"*")</f>
        <v>*</v>
      </c>
      <c r="I67" s="22">
        <f t="shared" si="0"/>
        <v>-0.79819482557753862</v>
      </c>
      <c r="J67" s="22">
        <f t="shared" si="1"/>
        <v>-0.11405890651605118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PITTSFORD</v>
      </c>
      <c r="C68" s="45">
        <f>IF('Town Data'!C64&gt;9,'Town Data'!B64,"*")</f>
        <v>3475660.13</v>
      </c>
      <c r="D68" s="46">
        <f>IF('Town Data'!E64&gt;9,'Town Data'!D64,"*")</f>
        <v>957431.43</v>
      </c>
      <c r="E68" s="47" t="str">
        <f>IF('Town Data'!G64&gt;9,'Town Data'!F64,"*")</f>
        <v>*</v>
      </c>
      <c r="F68" s="48">
        <f>IF('Town Data'!I64&gt;9,'Town Data'!H64,"*")</f>
        <v>1835434.74</v>
      </c>
      <c r="G68" s="46">
        <f>IF('Town Data'!K64&gt;9,'Town Data'!J64,"*")</f>
        <v>457685.75</v>
      </c>
      <c r="H68" s="47" t="str">
        <f>IF('Town Data'!M64&gt;9,'Town Data'!L64,"*")</f>
        <v>*</v>
      </c>
      <c r="I68" s="9">
        <f t="shared" si="0"/>
        <v>0.89364408020303676</v>
      </c>
      <c r="J68" s="9">
        <f t="shared" si="1"/>
        <v>1.0918969620531118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PLAINFIELD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387425.87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2071243.8</v>
      </c>
      <c r="D70" s="46">
        <f>IF('Town Data'!E66&gt;9,'Town Data'!D66,"*")</f>
        <v>754127.81</v>
      </c>
      <c r="E70" s="47" t="str">
        <f>IF('Town Data'!G66&gt;9,'Town Data'!F66,"*")</f>
        <v>*</v>
      </c>
      <c r="F70" s="48">
        <f>IF('Town Data'!I66&gt;9,'Town Data'!H66,"*")</f>
        <v>2083761.07</v>
      </c>
      <c r="G70" s="46">
        <f>IF('Town Data'!K66&gt;9,'Town Data'!J66,"*")</f>
        <v>672307.04</v>
      </c>
      <c r="H70" s="47" t="str">
        <f>IF('Town Data'!M66&gt;9,'Town Data'!L66,"*")</f>
        <v>*</v>
      </c>
      <c r="I70" s="9">
        <f t="shared" ref="I70:I133" si="3">IFERROR((C70-F70)/F70,"")</f>
        <v>-6.0070562696518844E-3</v>
      </c>
      <c r="J70" s="9">
        <f t="shared" ref="J70:J133" si="4">IFERROR((D70-G70)/G70,"")</f>
        <v>0.12170149222295815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POWNAL</v>
      </c>
      <c r="C71" s="49">
        <f>IF('Town Data'!C67&gt;9,'Town Data'!B67,"*")</f>
        <v>968386.66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 t="str">
        <f>IF('Town Data'!I67&gt;9,'Town Data'!H67,"*")</f>
        <v>*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731667.38</v>
      </c>
      <c r="D72" s="46">
        <f>IF('Town Data'!E68&gt;9,'Town Data'!D68,"*")</f>
        <v>189255.71</v>
      </c>
      <c r="E72" s="47" t="str">
        <f>IF('Town Data'!G68&gt;9,'Town Data'!F68,"*")</f>
        <v>*</v>
      </c>
      <c r="F72" s="48">
        <f>IF('Town Data'!I68&gt;9,'Town Data'!H68,"*")</f>
        <v>551759.94999999995</v>
      </c>
      <c r="G72" s="46">
        <f>IF('Town Data'!K68&gt;9,'Town Data'!J68,"*")</f>
        <v>122523.45</v>
      </c>
      <c r="H72" s="47" t="str">
        <f>IF('Town Data'!M68&gt;9,'Town Data'!L68,"*")</f>
        <v>*</v>
      </c>
      <c r="I72" s="9">
        <f t="shared" si="3"/>
        <v>0.32606105245587336</v>
      </c>
      <c r="J72" s="9">
        <f t="shared" si="4"/>
        <v>0.54464888149982715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6704897.8600000003</v>
      </c>
      <c r="D73" s="50">
        <f>IF('Town Data'!E69&gt;9,'Town Data'!D69,"*")</f>
        <v>1562050.17</v>
      </c>
      <c r="E73" s="51">
        <f>IF('Town Data'!G69&gt;9,'Town Data'!F69,"*")</f>
        <v>56241.333333333299</v>
      </c>
      <c r="F73" s="50">
        <f>IF('Town Data'!I69&gt;9,'Town Data'!H69,"*")</f>
        <v>5499229.0099999998</v>
      </c>
      <c r="G73" s="50">
        <f>IF('Town Data'!K69&gt;9,'Town Data'!J69,"*")</f>
        <v>1410598.44</v>
      </c>
      <c r="H73" s="51">
        <f>IF('Town Data'!M69&gt;9,'Town Data'!L69,"*")</f>
        <v>20005.166666666704</v>
      </c>
      <c r="I73" s="22">
        <f t="shared" si="3"/>
        <v>0.21924325170084172</v>
      </c>
      <c r="J73" s="22">
        <f t="shared" si="4"/>
        <v>0.1073670051698058</v>
      </c>
      <c r="K73" s="22">
        <f t="shared" si="5"/>
        <v>1.8113404037290299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5392689.8099999996</v>
      </c>
      <c r="D74" s="46">
        <f>IF('Town Data'!E70&gt;9,'Town Data'!D70,"*")</f>
        <v>338459.76</v>
      </c>
      <c r="E74" s="47" t="str">
        <f>IF('Town Data'!G70&gt;9,'Town Data'!F70,"*")</f>
        <v>*</v>
      </c>
      <c r="F74" s="48">
        <f>IF('Town Data'!I70&gt;9,'Town Data'!H70,"*")</f>
        <v>4361617.43</v>
      </c>
      <c r="G74" s="46">
        <f>IF('Town Data'!K70&gt;9,'Town Data'!J70,"*")</f>
        <v>295981.14</v>
      </c>
      <c r="H74" s="47" t="str">
        <f>IF('Town Data'!M70&gt;9,'Town Data'!L70,"*")</f>
        <v>*</v>
      </c>
      <c r="I74" s="9">
        <f t="shared" si="3"/>
        <v>0.23639679466339622</v>
      </c>
      <c r="J74" s="9">
        <f t="shared" si="4"/>
        <v>0.14351799577500104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9124924.4600000009</v>
      </c>
      <c r="D75" s="50">
        <f>IF('Town Data'!E71&gt;9,'Town Data'!D71,"*")</f>
        <v>2808398.03</v>
      </c>
      <c r="E75" s="51" t="str">
        <f>IF('Town Data'!G71&gt;9,'Town Data'!F71,"*")</f>
        <v>*</v>
      </c>
      <c r="F75" s="50">
        <f>IF('Town Data'!I71&gt;9,'Town Data'!H71,"*")</f>
        <v>6590032.6699999999</v>
      </c>
      <c r="G75" s="50">
        <f>IF('Town Data'!K71&gt;9,'Town Data'!J71,"*")</f>
        <v>2069007.65</v>
      </c>
      <c r="H75" s="51" t="str">
        <f>IF('Town Data'!M71&gt;9,'Town Data'!L71,"*")</f>
        <v>*</v>
      </c>
      <c r="I75" s="22">
        <f t="shared" si="3"/>
        <v>0.38465542083572113</v>
      </c>
      <c r="J75" s="22">
        <f t="shared" si="4"/>
        <v>0.35736473956488268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1939752.41</v>
      </c>
      <c r="D76" s="46">
        <f>IF('Town Data'!E72&gt;9,'Town Data'!D72,"*")</f>
        <v>383737.76</v>
      </c>
      <c r="E76" s="47" t="str">
        <f>IF('Town Data'!G72&gt;9,'Town Data'!F72,"*")</f>
        <v>*</v>
      </c>
      <c r="F76" s="48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5818602.9400000004</v>
      </c>
      <c r="D77" s="50">
        <f>IF('Town Data'!E73&gt;9,'Town Data'!D73,"*")</f>
        <v>978610.9</v>
      </c>
      <c r="E77" s="51" t="str">
        <f>IF('Town Data'!G73&gt;9,'Town Data'!F73,"*")</f>
        <v>*</v>
      </c>
      <c r="F77" s="50">
        <f>IF('Town Data'!I73&gt;9,'Town Data'!H73,"*")</f>
        <v>4327639.17</v>
      </c>
      <c r="G77" s="50">
        <f>IF('Town Data'!K73&gt;9,'Town Data'!J73,"*")</f>
        <v>610977.44999999995</v>
      </c>
      <c r="H77" s="51" t="str">
        <f>IF('Town Data'!M73&gt;9,'Town Data'!L73,"*")</f>
        <v>*</v>
      </c>
      <c r="I77" s="22">
        <f t="shared" si="3"/>
        <v>0.34452127625048751</v>
      </c>
      <c r="J77" s="22">
        <f t="shared" si="4"/>
        <v>0.60171361479871333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6900555.7599999998</v>
      </c>
      <c r="D78" s="46">
        <f>IF('Town Data'!E74&gt;9,'Town Data'!D74,"*")</f>
        <v>879323.48</v>
      </c>
      <c r="E78" s="47" t="str">
        <f>IF('Town Data'!G74&gt;9,'Town Data'!F74,"*")</f>
        <v>*</v>
      </c>
      <c r="F78" s="48">
        <f>IF('Town Data'!I74&gt;9,'Town Data'!H74,"*")</f>
        <v>4734415.43</v>
      </c>
      <c r="G78" s="46">
        <f>IF('Town Data'!K74&gt;9,'Town Data'!J74,"*")</f>
        <v>856171.53</v>
      </c>
      <c r="H78" s="47" t="str">
        <f>IF('Town Data'!M74&gt;9,'Town Data'!L74,"*")</f>
        <v>*</v>
      </c>
      <c r="I78" s="9">
        <f t="shared" si="3"/>
        <v>0.45753068399407448</v>
      </c>
      <c r="J78" s="9">
        <f t="shared" si="4"/>
        <v>2.7041251885588806E-2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41111548.18</v>
      </c>
      <c r="D79" s="50">
        <f>IF('Town Data'!E75&gt;9,'Town Data'!D75,"*")</f>
        <v>14903976.67</v>
      </c>
      <c r="E79" s="51">
        <f>IF('Town Data'!G75&gt;9,'Town Data'!F75,"*")</f>
        <v>656349.33333333267</v>
      </c>
      <c r="F79" s="50">
        <f>IF('Town Data'!I75&gt;9,'Town Data'!H75,"*")</f>
        <v>29469275.579999998</v>
      </c>
      <c r="G79" s="50">
        <f>IF('Town Data'!K75&gt;9,'Town Data'!J75,"*")</f>
        <v>9583220.2899999991</v>
      </c>
      <c r="H79" s="51">
        <f>IF('Town Data'!M75&gt;9,'Town Data'!L75,"*")</f>
        <v>586187.83333333267</v>
      </c>
      <c r="I79" s="22">
        <f t="shared" si="3"/>
        <v>0.39506477070991514</v>
      </c>
      <c r="J79" s="22">
        <f t="shared" si="4"/>
        <v>0.5552159106216269</v>
      </c>
      <c r="K79" s="22">
        <f t="shared" si="5"/>
        <v>0.11969115701537092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24952492.809999999</v>
      </c>
      <c r="D80" s="46">
        <f>IF('Town Data'!E76&gt;9,'Town Data'!D76,"*")</f>
        <v>13103069.24</v>
      </c>
      <c r="E80" s="47">
        <f>IF('Town Data'!G76&gt;9,'Town Data'!F76,"*")</f>
        <v>945242.66666666686</v>
      </c>
      <c r="F80" s="48">
        <f>IF('Town Data'!I76&gt;9,'Town Data'!H76,"*")</f>
        <v>16479507.029999999</v>
      </c>
      <c r="G80" s="46">
        <f>IF('Town Data'!K76&gt;9,'Town Data'!J76,"*")</f>
        <v>8301637.2800000003</v>
      </c>
      <c r="H80" s="47">
        <f>IF('Town Data'!M76&gt;9,'Town Data'!L76,"*")</f>
        <v>395691.66666666669</v>
      </c>
      <c r="I80" s="9">
        <f t="shared" si="3"/>
        <v>0.51415286662249138</v>
      </c>
      <c r="J80" s="9">
        <f t="shared" si="4"/>
        <v>0.57837168718120624</v>
      </c>
      <c r="K80" s="9">
        <f t="shared" si="5"/>
        <v>1.3888364256681345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6101301.8899999997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3372366.68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0.8092047718844142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28474886.449999999</v>
      </c>
      <c r="D82" s="46">
        <f>IF('Town Data'!E78&gt;9,'Town Data'!D78,"*")</f>
        <v>4816548.13</v>
      </c>
      <c r="E82" s="47">
        <f>IF('Town Data'!G78&gt;9,'Town Data'!F78,"*")</f>
        <v>15915.166666666659</v>
      </c>
      <c r="F82" s="48">
        <f>IF('Town Data'!I78&gt;9,'Town Data'!H78,"*")</f>
        <v>13862698</v>
      </c>
      <c r="G82" s="46">
        <f>IF('Town Data'!K78&gt;9,'Town Data'!J78,"*")</f>
        <v>2436711.92</v>
      </c>
      <c r="H82" s="47">
        <f>IF('Town Data'!M78&gt;9,'Town Data'!L78,"*")</f>
        <v>9730.9999999999945</v>
      </c>
      <c r="I82" s="9">
        <f t="shared" si="3"/>
        <v>1.0540652656503084</v>
      </c>
      <c r="J82" s="9">
        <f t="shared" si="4"/>
        <v>0.97665882883685329</v>
      </c>
      <c r="K82" s="9">
        <f t="shared" si="5"/>
        <v>0.63551193779330672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121574778.14</v>
      </c>
      <c r="D83" s="50">
        <f>IF('Town Data'!E79&gt;9,'Town Data'!D79,"*")</f>
        <v>29738833.300000001</v>
      </c>
      <c r="E83" s="51">
        <f>IF('Town Data'!G79&gt;9,'Town Data'!F79,"*")</f>
        <v>1002886.5000000001</v>
      </c>
      <c r="F83" s="50">
        <f>IF('Town Data'!I79&gt;9,'Town Data'!H79,"*")</f>
        <v>63507017.359999999</v>
      </c>
      <c r="G83" s="50">
        <f>IF('Town Data'!K79&gt;9,'Town Data'!J79,"*")</f>
        <v>15201481.5</v>
      </c>
      <c r="H83" s="51">
        <f>IF('Town Data'!M79&gt;9,'Town Data'!L79,"*")</f>
        <v>1593746.1666666658</v>
      </c>
      <c r="I83" s="22">
        <f t="shared" si="3"/>
        <v>0.91435188100290277</v>
      </c>
      <c r="J83" s="22">
        <f t="shared" si="4"/>
        <v>0.95631151476913623</v>
      </c>
      <c r="K83" s="22">
        <f t="shared" si="5"/>
        <v>-0.37073636882995858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1298649.67</v>
      </c>
      <c r="D84" s="48">
        <f>IF('Town Data'!E80&gt;9,'Town Data'!D80,"*")</f>
        <v>536784.81000000006</v>
      </c>
      <c r="E84" s="55" t="str">
        <f>IF('Town Data'!G80&gt;9,'Town Data'!F80,"*")</f>
        <v>*</v>
      </c>
      <c r="F84" s="48">
        <f>IF('Town Data'!I80&gt;9,'Town Data'!H80,"*")</f>
        <v>913048.07</v>
      </c>
      <c r="G84" s="46">
        <f>IF('Town Data'!K80&gt;9,'Town Data'!J80,"*")</f>
        <v>374623.51</v>
      </c>
      <c r="H84" s="47" t="str">
        <f>IF('Town Data'!M80&gt;9,'Town Data'!L80,"*")</f>
        <v>*</v>
      </c>
      <c r="I84" s="9">
        <f t="shared" si="3"/>
        <v>0.42232343802008149</v>
      </c>
      <c r="J84" s="9">
        <f t="shared" si="4"/>
        <v>0.43286471796711329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13966677.43</v>
      </c>
      <c r="D85" s="50">
        <f>IF('Town Data'!E81&gt;9,'Town Data'!D81,"*")</f>
        <v>5178201.2300000004</v>
      </c>
      <c r="E85" s="51">
        <f>IF('Town Data'!G81&gt;9,'Town Data'!F81,"*")</f>
        <v>256545.49999999971</v>
      </c>
      <c r="F85" s="50">
        <f>IF('Town Data'!I81&gt;9,'Town Data'!H81,"*")</f>
        <v>9273012.5199999996</v>
      </c>
      <c r="G85" s="50">
        <f>IF('Town Data'!K81&gt;9,'Town Data'!J81,"*")</f>
        <v>3810813.84</v>
      </c>
      <c r="H85" s="51">
        <f>IF('Town Data'!M81&gt;9,'Town Data'!L81,"*")</f>
        <v>150982.83333333331</v>
      </c>
      <c r="I85" s="22">
        <f t="shared" si="3"/>
        <v>0.50616397852118944</v>
      </c>
      <c r="J85" s="22">
        <f t="shared" si="4"/>
        <v>0.35881768236676725</v>
      </c>
      <c r="K85" s="22">
        <f t="shared" si="5"/>
        <v>0.69916999393970669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47619021.060000002</v>
      </c>
      <c r="D86" s="46">
        <f>IF('Town Data'!E82&gt;9,'Town Data'!D82,"*")</f>
        <v>3870291.69</v>
      </c>
      <c r="E86" s="47">
        <f>IF('Town Data'!G82&gt;9,'Town Data'!F82,"*")</f>
        <v>159718.00000000003</v>
      </c>
      <c r="F86" s="48">
        <f>IF('Town Data'!I82&gt;9,'Town Data'!H82,"*")</f>
        <v>27021506.859999999</v>
      </c>
      <c r="G86" s="46">
        <f>IF('Town Data'!K82&gt;9,'Town Data'!J82,"*")</f>
        <v>2540615.13</v>
      </c>
      <c r="H86" s="47">
        <f>IF('Town Data'!M82&gt;9,'Town Data'!L82,"*")</f>
        <v>198547.50000000012</v>
      </c>
      <c r="I86" s="9">
        <f t="shared" si="3"/>
        <v>0.76226371485191124</v>
      </c>
      <c r="J86" s="9">
        <f t="shared" si="4"/>
        <v>0.52336796089221127</v>
      </c>
      <c r="K86" s="9">
        <f t="shared" si="5"/>
        <v>-0.19556781122905131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33450763.399999999</v>
      </c>
      <c r="D87" s="50">
        <f>IF('Town Data'!E83&gt;9,'Town Data'!D83,"*")</f>
        <v>9061521.9499999993</v>
      </c>
      <c r="E87" s="51">
        <f>IF('Town Data'!G83&gt;9,'Town Data'!F83,"*")</f>
        <v>93523.000000000044</v>
      </c>
      <c r="F87" s="50">
        <f>IF('Town Data'!I83&gt;9,'Town Data'!H83,"*")</f>
        <v>23232155.309999999</v>
      </c>
      <c r="G87" s="50">
        <f>IF('Town Data'!K83&gt;9,'Town Data'!J83,"*")</f>
        <v>5024100.4400000004</v>
      </c>
      <c r="H87" s="51">
        <f>IF('Town Data'!M83&gt;9,'Town Data'!L83,"*")</f>
        <v>57453.000000000007</v>
      </c>
      <c r="I87" s="22">
        <f t="shared" si="3"/>
        <v>0.43984761437960618</v>
      </c>
      <c r="J87" s="22">
        <f t="shared" si="4"/>
        <v>0.80361082709564591</v>
      </c>
      <c r="K87" s="22">
        <f t="shared" si="5"/>
        <v>0.62781752040798622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22736660.390000001</v>
      </c>
      <c r="D88" s="46">
        <f>IF('Town Data'!E84&gt;9,'Town Data'!D84,"*")</f>
        <v>7038972.4800000004</v>
      </c>
      <c r="E88" s="47">
        <f>IF('Town Data'!G84&gt;9,'Town Data'!F84,"*")</f>
        <v>68148.33333333327</v>
      </c>
      <c r="F88" s="48">
        <f>IF('Town Data'!I84&gt;9,'Town Data'!H84,"*")</f>
        <v>17552013.399999999</v>
      </c>
      <c r="G88" s="46">
        <f>IF('Town Data'!K84&gt;9,'Town Data'!J84,"*")</f>
        <v>4611052.83</v>
      </c>
      <c r="H88" s="47">
        <f>IF('Town Data'!M84&gt;9,'Town Data'!L84,"*")</f>
        <v>74927.666666666584</v>
      </c>
      <c r="I88" s="9">
        <f t="shared" si="3"/>
        <v>0.29538759296981865</v>
      </c>
      <c r="J88" s="9">
        <f t="shared" si="4"/>
        <v>0.52654344669479758</v>
      </c>
      <c r="K88" s="9">
        <f t="shared" si="5"/>
        <v>-9.0478372474786642E-2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11533289.34</v>
      </c>
      <c r="D89" s="50">
        <f>IF('Town Data'!E85&gt;9,'Town Data'!D85,"*")</f>
        <v>6126704.9900000002</v>
      </c>
      <c r="E89" s="51">
        <f>IF('Town Data'!G85&gt;9,'Town Data'!F85,"*")</f>
        <v>585107.16666666744</v>
      </c>
      <c r="F89" s="50">
        <f>IF('Town Data'!I85&gt;9,'Town Data'!H85,"*")</f>
        <v>6169047.7999999998</v>
      </c>
      <c r="G89" s="50">
        <f>IF('Town Data'!K85&gt;9,'Town Data'!J85,"*")</f>
        <v>2745777.45</v>
      </c>
      <c r="H89" s="51">
        <f>IF('Town Data'!M85&gt;9,'Town Data'!L85,"*")</f>
        <v>230313.99999999965</v>
      </c>
      <c r="I89" s="22">
        <f t="shared" si="3"/>
        <v>0.86954125075834232</v>
      </c>
      <c r="J89" s="22">
        <f t="shared" si="4"/>
        <v>1.2313188528808114</v>
      </c>
      <c r="K89" s="22">
        <f t="shared" si="5"/>
        <v>1.5404759010163009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13977862.6</v>
      </c>
      <c r="D90" s="46">
        <f>IF('Town Data'!E86&gt;9,'Town Data'!D86,"*")</f>
        <v>3072153.73</v>
      </c>
      <c r="E90" s="47" t="str">
        <f>IF('Town Data'!G86&gt;9,'Town Data'!F86,"*")</f>
        <v>*</v>
      </c>
      <c r="F90" s="48">
        <f>IF('Town Data'!I86&gt;9,'Town Data'!H86,"*")</f>
        <v>10543908.92</v>
      </c>
      <c r="G90" s="46">
        <f>IF('Town Data'!K86&gt;9,'Town Data'!J86,"*")</f>
        <v>2156844.92</v>
      </c>
      <c r="H90" s="47" t="str">
        <f>IF('Town Data'!M86&gt;9,'Town Data'!L86,"*")</f>
        <v>*</v>
      </c>
      <c r="I90" s="9">
        <f t="shared" si="3"/>
        <v>0.32568127305105737</v>
      </c>
      <c r="J90" s="9">
        <f t="shared" si="4"/>
        <v>0.424373955453413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1489444.04</v>
      </c>
      <c r="D91" s="50">
        <f>IF('Town Data'!E87&gt;9,'Town Data'!D87,"*")</f>
        <v>733119.04</v>
      </c>
      <c r="E91" s="51" t="str">
        <f>IF('Town Data'!G87&gt;9,'Town Data'!F87,"*")</f>
        <v>*</v>
      </c>
      <c r="F91" s="50">
        <f>IF('Town Data'!I87&gt;9,'Town Data'!H87,"*")</f>
        <v>1280366.74</v>
      </c>
      <c r="G91" s="50">
        <f>IF('Town Data'!K87&gt;9,'Town Data'!J87,"*")</f>
        <v>313088</v>
      </c>
      <c r="H91" s="51" t="str">
        <f>IF('Town Data'!M87&gt;9,'Town Data'!L87,"*")</f>
        <v>*</v>
      </c>
      <c r="I91" s="22">
        <f t="shared" si="3"/>
        <v>0.16329485409781891</v>
      </c>
      <c r="J91" s="22">
        <f t="shared" si="4"/>
        <v>1.3415750204415373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1530573.74</v>
      </c>
      <c r="D92" s="46">
        <f>IF('Town Data'!E88&gt;9,'Town Data'!D88,"*")</f>
        <v>290925.84000000003</v>
      </c>
      <c r="E92" s="47" t="str">
        <f>IF('Town Data'!G88&gt;9,'Town Data'!F88,"*")</f>
        <v>*</v>
      </c>
      <c r="F92" s="48">
        <f>IF('Town Data'!I88&gt;9,'Town Data'!H88,"*")</f>
        <v>1298021.55</v>
      </c>
      <c r="G92" s="46">
        <f>IF('Town Data'!K88&gt;9,'Town Data'!J88,"*")</f>
        <v>283568.42</v>
      </c>
      <c r="H92" s="47" t="str">
        <f>IF('Town Data'!M88&gt;9,'Town Data'!L88,"*")</f>
        <v>*</v>
      </c>
      <c r="I92" s="9">
        <f t="shared" si="3"/>
        <v>0.17915895926381187</v>
      </c>
      <c r="J92" s="9">
        <f t="shared" si="4"/>
        <v>2.5945836987066623E-2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1463415.68</v>
      </c>
      <c r="D93" s="50">
        <f>IF('Town Data'!E89&gt;9,'Town Data'!D89,"*")</f>
        <v>218563.57</v>
      </c>
      <c r="E93" s="51" t="str">
        <f>IF('Town Data'!G89&gt;9,'Town Data'!F89,"*")</f>
        <v>*</v>
      </c>
      <c r="F93" s="50">
        <f>IF('Town Data'!I89&gt;9,'Town Data'!H89,"*")</f>
        <v>2454862.9700000002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-0.4038707260307895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9645691.4199999999</v>
      </c>
      <c r="D94" s="46">
        <f>IF('Town Data'!E90&gt;9,'Town Data'!D90,"*")</f>
        <v>1458067.47</v>
      </c>
      <c r="E94" s="47">
        <f>IF('Town Data'!G90&gt;9,'Town Data'!F90,"*")</f>
        <v>255118.66666666666</v>
      </c>
      <c r="F94" s="48">
        <f>IF('Town Data'!I90&gt;9,'Town Data'!H90,"*")</f>
        <v>6860700.7000000002</v>
      </c>
      <c r="G94" s="46">
        <f>IF('Town Data'!K90&gt;9,'Town Data'!J90,"*")</f>
        <v>1098762.31</v>
      </c>
      <c r="H94" s="47">
        <f>IF('Town Data'!M90&gt;9,'Town Data'!L90,"*")</f>
        <v>26637.333333333296</v>
      </c>
      <c r="I94" s="9">
        <f t="shared" si="3"/>
        <v>0.405933860370851</v>
      </c>
      <c r="J94" s="9">
        <f t="shared" si="4"/>
        <v>0.32700899614949469</v>
      </c>
      <c r="K94" s="9">
        <f t="shared" si="5"/>
        <v>8.5774852337571463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1343834.42</v>
      </c>
      <c r="D95" s="50">
        <f>IF('Town Data'!E91&gt;9,'Town Data'!D91,"*")</f>
        <v>561572.23</v>
      </c>
      <c r="E95" s="51" t="str">
        <f>IF('Town Data'!G91&gt;9,'Town Data'!F91,"*")</f>
        <v>*</v>
      </c>
      <c r="F95" s="50">
        <f>IF('Town Data'!I91&gt;9,'Town Data'!H91,"*")</f>
        <v>547452.41</v>
      </c>
      <c r="G95" s="50">
        <f>IF('Town Data'!K91&gt;9,'Town Data'!J91,"*")</f>
        <v>156558.9</v>
      </c>
      <c r="H95" s="51" t="str">
        <f>IF('Town Data'!M91&gt;9,'Town Data'!L91,"*")</f>
        <v>*</v>
      </c>
      <c r="I95" s="22">
        <f t="shared" si="3"/>
        <v>1.4547054601513214</v>
      </c>
      <c r="J95" s="22">
        <f t="shared" si="4"/>
        <v>2.5869709738635107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7185010.5099999998</v>
      </c>
      <c r="D96" s="46">
        <f>IF('Town Data'!E92&gt;9,'Town Data'!D92,"*")</f>
        <v>2786822.42</v>
      </c>
      <c r="E96" s="47" t="str">
        <f>IF('Town Data'!G92&gt;9,'Town Data'!F92,"*")</f>
        <v>*</v>
      </c>
      <c r="F96" s="48">
        <f>IF('Town Data'!I92&gt;9,'Town Data'!H92,"*")</f>
        <v>5809781.6600000001</v>
      </c>
      <c r="G96" s="46">
        <f>IF('Town Data'!K92&gt;9,'Town Data'!J92,"*")</f>
        <v>2266812.46</v>
      </c>
      <c r="H96" s="47" t="str">
        <f>IF('Town Data'!M92&gt;9,'Town Data'!L92,"*")</f>
        <v>*</v>
      </c>
      <c r="I96" s="9">
        <f t="shared" si="3"/>
        <v>0.23670921395693201</v>
      </c>
      <c r="J96" s="9">
        <f t="shared" si="4"/>
        <v>0.22940140359030847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3790528.47</v>
      </c>
      <c r="D97" s="50">
        <f>IF('Town Data'!E93&gt;9,'Town Data'!D93,"*")</f>
        <v>994900.11</v>
      </c>
      <c r="E97" s="51" t="str">
        <f>IF('Town Data'!G93&gt;9,'Town Data'!F93,"*")</f>
        <v>*</v>
      </c>
      <c r="F97" s="50">
        <f>IF('Town Data'!I93&gt;9,'Town Data'!H93,"*")</f>
        <v>2431239.58</v>
      </c>
      <c r="G97" s="50">
        <f>IF('Town Data'!K93&gt;9,'Town Data'!J93,"*")</f>
        <v>449931.59</v>
      </c>
      <c r="H97" s="51" t="str">
        <f>IF('Town Data'!M93&gt;9,'Town Data'!L93,"*")</f>
        <v>*</v>
      </c>
      <c r="I97" s="22">
        <f t="shared" si="3"/>
        <v>0.55909294221016259</v>
      </c>
      <c r="J97" s="22">
        <f t="shared" si="4"/>
        <v>1.2112252887155579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7830391.8499999996</v>
      </c>
      <c r="D98" s="46">
        <f>IF('Town Data'!E94&gt;9,'Town Data'!D94,"*")</f>
        <v>3260060.37</v>
      </c>
      <c r="E98" s="47" t="str">
        <f>IF('Town Data'!G94&gt;9,'Town Data'!F94,"*")</f>
        <v>*</v>
      </c>
      <c r="F98" s="48">
        <f>IF('Town Data'!I94&gt;9,'Town Data'!H94,"*")</f>
        <v>6948528.1100000003</v>
      </c>
      <c r="G98" s="46">
        <f>IF('Town Data'!K94&gt;9,'Town Data'!J94,"*")</f>
        <v>2489077.61</v>
      </c>
      <c r="H98" s="47">
        <f>IF('Town Data'!M94&gt;9,'Town Data'!L94,"*")</f>
        <v>2422.1666666666665</v>
      </c>
      <c r="I98" s="9">
        <f t="shared" si="3"/>
        <v>0.12691374720508963</v>
      </c>
      <c r="J98" s="9">
        <f t="shared" si="4"/>
        <v>0.30974637227161439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1407061.1</v>
      </c>
      <c r="D99" s="50">
        <f>IF('Town Data'!E95&gt;9,'Town Data'!D95,"*")</f>
        <v>300608.05</v>
      </c>
      <c r="E99" s="51" t="str">
        <f>IF('Town Data'!G95&gt;9,'Town Data'!F95,"*")</f>
        <v>*</v>
      </c>
      <c r="F99" s="50">
        <f>IF('Town Data'!I95&gt;9,'Town Data'!H95,"*")</f>
        <v>1021636.9</v>
      </c>
      <c r="G99" s="50">
        <f>IF('Town Data'!K95&gt;9,'Town Data'!J95,"*")</f>
        <v>218181.76000000001</v>
      </c>
      <c r="H99" s="51" t="str">
        <f>IF('Town Data'!M95&gt;9,'Town Data'!L95,"*")</f>
        <v>*</v>
      </c>
      <c r="I99" s="22">
        <f t="shared" si="3"/>
        <v>0.37726143211937635</v>
      </c>
      <c r="J99" s="22">
        <f t="shared" si="4"/>
        <v>0.37778726324327011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5100036.3899999997</v>
      </c>
      <c r="D100" s="50">
        <f>IF('Town Data'!E96&gt;9,'Town Data'!D96,"*")</f>
        <v>1209876.56</v>
      </c>
      <c r="E100" s="51" t="str">
        <f>IF('Town Data'!G96&gt;9,'Town Data'!F96,"*")</f>
        <v>*</v>
      </c>
      <c r="F100" s="50">
        <f>IF('Town Data'!I96&gt;9,'Town Data'!H96,"*")</f>
        <v>4689320.96</v>
      </c>
      <c r="G100" s="50">
        <f>IF('Town Data'!K96&gt;9,'Town Data'!J96,"*")</f>
        <v>1138527.8400000001</v>
      </c>
      <c r="H100" s="51" t="str">
        <f>IF('Town Data'!M96&gt;9,'Town Data'!L96,"*")</f>
        <v>*</v>
      </c>
      <c r="I100" s="22">
        <f t="shared" si="3"/>
        <v>8.7585267356065075E-2</v>
      </c>
      <c r="J100" s="22">
        <f t="shared" si="4"/>
        <v>6.2667523351910281E-2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10382491.85</v>
      </c>
      <c r="D101" s="50">
        <f>IF('Town Data'!E97&gt;9,'Town Data'!D97,"*")</f>
        <v>672948.23</v>
      </c>
      <c r="E101" s="51" t="str">
        <f>IF('Town Data'!G97&gt;9,'Town Data'!F97,"*")</f>
        <v>*</v>
      </c>
      <c r="F101" s="50">
        <f>IF('Town Data'!I97&gt;9,'Town Data'!H97,"*")</f>
        <v>4532627.95</v>
      </c>
      <c r="G101" s="50">
        <f>IF('Town Data'!K97&gt;9,'Town Data'!J97,"*")</f>
        <v>436591.48</v>
      </c>
      <c r="H101" s="51" t="str">
        <f>IF('Town Data'!M97&gt;9,'Town Data'!L97,"*")</f>
        <v>*</v>
      </c>
      <c r="I101" s="22">
        <f t="shared" si="3"/>
        <v>1.290611972685735</v>
      </c>
      <c r="J101" s="22">
        <f t="shared" si="4"/>
        <v>0.5413682145148595</v>
      </c>
      <c r="K101" s="22" t="str">
        <f t="shared" si="5"/>
        <v/>
      </c>
      <c r="L101" s="15"/>
    </row>
    <row r="102" spans="1:12" x14ac:dyDescent="0.25">
      <c r="B102" s="27" t="str">
        <f>'Town Data'!A98</f>
        <v>WILLIAMSTOWN</v>
      </c>
      <c r="C102" s="49">
        <f>IF('Town Data'!C98&gt;9,'Town Data'!B98,"*")</f>
        <v>1278151.27</v>
      </c>
      <c r="D102" s="50">
        <f>IF('Town Data'!E98&gt;9,'Town Data'!D98,"*")</f>
        <v>409518.02</v>
      </c>
      <c r="E102" s="51" t="str">
        <f>IF('Town Data'!G98&gt;9,'Town Data'!F98,"*")</f>
        <v>*</v>
      </c>
      <c r="F102" s="50">
        <f>IF('Town Data'!I98&gt;9,'Town Data'!H98,"*")</f>
        <v>1107088.45</v>
      </c>
      <c r="G102" s="50">
        <f>IF('Town Data'!K98&gt;9,'Town Data'!J98,"*")</f>
        <v>428516.65</v>
      </c>
      <c r="H102" s="51" t="str">
        <f>IF('Town Data'!M98&gt;9,'Town Data'!L98,"*")</f>
        <v>*</v>
      </c>
      <c r="I102" s="22">
        <f t="shared" si="3"/>
        <v>0.15451594676107414</v>
      </c>
      <c r="J102" s="22">
        <f t="shared" si="4"/>
        <v>-4.4335803521286757E-2</v>
      </c>
      <c r="K102" s="22" t="str">
        <f t="shared" si="5"/>
        <v/>
      </c>
      <c r="L102" s="15"/>
    </row>
    <row r="103" spans="1:12" x14ac:dyDescent="0.25">
      <c r="B103" s="27" t="str">
        <f>'Town Data'!A99</f>
        <v>WILLISTON</v>
      </c>
      <c r="C103" s="49">
        <f>IF('Town Data'!C99&gt;9,'Town Data'!B99,"*")</f>
        <v>75890840.170000002</v>
      </c>
      <c r="D103" s="50">
        <f>IF('Town Data'!E99&gt;9,'Town Data'!D99,"*")</f>
        <v>38717453.189999998</v>
      </c>
      <c r="E103" s="51">
        <f>IF('Town Data'!G99&gt;9,'Town Data'!F99,"*")</f>
        <v>1931878.4999999993</v>
      </c>
      <c r="F103" s="50">
        <f>IF('Town Data'!I99&gt;9,'Town Data'!H99,"*")</f>
        <v>42137498.82</v>
      </c>
      <c r="G103" s="50">
        <f>IF('Town Data'!K99&gt;9,'Town Data'!J99,"*")</f>
        <v>18143452.109999999</v>
      </c>
      <c r="H103" s="51">
        <f>IF('Town Data'!M99&gt;9,'Town Data'!L99,"*")</f>
        <v>815093.16666666651</v>
      </c>
      <c r="I103" s="22">
        <f t="shared" si="3"/>
        <v>0.80102859199557974</v>
      </c>
      <c r="J103" s="22">
        <f t="shared" si="4"/>
        <v>1.1339628729562645</v>
      </c>
      <c r="K103" s="22">
        <f t="shared" si="5"/>
        <v>1.3701321260003199</v>
      </c>
      <c r="L103" s="15"/>
    </row>
    <row r="104" spans="1:12" x14ac:dyDescent="0.25">
      <c r="B104" s="27" t="str">
        <f>'Town Data'!A100</f>
        <v>WILMINGTON</v>
      </c>
      <c r="C104" s="49">
        <f>IF('Town Data'!C100&gt;9,'Town Data'!B100,"*")</f>
        <v>3343536.81</v>
      </c>
      <c r="D104" s="50">
        <f>IF('Town Data'!E100&gt;9,'Town Data'!D100,"*")</f>
        <v>1080658.3600000001</v>
      </c>
      <c r="E104" s="51" t="str">
        <f>IF('Town Data'!G100&gt;9,'Town Data'!F100,"*")</f>
        <v>*</v>
      </c>
      <c r="F104" s="50">
        <f>IF('Town Data'!I100&gt;9,'Town Data'!H100,"*")</f>
        <v>3114935.22</v>
      </c>
      <c r="G104" s="50">
        <f>IF('Town Data'!K100&gt;9,'Town Data'!J100,"*")</f>
        <v>831103.99</v>
      </c>
      <c r="H104" s="51" t="str">
        <f>IF('Town Data'!M100&gt;9,'Town Data'!L100,"*")</f>
        <v>*</v>
      </c>
      <c r="I104" s="22">
        <f t="shared" si="3"/>
        <v>7.3388874520478736E-2</v>
      </c>
      <c r="J104" s="22">
        <f t="shared" si="4"/>
        <v>0.30026852596388104</v>
      </c>
      <c r="K104" s="22" t="str">
        <f t="shared" si="5"/>
        <v/>
      </c>
      <c r="L104" s="15"/>
    </row>
    <row r="105" spans="1:12" x14ac:dyDescent="0.25">
      <c r="B105" s="27" t="str">
        <f>'Town Data'!A101</f>
        <v>WINDSOR</v>
      </c>
      <c r="C105" s="49">
        <f>IF('Town Data'!C101&gt;9,'Town Data'!B101,"*")</f>
        <v>3709389.71</v>
      </c>
      <c r="D105" s="50">
        <f>IF('Town Data'!E101&gt;9,'Town Data'!D101,"*")</f>
        <v>1093912.03</v>
      </c>
      <c r="E105" s="51" t="str">
        <f>IF('Town Data'!G101&gt;9,'Town Data'!F101,"*")</f>
        <v>*</v>
      </c>
      <c r="F105" s="50">
        <f>IF('Town Data'!I101&gt;9,'Town Data'!H101,"*")</f>
        <v>2849625.76</v>
      </c>
      <c r="G105" s="50">
        <f>IF('Town Data'!K101&gt;9,'Town Data'!J101,"*")</f>
        <v>788387.68</v>
      </c>
      <c r="H105" s="51">
        <f>IF('Town Data'!M101&gt;9,'Town Data'!L101,"*")</f>
        <v>28543.499999999975</v>
      </c>
      <c r="I105" s="22">
        <f t="shared" si="3"/>
        <v>0.30171117978663986</v>
      </c>
      <c r="J105" s="22">
        <f t="shared" si="4"/>
        <v>0.38753059915903298</v>
      </c>
      <c r="K105" s="22" t="str">
        <f t="shared" si="5"/>
        <v/>
      </c>
      <c r="L105" s="15"/>
    </row>
    <row r="106" spans="1:12" x14ac:dyDescent="0.25">
      <c r="B106" s="27" t="str">
        <f>'Town Data'!A102</f>
        <v>WINHALL</v>
      </c>
      <c r="C106" s="49">
        <f>IF('Town Data'!C102&gt;9,'Town Data'!B102,"*")</f>
        <v>628717.81000000006</v>
      </c>
      <c r="D106" s="50">
        <f>IF('Town Data'!E102&gt;9,'Town Data'!D102,"*")</f>
        <v>429555.49</v>
      </c>
      <c r="E106" s="51" t="str">
        <f>IF('Town Data'!G102&gt;9,'Town Data'!F102,"*")</f>
        <v>*</v>
      </c>
      <c r="F106" s="50">
        <f>IF('Town Data'!I102&gt;9,'Town Data'!H102,"*")</f>
        <v>655191.46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>
        <f t="shared" si="3"/>
        <v>-4.0405975377029349E-2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WINOOSKI</v>
      </c>
      <c r="C107" s="49">
        <f>IF('Town Data'!C103&gt;9,'Town Data'!B103,"*")</f>
        <v>4432041.55</v>
      </c>
      <c r="D107" s="50">
        <f>IF('Town Data'!E103&gt;9,'Town Data'!D103,"*")</f>
        <v>1113857.24</v>
      </c>
      <c r="E107" s="51" t="str">
        <f>IF('Town Data'!G103&gt;9,'Town Data'!F103,"*")</f>
        <v>*</v>
      </c>
      <c r="F107" s="50">
        <f>IF('Town Data'!I103&gt;9,'Town Data'!H103,"*")</f>
        <v>3560275.27</v>
      </c>
      <c r="G107" s="50">
        <f>IF('Town Data'!K103&gt;9,'Town Data'!J103,"*")</f>
        <v>878920.15</v>
      </c>
      <c r="H107" s="51" t="str">
        <f>IF('Town Data'!M103&gt;9,'Town Data'!L103,"*")</f>
        <v>*</v>
      </c>
      <c r="I107" s="22">
        <f t="shared" si="3"/>
        <v>0.24485923528042253</v>
      </c>
      <c r="J107" s="22">
        <f t="shared" si="4"/>
        <v>0.26730197276737822</v>
      </c>
      <c r="K107" s="22" t="str">
        <f t="shared" si="5"/>
        <v/>
      </c>
      <c r="L107" s="15"/>
    </row>
    <row r="108" spans="1:12" x14ac:dyDescent="0.25">
      <c r="B108" s="27" t="str">
        <f>'Town Data'!A104</f>
        <v>WOLCOTT</v>
      </c>
      <c r="C108" s="49">
        <f>IF('Town Data'!C104&gt;9,'Town Data'!B104,"*")</f>
        <v>460845.32</v>
      </c>
      <c r="D108" s="50">
        <f>IF('Town Data'!E104&gt;9,'Town Data'!D104,"*")</f>
        <v>309124.56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5517966.0499999998</v>
      </c>
      <c r="D109" s="50">
        <f>IF('Town Data'!E105&gt;9,'Town Data'!D105,"*")</f>
        <v>1512309.69</v>
      </c>
      <c r="E109" s="51">
        <f>IF('Town Data'!G105&gt;9,'Town Data'!F105,"*")</f>
        <v>62720.833333333278</v>
      </c>
      <c r="F109" s="50">
        <f>IF('Town Data'!I105&gt;9,'Town Data'!H105,"*")</f>
        <v>4171175.14</v>
      </c>
      <c r="G109" s="50">
        <f>IF('Town Data'!K105&gt;9,'Town Data'!J105,"*")</f>
        <v>694304.8</v>
      </c>
      <c r="H109" s="51" t="str">
        <f>IF('Town Data'!M105&gt;9,'Town Data'!L105,"*")</f>
        <v>*</v>
      </c>
      <c r="I109" s="22">
        <f t="shared" si="3"/>
        <v>0.32288045090333933</v>
      </c>
      <c r="J109" s="22">
        <f t="shared" si="4"/>
        <v>1.1781639562336308</v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1346370.85</v>
      </c>
      <c r="C2" s="38">
        <v>13</v>
      </c>
      <c r="D2" s="41">
        <v>397042.66</v>
      </c>
      <c r="E2" s="38">
        <v>13</v>
      </c>
      <c r="F2" s="38">
        <v>0</v>
      </c>
      <c r="G2" s="38">
        <v>0</v>
      </c>
      <c r="H2" s="41">
        <v>963673.88</v>
      </c>
      <c r="I2" s="38">
        <v>11</v>
      </c>
      <c r="J2" s="41">
        <v>314863.3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11837973.23</v>
      </c>
      <c r="C3" s="38">
        <v>17</v>
      </c>
      <c r="D3" s="41">
        <v>433889.16</v>
      </c>
      <c r="E3" s="38">
        <v>14</v>
      </c>
      <c r="F3" s="38">
        <v>0</v>
      </c>
      <c r="G3" s="38">
        <v>0</v>
      </c>
      <c r="H3" s="41">
        <v>11774618.710000001</v>
      </c>
      <c r="I3" s="38">
        <v>12</v>
      </c>
      <c r="J3" s="41">
        <v>392543.71</v>
      </c>
      <c r="K3" s="38">
        <v>10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39095662.270000003</v>
      </c>
      <c r="C4" s="38">
        <v>153</v>
      </c>
      <c r="D4" s="41">
        <v>11209762.689999999</v>
      </c>
      <c r="E4" s="38">
        <v>145</v>
      </c>
      <c r="F4" s="41">
        <v>403721.83333333331</v>
      </c>
      <c r="G4" s="38">
        <v>37</v>
      </c>
      <c r="H4" s="41">
        <v>36899312.140000001</v>
      </c>
      <c r="I4" s="38">
        <v>141</v>
      </c>
      <c r="J4" s="41">
        <v>7776190.46</v>
      </c>
      <c r="K4" s="38">
        <v>131</v>
      </c>
      <c r="L4" s="41">
        <v>305980.33333333331</v>
      </c>
      <c r="M4" s="38">
        <v>34</v>
      </c>
      <c r="N4" s="34"/>
      <c r="O4" s="34"/>
      <c r="P4" s="34"/>
      <c r="Q4" s="34"/>
    </row>
    <row r="5" spans="1:17" x14ac:dyDescent="0.25">
      <c r="A5" s="37" t="s">
        <v>55</v>
      </c>
      <c r="B5" s="41">
        <v>10133409</v>
      </c>
      <c r="C5" s="38">
        <v>27</v>
      </c>
      <c r="D5" s="41">
        <v>1088715.58</v>
      </c>
      <c r="E5" s="38">
        <v>25</v>
      </c>
      <c r="F5" s="38">
        <v>0</v>
      </c>
      <c r="G5" s="38">
        <v>0</v>
      </c>
      <c r="H5" s="41">
        <v>5031410.8</v>
      </c>
      <c r="I5" s="38">
        <v>26</v>
      </c>
      <c r="J5" s="41">
        <v>720466.6</v>
      </c>
      <c r="K5" s="38">
        <v>23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16307557.289999999</v>
      </c>
      <c r="C6" s="38">
        <v>37</v>
      </c>
      <c r="D6" s="41">
        <v>1800006.95</v>
      </c>
      <c r="E6" s="38">
        <v>32</v>
      </c>
      <c r="F6" s="41">
        <v>35330.000000000029</v>
      </c>
      <c r="G6" s="38">
        <v>12</v>
      </c>
      <c r="H6" s="41">
        <v>8481562.0500000007</v>
      </c>
      <c r="I6" s="38">
        <v>35</v>
      </c>
      <c r="J6" s="41">
        <v>1193713.23</v>
      </c>
      <c r="K6" s="38">
        <v>30</v>
      </c>
      <c r="L6" s="41">
        <v>44363.333333333292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45039968.310000002</v>
      </c>
      <c r="C7" s="38">
        <v>166</v>
      </c>
      <c r="D7" s="41">
        <v>15342052.949999999</v>
      </c>
      <c r="E7" s="38">
        <v>160</v>
      </c>
      <c r="F7" s="41">
        <v>225727.50000000003</v>
      </c>
      <c r="G7" s="38">
        <v>43</v>
      </c>
      <c r="H7" s="41">
        <v>30910794.879999999</v>
      </c>
      <c r="I7" s="38">
        <v>141</v>
      </c>
      <c r="J7" s="41">
        <v>10504730.83</v>
      </c>
      <c r="K7" s="38">
        <v>134</v>
      </c>
      <c r="L7" s="41">
        <v>132002.33333333334</v>
      </c>
      <c r="M7" s="38">
        <v>33</v>
      </c>
      <c r="N7" s="34"/>
      <c r="O7" s="34"/>
      <c r="P7" s="34"/>
      <c r="Q7" s="34"/>
    </row>
    <row r="8" spans="1:17" x14ac:dyDescent="0.25">
      <c r="A8" s="37" t="s">
        <v>58</v>
      </c>
      <c r="B8" s="41">
        <v>18342701.699999999</v>
      </c>
      <c r="C8" s="38">
        <v>45</v>
      </c>
      <c r="D8" s="41">
        <v>6931367.5300000003</v>
      </c>
      <c r="E8" s="38">
        <v>44</v>
      </c>
      <c r="F8" s="41">
        <v>104668.99999999997</v>
      </c>
      <c r="G8" s="38">
        <v>19</v>
      </c>
      <c r="H8" s="41">
        <v>10357113.25</v>
      </c>
      <c r="I8" s="38">
        <v>39</v>
      </c>
      <c r="J8" s="41">
        <v>3281499.53</v>
      </c>
      <c r="K8" s="38">
        <v>37</v>
      </c>
      <c r="L8" s="41">
        <v>52299.000000000007</v>
      </c>
      <c r="M8" s="38">
        <v>20</v>
      </c>
      <c r="N8" s="34"/>
      <c r="O8" s="34"/>
      <c r="P8" s="34"/>
      <c r="Q8" s="34"/>
    </row>
    <row r="9" spans="1:17" x14ac:dyDescent="0.25">
      <c r="A9" s="37" t="s">
        <v>59</v>
      </c>
      <c r="B9" s="41">
        <v>3543799.68</v>
      </c>
      <c r="C9" s="38">
        <v>20</v>
      </c>
      <c r="D9" s="41">
        <v>341957.13</v>
      </c>
      <c r="E9" s="38">
        <v>17</v>
      </c>
      <c r="F9" s="38">
        <v>0</v>
      </c>
      <c r="G9" s="38">
        <v>0</v>
      </c>
      <c r="H9" s="41">
        <v>3016903.31</v>
      </c>
      <c r="I9" s="38">
        <v>14</v>
      </c>
      <c r="J9" s="41">
        <v>326199.18</v>
      </c>
      <c r="K9" s="38">
        <v>13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6708652.1200000001</v>
      </c>
      <c r="C10" s="38">
        <v>24</v>
      </c>
      <c r="D10" s="41">
        <v>1472228.53</v>
      </c>
      <c r="E10" s="38">
        <v>22</v>
      </c>
      <c r="F10" s="41">
        <v>86554.999999999971</v>
      </c>
      <c r="G10" s="38">
        <v>16</v>
      </c>
      <c r="H10" s="41">
        <v>5253001.46</v>
      </c>
      <c r="I10" s="38">
        <v>25</v>
      </c>
      <c r="J10" s="41">
        <v>1241858.97</v>
      </c>
      <c r="K10" s="38">
        <v>22</v>
      </c>
      <c r="L10" s="41">
        <v>30918.166666666672</v>
      </c>
      <c r="M10" s="38">
        <v>12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7137903.6399999997</v>
      </c>
      <c r="C11" s="38">
        <v>44</v>
      </c>
      <c r="D11" s="41">
        <v>1155115.45</v>
      </c>
      <c r="E11" s="38">
        <v>40</v>
      </c>
      <c r="F11" s="38">
        <v>0</v>
      </c>
      <c r="G11" s="38">
        <v>0</v>
      </c>
      <c r="H11" s="41">
        <v>6103103.5300000003</v>
      </c>
      <c r="I11" s="38">
        <v>36</v>
      </c>
      <c r="J11" s="41">
        <v>946735.86</v>
      </c>
      <c r="K11" s="38">
        <v>33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37921909.020000003</v>
      </c>
      <c r="C12" s="38">
        <v>174</v>
      </c>
      <c r="D12" s="41">
        <v>7914816.1600000001</v>
      </c>
      <c r="E12" s="38">
        <v>163</v>
      </c>
      <c r="F12" s="41">
        <v>174657.5</v>
      </c>
      <c r="G12" s="38">
        <v>46</v>
      </c>
      <c r="H12" s="41">
        <v>34046698.119999997</v>
      </c>
      <c r="I12" s="38">
        <v>145</v>
      </c>
      <c r="J12" s="41">
        <v>5066017.6100000003</v>
      </c>
      <c r="K12" s="38">
        <v>126</v>
      </c>
      <c r="L12" s="41">
        <v>323416.50000000029</v>
      </c>
      <c r="M12" s="38">
        <v>41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614499.4</v>
      </c>
      <c r="C13" s="38">
        <v>13</v>
      </c>
      <c r="D13" s="41">
        <v>279089.62</v>
      </c>
      <c r="E13" s="38">
        <v>11</v>
      </c>
      <c r="F13" s="38">
        <v>0</v>
      </c>
      <c r="G13" s="38">
        <v>0</v>
      </c>
      <c r="H13" s="38">
        <v>491776.18</v>
      </c>
      <c r="I13" s="38">
        <v>12</v>
      </c>
      <c r="J13" s="38">
        <v>214055.44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4944574.42</v>
      </c>
      <c r="C14" s="38">
        <v>41</v>
      </c>
      <c r="D14" s="41">
        <v>1707354.3</v>
      </c>
      <c r="E14" s="38">
        <v>39</v>
      </c>
      <c r="F14" s="38">
        <v>0</v>
      </c>
      <c r="G14" s="38">
        <v>0</v>
      </c>
      <c r="H14" s="41">
        <v>3699823.89</v>
      </c>
      <c r="I14" s="38">
        <v>37</v>
      </c>
      <c r="J14" s="41">
        <v>1212003.01</v>
      </c>
      <c r="K14" s="38">
        <v>36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645294.65</v>
      </c>
      <c r="C15" s="38">
        <v>16</v>
      </c>
      <c r="D15" s="41">
        <v>367971.96</v>
      </c>
      <c r="E15" s="38">
        <v>16</v>
      </c>
      <c r="F15" s="38">
        <v>0</v>
      </c>
      <c r="G15" s="38">
        <v>0</v>
      </c>
      <c r="H15" s="41">
        <v>346929.47</v>
      </c>
      <c r="I15" s="38">
        <v>12</v>
      </c>
      <c r="J15" s="41">
        <v>197262.31</v>
      </c>
      <c r="K15" s="38">
        <v>12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80150154.739999995</v>
      </c>
      <c r="C16" s="38">
        <v>318</v>
      </c>
      <c r="D16" s="41">
        <v>20140282</v>
      </c>
      <c r="E16" s="38">
        <v>295</v>
      </c>
      <c r="F16" s="38">
        <v>514560.5</v>
      </c>
      <c r="G16" s="38">
        <v>54</v>
      </c>
      <c r="H16" s="41">
        <v>56376719.43</v>
      </c>
      <c r="I16" s="38">
        <v>269</v>
      </c>
      <c r="J16" s="41">
        <v>11013818.869999999</v>
      </c>
      <c r="K16" s="38">
        <v>239</v>
      </c>
      <c r="L16" s="38">
        <v>424388.66666666669</v>
      </c>
      <c r="M16" s="38">
        <v>51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4729600.7699999996</v>
      </c>
      <c r="C17" s="38">
        <v>36</v>
      </c>
      <c r="D17" s="41">
        <v>1386292.96</v>
      </c>
      <c r="E17" s="38">
        <v>35</v>
      </c>
      <c r="F17" s="41">
        <v>0</v>
      </c>
      <c r="G17" s="38">
        <v>0</v>
      </c>
      <c r="H17" s="41">
        <v>2062999.52</v>
      </c>
      <c r="I17" s="38">
        <v>31</v>
      </c>
      <c r="J17" s="41">
        <v>875764.49</v>
      </c>
      <c r="K17" s="38">
        <v>30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5419511.1500000004</v>
      </c>
      <c r="C18" s="38">
        <v>38</v>
      </c>
      <c r="D18" s="41">
        <v>1476337.12</v>
      </c>
      <c r="E18" s="38">
        <v>34</v>
      </c>
      <c r="F18" s="38">
        <v>0</v>
      </c>
      <c r="G18" s="38">
        <v>0</v>
      </c>
      <c r="H18" s="41">
        <v>3099832.67</v>
      </c>
      <c r="I18" s="38">
        <v>36</v>
      </c>
      <c r="J18" s="41">
        <v>792470.97</v>
      </c>
      <c r="K18" s="38">
        <v>32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1602122.86</v>
      </c>
      <c r="C19" s="38">
        <v>23</v>
      </c>
      <c r="D19" s="41">
        <v>676537.27</v>
      </c>
      <c r="E19" s="38">
        <v>17</v>
      </c>
      <c r="F19" s="38">
        <v>0</v>
      </c>
      <c r="G19" s="38">
        <v>0</v>
      </c>
      <c r="H19" s="41">
        <v>1261541.92</v>
      </c>
      <c r="I19" s="38">
        <v>19</v>
      </c>
      <c r="J19" s="41">
        <v>448390.62</v>
      </c>
      <c r="K19" s="38">
        <v>13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2648442.89</v>
      </c>
      <c r="C20" s="38">
        <v>30</v>
      </c>
      <c r="D20" s="41">
        <v>683947.19</v>
      </c>
      <c r="E20" s="38">
        <v>27</v>
      </c>
      <c r="F20" s="38">
        <v>0</v>
      </c>
      <c r="G20" s="38">
        <v>0</v>
      </c>
      <c r="H20" s="41">
        <v>1649033.92</v>
      </c>
      <c r="I20" s="38">
        <v>27</v>
      </c>
      <c r="J20" s="41">
        <v>523935.04</v>
      </c>
      <c r="K20" s="38">
        <v>24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7174673.8499999996</v>
      </c>
      <c r="C21" s="38">
        <v>28</v>
      </c>
      <c r="D21" s="41">
        <v>1778191.95</v>
      </c>
      <c r="E21" s="38">
        <v>27</v>
      </c>
      <c r="F21" s="38">
        <v>0</v>
      </c>
      <c r="G21" s="38">
        <v>0</v>
      </c>
      <c r="H21" s="41">
        <v>2886096.22</v>
      </c>
      <c r="I21" s="38">
        <v>26</v>
      </c>
      <c r="J21" s="41">
        <v>921423.8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116179520.90000001</v>
      </c>
      <c r="C22" s="38">
        <v>131</v>
      </c>
      <c r="D22" s="41">
        <v>30260742.84</v>
      </c>
      <c r="E22" s="38">
        <v>119</v>
      </c>
      <c r="F22" s="38">
        <v>520462.99999999971</v>
      </c>
      <c r="G22" s="38">
        <v>38</v>
      </c>
      <c r="H22" s="41">
        <v>91417372.859999999</v>
      </c>
      <c r="I22" s="38">
        <v>116</v>
      </c>
      <c r="J22" s="41">
        <v>21779000.190000001</v>
      </c>
      <c r="K22" s="38">
        <v>102</v>
      </c>
      <c r="L22" s="38">
        <v>802858.99999999965</v>
      </c>
      <c r="M22" s="38">
        <v>34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444140.81</v>
      </c>
      <c r="C23" s="38">
        <v>12</v>
      </c>
      <c r="D23" s="41">
        <v>194932.52</v>
      </c>
      <c r="E23" s="38">
        <v>10</v>
      </c>
      <c r="F23" s="41">
        <v>0</v>
      </c>
      <c r="G23" s="38">
        <v>0</v>
      </c>
      <c r="H23" s="41">
        <v>314049.94</v>
      </c>
      <c r="I23" s="38">
        <v>12</v>
      </c>
      <c r="J23" s="41">
        <v>120123.95</v>
      </c>
      <c r="K23" s="38">
        <v>12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316369.58</v>
      </c>
      <c r="C24" s="38">
        <v>10</v>
      </c>
      <c r="D24" s="41">
        <v>0</v>
      </c>
      <c r="E24" s="38">
        <v>0</v>
      </c>
      <c r="F24" s="38">
        <v>0</v>
      </c>
      <c r="G24" s="38">
        <v>0</v>
      </c>
      <c r="H24" s="41">
        <v>0</v>
      </c>
      <c r="I24" s="38">
        <v>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893046.05</v>
      </c>
      <c r="C25" s="38">
        <v>15</v>
      </c>
      <c r="D25" s="38">
        <v>681716.07</v>
      </c>
      <c r="E25" s="38">
        <v>15</v>
      </c>
      <c r="F25" s="38">
        <v>0</v>
      </c>
      <c r="G25" s="38">
        <v>0</v>
      </c>
      <c r="H25" s="41">
        <v>295008.83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25327490.899999999</v>
      </c>
      <c r="C26" s="38">
        <v>51</v>
      </c>
      <c r="D26" s="41">
        <v>10380030.23</v>
      </c>
      <c r="E26" s="38">
        <v>48</v>
      </c>
      <c r="F26" s="38">
        <v>124518.66666666663</v>
      </c>
      <c r="G26" s="38">
        <v>22</v>
      </c>
      <c r="H26" s="41">
        <v>16980249.989999998</v>
      </c>
      <c r="I26" s="38">
        <v>50</v>
      </c>
      <c r="J26" s="41">
        <v>5723325.5499999998</v>
      </c>
      <c r="K26" s="38">
        <v>44</v>
      </c>
      <c r="L26" s="38">
        <v>58930.666666666599</v>
      </c>
      <c r="M26" s="38">
        <v>20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1572024.4</v>
      </c>
      <c r="C27" s="38">
        <v>25</v>
      </c>
      <c r="D27" s="41">
        <v>603305.41</v>
      </c>
      <c r="E27" s="38">
        <v>23</v>
      </c>
      <c r="F27" s="41">
        <v>0</v>
      </c>
      <c r="G27" s="38">
        <v>0</v>
      </c>
      <c r="H27" s="41">
        <v>1181554.31</v>
      </c>
      <c r="I27" s="38">
        <v>25</v>
      </c>
      <c r="J27" s="41">
        <v>529496.52</v>
      </c>
      <c r="K27" s="38">
        <v>24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945709.17</v>
      </c>
      <c r="C28" s="38">
        <v>25</v>
      </c>
      <c r="D28" s="41">
        <v>376547.46</v>
      </c>
      <c r="E28" s="38">
        <v>24</v>
      </c>
      <c r="F28" s="38">
        <v>0</v>
      </c>
      <c r="G28" s="38">
        <v>0</v>
      </c>
      <c r="H28" s="41">
        <v>308109.02</v>
      </c>
      <c r="I28" s="38">
        <v>16</v>
      </c>
      <c r="J28" s="41">
        <v>218617.1</v>
      </c>
      <c r="K28" s="38">
        <v>14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1263812.8</v>
      </c>
      <c r="C29" s="38">
        <v>15</v>
      </c>
      <c r="D29" s="41">
        <v>375752.32</v>
      </c>
      <c r="E29" s="38">
        <v>13</v>
      </c>
      <c r="F29" s="38">
        <v>0</v>
      </c>
      <c r="G29" s="38">
        <v>0</v>
      </c>
      <c r="H29" s="41">
        <v>559224.93999999994</v>
      </c>
      <c r="I29" s="38">
        <v>12</v>
      </c>
      <c r="J29" s="41">
        <v>132287.12</v>
      </c>
      <c r="K29" s="38">
        <v>10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5030474.67</v>
      </c>
      <c r="C30" s="38">
        <v>25</v>
      </c>
      <c r="D30" s="41">
        <v>1887908.54</v>
      </c>
      <c r="E30" s="38">
        <v>23</v>
      </c>
      <c r="F30" s="38">
        <v>0</v>
      </c>
      <c r="G30" s="38">
        <v>0</v>
      </c>
      <c r="H30" s="41">
        <v>4356972.26</v>
      </c>
      <c r="I30" s="38">
        <v>26</v>
      </c>
      <c r="J30" s="41">
        <v>1377996.32</v>
      </c>
      <c r="K30" s="38">
        <v>25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6541558.7599999998</v>
      </c>
      <c r="C31" s="38">
        <v>38</v>
      </c>
      <c r="D31" s="41">
        <v>2256636.9</v>
      </c>
      <c r="E31" s="38">
        <v>38</v>
      </c>
      <c r="F31" s="38">
        <v>0</v>
      </c>
      <c r="G31" s="38">
        <v>0</v>
      </c>
      <c r="H31" s="41">
        <v>5790198.0300000003</v>
      </c>
      <c r="I31" s="38">
        <v>35</v>
      </c>
      <c r="J31" s="41">
        <v>1768858.69</v>
      </c>
      <c r="K31" s="38">
        <v>33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40096578.229999997</v>
      </c>
      <c r="C32" s="38">
        <v>163</v>
      </c>
      <c r="D32" s="41">
        <v>15907010.92</v>
      </c>
      <c r="E32" s="38">
        <v>156</v>
      </c>
      <c r="F32" s="41">
        <v>154899</v>
      </c>
      <c r="G32" s="38">
        <v>36</v>
      </c>
      <c r="H32" s="41">
        <v>29524592.559999999</v>
      </c>
      <c r="I32" s="38">
        <v>137</v>
      </c>
      <c r="J32" s="41">
        <v>9326567.3000000007</v>
      </c>
      <c r="K32" s="38">
        <v>125</v>
      </c>
      <c r="L32" s="41">
        <v>155417.00000000003</v>
      </c>
      <c r="M32" s="38">
        <v>31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5971223.0499999998</v>
      </c>
      <c r="C33" s="38">
        <v>32</v>
      </c>
      <c r="D33" s="41">
        <v>1480706.04</v>
      </c>
      <c r="E33" s="38">
        <v>31</v>
      </c>
      <c r="F33" s="41">
        <v>0</v>
      </c>
      <c r="G33" s="38">
        <v>0</v>
      </c>
      <c r="H33" s="41">
        <v>5070709.57</v>
      </c>
      <c r="I33" s="38">
        <v>30</v>
      </c>
      <c r="J33" s="41">
        <v>1155039.67</v>
      </c>
      <c r="K33" s="38">
        <v>27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3446763.9</v>
      </c>
      <c r="C34" s="38">
        <v>20</v>
      </c>
      <c r="D34" s="41">
        <v>1443180.39</v>
      </c>
      <c r="E34" s="38">
        <v>19</v>
      </c>
      <c r="F34" s="38">
        <v>0</v>
      </c>
      <c r="G34" s="38">
        <v>0</v>
      </c>
      <c r="H34" s="41">
        <v>2384863.4</v>
      </c>
      <c r="I34" s="38">
        <v>21</v>
      </c>
      <c r="J34" s="41">
        <v>908340.76</v>
      </c>
      <c r="K34" s="38">
        <v>21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1435008.95</v>
      </c>
      <c r="C35" s="38">
        <v>19</v>
      </c>
      <c r="D35" s="41">
        <v>378697.45</v>
      </c>
      <c r="E35" s="38">
        <v>17</v>
      </c>
      <c r="F35" s="38">
        <v>0</v>
      </c>
      <c r="G35" s="38">
        <v>0</v>
      </c>
      <c r="H35" s="41">
        <v>740786.02</v>
      </c>
      <c r="I35" s="38">
        <v>15</v>
      </c>
      <c r="J35" s="41">
        <v>278267.18</v>
      </c>
      <c r="K35" s="38">
        <v>13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1952352.2</v>
      </c>
      <c r="C36" s="38">
        <v>16</v>
      </c>
      <c r="D36" s="41">
        <v>592497.66</v>
      </c>
      <c r="E36" s="38">
        <v>13</v>
      </c>
      <c r="F36" s="38">
        <v>0</v>
      </c>
      <c r="G36" s="38">
        <v>0</v>
      </c>
      <c r="H36" s="41">
        <v>1111466.1299999999</v>
      </c>
      <c r="I36" s="38">
        <v>13</v>
      </c>
      <c r="J36" s="41">
        <v>480730.04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1233195.3899999999</v>
      </c>
      <c r="C37" s="38">
        <v>14</v>
      </c>
      <c r="D37" s="41">
        <v>695675.31</v>
      </c>
      <c r="E37" s="38">
        <v>13</v>
      </c>
      <c r="F37" s="38">
        <v>0</v>
      </c>
      <c r="G37" s="38">
        <v>0</v>
      </c>
      <c r="H37" s="41">
        <v>684287.07</v>
      </c>
      <c r="I37" s="38">
        <v>15</v>
      </c>
      <c r="J37" s="41">
        <v>409884.73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9029079.8100000005</v>
      </c>
      <c r="C38" s="38">
        <v>37</v>
      </c>
      <c r="D38" s="41">
        <v>1424338.9</v>
      </c>
      <c r="E38" s="38">
        <v>34</v>
      </c>
      <c r="F38" s="38">
        <v>0</v>
      </c>
      <c r="G38" s="38">
        <v>0</v>
      </c>
      <c r="H38" s="41">
        <v>6523918.8799999999</v>
      </c>
      <c r="I38" s="38">
        <v>34</v>
      </c>
      <c r="J38" s="41">
        <v>1397434.25</v>
      </c>
      <c r="K38" s="38">
        <v>31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39568946.299999997</v>
      </c>
      <c r="C39" s="38">
        <v>125</v>
      </c>
      <c r="D39" s="41">
        <v>8139860.5199999996</v>
      </c>
      <c r="E39" s="38">
        <v>118</v>
      </c>
      <c r="F39" s="38">
        <v>78699.499999999927</v>
      </c>
      <c r="G39" s="38">
        <v>33</v>
      </c>
      <c r="H39" s="41">
        <v>25498218.780000001</v>
      </c>
      <c r="I39" s="38">
        <v>101</v>
      </c>
      <c r="J39" s="41">
        <v>4169229.03</v>
      </c>
      <c r="K39" s="38">
        <v>93</v>
      </c>
      <c r="L39" s="38">
        <v>39785.166666666664</v>
      </c>
      <c r="M39" s="38">
        <v>36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635363.01</v>
      </c>
      <c r="C40" s="38">
        <v>13</v>
      </c>
      <c r="D40" s="41">
        <v>302627.8</v>
      </c>
      <c r="E40" s="38">
        <v>13</v>
      </c>
      <c r="F40" s="41">
        <v>0</v>
      </c>
      <c r="G40" s="38">
        <v>0</v>
      </c>
      <c r="H40" s="41">
        <v>612674.22</v>
      </c>
      <c r="I40" s="38">
        <v>13</v>
      </c>
      <c r="J40" s="41">
        <v>295806.43</v>
      </c>
      <c r="K40" s="38">
        <v>13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1877676.81</v>
      </c>
      <c r="C41" s="38">
        <v>13</v>
      </c>
      <c r="D41" s="41">
        <v>726603.38</v>
      </c>
      <c r="E41" s="38">
        <v>13</v>
      </c>
      <c r="F41" s="38">
        <v>0</v>
      </c>
      <c r="G41" s="38">
        <v>0</v>
      </c>
      <c r="H41" s="41">
        <v>1334237.93</v>
      </c>
      <c r="I41" s="38">
        <v>13</v>
      </c>
      <c r="J41" s="41">
        <v>556453.42000000004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6081647.6100000003</v>
      </c>
      <c r="C42" s="38">
        <v>36</v>
      </c>
      <c r="D42" s="41">
        <v>1647218.98</v>
      </c>
      <c r="E42" s="38">
        <v>33</v>
      </c>
      <c r="F42" s="38">
        <v>0</v>
      </c>
      <c r="G42" s="38">
        <v>0</v>
      </c>
      <c r="H42" s="41">
        <v>4101449.72</v>
      </c>
      <c r="I42" s="38">
        <v>33</v>
      </c>
      <c r="J42" s="41">
        <v>1253942.71</v>
      </c>
      <c r="K42" s="38">
        <v>27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4070550.25</v>
      </c>
      <c r="C43" s="38">
        <v>19</v>
      </c>
      <c r="D43" s="41">
        <v>432792.07</v>
      </c>
      <c r="E43" s="38">
        <v>16</v>
      </c>
      <c r="F43" s="38">
        <v>0</v>
      </c>
      <c r="G43" s="38">
        <v>0</v>
      </c>
      <c r="H43" s="41">
        <v>2470540.5699999998</v>
      </c>
      <c r="I43" s="38">
        <v>17</v>
      </c>
      <c r="J43" s="41">
        <v>230139.55</v>
      </c>
      <c r="K43" s="38">
        <v>16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1253803.03</v>
      </c>
      <c r="C44" s="38">
        <v>10</v>
      </c>
      <c r="D44" s="41">
        <v>0</v>
      </c>
      <c r="E44" s="38">
        <v>0</v>
      </c>
      <c r="F44" s="38">
        <v>0</v>
      </c>
      <c r="G44" s="38">
        <v>0</v>
      </c>
      <c r="H44" s="41">
        <v>0</v>
      </c>
      <c r="I44" s="38">
        <v>0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1000001.16</v>
      </c>
      <c r="C45" s="38">
        <v>12</v>
      </c>
      <c r="D45" s="41">
        <v>179188.66</v>
      </c>
      <c r="E45" s="38">
        <v>12</v>
      </c>
      <c r="F45" s="38">
        <v>0</v>
      </c>
      <c r="G45" s="38">
        <v>0</v>
      </c>
      <c r="H45" s="41">
        <v>0</v>
      </c>
      <c r="I45" s="38">
        <v>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2918074.55</v>
      </c>
      <c r="C46" s="38">
        <v>23</v>
      </c>
      <c r="D46" s="41">
        <v>1038001.02</v>
      </c>
      <c r="E46" s="38">
        <v>23</v>
      </c>
      <c r="F46" s="38">
        <v>0</v>
      </c>
      <c r="G46" s="38">
        <v>0</v>
      </c>
      <c r="H46" s="41">
        <v>2360553.44</v>
      </c>
      <c r="I46" s="38">
        <v>17</v>
      </c>
      <c r="J46" s="41">
        <v>878150.8</v>
      </c>
      <c r="K46" s="38">
        <v>15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10091663.140000001</v>
      </c>
      <c r="C47" s="38">
        <v>25</v>
      </c>
      <c r="D47" s="41">
        <v>2738495.51</v>
      </c>
      <c r="E47" s="38">
        <v>25</v>
      </c>
      <c r="F47" s="38">
        <v>0</v>
      </c>
      <c r="G47" s="38">
        <v>0</v>
      </c>
      <c r="H47" s="41">
        <v>8852153.9700000007</v>
      </c>
      <c r="I47" s="38">
        <v>22</v>
      </c>
      <c r="J47" s="41">
        <v>2158055.67</v>
      </c>
      <c r="K47" s="38">
        <v>20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3986608.42</v>
      </c>
      <c r="C48" s="38">
        <v>31</v>
      </c>
      <c r="D48" s="41">
        <v>3339096.33</v>
      </c>
      <c r="E48" s="38">
        <v>30</v>
      </c>
      <c r="F48" s="38">
        <v>0</v>
      </c>
      <c r="G48" s="38">
        <v>0</v>
      </c>
      <c r="H48" s="41">
        <v>782993.07</v>
      </c>
      <c r="I48" s="38">
        <v>17</v>
      </c>
      <c r="J48" s="41">
        <v>594161.68000000005</v>
      </c>
      <c r="K48" s="38">
        <v>15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5612752.9400000004</v>
      </c>
      <c r="C49" s="38">
        <v>25</v>
      </c>
      <c r="D49" s="41">
        <v>2956016.04</v>
      </c>
      <c r="E49" s="38">
        <v>24</v>
      </c>
      <c r="F49" s="38">
        <v>0</v>
      </c>
      <c r="G49" s="38">
        <v>0</v>
      </c>
      <c r="H49" s="41">
        <v>2786227.87</v>
      </c>
      <c r="I49" s="38">
        <v>24</v>
      </c>
      <c r="J49" s="41">
        <v>954734.46</v>
      </c>
      <c r="K49" s="38">
        <v>23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5291205.84</v>
      </c>
      <c r="C50" s="38">
        <v>38</v>
      </c>
      <c r="D50" s="41">
        <v>2412090.06</v>
      </c>
      <c r="E50" s="38">
        <v>36</v>
      </c>
      <c r="F50" s="38">
        <v>0</v>
      </c>
      <c r="G50" s="38">
        <v>0</v>
      </c>
      <c r="H50" s="41">
        <v>4892780.08</v>
      </c>
      <c r="I50" s="38">
        <v>32</v>
      </c>
      <c r="J50" s="41">
        <v>1936288.22</v>
      </c>
      <c r="K50" s="38">
        <v>29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9098647</v>
      </c>
      <c r="C51" s="38">
        <v>53</v>
      </c>
      <c r="D51" s="41">
        <v>3270718.58</v>
      </c>
      <c r="E51" s="38">
        <v>51</v>
      </c>
      <c r="F51" s="41">
        <v>88359.333333333358</v>
      </c>
      <c r="G51" s="38">
        <v>15</v>
      </c>
      <c r="H51" s="41">
        <v>6695329.3399999999</v>
      </c>
      <c r="I51" s="38">
        <v>54</v>
      </c>
      <c r="J51" s="41">
        <v>2205658.7799999998</v>
      </c>
      <c r="K51" s="38">
        <v>49</v>
      </c>
      <c r="L51" s="41">
        <v>8069.3333333333339</v>
      </c>
      <c r="M51" s="38">
        <v>14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23716727.48</v>
      </c>
      <c r="C52" s="38">
        <v>134</v>
      </c>
      <c r="D52" s="41">
        <v>11035466.140000001</v>
      </c>
      <c r="E52" s="38">
        <v>125</v>
      </c>
      <c r="F52" s="41">
        <v>393104.5</v>
      </c>
      <c r="G52" s="38">
        <v>26</v>
      </c>
      <c r="H52" s="41">
        <v>15300634.710000001</v>
      </c>
      <c r="I52" s="38">
        <v>106</v>
      </c>
      <c r="J52" s="41">
        <v>5301000.3600000003</v>
      </c>
      <c r="K52" s="38">
        <v>94</v>
      </c>
      <c r="L52" s="41">
        <v>154600.16666666672</v>
      </c>
      <c r="M52" s="38">
        <v>19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36185915.719999999</v>
      </c>
      <c r="C53" s="38">
        <v>120</v>
      </c>
      <c r="D53" s="41">
        <v>9884734</v>
      </c>
      <c r="E53" s="38">
        <v>115</v>
      </c>
      <c r="F53" s="41">
        <v>64685.666666666635</v>
      </c>
      <c r="G53" s="38">
        <v>24</v>
      </c>
      <c r="H53" s="41">
        <v>21563430.75</v>
      </c>
      <c r="I53" s="38">
        <v>104</v>
      </c>
      <c r="J53" s="41">
        <v>7044708.0199999996</v>
      </c>
      <c r="K53" s="38">
        <v>98</v>
      </c>
      <c r="L53" s="41">
        <v>40367</v>
      </c>
      <c r="M53" s="38">
        <v>24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15540184.199999999</v>
      </c>
      <c r="C54" s="38">
        <v>69</v>
      </c>
      <c r="D54" s="41">
        <v>4178528.72</v>
      </c>
      <c r="E54" s="38">
        <v>64</v>
      </c>
      <c r="F54" s="41">
        <v>18267.333333333336</v>
      </c>
      <c r="G54" s="38">
        <v>18</v>
      </c>
      <c r="H54" s="41">
        <v>12567736.449999999</v>
      </c>
      <c r="I54" s="38">
        <v>60</v>
      </c>
      <c r="J54" s="41">
        <v>3032853.45</v>
      </c>
      <c r="K54" s="38">
        <v>58</v>
      </c>
      <c r="L54" s="41">
        <v>18139.499999999989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17018811.93</v>
      </c>
      <c r="C55" s="38">
        <v>101</v>
      </c>
      <c r="D55" s="41">
        <v>5864013.0599999996</v>
      </c>
      <c r="E55" s="38">
        <v>95</v>
      </c>
      <c r="F55" s="41">
        <v>157726.83333333331</v>
      </c>
      <c r="G55" s="38">
        <v>24</v>
      </c>
      <c r="H55" s="41">
        <v>11891067.17</v>
      </c>
      <c r="I55" s="38">
        <v>96</v>
      </c>
      <c r="J55" s="41">
        <v>4145614.83</v>
      </c>
      <c r="K55" s="38">
        <v>92</v>
      </c>
      <c r="L55" s="41">
        <v>354825.50000000006</v>
      </c>
      <c r="M55" s="38">
        <v>24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425155.17</v>
      </c>
      <c r="C56" s="38">
        <v>12</v>
      </c>
      <c r="D56" s="41">
        <v>192690.59</v>
      </c>
      <c r="E56" s="38">
        <v>10</v>
      </c>
      <c r="F56" s="41">
        <v>0</v>
      </c>
      <c r="G56" s="38">
        <v>0</v>
      </c>
      <c r="H56" s="41">
        <v>208590.3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26095207.890000001</v>
      </c>
      <c r="C57" s="38">
        <v>89</v>
      </c>
      <c r="D57" s="41">
        <v>8880634.7400000002</v>
      </c>
      <c r="E57" s="38">
        <v>88</v>
      </c>
      <c r="F57" s="38">
        <v>212191.00000000003</v>
      </c>
      <c r="G57" s="38">
        <v>27</v>
      </c>
      <c r="H57" s="41">
        <v>21583808.370000001</v>
      </c>
      <c r="I57" s="38">
        <v>85</v>
      </c>
      <c r="J57" s="41">
        <v>6824627.2800000003</v>
      </c>
      <c r="K57" s="38">
        <v>82</v>
      </c>
      <c r="L57" s="38">
        <v>77585.666666666657</v>
      </c>
      <c r="M57" s="38">
        <v>25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12604425.529999999</v>
      </c>
      <c r="C58" s="38">
        <v>21</v>
      </c>
      <c r="D58" s="41">
        <v>931595.59</v>
      </c>
      <c r="E58" s="38">
        <v>19</v>
      </c>
      <c r="F58" s="38">
        <v>0</v>
      </c>
      <c r="G58" s="38">
        <v>0</v>
      </c>
      <c r="H58" s="41">
        <v>9717081.9700000007</v>
      </c>
      <c r="I58" s="38">
        <v>21</v>
      </c>
      <c r="J58" s="41">
        <v>542480.44999999995</v>
      </c>
      <c r="K58" s="38">
        <v>20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3127050.7</v>
      </c>
      <c r="C59" s="38">
        <v>13</v>
      </c>
      <c r="D59" s="41">
        <v>296279.18</v>
      </c>
      <c r="E59" s="38">
        <v>11</v>
      </c>
      <c r="F59" s="41">
        <v>0</v>
      </c>
      <c r="G59" s="38">
        <v>0</v>
      </c>
      <c r="H59" s="41">
        <v>2126233.8199999998</v>
      </c>
      <c r="I59" s="38">
        <v>11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23254189.030000001</v>
      </c>
      <c r="C60" s="38">
        <v>89</v>
      </c>
      <c r="D60" s="41">
        <v>6156626.5700000003</v>
      </c>
      <c r="E60" s="38">
        <v>83</v>
      </c>
      <c r="F60" s="38">
        <v>62824</v>
      </c>
      <c r="G60" s="38">
        <v>26</v>
      </c>
      <c r="H60" s="41">
        <v>15144305.470000001</v>
      </c>
      <c r="I60" s="38">
        <v>77</v>
      </c>
      <c r="J60" s="41">
        <v>2974534.52</v>
      </c>
      <c r="K60" s="38">
        <v>72</v>
      </c>
      <c r="L60" s="38">
        <v>18673.499999999993</v>
      </c>
      <c r="M60" s="38">
        <v>23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0</v>
      </c>
      <c r="C61" s="38">
        <v>0</v>
      </c>
      <c r="D61" s="41">
        <v>0</v>
      </c>
      <c r="E61" s="38">
        <v>0</v>
      </c>
      <c r="F61" s="38">
        <v>0</v>
      </c>
      <c r="G61" s="38">
        <v>0</v>
      </c>
      <c r="H61" s="41">
        <v>431872.28</v>
      </c>
      <c r="I61" s="38">
        <v>10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5011654.76</v>
      </c>
      <c r="C62" s="38">
        <v>34</v>
      </c>
      <c r="D62" s="41">
        <v>1534252.37</v>
      </c>
      <c r="E62" s="38">
        <v>31</v>
      </c>
      <c r="F62" s="38">
        <v>0</v>
      </c>
      <c r="G62" s="38">
        <v>0</v>
      </c>
      <c r="H62" s="41">
        <v>4026829.99</v>
      </c>
      <c r="I62" s="38">
        <v>31</v>
      </c>
      <c r="J62" s="41">
        <v>1196213.3999999999</v>
      </c>
      <c r="K62" s="38">
        <v>31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1545681.85</v>
      </c>
      <c r="C63" s="38">
        <v>14</v>
      </c>
      <c r="D63" s="41">
        <v>363959.99</v>
      </c>
      <c r="E63" s="38">
        <v>14</v>
      </c>
      <c r="F63" s="38">
        <v>0</v>
      </c>
      <c r="G63" s="38">
        <v>0</v>
      </c>
      <c r="H63" s="41">
        <v>7659277.5899999999</v>
      </c>
      <c r="I63" s="38">
        <v>15</v>
      </c>
      <c r="J63" s="41">
        <v>410817.37</v>
      </c>
      <c r="K63" s="38">
        <v>13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3475660.13</v>
      </c>
      <c r="C64" s="38">
        <v>23</v>
      </c>
      <c r="D64" s="41">
        <v>957431.43</v>
      </c>
      <c r="E64" s="38">
        <v>22</v>
      </c>
      <c r="F64" s="38">
        <v>0</v>
      </c>
      <c r="G64" s="38">
        <v>0</v>
      </c>
      <c r="H64" s="41">
        <v>1835434.74</v>
      </c>
      <c r="I64" s="38">
        <v>21</v>
      </c>
      <c r="J64" s="41">
        <v>457685.75</v>
      </c>
      <c r="K64" s="38">
        <v>19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387425.87</v>
      </c>
      <c r="I65" s="38">
        <v>10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2071243.8</v>
      </c>
      <c r="C66" s="38">
        <v>31</v>
      </c>
      <c r="D66" s="41">
        <v>754127.81</v>
      </c>
      <c r="E66" s="38">
        <v>30</v>
      </c>
      <c r="F66" s="38">
        <v>0</v>
      </c>
      <c r="G66" s="38">
        <v>0</v>
      </c>
      <c r="H66" s="41">
        <v>2083761.07</v>
      </c>
      <c r="I66" s="38">
        <v>27</v>
      </c>
      <c r="J66" s="41">
        <v>672307.04</v>
      </c>
      <c r="K66" s="38">
        <v>26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968386.66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0</v>
      </c>
      <c r="I67" s="38">
        <v>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731667.38</v>
      </c>
      <c r="C68" s="38">
        <v>16</v>
      </c>
      <c r="D68" s="41">
        <v>189255.71</v>
      </c>
      <c r="E68" s="38">
        <v>13</v>
      </c>
      <c r="F68" s="38">
        <v>0</v>
      </c>
      <c r="G68" s="38">
        <v>0</v>
      </c>
      <c r="H68" s="41">
        <v>551759.94999999995</v>
      </c>
      <c r="I68" s="38">
        <v>15</v>
      </c>
      <c r="J68" s="41">
        <v>122523.45</v>
      </c>
      <c r="K68" s="38">
        <v>13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6704897.8600000003</v>
      </c>
      <c r="C69" s="38">
        <v>52</v>
      </c>
      <c r="D69" s="41">
        <v>1562050.17</v>
      </c>
      <c r="E69" s="38">
        <v>50</v>
      </c>
      <c r="F69" s="38">
        <v>56241.333333333299</v>
      </c>
      <c r="G69" s="38">
        <v>10</v>
      </c>
      <c r="H69" s="41">
        <v>5499229.0099999998</v>
      </c>
      <c r="I69" s="38">
        <v>51</v>
      </c>
      <c r="J69" s="41">
        <v>1410598.44</v>
      </c>
      <c r="K69" s="38">
        <v>45</v>
      </c>
      <c r="L69" s="38">
        <v>20005.166666666704</v>
      </c>
      <c r="M69" s="38">
        <v>11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5392689.8099999996</v>
      </c>
      <c r="C70" s="38">
        <v>13</v>
      </c>
      <c r="D70" s="41">
        <v>338459.76</v>
      </c>
      <c r="E70" s="38">
        <v>11</v>
      </c>
      <c r="F70" s="38">
        <v>0</v>
      </c>
      <c r="G70" s="38">
        <v>0</v>
      </c>
      <c r="H70" s="41">
        <v>4361617.43</v>
      </c>
      <c r="I70" s="38">
        <v>14</v>
      </c>
      <c r="J70" s="41">
        <v>295981.14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9124924.4600000009</v>
      </c>
      <c r="C71" s="38">
        <v>29</v>
      </c>
      <c r="D71" s="41">
        <v>2808398.03</v>
      </c>
      <c r="E71" s="38">
        <v>28</v>
      </c>
      <c r="F71" s="41">
        <v>0</v>
      </c>
      <c r="G71" s="38">
        <v>0</v>
      </c>
      <c r="H71" s="41">
        <v>6590032.6699999999</v>
      </c>
      <c r="I71" s="38">
        <v>22</v>
      </c>
      <c r="J71" s="41">
        <v>2069007.65</v>
      </c>
      <c r="K71" s="38">
        <v>21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1939752.41</v>
      </c>
      <c r="C72" s="38">
        <v>12</v>
      </c>
      <c r="D72" s="41">
        <v>383737.76</v>
      </c>
      <c r="E72" s="38">
        <v>11</v>
      </c>
      <c r="F72" s="41">
        <v>0</v>
      </c>
      <c r="G72" s="38">
        <v>0</v>
      </c>
      <c r="H72" s="41">
        <v>0</v>
      </c>
      <c r="I72" s="38">
        <v>0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5818602.9400000004</v>
      </c>
      <c r="C73" s="38">
        <v>44</v>
      </c>
      <c r="D73" s="38">
        <v>978610.9</v>
      </c>
      <c r="E73" s="38">
        <v>40</v>
      </c>
      <c r="F73" s="38">
        <v>0</v>
      </c>
      <c r="G73" s="38">
        <v>0</v>
      </c>
      <c r="H73" s="41">
        <v>4327639.17</v>
      </c>
      <c r="I73" s="38">
        <v>41</v>
      </c>
      <c r="J73" s="38">
        <v>610977.44999999995</v>
      </c>
      <c r="K73" s="38">
        <v>37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6900555.7599999998</v>
      </c>
      <c r="C74" s="38">
        <v>23</v>
      </c>
      <c r="D74" s="41">
        <v>879323.48</v>
      </c>
      <c r="E74" s="38">
        <v>18</v>
      </c>
      <c r="F74" s="41">
        <v>0</v>
      </c>
      <c r="G74" s="38">
        <v>0</v>
      </c>
      <c r="H74" s="41">
        <v>4734415.43</v>
      </c>
      <c r="I74" s="38">
        <v>17</v>
      </c>
      <c r="J74" s="41">
        <v>856171.53</v>
      </c>
      <c r="K74" s="38">
        <v>16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41111548.18</v>
      </c>
      <c r="C75" s="38">
        <v>200</v>
      </c>
      <c r="D75" s="41">
        <v>14903976.67</v>
      </c>
      <c r="E75" s="38">
        <v>189</v>
      </c>
      <c r="F75" s="41">
        <v>656349.33333333267</v>
      </c>
      <c r="G75" s="38">
        <v>50</v>
      </c>
      <c r="H75" s="41">
        <v>29469275.579999998</v>
      </c>
      <c r="I75" s="38">
        <v>168</v>
      </c>
      <c r="J75" s="41">
        <v>9583220.2899999991</v>
      </c>
      <c r="K75" s="38">
        <v>159</v>
      </c>
      <c r="L75" s="41">
        <v>586187.83333333267</v>
      </c>
      <c r="M75" s="38">
        <v>52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24952492.809999999</v>
      </c>
      <c r="C76" s="38">
        <v>63</v>
      </c>
      <c r="D76" s="41">
        <v>13103069.24</v>
      </c>
      <c r="E76" s="38">
        <v>60</v>
      </c>
      <c r="F76" s="38">
        <v>945242.66666666686</v>
      </c>
      <c r="G76" s="38">
        <v>21</v>
      </c>
      <c r="H76" s="41">
        <v>16479507.029999999</v>
      </c>
      <c r="I76" s="38">
        <v>58</v>
      </c>
      <c r="J76" s="41">
        <v>8301637.2800000003</v>
      </c>
      <c r="K76" s="38">
        <v>55</v>
      </c>
      <c r="L76" s="38">
        <v>395691.66666666669</v>
      </c>
      <c r="M76" s="38">
        <v>14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6101301.8899999997</v>
      </c>
      <c r="C77" s="34">
        <v>11</v>
      </c>
      <c r="D77" s="39">
        <v>0</v>
      </c>
      <c r="E77" s="34">
        <v>0</v>
      </c>
      <c r="F77" s="39">
        <v>0</v>
      </c>
      <c r="G77" s="34">
        <v>0</v>
      </c>
      <c r="H77" s="39">
        <v>3372366.68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28474886.449999999</v>
      </c>
      <c r="C78" s="34">
        <v>80</v>
      </c>
      <c r="D78" s="39">
        <v>4816548.13</v>
      </c>
      <c r="E78" s="34">
        <v>74</v>
      </c>
      <c r="F78" s="39">
        <v>15915.166666666659</v>
      </c>
      <c r="G78" s="34">
        <v>10</v>
      </c>
      <c r="H78" s="39">
        <v>13862698</v>
      </c>
      <c r="I78" s="34">
        <v>74</v>
      </c>
      <c r="J78" s="39">
        <v>2436711.92</v>
      </c>
      <c r="K78" s="34">
        <v>68</v>
      </c>
      <c r="L78" s="39">
        <v>9730.9999999999945</v>
      </c>
      <c r="M78" s="34">
        <v>10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121574778.14</v>
      </c>
      <c r="C79" s="34">
        <v>300</v>
      </c>
      <c r="D79" s="39">
        <v>29738833.300000001</v>
      </c>
      <c r="E79" s="34">
        <v>272</v>
      </c>
      <c r="F79" s="39">
        <v>1002886.5000000001</v>
      </c>
      <c r="G79" s="34">
        <v>95</v>
      </c>
      <c r="H79" s="39">
        <v>63507017.359999999</v>
      </c>
      <c r="I79" s="34">
        <v>258</v>
      </c>
      <c r="J79" s="39">
        <v>15201481.5</v>
      </c>
      <c r="K79" s="34">
        <v>235</v>
      </c>
      <c r="L79" s="39">
        <v>1593746.1666666658</v>
      </c>
      <c r="M79" s="34">
        <v>93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1298649.67</v>
      </c>
      <c r="C80" s="34">
        <v>18</v>
      </c>
      <c r="D80" s="39">
        <v>536784.81000000006</v>
      </c>
      <c r="E80" s="34">
        <v>17</v>
      </c>
      <c r="F80" s="39">
        <v>0</v>
      </c>
      <c r="G80" s="34">
        <v>0</v>
      </c>
      <c r="H80" s="39">
        <v>913048.07</v>
      </c>
      <c r="I80" s="34">
        <v>12</v>
      </c>
      <c r="J80" s="39">
        <v>374623.51</v>
      </c>
      <c r="K80" s="34">
        <v>12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13966677.43</v>
      </c>
      <c r="C81" s="34">
        <v>64</v>
      </c>
      <c r="D81" s="39">
        <v>5178201.2300000004</v>
      </c>
      <c r="E81" s="34">
        <v>62</v>
      </c>
      <c r="F81" s="39">
        <v>256545.49999999971</v>
      </c>
      <c r="G81" s="34">
        <v>21</v>
      </c>
      <c r="H81" s="39">
        <v>9273012.5199999996</v>
      </c>
      <c r="I81" s="34">
        <v>59</v>
      </c>
      <c r="J81" s="39">
        <v>3810813.84</v>
      </c>
      <c r="K81" s="34">
        <v>56</v>
      </c>
      <c r="L81" s="39">
        <v>150982.83333333331</v>
      </c>
      <c r="M81" s="34">
        <v>22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47619021.060000002</v>
      </c>
      <c r="C82" s="34">
        <v>77</v>
      </c>
      <c r="D82" s="39">
        <v>3870291.69</v>
      </c>
      <c r="E82" s="34">
        <v>71</v>
      </c>
      <c r="F82" s="39">
        <v>159718.00000000003</v>
      </c>
      <c r="G82" s="34">
        <v>20</v>
      </c>
      <c r="H82" s="39">
        <v>27021506.859999999</v>
      </c>
      <c r="I82" s="34">
        <v>69</v>
      </c>
      <c r="J82" s="39">
        <v>2540615.13</v>
      </c>
      <c r="K82" s="34">
        <v>64</v>
      </c>
      <c r="L82" s="39">
        <v>198547.50000000012</v>
      </c>
      <c r="M82" s="34">
        <v>21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33450763.399999999</v>
      </c>
      <c r="C83" s="34">
        <v>56</v>
      </c>
      <c r="D83" s="39">
        <v>9061521.9499999993</v>
      </c>
      <c r="E83" s="34">
        <v>52</v>
      </c>
      <c r="F83" s="34">
        <v>93523.000000000044</v>
      </c>
      <c r="G83" s="34">
        <v>18</v>
      </c>
      <c r="H83" s="39">
        <v>23232155.309999999</v>
      </c>
      <c r="I83" s="34">
        <v>57</v>
      </c>
      <c r="J83" s="39">
        <v>5024100.4400000004</v>
      </c>
      <c r="K83" s="34">
        <v>53</v>
      </c>
      <c r="L83" s="34">
        <v>57453.000000000007</v>
      </c>
      <c r="M83" s="34">
        <v>16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22736660.390000001</v>
      </c>
      <c r="C84" s="34">
        <v>111</v>
      </c>
      <c r="D84" s="39">
        <v>7038972.4800000004</v>
      </c>
      <c r="E84" s="34">
        <v>106</v>
      </c>
      <c r="F84" s="34">
        <v>68148.33333333327</v>
      </c>
      <c r="G84" s="34">
        <v>36</v>
      </c>
      <c r="H84" s="39">
        <v>17552013.399999999</v>
      </c>
      <c r="I84" s="34">
        <v>93</v>
      </c>
      <c r="J84" s="39">
        <v>4611052.83</v>
      </c>
      <c r="K84" s="34">
        <v>87</v>
      </c>
      <c r="L84" s="34">
        <v>74927.666666666584</v>
      </c>
      <c r="M84" s="34">
        <v>33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11533289.34</v>
      </c>
      <c r="C85" s="34">
        <v>93</v>
      </c>
      <c r="D85" s="39">
        <v>6126704.9900000002</v>
      </c>
      <c r="E85" s="34">
        <v>92</v>
      </c>
      <c r="F85" s="39">
        <v>585107.16666666744</v>
      </c>
      <c r="G85" s="34">
        <v>21</v>
      </c>
      <c r="H85" s="39">
        <v>6169047.7999999998</v>
      </c>
      <c r="I85" s="34">
        <v>81</v>
      </c>
      <c r="J85" s="39">
        <v>2745777.45</v>
      </c>
      <c r="K85" s="34">
        <v>77</v>
      </c>
      <c r="L85" s="39">
        <v>230313.99999999965</v>
      </c>
      <c r="M85" s="34">
        <v>13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13977862.6</v>
      </c>
      <c r="C86" s="34">
        <v>51</v>
      </c>
      <c r="D86" s="39">
        <v>3072153.73</v>
      </c>
      <c r="E86" s="34">
        <v>47</v>
      </c>
      <c r="F86" s="34">
        <v>0</v>
      </c>
      <c r="G86" s="34">
        <v>0</v>
      </c>
      <c r="H86" s="39">
        <v>10543908.92</v>
      </c>
      <c r="I86" s="34">
        <v>47</v>
      </c>
      <c r="J86" s="39">
        <v>2156844.92</v>
      </c>
      <c r="K86" s="34">
        <v>41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1489444.04</v>
      </c>
      <c r="C87" s="34">
        <v>19</v>
      </c>
      <c r="D87" s="39">
        <v>733119.04</v>
      </c>
      <c r="E87" s="34">
        <v>19</v>
      </c>
      <c r="F87" s="34">
        <v>0</v>
      </c>
      <c r="G87" s="34">
        <v>0</v>
      </c>
      <c r="H87" s="39">
        <v>1280366.74</v>
      </c>
      <c r="I87" s="34">
        <v>18</v>
      </c>
      <c r="J87" s="39">
        <v>313088</v>
      </c>
      <c r="K87" s="34">
        <v>17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1530573.74</v>
      </c>
      <c r="C88" s="34">
        <v>11</v>
      </c>
      <c r="D88" s="39">
        <v>290925.84000000003</v>
      </c>
      <c r="E88" s="34">
        <v>11</v>
      </c>
      <c r="F88" s="39">
        <v>0</v>
      </c>
      <c r="G88" s="34">
        <v>0</v>
      </c>
      <c r="H88" s="39">
        <v>1298021.55</v>
      </c>
      <c r="I88" s="34">
        <v>12</v>
      </c>
      <c r="J88" s="39">
        <v>283568.42</v>
      </c>
      <c r="K88" s="34">
        <v>12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1463415.68</v>
      </c>
      <c r="C89" s="34">
        <v>12</v>
      </c>
      <c r="D89" s="39">
        <v>218563.57</v>
      </c>
      <c r="E89" s="34">
        <v>12</v>
      </c>
      <c r="F89" s="34">
        <v>0</v>
      </c>
      <c r="G89" s="34">
        <v>0</v>
      </c>
      <c r="H89" s="39">
        <v>2454862.9700000002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9645691.4199999999</v>
      </c>
      <c r="C90" s="34">
        <v>44</v>
      </c>
      <c r="D90" s="39">
        <v>1458067.47</v>
      </c>
      <c r="E90" s="34">
        <v>38</v>
      </c>
      <c r="F90" s="34">
        <v>255118.66666666666</v>
      </c>
      <c r="G90" s="34">
        <v>10</v>
      </c>
      <c r="H90" s="39">
        <v>6860700.7000000002</v>
      </c>
      <c r="I90" s="34">
        <v>35</v>
      </c>
      <c r="J90" s="39">
        <v>1098762.31</v>
      </c>
      <c r="K90" s="34">
        <v>30</v>
      </c>
      <c r="L90" s="34">
        <v>26637.333333333296</v>
      </c>
      <c r="M90" s="34">
        <v>10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1343834.42</v>
      </c>
      <c r="C91" s="34">
        <v>13</v>
      </c>
      <c r="D91" s="39">
        <v>561572.23</v>
      </c>
      <c r="E91" s="34">
        <v>11</v>
      </c>
      <c r="F91" s="34">
        <v>0</v>
      </c>
      <c r="G91" s="34">
        <v>0</v>
      </c>
      <c r="H91" s="39">
        <v>547452.41</v>
      </c>
      <c r="I91" s="34">
        <v>11</v>
      </c>
      <c r="J91" s="39">
        <v>156558.9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7185010.5099999998</v>
      </c>
      <c r="C92" s="34">
        <v>61</v>
      </c>
      <c r="D92" s="39">
        <v>2786822.42</v>
      </c>
      <c r="E92" s="34">
        <v>56</v>
      </c>
      <c r="F92" s="34">
        <v>0</v>
      </c>
      <c r="G92" s="34">
        <v>0</v>
      </c>
      <c r="H92" s="39">
        <v>5809781.6600000001</v>
      </c>
      <c r="I92" s="34">
        <v>55</v>
      </c>
      <c r="J92" s="39">
        <v>2266812.46</v>
      </c>
      <c r="K92" s="34">
        <v>49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3790528.47</v>
      </c>
      <c r="C93" s="34">
        <v>21</v>
      </c>
      <c r="D93" s="39">
        <v>994900.11</v>
      </c>
      <c r="E93" s="34">
        <v>20</v>
      </c>
      <c r="F93" s="34">
        <v>0</v>
      </c>
      <c r="G93" s="34">
        <v>0</v>
      </c>
      <c r="H93" s="39">
        <v>2431239.58</v>
      </c>
      <c r="I93" s="34">
        <v>18</v>
      </c>
      <c r="J93" s="39">
        <v>449931.59</v>
      </c>
      <c r="K93" s="34">
        <v>16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7830391.8499999996</v>
      </c>
      <c r="C94" s="34">
        <v>64</v>
      </c>
      <c r="D94" s="39">
        <v>3260060.37</v>
      </c>
      <c r="E94" s="34">
        <v>63</v>
      </c>
      <c r="F94" s="39">
        <v>0</v>
      </c>
      <c r="G94" s="34">
        <v>0</v>
      </c>
      <c r="H94" s="39">
        <v>6948528.1100000003</v>
      </c>
      <c r="I94" s="34">
        <v>52</v>
      </c>
      <c r="J94" s="39">
        <v>2489077.61</v>
      </c>
      <c r="K94" s="34">
        <v>49</v>
      </c>
      <c r="L94" s="39">
        <v>2422.1666666666665</v>
      </c>
      <c r="M94" s="34">
        <v>10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1407061.1</v>
      </c>
      <c r="C95" s="34">
        <v>13</v>
      </c>
      <c r="D95" s="39">
        <v>300608.05</v>
      </c>
      <c r="E95" s="34">
        <v>12</v>
      </c>
      <c r="F95" s="34">
        <v>0</v>
      </c>
      <c r="G95" s="34">
        <v>0</v>
      </c>
      <c r="H95" s="39">
        <v>1021636.9</v>
      </c>
      <c r="I95" s="34">
        <v>13</v>
      </c>
      <c r="J95" s="39">
        <v>218181.76000000001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5100036.3899999997</v>
      </c>
      <c r="C96" s="34">
        <v>21</v>
      </c>
      <c r="D96" s="39">
        <v>1209876.56</v>
      </c>
      <c r="E96" s="34">
        <v>18</v>
      </c>
      <c r="F96" s="34">
        <v>0</v>
      </c>
      <c r="G96" s="34">
        <v>0</v>
      </c>
      <c r="H96" s="39">
        <v>4689320.96</v>
      </c>
      <c r="I96" s="34">
        <v>19</v>
      </c>
      <c r="J96" s="39">
        <v>1138527.8400000001</v>
      </c>
      <c r="K96" s="34">
        <v>16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10382491.85</v>
      </c>
      <c r="C97" s="34">
        <v>19</v>
      </c>
      <c r="D97" s="39">
        <v>672948.23</v>
      </c>
      <c r="E97" s="34">
        <v>19</v>
      </c>
      <c r="F97" s="34">
        <v>0</v>
      </c>
      <c r="G97" s="34">
        <v>0</v>
      </c>
      <c r="H97" s="39">
        <v>4532627.95</v>
      </c>
      <c r="I97" s="34">
        <v>16</v>
      </c>
      <c r="J97" s="39">
        <v>436591.48</v>
      </c>
      <c r="K97" s="34">
        <v>15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1278151.27</v>
      </c>
      <c r="C98" s="34">
        <v>11</v>
      </c>
      <c r="D98" s="39">
        <v>409518.02</v>
      </c>
      <c r="E98" s="34">
        <v>11</v>
      </c>
      <c r="F98" s="39">
        <v>0</v>
      </c>
      <c r="G98" s="34">
        <v>0</v>
      </c>
      <c r="H98" s="39">
        <v>1107088.45</v>
      </c>
      <c r="I98" s="34">
        <v>10</v>
      </c>
      <c r="J98" s="39">
        <v>428516.65</v>
      </c>
      <c r="K98" s="34">
        <v>10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75890840.170000002</v>
      </c>
      <c r="C99" s="34">
        <v>230</v>
      </c>
      <c r="D99" s="39">
        <v>38717453.189999998</v>
      </c>
      <c r="E99" s="34">
        <v>212</v>
      </c>
      <c r="F99" s="39">
        <v>1931878.4999999993</v>
      </c>
      <c r="G99" s="34">
        <v>77</v>
      </c>
      <c r="H99" s="39">
        <v>42137498.82</v>
      </c>
      <c r="I99" s="34">
        <v>213</v>
      </c>
      <c r="J99" s="39">
        <v>18143452.109999999</v>
      </c>
      <c r="K99" s="34">
        <v>190</v>
      </c>
      <c r="L99" s="39">
        <v>815093.16666666651</v>
      </c>
      <c r="M99" s="34">
        <v>67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3343536.81</v>
      </c>
      <c r="C100" s="34">
        <v>37</v>
      </c>
      <c r="D100" s="34">
        <v>1080658.3600000001</v>
      </c>
      <c r="E100" s="34">
        <v>35</v>
      </c>
      <c r="F100" s="34">
        <v>0</v>
      </c>
      <c r="G100" s="34">
        <v>0</v>
      </c>
      <c r="H100" s="34">
        <v>3114935.22</v>
      </c>
      <c r="I100" s="34">
        <v>28</v>
      </c>
      <c r="J100" s="34">
        <v>831103.99</v>
      </c>
      <c r="K100" s="34">
        <v>25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3709389.71</v>
      </c>
      <c r="C101" s="34">
        <v>26</v>
      </c>
      <c r="D101" s="34">
        <v>1093912.03</v>
      </c>
      <c r="E101" s="34">
        <v>24</v>
      </c>
      <c r="F101" s="34">
        <v>0</v>
      </c>
      <c r="G101" s="34">
        <v>0</v>
      </c>
      <c r="H101" s="34">
        <v>2849625.76</v>
      </c>
      <c r="I101" s="34">
        <v>25</v>
      </c>
      <c r="J101" s="34">
        <v>788387.68</v>
      </c>
      <c r="K101" s="34">
        <v>22</v>
      </c>
      <c r="L101" s="34">
        <v>28543.499999999975</v>
      </c>
      <c r="M101" s="34">
        <v>12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628717.81000000006</v>
      </c>
      <c r="C102" s="34">
        <v>13</v>
      </c>
      <c r="D102" s="34">
        <v>429555.49</v>
      </c>
      <c r="E102" s="34">
        <v>11</v>
      </c>
      <c r="F102" s="34">
        <v>0</v>
      </c>
      <c r="G102" s="34">
        <v>0</v>
      </c>
      <c r="H102" s="34">
        <v>655191.46</v>
      </c>
      <c r="I102" s="34">
        <v>12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4432041.55</v>
      </c>
      <c r="C103" s="34">
        <v>44</v>
      </c>
      <c r="D103" s="34">
        <v>1113857.24</v>
      </c>
      <c r="E103" s="34">
        <v>38</v>
      </c>
      <c r="F103" s="34">
        <v>0</v>
      </c>
      <c r="G103" s="34">
        <v>0</v>
      </c>
      <c r="H103" s="34">
        <v>3560275.27</v>
      </c>
      <c r="I103" s="34">
        <v>36</v>
      </c>
      <c r="J103" s="34">
        <v>878920.15</v>
      </c>
      <c r="K103" s="34">
        <v>33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460845.32</v>
      </c>
      <c r="C104" s="34">
        <v>12</v>
      </c>
      <c r="D104" s="34">
        <v>309124.56</v>
      </c>
      <c r="E104" s="34">
        <v>10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5517966.0499999998</v>
      </c>
      <c r="C105" s="34">
        <v>55</v>
      </c>
      <c r="D105" s="34">
        <v>1512309.69</v>
      </c>
      <c r="E105" s="34">
        <v>49</v>
      </c>
      <c r="F105" s="34">
        <v>62720.833333333278</v>
      </c>
      <c r="G105" s="34">
        <v>13</v>
      </c>
      <c r="H105" s="34">
        <v>4171175.14</v>
      </c>
      <c r="I105" s="34">
        <v>42</v>
      </c>
      <c r="J105" s="34">
        <v>694304.8</v>
      </c>
      <c r="K105" s="34">
        <v>35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B2" sqref="B2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75217881.549999997</v>
      </c>
      <c r="C2" s="35">
        <v>330</v>
      </c>
      <c r="D2" s="39">
        <v>16126234.029999999</v>
      </c>
      <c r="E2" s="35">
        <v>297</v>
      </c>
      <c r="F2" s="39">
        <v>481837.16666666669</v>
      </c>
      <c r="G2" s="35">
        <v>55</v>
      </c>
      <c r="H2" s="39">
        <v>49012726.210000001</v>
      </c>
      <c r="I2" s="35">
        <v>278</v>
      </c>
      <c r="J2" s="39">
        <v>11177564.359999999</v>
      </c>
      <c r="K2" s="35">
        <v>253</v>
      </c>
      <c r="L2" s="39">
        <v>230684.49999999997</v>
      </c>
      <c r="M2" s="36">
        <v>57</v>
      </c>
      <c r="N2" s="34"/>
    </row>
    <row r="3" spans="1:14" x14ac:dyDescent="0.25">
      <c r="A3" s="34" t="s">
        <v>157</v>
      </c>
      <c r="B3" s="39">
        <v>90536960.890000001</v>
      </c>
      <c r="C3" s="35">
        <v>399</v>
      </c>
      <c r="D3" s="39">
        <v>29373165.52</v>
      </c>
      <c r="E3" s="35">
        <v>373</v>
      </c>
      <c r="F3" s="39">
        <v>724454.16666666663</v>
      </c>
      <c r="G3" s="35">
        <v>87</v>
      </c>
      <c r="H3" s="39">
        <v>64225692.950000003</v>
      </c>
      <c r="I3" s="35">
        <v>331</v>
      </c>
      <c r="J3" s="39">
        <v>18040125.5</v>
      </c>
      <c r="K3" s="35">
        <v>302</v>
      </c>
      <c r="L3" s="39">
        <v>337550</v>
      </c>
      <c r="M3" s="36">
        <v>68</v>
      </c>
      <c r="N3" s="34"/>
    </row>
    <row r="4" spans="1:14" x14ac:dyDescent="0.25">
      <c r="A4" s="34" t="s">
        <v>158</v>
      </c>
      <c r="B4" s="39">
        <v>45188463.729999997</v>
      </c>
      <c r="C4" s="35">
        <v>272</v>
      </c>
      <c r="D4" s="39">
        <v>13892939.369999999</v>
      </c>
      <c r="E4" s="35">
        <v>258</v>
      </c>
      <c r="F4" s="39">
        <v>280594.83333333331</v>
      </c>
      <c r="G4" s="35">
        <v>69</v>
      </c>
      <c r="H4" s="39">
        <v>34353074.729999997</v>
      </c>
      <c r="I4" s="35">
        <v>240</v>
      </c>
      <c r="J4" s="39">
        <v>9404011.6199999992</v>
      </c>
      <c r="K4" s="35">
        <v>222</v>
      </c>
      <c r="L4" s="39">
        <v>150532.83333333328</v>
      </c>
      <c r="M4" s="36">
        <v>65</v>
      </c>
      <c r="N4" s="34"/>
    </row>
    <row r="5" spans="1:14" x14ac:dyDescent="0.25">
      <c r="A5" s="34" t="s">
        <v>159</v>
      </c>
      <c r="B5" s="39">
        <v>506279259.62</v>
      </c>
      <c r="C5" s="40">
        <v>1476</v>
      </c>
      <c r="D5" s="39">
        <v>152352615.09999999</v>
      </c>
      <c r="E5" s="40">
        <v>1360</v>
      </c>
      <c r="F5" s="39">
        <v>4409967.4999999991</v>
      </c>
      <c r="G5" s="35">
        <v>354</v>
      </c>
      <c r="H5" s="39">
        <v>331749298</v>
      </c>
      <c r="I5" s="40">
        <v>1282</v>
      </c>
      <c r="J5" s="39">
        <v>87332820.739999995</v>
      </c>
      <c r="K5" s="40">
        <v>1149</v>
      </c>
      <c r="L5" s="39">
        <v>3913900.1666666656</v>
      </c>
      <c r="M5" s="36">
        <v>329</v>
      </c>
      <c r="N5" s="34"/>
    </row>
    <row r="6" spans="1:14" x14ac:dyDescent="0.25">
      <c r="A6" s="34" t="s">
        <v>160</v>
      </c>
      <c r="B6" s="39">
        <v>1121615.72</v>
      </c>
      <c r="C6" s="35">
        <v>26</v>
      </c>
      <c r="D6" s="39">
        <v>455886.75</v>
      </c>
      <c r="E6" s="35">
        <v>24</v>
      </c>
      <c r="F6" s="34">
        <v>0</v>
      </c>
      <c r="G6" s="35">
        <v>0</v>
      </c>
      <c r="H6" s="39">
        <v>942415.74</v>
      </c>
      <c r="I6" s="35">
        <v>28</v>
      </c>
      <c r="J6" s="39">
        <v>435293.21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116926792.48</v>
      </c>
      <c r="C7" s="35">
        <v>316</v>
      </c>
      <c r="D7" s="39">
        <v>22537333.859999999</v>
      </c>
      <c r="E7" s="35">
        <v>295</v>
      </c>
      <c r="F7" s="39">
        <v>469482.33333333343</v>
      </c>
      <c r="G7" s="35">
        <v>72</v>
      </c>
      <c r="H7" s="39">
        <v>77246150.569999993</v>
      </c>
      <c r="I7" s="35">
        <v>299</v>
      </c>
      <c r="J7" s="39">
        <v>14281871.85</v>
      </c>
      <c r="K7" s="35">
        <v>275</v>
      </c>
      <c r="L7" s="39">
        <v>679655.33333333384</v>
      </c>
      <c r="M7" s="36">
        <v>71</v>
      </c>
      <c r="N7" s="34"/>
    </row>
    <row r="8" spans="1:14" x14ac:dyDescent="0.25">
      <c r="A8" s="34" t="s">
        <v>162</v>
      </c>
      <c r="B8" s="39">
        <v>3234133.6</v>
      </c>
      <c r="C8" s="35">
        <v>47</v>
      </c>
      <c r="D8" s="39">
        <v>1201672.6399999999</v>
      </c>
      <c r="E8" s="35">
        <v>45</v>
      </c>
      <c r="F8" s="34">
        <v>0</v>
      </c>
      <c r="G8" s="35">
        <v>0</v>
      </c>
      <c r="H8" s="39">
        <v>2376932.84</v>
      </c>
      <c r="I8" s="35">
        <v>36</v>
      </c>
      <c r="J8" s="39">
        <v>913744.21</v>
      </c>
      <c r="K8" s="35">
        <v>34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57477813.57</v>
      </c>
      <c r="C9" s="35">
        <v>287</v>
      </c>
      <c r="D9" s="39">
        <v>20056678.949999999</v>
      </c>
      <c r="E9" s="35">
        <v>279</v>
      </c>
      <c r="F9" s="39">
        <v>966699.66666666744</v>
      </c>
      <c r="G9" s="35">
        <v>63</v>
      </c>
      <c r="H9" s="39">
        <v>41833708.170000002</v>
      </c>
      <c r="I9" s="35">
        <v>250</v>
      </c>
      <c r="J9" s="39">
        <v>13198216.25</v>
      </c>
      <c r="K9" s="35">
        <v>238</v>
      </c>
      <c r="L9" s="39">
        <v>451912.33333333302</v>
      </c>
      <c r="M9" s="36">
        <v>55</v>
      </c>
      <c r="N9" s="34"/>
    </row>
    <row r="10" spans="1:14" x14ac:dyDescent="0.25">
      <c r="A10" s="34" t="s">
        <v>164</v>
      </c>
      <c r="B10" s="39">
        <v>22108651.989999998</v>
      </c>
      <c r="C10" s="35">
        <v>180</v>
      </c>
      <c r="D10" s="39">
        <v>5370625.4900000002</v>
      </c>
      <c r="E10" s="35">
        <v>168</v>
      </c>
      <c r="F10" s="39">
        <v>206582.83333333328</v>
      </c>
      <c r="G10" s="35">
        <v>52</v>
      </c>
      <c r="H10" s="39">
        <v>17036795.949999999</v>
      </c>
      <c r="I10" s="35">
        <v>165</v>
      </c>
      <c r="J10" s="39">
        <v>4343839.62</v>
      </c>
      <c r="K10" s="35">
        <v>149</v>
      </c>
      <c r="L10" s="39">
        <v>81751.666666666701</v>
      </c>
      <c r="M10" s="36">
        <v>47</v>
      </c>
      <c r="N10" s="34"/>
    </row>
    <row r="11" spans="1:14" x14ac:dyDescent="0.25">
      <c r="A11" s="34" t="s">
        <v>165</v>
      </c>
      <c r="B11" s="39">
        <v>71647910.700000003</v>
      </c>
      <c r="C11" s="35">
        <v>256</v>
      </c>
      <c r="D11" s="39">
        <v>21381267.59</v>
      </c>
      <c r="E11" s="35">
        <v>235</v>
      </c>
      <c r="F11" s="39">
        <v>461577.99999999965</v>
      </c>
      <c r="G11" s="35">
        <v>74</v>
      </c>
      <c r="H11" s="39">
        <v>44426918.049999997</v>
      </c>
      <c r="I11" s="35">
        <v>238</v>
      </c>
      <c r="J11" s="39">
        <v>11188491.039999999</v>
      </c>
      <c r="K11" s="35">
        <v>215</v>
      </c>
      <c r="L11" s="39">
        <v>183670.99999999985</v>
      </c>
      <c r="M11" s="36">
        <v>70</v>
      </c>
      <c r="N11" s="34"/>
    </row>
    <row r="12" spans="1:14" x14ac:dyDescent="0.25">
      <c r="A12" s="34" t="s">
        <v>166</v>
      </c>
      <c r="B12" s="39">
        <v>1116125465.1800001</v>
      </c>
      <c r="C12" s="35">
        <v>5995</v>
      </c>
      <c r="D12" s="39">
        <v>249887448.69</v>
      </c>
      <c r="E12" s="35">
        <v>4840</v>
      </c>
      <c r="F12" s="39">
        <v>3851874.3333333335</v>
      </c>
      <c r="G12" s="35">
        <v>284</v>
      </c>
      <c r="H12" s="39">
        <v>744016591.24000001</v>
      </c>
      <c r="I12" s="35">
        <v>4801</v>
      </c>
      <c r="J12" s="39">
        <v>205206341.66</v>
      </c>
      <c r="K12" s="35">
        <v>3795</v>
      </c>
      <c r="L12" s="39">
        <v>2818465</v>
      </c>
      <c r="M12" s="36">
        <v>231</v>
      </c>
      <c r="N12" s="34"/>
    </row>
    <row r="13" spans="1:14" x14ac:dyDescent="0.25">
      <c r="A13" s="34" t="s">
        <v>167</v>
      </c>
      <c r="B13" s="39">
        <v>114075785.93000001</v>
      </c>
      <c r="C13" s="35">
        <v>588</v>
      </c>
      <c r="D13" s="39">
        <v>42223736.549999997</v>
      </c>
      <c r="E13" s="35">
        <v>550</v>
      </c>
      <c r="F13" s="39">
        <v>2367959.1666666665</v>
      </c>
      <c r="G13" s="35">
        <v>123</v>
      </c>
      <c r="H13" s="39">
        <v>77366298.359999999</v>
      </c>
      <c r="I13" s="35">
        <v>507</v>
      </c>
      <c r="J13" s="39">
        <v>25992028.23</v>
      </c>
      <c r="K13" s="35">
        <v>466</v>
      </c>
      <c r="L13" s="39">
        <v>1220027.4999999995</v>
      </c>
      <c r="M13" s="36">
        <v>106</v>
      </c>
      <c r="N13" s="34"/>
    </row>
    <row r="14" spans="1:14" x14ac:dyDescent="0.25">
      <c r="A14" s="34" t="s">
        <v>168</v>
      </c>
      <c r="B14" s="39">
        <v>191952233.08000001</v>
      </c>
      <c r="C14" s="35">
        <v>583</v>
      </c>
      <c r="D14" s="39">
        <v>36603794.490000002</v>
      </c>
      <c r="E14" s="35">
        <v>547</v>
      </c>
      <c r="F14" s="39">
        <v>1509104.833333334</v>
      </c>
      <c r="G14" s="35">
        <v>118</v>
      </c>
      <c r="H14" s="39">
        <v>157811117.11000001</v>
      </c>
      <c r="I14" s="35">
        <v>534</v>
      </c>
      <c r="J14" s="39">
        <v>24561152.859999999</v>
      </c>
      <c r="K14" s="35">
        <v>497</v>
      </c>
      <c r="L14" s="39">
        <v>919470.16666666674</v>
      </c>
      <c r="M14" s="36">
        <v>123</v>
      </c>
      <c r="N14" s="34"/>
    </row>
    <row r="15" spans="1:14" x14ac:dyDescent="0.25">
      <c r="A15" s="34" t="s">
        <v>169</v>
      </c>
      <c r="B15" s="39">
        <v>72019151.120000005</v>
      </c>
      <c r="C15" s="35">
        <v>431</v>
      </c>
      <c r="D15" s="39">
        <v>16596576.49</v>
      </c>
      <c r="E15" s="35">
        <v>402</v>
      </c>
      <c r="F15" s="39">
        <v>459664.33333333337</v>
      </c>
      <c r="G15" s="35">
        <v>94</v>
      </c>
      <c r="H15" s="39">
        <v>53670002.57</v>
      </c>
      <c r="I15" s="35">
        <v>365</v>
      </c>
      <c r="J15" s="39">
        <v>9619440.5999999996</v>
      </c>
      <c r="K15" s="35">
        <v>324</v>
      </c>
      <c r="L15" s="39">
        <v>472374.00000000035</v>
      </c>
      <c r="M15" s="36">
        <v>87</v>
      </c>
      <c r="N15" s="34"/>
    </row>
    <row r="16" spans="1:14" x14ac:dyDescent="0.25">
      <c r="A16" s="34" t="s">
        <v>170</v>
      </c>
      <c r="B16" s="34">
        <v>89389177.230000004</v>
      </c>
      <c r="C16" s="35">
        <v>480</v>
      </c>
      <c r="D16" s="34">
        <v>22263683.77</v>
      </c>
      <c r="E16" s="35">
        <v>441</v>
      </c>
      <c r="F16" s="34">
        <v>677867.99999999965</v>
      </c>
      <c r="G16" s="35">
        <v>127</v>
      </c>
      <c r="H16" s="34">
        <v>68072471.400000006</v>
      </c>
      <c r="I16" s="35">
        <v>406</v>
      </c>
      <c r="J16" s="34">
        <v>14648978.689999999</v>
      </c>
      <c r="K16" s="35">
        <v>368</v>
      </c>
      <c r="L16" s="34">
        <v>569018.66666666651</v>
      </c>
      <c r="M16" s="36">
        <v>127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2021-11-02T18:29:51Z</dcterms:modified>
</cp:coreProperties>
</file>