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55E196AA-1427-49B4-8E96-66684A8E85D0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B473" i="3"/>
  <c r="H472" i="3"/>
  <c r="G472" i="3"/>
  <c r="F472" i="3"/>
  <c r="E472" i="3"/>
  <c r="K472" i="3" s="1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B471" i="3"/>
  <c r="H470" i="3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B469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B465" i="3"/>
  <c r="H464" i="3"/>
  <c r="G464" i="3"/>
  <c r="F464" i="3"/>
  <c r="E464" i="3"/>
  <c r="K464" i="3" s="1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B463" i="3"/>
  <c r="H462" i="3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B457" i="3"/>
  <c r="H456" i="3"/>
  <c r="G456" i="3"/>
  <c r="F456" i="3"/>
  <c r="E456" i="3"/>
  <c r="K456" i="3" s="1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B455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B449" i="3"/>
  <c r="H448" i="3"/>
  <c r="G448" i="3"/>
  <c r="F448" i="3"/>
  <c r="E448" i="3"/>
  <c r="K448" i="3" s="1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B447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B441" i="3"/>
  <c r="H440" i="3"/>
  <c r="G440" i="3"/>
  <c r="F440" i="3"/>
  <c r="I440" i="3" s="1"/>
  <c r="E440" i="3"/>
  <c r="K440" i="3" s="1"/>
  <c r="D440" i="3"/>
  <c r="J440" i="3" s="1"/>
  <c r="C440" i="3"/>
  <c r="B440" i="3"/>
  <c r="J439" i="3"/>
  <c r="H439" i="3"/>
  <c r="G439" i="3"/>
  <c r="F439" i="3"/>
  <c r="E439" i="3"/>
  <c r="K439" i="3" s="1"/>
  <c r="D439" i="3"/>
  <c r="C439" i="3"/>
  <c r="B439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B433" i="3"/>
  <c r="H432" i="3"/>
  <c r="G432" i="3"/>
  <c r="F432" i="3"/>
  <c r="E432" i="3"/>
  <c r="K432" i="3" s="1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B431" i="3"/>
  <c r="H430" i="3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B417" i="3"/>
  <c r="H416" i="3"/>
  <c r="G416" i="3"/>
  <c r="F416" i="3"/>
  <c r="E416" i="3"/>
  <c r="K416" i="3" s="1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B415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B407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E401" i="3"/>
  <c r="K401" i="3" s="1"/>
  <c r="D401" i="3"/>
  <c r="C401" i="3"/>
  <c r="B401" i="3"/>
  <c r="H400" i="3"/>
  <c r="G400" i="3"/>
  <c r="F400" i="3"/>
  <c r="E400" i="3"/>
  <c r="K400" i="3" s="1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B399" i="3"/>
  <c r="H398" i="3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I397" i="3" s="1"/>
  <c r="B397" i="3"/>
  <c r="H396" i="3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J391" i="3"/>
  <c r="H391" i="3"/>
  <c r="G391" i="3"/>
  <c r="F391" i="3"/>
  <c r="E391" i="3"/>
  <c r="K391" i="3" s="1"/>
  <c r="D391" i="3"/>
  <c r="C391" i="3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J387" i="3" s="1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J379" i="3" s="1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J371" i="3" s="1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J238" i="3"/>
  <c r="H238" i="3"/>
  <c r="K238" i="3" s="1"/>
  <c r="G238" i="3"/>
  <c r="F238" i="3"/>
  <c r="E238" i="3"/>
  <c r="D238" i="3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J236" i="3"/>
  <c r="H236" i="3"/>
  <c r="K236" i="3" s="1"/>
  <c r="G236" i="3"/>
  <c r="F236" i="3"/>
  <c r="E236" i="3"/>
  <c r="D236" i="3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J232" i="3"/>
  <c r="H232" i="3"/>
  <c r="K232" i="3" s="1"/>
  <c r="G232" i="3"/>
  <c r="F232" i="3"/>
  <c r="E232" i="3"/>
  <c r="D232" i="3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J223" i="3"/>
  <c r="H223" i="3"/>
  <c r="G223" i="3"/>
  <c r="F223" i="3"/>
  <c r="I223" i="3" s="1"/>
  <c r="E223" i="3"/>
  <c r="K223" i="3" s="1"/>
  <c r="D223" i="3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J216" i="3"/>
  <c r="H216" i="3"/>
  <c r="K216" i="3" s="1"/>
  <c r="G216" i="3"/>
  <c r="F216" i="3"/>
  <c r="E216" i="3"/>
  <c r="D216" i="3"/>
  <c r="C216" i="3"/>
  <c r="I216" i="3" s="1"/>
  <c r="B216" i="3"/>
  <c r="J215" i="3"/>
  <c r="H215" i="3"/>
  <c r="G215" i="3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J210" i="3"/>
  <c r="H210" i="3"/>
  <c r="K210" i="3" s="1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J206" i="3"/>
  <c r="H206" i="3"/>
  <c r="K206" i="3" s="1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J203" i="3"/>
  <c r="H203" i="3"/>
  <c r="G203" i="3"/>
  <c r="F203" i="3"/>
  <c r="I203" i="3" s="1"/>
  <c r="E203" i="3"/>
  <c r="K203" i="3" s="1"/>
  <c r="D203" i="3"/>
  <c r="C203" i="3"/>
  <c r="B203" i="3"/>
  <c r="J202" i="3"/>
  <c r="H202" i="3"/>
  <c r="K202" i="3" s="1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K201" i="3" s="1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J198" i="3"/>
  <c r="H198" i="3"/>
  <c r="K198" i="3" s="1"/>
  <c r="G198" i="3"/>
  <c r="F198" i="3"/>
  <c r="E198" i="3"/>
  <c r="D198" i="3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J196" i="3"/>
  <c r="H196" i="3"/>
  <c r="K196" i="3" s="1"/>
  <c r="G196" i="3"/>
  <c r="F196" i="3"/>
  <c r="E196" i="3"/>
  <c r="D196" i="3"/>
  <c r="C196" i="3"/>
  <c r="I196" i="3" s="1"/>
  <c r="B196" i="3"/>
  <c r="J195" i="3"/>
  <c r="H195" i="3"/>
  <c r="G195" i="3"/>
  <c r="F195" i="3"/>
  <c r="I195" i="3" s="1"/>
  <c r="E195" i="3"/>
  <c r="K195" i="3" s="1"/>
  <c r="D195" i="3"/>
  <c r="C195" i="3"/>
  <c r="B195" i="3"/>
  <c r="J194" i="3"/>
  <c r="H194" i="3"/>
  <c r="K194" i="3" s="1"/>
  <c r="G194" i="3"/>
  <c r="F194" i="3"/>
  <c r="E194" i="3"/>
  <c r="D194" i="3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J184" i="3"/>
  <c r="H184" i="3"/>
  <c r="K184" i="3" s="1"/>
  <c r="G184" i="3"/>
  <c r="F184" i="3"/>
  <c r="E184" i="3"/>
  <c r="D184" i="3"/>
  <c r="C184" i="3"/>
  <c r="I184" i="3" s="1"/>
  <c r="B184" i="3"/>
  <c r="J183" i="3"/>
  <c r="H183" i="3"/>
  <c r="G183" i="3"/>
  <c r="F183" i="3"/>
  <c r="I183" i="3" s="1"/>
  <c r="E183" i="3"/>
  <c r="K183" i="3" s="1"/>
  <c r="D183" i="3"/>
  <c r="C183" i="3"/>
  <c r="B183" i="3"/>
  <c r="J182" i="3"/>
  <c r="H182" i="3"/>
  <c r="K182" i="3" s="1"/>
  <c r="G182" i="3"/>
  <c r="F182" i="3"/>
  <c r="E182" i="3"/>
  <c r="D182" i="3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B180" i="3"/>
  <c r="I179" i="3"/>
  <c r="H179" i="3"/>
  <c r="G179" i="3"/>
  <c r="F179" i="3"/>
  <c r="E179" i="3"/>
  <c r="K179" i="3" s="1"/>
  <c r="D179" i="3"/>
  <c r="J179" i="3" s="1"/>
  <c r="C179" i="3"/>
  <c r="B179" i="3"/>
  <c r="H178" i="3"/>
  <c r="K178" i="3" s="1"/>
  <c r="G178" i="3"/>
  <c r="F178" i="3"/>
  <c r="E178" i="3"/>
  <c r="D178" i="3"/>
  <c r="J178" i="3" s="1"/>
  <c r="C178" i="3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B176" i="3"/>
  <c r="H175" i="3"/>
  <c r="G175" i="3"/>
  <c r="F175" i="3"/>
  <c r="E175" i="3"/>
  <c r="K175" i="3" s="1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J144" i="3" s="1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F75" i="3"/>
  <c r="E75" i="3"/>
  <c r="D75" i="3"/>
  <c r="J75" i="3" s="1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F71" i="3"/>
  <c r="E71" i="3"/>
  <c r="D71" i="3"/>
  <c r="J71" i="3" s="1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J69" i="3" s="1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F67" i="3"/>
  <c r="E67" i="3"/>
  <c r="D67" i="3"/>
  <c r="J67" i="3" s="1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F63" i="3"/>
  <c r="E63" i="3"/>
  <c r="D63" i="3"/>
  <c r="J63" i="3" s="1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J61" i="3" s="1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F59" i="3"/>
  <c r="E59" i="3"/>
  <c r="D59" i="3"/>
  <c r="J59" i="3" s="1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F39" i="3"/>
  <c r="E39" i="3"/>
  <c r="D39" i="3"/>
  <c r="J39" i="3" s="1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F33" i="3"/>
  <c r="E33" i="3"/>
  <c r="D33" i="3"/>
  <c r="J33" i="3" s="1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F31" i="3"/>
  <c r="E31" i="3"/>
  <c r="D31" i="3"/>
  <c r="J31" i="3" s="1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F29" i="3"/>
  <c r="E29" i="3"/>
  <c r="D29" i="3"/>
  <c r="J29" i="3" s="1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E19" i="3"/>
  <c r="D19" i="3"/>
  <c r="J19" i="3" s="1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B11" i="3"/>
  <c r="I10" i="3"/>
  <c r="H10" i="3"/>
  <c r="G10" i="3"/>
  <c r="F10" i="3"/>
  <c r="E10" i="3"/>
  <c r="K10" i="3" s="1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B234" i="2"/>
  <c r="I233" i="2"/>
  <c r="H233" i="2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B230" i="2"/>
  <c r="I229" i="2"/>
  <c r="H229" i="2"/>
  <c r="G229" i="2"/>
  <c r="F229" i="2"/>
  <c r="E229" i="2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B226" i="2"/>
  <c r="I225" i="2"/>
  <c r="H225" i="2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B222" i="2"/>
  <c r="I221" i="2"/>
  <c r="H221" i="2"/>
  <c r="G221" i="2"/>
  <c r="F221" i="2"/>
  <c r="E221" i="2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B218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B214" i="2"/>
  <c r="I213" i="2"/>
  <c r="H213" i="2"/>
  <c r="G213" i="2"/>
  <c r="F213" i="2"/>
  <c r="E213" i="2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B206" i="2"/>
  <c r="I205" i="2"/>
  <c r="H205" i="2"/>
  <c r="G205" i="2"/>
  <c r="F205" i="2"/>
  <c r="E205" i="2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B198" i="2"/>
  <c r="I197" i="2"/>
  <c r="H197" i="2"/>
  <c r="G197" i="2"/>
  <c r="F197" i="2"/>
  <c r="E197" i="2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B194" i="2"/>
  <c r="I193" i="2"/>
  <c r="H193" i="2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B190" i="2"/>
  <c r="I189" i="2"/>
  <c r="H189" i="2"/>
  <c r="G189" i="2"/>
  <c r="F189" i="2"/>
  <c r="E189" i="2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B182" i="2"/>
  <c r="I181" i="2"/>
  <c r="H181" i="2"/>
  <c r="G181" i="2"/>
  <c r="F181" i="2"/>
  <c r="E181" i="2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B174" i="2"/>
  <c r="I173" i="2"/>
  <c r="H173" i="2"/>
  <c r="G173" i="2"/>
  <c r="F173" i="2"/>
  <c r="E173" i="2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B170" i="2"/>
  <c r="I169" i="2"/>
  <c r="H169" i="2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B166" i="2"/>
  <c r="I165" i="2"/>
  <c r="H165" i="2"/>
  <c r="G165" i="2"/>
  <c r="F165" i="2"/>
  <c r="E165" i="2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B162" i="2"/>
  <c r="I161" i="2"/>
  <c r="H161" i="2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B158" i="2"/>
  <c r="I157" i="2"/>
  <c r="H157" i="2"/>
  <c r="G157" i="2"/>
  <c r="F157" i="2"/>
  <c r="E157" i="2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B154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B150" i="2"/>
  <c r="I149" i="2"/>
  <c r="H149" i="2"/>
  <c r="G149" i="2"/>
  <c r="F149" i="2"/>
  <c r="E149" i="2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B146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B142" i="2"/>
  <c r="I141" i="2"/>
  <c r="H141" i="2"/>
  <c r="G141" i="2"/>
  <c r="F141" i="2"/>
  <c r="E141" i="2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B134" i="2"/>
  <c r="I133" i="2"/>
  <c r="H133" i="2"/>
  <c r="G133" i="2"/>
  <c r="F133" i="2"/>
  <c r="E133" i="2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B130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B126" i="2"/>
  <c r="I125" i="2"/>
  <c r="H125" i="2"/>
  <c r="G125" i="2"/>
  <c r="F125" i="2"/>
  <c r="E125" i="2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B122" i="2"/>
  <c r="I121" i="2"/>
  <c r="H121" i="2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B118" i="2"/>
  <c r="I117" i="2"/>
  <c r="H117" i="2"/>
  <c r="G117" i="2"/>
  <c r="F117" i="2"/>
  <c r="E117" i="2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B110" i="2"/>
  <c r="I109" i="2"/>
  <c r="H109" i="2"/>
  <c r="G109" i="2"/>
  <c r="F109" i="2"/>
  <c r="E109" i="2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B102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B98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B94" i="2"/>
  <c r="I93" i="2"/>
  <c r="H93" i="2"/>
  <c r="G93" i="2"/>
  <c r="F93" i="2"/>
  <c r="E93" i="2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D91" i="2"/>
  <c r="J91" i="2" s="1"/>
  <c r="C91" i="2"/>
  <c r="B91" i="2"/>
  <c r="K90" i="2"/>
  <c r="J90" i="2"/>
  <c r="H90" i="2"/>
  <c r="G90" i="2"/>
  <c r="F90" i="2"/>
  <c r="E90" i="2"/>
  <c r="D90" i="2"/>
  <c r="C90" i="2"/>
  <c r="B90" i="2"/>
  <c r="I89" i="2"/>
  <c r="H89" i="2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B86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B82" i="2"/>
  <c r="I81" i="2"/>
  <c r="H81" i="2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B78" i="2"/>
  <c r="I77" i="2"/>
  <c r="H77" i="2"/>
  <c r="G77" i="2"/>
  <c r="F77" i="2"/>
  <c r="E77" i="2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D75" i="2"/>
  <c r="J75" i="2" s="1"/>
  <c r="C75" i="2"/>
  <c r="B75" i="2"/>
  <c r="K74" i="2"/>
  <c r="J74" i="2"/>
  <c r="H74" i="2"/>
  <c r="G74" i="2"/>
  <c r="F74" i="2"/>
  <c r="E74" i="2"/>
  <c r="D74" i="2"/>
  <c r="C74" i="2"/>
  <c r="B74" i="2"/>
  <c r="I73" i="2"/>
  <c r="H73" i="2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B72" i="2"/>
  <c r="I71" i="2"/>
  <c r="H71" i="2"/>
  <c r="G71" i="2"/>
  <c r="F71" i="2"/>
  <c r="E71" i="2"/>
  <c r="K71" i="2" s="1"/>
  <c r="D71" i="2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I63" i="2"/>
  <c r="H63" i="2"/>
  <c r="G63" i="2"/>
  <c r="F63" i="2"/>
  <c r="E63" i="2"/>
  <c r="K63" i="2" s="1"/>
  <c r="D63" i="2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I55" i="2"/>
  <c r="H55" i="2"/>
  <c r="G55" i="2"/>
  <c r="F55" i="2"/>
  <c r="E55" i="2"/>
  <c r="K55" i="2" s="1"/>
  <c r="D55" i="2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I47" i="2"/>
  <c r="H47" i="2"/>
  <c r="G47" i="2"/>
  <c r="F47" i="2"/>
  <c r="E47" i="2"/>
  <c r="K47" i="2" s="1"/>
  <c r="D47" i="2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I39" i="2"/>
  <c r="H39" i="2"/>
  <c r="G39" i="2"/>
  <c r="F39" i="2"/>
  <c r="E39" i="2"/>
  <c r="K39" i="2" s="1"/>
  <c r="D39" i="2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I31" i="2"/>
  <c r="H31" i="2"/>
  <c r="G31" i="2"/>
  <c r="F31" i="2"/>
  <c r="E31" i="2"/>
  <c r="K31" i="2" s="1"/>
  <c r="D31" i="2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I23" i="2"/>
  <c r="H23" i="2"/>
  <c r="G23" i="2"/>
  <c r="F23" i="2"/>
  <c r="E23" i="2"/>
  <c r="K23" i="2" s="1"/>
  <c r="D23" i="2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I15" i="2"/>
  <c r="H15" i="2"/>
  <c r="G15" i="2"/>
  <c r="F15" i="2"/>
  <c r="E15" i="2"/>
  <c r="K15" i="2" s="1"/>
  <c r="D15" i="2"/>
  <c r="C15" i="2"/>
  <c r="B15" i="2"/>
  <c r="K14" i="2"/>
  <c r="H14" i="2"/>
  <c r="G14" i="2"/>
  <c r="G6" i="2" s="1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F6" i="2"/>
  <c r="F4" i="2"/>
  <c r="C4" i="2"/>
  <c r="I2" i="2"/>
  <c r="G2" i="2"/>
  <c r="C6" i="2" l="1"/>
  <c r="I6" i="2" s="1"/>
  <c r="J19" i="2"/>
  <c r="E6" i="2"/>
  <c r="K6" i="2" s="1"/>
  <c r="J14" i="2"/>
  <c r="J15" i="2"/>
  <c r="J23" i="2"/>
  <c r="J31" i="2"/>
  <c r="J39" i="2"/>
  <c r="J47" i="2"/>
  <c r="J55" i="2"/>
  <c r="J63" i="2"/>
  <c r="J71" i="2"/>
  <c r="I74" i="2"/>
  <c r="K77" i="2"/>
  <c r="I82" i="2"/>
  <c r="K85" i="2"/>
  <c r="I90" i="2"/>
  <c r="K93" i="2"/>
  <c r="I98" i="2"/>
  <c r="K101" i="2"/>
  <c r="I106" i="2"/>
  <c r="K109" i="2"/>
  <c r="I114" i="2"/>
  <c r="K117" i="2"/>
  <c r="I122" i="2"/>
  <c r="K125" i="2"/>
  <c r="I130" i="2"/>
  <c r="K133" i="2"/>
  <c r="I138" i="2"/>
  <c r="K141" i="2"/>
  <c r="I146" i="2"/>
  <c r="K149" i="2"/>
  <c r="I154" i="2"/>
  <c r="K157" i="2"/>
  <c r="I162" i="2"/>
  <c r="K165" i="2"/>
  <c r="I170" i="2"/>
  <c r="K173" i="2"/>
  <c r="I178" i="2"/>
  <c r="K181" i="2"/>
  <c r="I186" i="2"/>
  <c r="K189" i="2"/>
  <c r="I194" i="2"/>
  <c r="K197" i="2"/>
  <c r="I202" i="2"/>
  <c r="K205" i="2"/>
  <c r="I210" i="2"/>
  <c r="K213" i="2"/>
  <c r="I218" i="2"/>
  <c r="K221" i="2"/>
  <c r="I226" i="2"/>
  <c r="K229" i="2"/>
  <c r="I234" i="2"/>
  <c r="K8" i="3"/>
  <c r="J35" i="2"/>
  <c r="J51" i="2"/>
  <c r="J59" i="2"/>
  <c r="J67" i="2"/>
  <c r="K73" i="2"/>
  <c r="I78" i="2"/>
  <c r="K81" i="2"/>
  <c r="I86" i="2"/>
  <c r="K89" i="2"/>
  <c r="I94" i="2"/>
  <c r="K97" i="2"/>
  <c r="I102" i="2"/>
  <c r="K105" i="2"/>
  <c r="I110" i="2"/>
  <c r="K113" i="2"/>
  <c r="I118" i="2"/>
  <c r="K121" i="2"/>
  <c r="I126" i="2"/>
  <c r="K129" i="2"/>
  <c r="I134" i="2"/>
  <c r="K137" i="2"/>
  <c r="I142" i="2"/>
  <c r="K145" i="2"/>
  <c r="I150" i="2"/>
  <c r="K153" i="2"/>
  <c r="I158" i="2"/>
  <c r="K161" i="2"/>
  <c r="I166" i="2"/>
  <c r="K169" i="2"/>
  <c r="I174" i="2"/>
  <c r="K177" i="2"/>
  <c r="I182" i="2"/>
  <c r="K185" i="2"/>
  <c r="I190" i="2"/>
  <c r="K193" i="2"/>
  <c r="I198" i="2"/>
  <c r="K201" i="2"/>
  <c r="I206" i="2"/>
  <c r="K209" i="2"/>
  <c r="I214" i="2"/>
  <c r="K217" i="2"/>
  <c r="I222" i="2"/>
  <c r="K225" i="2"/>
  <c r="I230" i="2"/>
  <c r="K233" i="2"/>
  <c r="I9" i="3"/>
  <c r="J27" i="2"/>
  <c r="J43" i="2"/>
  <c r="D6" i="2"/>
  <c r="J6" i="2" s="1"/>
  <c r="J17" i="2"/>
  <c r="J25" i="2"/>
  <c r="J33" i="2"/>
  <c r="J41" i="2"/>
  <c r="J49" i="2"/>
  <c r="J57" i="2"/>
  <c r="J65" i="2"/>
  <c r="I72" i="2"/>
  <c r="K75" i="2"/>
  <c r="I80" i="2"/>
  <c r="K83" i="2"/>
  <c r="I88" i="2"/>
  <c r="K91" i="2"/>
  <c r="I96" i="2"/>
  <c r="K99" i="2"/>
  <c r="I104" i="2"/>
  <c r="K107" i="2"/>
  <c r="I112" i="2"/>
  <c r="K115" i="2"/>
  <c r="I120" i="2"/>
  <c r="K123" i="2"/>
  <c r="I128" i="2"/>
  <c r="K131" i="2"/>
  <c r="I136" i="2"/>
  <c r="K139" i="2"/>
  <c r="I144" i="2"/>
  <c r="K147" i="2"/>
  <c r="I152" i="2"/>
  <c r="K155" i="2"/>
  <c r="I160" i="2"/>
  <c r="K163" i="2"/>
  <c r="I168" i="2"/>
  <c r="K171" i="2"/>
  <c r="I176" i="2"/>
  <c r="K179" i="2"/>
  <c r="I184" i="2"/>
  <c r="K187" i="2"/>
  <c r="I192" i="2"/>
  <c r="K195" i="2"/>
  <c r="I200" i="2"/>
  <c r="K203" i="2"/>
  <c r="I208" i="2"/>
  <c r="K211" i="2"/>
  <c r="I216" i="2"/>
  <c r="K219" i="2"/>
  <c r="I224" i="2"/>
  <c r="K227" i="2"/>
  <c r="I232" i="2"/>
  <c r="K6" i="3"/>
  <c r="I11" i="3"/>
  <c r="K12" i="3"/>
  <c r="I178" i="3"/>
  <c r="I176" i="3"/>
  <c r="I180" i="3"/>
  <c r="J245" i="3"/>
  <c r="J253" i="3"/>
  <c r="J261" i="3"/>
  <c r="J269" i="3"/>
  <c r="J271" i="3"/>
  <c r="J273" i="3"/>
  <c r="J275" i="3"/>
  <c r="J277" i="3"/>
  <c r="J279" i="3"/>
  <c r="J281" i="3"/>
  <c r="J283" i="3"/>
  <c r="J285" i="3"/>
  <c r="J287" i="3"/>
  <c r="J289" i="3"/>
  <c r="J291" i="3"/>
  <c r="J293" i="3"/>
  <c r="J295" i="3"/>
  <c r="J297" i="3"/>
  <c r="J299" i="3"/>
  <c r="J301" i="3"/>
  <c r="J303" i="3"/>
  <c r="J305" i="3"/>
  <c r="J307" i="3"/>
  <c r="J309" i="3"/>
  <c r="J241" i="3"/>
  <c r="J249" i="3"/>
  <c r="J257" i="3"/>
  <c r="J265" i="3"/>
  <c r="K458" i="3"/>
  <c r="K466" i="3"/>
  <c r="I469" i="3"/>
  <c r="K474" i="3"/>
  <c r="I393" i="3"/>
  <c r="K398" i="3"/>
  <c r="I401" i="3"/>
  <c r="K406" i="3"/>
  <c r="I409" i="3"/>
  <c r="K414" i="3"/>
  <c r="I417" i="3"/>
  <c r="K422" i="3"/>
  <c r="K430" i="3"/>
  <c r="I433" i="3"/>
  <c r="K438" i="3"/>
  <c r="I441" i="3"/>
  <c r="K446" i="3"/>
  <c r="I449" i="3"/>
  <c r="K454" i="3"/>
  <c r="I457" i="3"/>
  <c r="K462" i="3"/>
  <c r="I465" i="3"/>
  <c r="K470" i="3"/>
  <c r="I473" i="3"/>
  <c r="I391" i="3"/>
  <c r="K396" i="3"/>
  <c r="I399" i="3"/>
  <c r="K404" i="3"/>
  <c r="I407" i="3"/>
  <c r="K412" i="3"/>
  <c r="I415" i="3"/>
  <c r="K420" i="3"/>
  <c r="K428" i="3"/>
  <c r="I431" i="3"/>
  <c r="K436" i="3"/>
  <c r="I439" i="3"/>
  <c r="K444" i="3"/>
  <c r="I447" i="3"/>
  <c r="K452" i="3"/>
  <c r="I455" i="3"/>
  <c r="K460" i="3"/>
  <c r="I463" i="3"/>
  <c r="K468" i="3"/>
  <c r="I471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<sst xmlns="http://schemas.openxmlformats.org/spreadsheetml/2006/main" count="211" uniqueCount="174">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</sst>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43221</v>
      </c>
      <c r="F7" s="3" t="s">
        <v>3</v>
      </c>
      <c r="G7" s="5">
        <v>43251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05/01/2018 - 05/31/2018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05/01/2017 - 05/31/2017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2108758726.05</v>
      </c>
      <c r="D6" s="43">
        <f t="shared" si="0"/>
        <v>511564460.38</v>
      </c>
      <c r="E6" s="44">
        <f t="shared" si="0"/>
        <v>20680359.999999996</v>
      </c>
      <c r="F6" s="42">
        <f t="shared" si="0"/>
        <v>1974439861.1899996</v>
      </c>
      <c r="G6" s="43">
        <f t="shared" si="0"/>
        <v>487198206.25999999</v>
      </c>
      <c r="H6" s="44">
        <f t="shared" si="0"/>
        <v>24468629.833333336</v>
      </c>
      <c r="I6" s="20">
        <f t="shared" ref="I6:I69" si="1">IFERROR((C6-F6)/F6,"")</f>
        <v>6.8028845800877452E-2</v>
      </c>
      <c r="J6" s="20">
        <f t="shared" ref="J6:J69" si="2">IFERROR((D6-G6)/G6,"")</f>
        <v>5.0013020998268251E-2</v>
      </c>
      <c r="K6" s="20">
        <f t="shared" ref="K6:K69" si="3">IFERROR((E6-H6)/H6,"")</f>
        <v>-0.15482149426171066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80303623.790000007</v>
      </c>
      <c r="D7" s="50">
        <f>IF('County Data'!E2&gt;9,'County Data'!D2,"*")</f>
        <v>17038546.760000002</v>
      </c>
      <c r="E7" s="51">
        <f>IF('County Data'!G2&gt;9,'County Data'!F2,"*")</f>
        <v>658129.50000000023</v>
      </c>
      <c r="F7" s="50">
        <f>IF('County Data'!I2&gt;9,'County Data'!H2,"*")</f>
        <v>70968967.799999997</v>
      </c>
      <c r="G7" s="50">
        <f>IF('County Data'!K2&gt;9,'County Data'!J2,"*")</f>
        <v>15161213.380000001</v>
      </c>
      <c r="H7" s="51">
        <f>IF('County Data'!M2&gt;9,'County Data'!L2,"*")</f>
        <v>1001407.5</v>
      </c>
      <c r="I7" s="22">
        <f t="shared" si="1"/>
        <v>0.13153151693436366</v>
      </c>
      <c r="J7" s="22">
        <f t="shared" si="2"/>
        <v>0.12382474495586848</v>
      </c>
      <c r="K7" s="22">
        <f t="shared" si="3"/>
        <v>-0.34279551531219787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91850271.049999997</v>
      </c>
      <c r="D8" s="50">
        <f>IF('County Data'!E3&gt;9,'County Data'!D3,"*")</f>
        <v>25538211.489999998</v>
      </c>
      <c r="E8" s="51">
        <f>IF('County Data'!G3&gt;9,'County Data'!F3,"*")</f>
        <v>577960.5</v>
      </c>
      <c r="F8" s="50">
        <f>IF('County Data'!I3&gt;9,'County Data'!H3,"*")</f>
        <v>86844092.760000005</v>
      </c>
      <c r="G8" s="50">
        <f>IF('County Data'!K3&gt;9,'County Data'!J3,"*")</f>
        <v>23497930.57</v>
      </c>
      <c r="H8" s="51">
        <f>IF('County Data'!M3&gt;9,'County Data'!L3,"*")</f>
        <v>729818.8333333336</v>
      </c>
      <c r="I8" s="22">
        <f t="shared" si="1"/>
        <v>5.7645582225551384E-2</v>
      </c>
      <c r="J8" s="22">
        <f t="shared" si="2"/>
        <v>8.6828110838187658E-2</v>
      </c>
      <c r="K8" s="22">
        <f t="shared" si="3"/>
        <v>-0.20807675329471065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45875123.560000002</v>
      </c>
      <c r="D9" s="46">
        <f>IF('County Data'!E4&gt;9,'County Data'!D4,"*")</f>
        <v>14652055.470000001</v>
      </c>
      <c r="E9" s="47">
        <f>IF('County Data'!G4&gt;9,'County Data'!F4,"*")</f>
        <v>288149.16666666674</v>
      </c>
      <c r="F9" s="48">
        <f>IF('County Data'!I4&gt;9,'County Data'!H4,"*")</f>
        <v>42863623.890000001</v>
      </c>
      <c r="G9" s="46">
        <f>IF('County Data'!K4&gt;9,'County Data'!J4,"*")</f>
        <v>12815245.9</v>
      </c>
      <c r="H9" s="47">
        <f>IF('County Data'!M4&gt;9,'County Data'!L4,"*")</f>
        <v>270462.00000000006</v>
      </c>
      <c r="I9" s="9">
        <f t="shared" si="1"/>
        <v>7.0257700975735249E-2</v>
      </c>
      <c r="J9" s="9">
        <f t="shared" si="2"/>
        <v>0.14333002927396035</v>
      </c>
      <c r="K9" s="9">
        <f t="shared" si="3"/>
        <v>6.5396124655835872E-2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544246152.27999997</v>
      </c>
      <c r="D10" s="50">
        <f>IF('County Data'!E5&gt;9,'County Data'!D5,"*")</f>
        <v>143819108.56</v>
      </c>
      <c r="E10" s="51">
        <f>IF('County Data'!G5&gt;9,'County Data'!F5,"*")</f>
        <v>7498257.0000000019</v>
      </c>
      <c r="F10" s="50">
        <f>IF('County Data'!I5&gt;9,'County Data'!H5,"*")</f>
        <v>530741913.17000002</v>
      </c>
      <c r="G10" s="50">
        <f>IF('County Data'!K5&gt;9,'County Data'!J5,"*")</f>
        <v>135166000.40000001</v>
      </c>
      <c r="H10" s="51">
        <f>IF('County Data'!M5&gt;9,'County Data'!L5,"*")</f>
        <v>10769816.16666667</v>
      </c>
      <c r="I10" s="22">
        <f t="shared" si="1"/>
        <v>2.5444078892021594E-2</v>
      </c>
      <c r="J10" s="22">
        <f t="shared" si="2"/>
        <v>6.4018378396879724E-2</v>
      </c>
      <c r="K10" s="22">
        <f t="shared" si="3"/>
        <v>-0.30377112441272408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1278065.1399999999</v>
      </c>
      <c r="D11" s="46">
        <f>IF('County Data'!E6&gt;9,'County Data'!D6,"*")</f>
        <v>643232.75</v>
      </c>
      <c r="E11" s="47" t="str">
        <f>IF('County Data'!G6&gt;9,'County Data'!F6,"*")</f>
        <v>*</v>
      </c>
      <c r="F11" s="48">
        <f>IF('County Data'!I6&gt;9,'County Data'!H6,"*")</f>
        <v>1094896.6399999999</v>
      </c>
      <c r="G11" s="46">
        <f>IF('County Data'!K6&gt;9,'County Data'!J6,"*")</f>
        <v>517045.14</v>
      </c>
      <c r="H11" s="47" t="str">
        <f>IF('County Data'!M6&gt;9,'County Data'!L6,"*")</f>
        <v>*</v>
      </c>
      <c r="I11" s="9">
        <f t="shared" si="1"/>
        <v>0.16729296018298132</v>
      </c>
      <c r="J11" s="9">
        <f t="shared" si="2"/>
        <v>0.24405530627364563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118120469.54000001</v>
      </c>
      <c r="D12" s="50">
        <f>IF('County Data'!E7&gt;9,'County Data'!D7,"*")</f>
        <v>20648393.960000001</v>
      </c>
      <c r="E12" s="51">
        <f>IF('County Data'!G7&gt;9,'County Data'!F7,"*")</f>
        <v>561868.50000000023</v>
      </c>
      <c r="F12" s="50">
        <f>IF('County Data'!I7&gt;9,'County Data'!H7,"*")</f>
        <v>100586918.33</v>
      </c>
      <c r="G12" s="50">
        <f>IF('County Data'!K7&gt;9,'County Data'!J7,"*")</f>
        <v>19276274.77</v>
      </c>
      <c r="H12" s="51">
        <f>IF('County Data'!M7&gt;9,'County Data'!L7,"*")</f>
        <v>683260.83333333372</v>
      </c>
      <c r="I12" s="22">
        <f t="shared" si="1"/>
        <v>0.17431244043561314</v>
      </c>
      <c r="J12" s="22">
        <f t="shared" si="2"/>
        <v>7.1181761329499937E-2</v>
      </c>
      <c r="K12" s="22">
        <f t="shared" si="3"/>
        <v>-0.17766616702015958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4254371.3099999996</v>
      </c>
      <c r="D13" s="46">
        <f>IF('County Data'!E8&gt;9,'County Data'!D8,"*")</f>
        <v>1301993.7</v>
      </c>
      <c r="E13" s="47" t="str">
        <f>IF('County Data'!G8&gt;9,'County Data'!F8,"*")</f>
        <v>*</v>
      </c>
      <c r="F13" s="48">
        <f>IF('County Data'!I8&gt;9,'County Data'!H8,"*")</f>
        <v>3777206.09</v>
      </c>
      <c r="G13" s="46">
        <f>IF('County Data'!K8&gt;9,'County Data'!J8,"*")</f>
        <v>1172551.8799999999</v>
      </c>
      <c r="H13" s="47" t="str">
        <f>IF('County Data'!M8&gt;9,'County Data'!L8,"*")</f>
        <v>*</v>
      </c>
      <c r="I13" s="9">
        <f t="shared" si="1"/>
        <v>0.12632755762606529</v>
      </c>
      <c r="J13" s="9">
        <f t="shared" si="2"/>
        <v>0.11039325611758866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47144681.450000003</v>
      </c>
      <c r="D14" s="50">
        <f>IF('County Data'!E9&gt;9,'County Data'!D9,"*")</f>
        <v>17229208.84</v>
      </c>
      <c r="E14" s="51">
        <f>IF('County Data'!G9&gt;9,'County Data'!F9,"*")</f>
        <v>610598.16666666674</v>
      </c>
      <c r="F14" s="50">
        <f>IF('County Data'!I9&gt;9,'County Data'!H9,"*")</f>
        <v>45987270.329999998</v>
      </c>
      <c r="G14" s="50">
        <f>IF('County Data'!K9&gt;9,'County Data'!J9,"*")</f>
        <v>17026362.289999999</v>
      </c>
      <c r="H14" s="51">
        <f>IF('County Data'!M9&gt;9,'County Data'!L9,"*")</f>
        <v>548681.00000000012</v>
      </c>
      <c r="I14" s="22">
        <f t="shared" si="1"/>
        <v>2.5168076115293203E-2</v>
      </c>
      <c r="J14" s="22">
        <f t="shared" si="2"/>
        <v>1.1913675190568304E-2</v>
      </c>
      <c r="K14" s="22">
        <f t="shared" si="3"/>
        <v>0.11284729499776121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24167660.199999999</v>
      </c>
      <c r="D15" s="56">
        <f>IF('County Data'!E10&gt;9,'County Data'!D10,"*")</f>
        <v>6389740.7300000004</v>
      </c>
      <c r="E15" s="55">
        <f>IF('County Data'!G10&gt;9,'County Data'!F10,"*")</f>
        <v>144068.16666666672</v>
      </c>
      <c r="F15" s="56">
        <f>IF('County Data'!I10&gt;9,'County Data'!H10,"*")</f>
        <v>22379977.030000001</v>
      </c>
      <c r="G15" s="56">
        <f>IF('County Data'!K10&gt;9,'County Data'!J10,"*")</f>
        <v>6322818.25</v>
      </c>
      <c r="H15" s="55">
        <f>IF('County Data'!M10&gt;9,'County Data'!L10,"*")</f>
        <v>149676.3333333334</v>
      </c>
      <c r="I15" s="23">
        <f t="shared" si="1"/>
        <v>7.987868654215495E-2</v>
      </c>
      <c r="J15" s="23">
        <f t="shared" si="2"/>
        <v>1.0584280198153797E-2</v>
      </c>
      <c r="K15" s="23">
        <f t="shared" si="3"/>
        <v>-3.7468626747938445E-2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64742172.479999997</v>
      </c>
      <c r="D16" s="50">
        <f>IF('County Data'!E11&gt;9,'County Data'!D11,"*")</f>
        <v>15827826.210000001</v>
      </c>
      <c r="E16" s="51">
        <f>IF('County Data'!G11&gt;9,'County Data'!F11,"*")</f>
        <v>507774</v>
      </c>
      <c r="F16" s="50">
        <f>IF('County Data'!I11&gt;9,'County Data'!H11,"*")</f>
        <v>57665703.280000001</v>
      </c>
      <c r="G16" s="50">
        <f>IF('County Data'!K11&gt;9,'County Data'!J11,"*")</f>
        <v>14269064.6</v>
      </c>
      <c r="H16" s="51">
        <f>IF('County Data'!M11&gt;9,'County Data'!L11,"*")</f>
        <v>393841.83333333331</v>
      </c>
      <c r="I16" s="22">
        <f t="shared" si="1"/>
        <v>0.12271538882721479</v>
      </c>
      <c r="J16" s="22">
        <f t="shared" si="2"/>
        <v>0.10924063025126407</v>
      </c>
      <c r="K16" s="22">
        <f t="shared" si="3"/>
        <v>0.28928406538834761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639282217.52999997</v>
      </c>
      <c r="D17" s="46">
        <f>IF('County Data'!E12&gt;9,'County Data'!D12,"*")</f>
        <v>134760725.36000001</v>
      </c>
      <c r="E17" s="47">
        <f>IF('County Data'!G12&gt;9,'County Data'!F12,"*")</f>
        <v>4337218</v>
      </c>
      <c r="F17" s="48">
        <f>IF('County Data'!I12&gt;9,'County Data'!H12,"*")</f>
        <v>563929589.29999995</v>
      </c>
      <c r="G17" s="46">
        <f>IF('County Data'!K12&gt;9,'County Data'!J12,"*")</f>
        <v>132801823.31</v>
      </c>
      <c r="H17" s="47">
        <f>IF('County Data'!M12&gt;9,'County Data'!L12,"*")</f>
        <v>4840261.4999999981</v>
      </c>
      <c r="I17" s="9">
        <f t="shared" si="1"/>
        <v>0.13362063218483441</v>
      </c>
      <c r="J17" s="9">
        <f t="shared" si="2"/>
        <v>1.4750565927301588E-2</v>
      </c>
      <c r="K17" s="9">
        <f t="shared" si="3"/>
        <v>-0.10392899226622329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106729017.7</v>
      </c>
      <c r="D18" s="50">
        <f>IF('County Data'!E13&gt;9,'County Data'!D13,"*")</f>
        <v>37646309.68</v>
      </c>
      <c r="E18" s="51">
        <f>IF('County Data'!G13&gt;9,'County Data'!F13,"*")</f>
        <v>2059463.666666666</v>
      </c>
      <c r="F18" s="50">
        <f>IF('County Data'!I13&gt;9,'County Data'!H13,"*")</f>
        <v>104704866.06999999</v>
      </c>
      <c r="G18" s="50">
        <f>IF('County Data'!K13&gt;9,'County Data'!J13,"*")</f>
        <v>35961547.57</v>
      </c>
      <c r="H18" s="51">
        <f>IF('County Data'!M13&gt;9,'County Data'!L13,"*")</f>
        <v>1368289.5000000002</v>
      </c>
      <c r="I18" s="22">
        <f t="shared" si="1"/>
        <v>1.9331972867877717E-2</v>
      </c>
      <c r="J18" s="22">
        <f t="shared" si="2"/>
        <v>4.6848987984195345E-2</v>
      </c>
      <c r="K18" s="22">
        <f t="shared" si="3"/>
        <v>0.50513737528985325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198350253.96000001</v>
      </c>
      <c r="D19" s="46">
        <f>IF('County Data'!E14&gt;9,'County Data'!D14,"*")</f>
        <v>38309192.469999999</v>
      </c>
      <c r="E19" s="47">
        <f>IF('County Data'!G14&gt;9,'County Data'!F14,"*")</f>
        <v>1403416.0000000002</v>
      </c>
      <c r="F19" s="48">
        <f>IF('County Data'!I14&gt;9,'County Data'!H14,"*")</f>
        <v>212874699.56</v>
      </c>
      <c r="G19" s="46">
        <f>IF('County Data'!K14&gt;9,'County Data'!J14,"*")</f>
        <v>36172020.93</v>
      </c>
      <c r="H19" s="47">
        <f>IF('County Data'!M14&gt;9,'County Data'!L14,"*")</f>
        <v>1590302.0000000002</v>
      </c>
      <c r="I19" s="9">
        <f t="shared" si="1"/>
        <v>-6.8230022778757657E-2</v>
      </c>
      <c r="J19" s="9">
        <f t="shared" si="2"/>
        <v>5.9083553670828841E-2</v>
      </c>
      <c r="K19" s="9">
        <f t="shared" si="3"/>
        <v>-0.1175160441224371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64761427.030000001</v>
      </c>
      <c r="D20" s="50">
        <f>IF('County Data'!E15&gt;9,'County Data'!D15,"*")</f>
        <v>15267292.58</v>
      </c>
      <c r="E20" s="51">
        <f>IF('County Data'!G15&gt;9,'County Data'!F15,"*")</f>
        <v>1109555.5000000007</v>
      </c>
      <c r="F20" s="50">
        <f>IF('County Data'!I15&gt;9,'County Data'!H15,"*")</f>
        <v>62335514.350000001</v>
      </c>
      <c r="G20" s="50">
        <f>IF('County Data'!K15&gt;9,'County Data'!J15,"*")</f>
        <v>15831798.4</v>
      </c>
      <c r="H20" s="51">
        <f>IF('County Data'!M15&gt;9,'County Data'!L15,"*")</f>
        <v>1208389.8333333335</v>
      </c>
      <c r="I20" s="22">
        <f t="shared" si="1"/>
        <v>3.8917023550636663E-2</v>
      </c>
      <c r="J20" s="22">
        <f t="shared" si="2"/>
        <v>-3.5656455807320048E-2</v>
      </c>
      <c r="K20" s="22">
        <f t="shared" si="3"/>
        <v>-8.1790106641909666E-2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77653219.030000001</v>
      </c>
      <c r="D21" s="46">
        <f>IF('County Data'!E16&gt;9,'County Data'!D16,"*")</f>
        <v>22492621.82</v>
      </c>
      <c r="E21" s="47">
        <f>IF('County Data'!G16&gt;9,'County Data'!F16,"*")</f>
        <v>923901.83333333337</v>
      </c>
      <c r="F21" s="48">
        <f>IF('County Data'!I16&gt;9,'County Data'!H16,"*")</f>
        <v>67684622.590000004</v>
      </c>
      <c r="G21" s="46">
        <f>IF('County Data'!K16&gt;9,'County Data'!J16,"*")</f>
        <v>21206508.870000001</v>
      </c>
      <c r="H21" s="47">
        <f>IF('County Data'!M16&gt;9,'County Data'!L16,"*")</f>
        <v>914422.49999999977</v>
      </c>
      <c r="I21" s="9">
        <f t="shared" si="1"/>
        <v>0.1472800771954485</v>
      </c>
      <c r="J21" s="9">
        <f t="shared" si="2"/>
        <v>6.0647085188991749E-2</v>
      </c>
      <c r="K21" s="9">
        <f t="shared" si="3"/>
        <v>1.0366469912249106E-2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05/01/2018 - 05/31/2018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05/01/2017 - 05/31/2017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1676529.7</v>
      </c>
      <c r="D6" s="43">
        <f>IF('Town Data'!E2&gt;9,'Town Data'!D2,"*")</f>
        <v>454442.14</v>
      </c>
      <c r="E6" s="44" t="str">
        <f>IF('Town Data'!G2&gt;9,'Town Data'!F2,"*")</f>
        <v>*</v>
      </c>
      <c r="F6" s="43">
        <f>IF('Town Data'!I2&gt;9,'Town Data'!H2,"*")</f>
        <v>1411944.44</v>
      </c>
      <c r="G6" s="43">
        <f>IF('Town Data'!K2&gt;9,'Town Data'!J2,"*")</f>
        <v>397084.78</v>
      </c>
      <c r="H6" s="44" t="str">
        <f>IF('Town Data'!M2&gt;9,'Town Data'!L2,"*")</f>
        <v>*</v>
      </c>
      <c r="I6" s="20">
        <f t="shared" ref="I6:I69" si="0">IFERROR((C6-F6)/F6,"")</f>
        <v>0.1873907021440589</v>
      </c>
      <c r="J6" s="20">
        <f t="shared" ref="J6:J69" si="1">IFERROR((D6-G6)/G6,"")</f>
        <v>0.14444613062228168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10617878.25</v>
      </c>
      <c r="D7" s="46">
        <f>IF('Town Data'!E3&gt;9,'Town Data'!D3,"*")</f>
        <v>475983.92</v>
      </c>
      <c r="E7" s="47" t="str">
        <f>IF('Town Data'!G3&gt;9,'Town Data'!F3,"*")</f>
        <v>*</v>
      </c>
      <c r="F7" s="48">
        <f>IF('Town Data'!I3&gt;9,'Town Data'!H3,"*")</f>
        <v>11042128.85</v>
      </c>
      <c r="G7" s="46">
        <f>IF('Town Data'!K3&gt;9,'Town Data'!J3,"*")</f>
        <v>448194.84</v>
      </c>
      <c r="H7" s="47" t="str">
        <f>IF('Town Data'!M3&gt;9,'Town Data'!L3,"*")</f>
        <v>*</v>
      </c>
      <c r="I7" s="9">
        <f t="shared" si="0"/>
        <v>-3.8421087614821631E-2</v>
      </c>
      <c r="J7" s="9">
        <f t="shared" si="1"/>
        <v>6.200223099400242E-2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38972947.07</v>
      </c>
      <c r="D8" s="50">
        <f>IF('Town Data'!E4&gt;9,'Town Data'!D4,"*")</f>
        <v>10896587.039999999</v>
      </c>
      <c r="E8" s="51">
        <f>IF('Town Data'!G4&gt;9,'Town Data'!F4,"*")</f>
        <v>450099.5</v>
      </c>
      <c r="F8" s="50">
        <f>IF('Town Data'!I4&gt;9,'Town Data'!H4,"*")</f>
        <v>51331495.979999997</v>
      </c>
      <c r="G8" s="50">
        <f>IF('Town Data'!K4&gt;9,'Town Data'!J4,"*")</f>
        <v>10536639.98</v>
      </c>
      <c r="H8" s="51">
        <f>IF('Town Data'!M4&gt;9,'Town Data'!L4,"*")</f>
        <v>472181.33333333296</v>
      </c>
      <c r="I8" s="22">
        <f t="shared" si="0"/>
        <v>-0.24075957020257482</v>
      </c>
      <c r="J8" s="22">
        <f t="shared" si="1"/>
        <v>3.4161465199838655E-2</v>
      </c>
      <c r="K8" s="22">
        <f t="shared" si="2"/>
        <v>-4.6765578760701358E-2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12586354.550000001</v>
      </c>
      <c r="D9" s="46">
        <f>IF('Town Data'!E5&gt;9,'Town Data'!D5,"*")</f>
        <v>1276549.22</v>
      </c>
      <c r="E9" s="47" t="str">
        <f>IF('Town Data'!G5&gt;9,'Town Data'!F5,"*")</f>
        <v>*</v>
      </c>
      <c r="F9" s="48">
        <f>IF('Town Data'!I5&gt;9,'Town Data'!H5,"*")</f>
        <v>8745775.6699999999</v>
      </c>
      <c r="G9" s="46">
        <f>IF('Town Data'!K5&gt;9,'Town Data'!J5,"*")</f>
        <v>1042605.11</v>
      </c>
      <c r="H9" s="47" t="str">
        <f>IF('Town Data'!M5&gt;9,'Town Data'!L5,"*")</f>
        <v>*</v>
      </c>
      <c r="I9" s="9">
        <f t="shared" si="0"/>
        <v>0.43913530656566691</v>
      </c>
      <c r="J9" s="9">
        <f t="shared" si="1"/>
        <v>0.22438419662071288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18120165.25</v>
      </c>
      <c r="D10" s="50">
        <f>IF('Town Data'!E6&gt;9,'Town Data'!D6,"*")</f>
        <v>1354203.27</v>
      </c>
      <c r="E10" s="51">
        <f>IF('Town Data'!G6&gt;9,'Town Data'!F6,"*")</f>
        <v>42735.499999999956</v>
      </c>
      <c r="F10" s="50">
        <f>IF('Town Data'!I6&gt;9,'Town Data'!H6,"*")</f>
        <v>14285904.859999999</v>
      </c>
      <c r="G10" s="50">
        <f>IF('Town Data'!K6&gt;9,'Town Data'!J6,"*")</f>
        <v>1242357.83</v>
      </c>
      <c r="H10" s="51">
        <f>IF('Town Data'!M6&gt;9,'Town Data'!L6,"*")</f>
        <v>31331.666666666672</v>
      </c>
      <c r="I10" s="22">
        <f t="shared" si="0"/>
        <v>0.26839464686173198</v>
      </c>
      <c r="J10" s="22">
        <f t="shared" si="1"/>
        <v>9.0026751793402332E-2</v>
      </c>
      <c r="K10" s="22">
        <f t="shared" si="2"/>
        <v>0.36397148784509653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35314938.189999998</v>
      </c>
      <c r="D11" s="46">
        <f>IF('Town Data'!E7&gt;9,'Town Data'!D7,"*")</f>
        <v>12462140.4</v>
      </c>
      <c r="E11" s="47">
        <f>IF('Town Data'!G7&gt;9,'Town Data'!F7,"*")</f>
        <v>139027.16666666669</v>
      </c>
      <c r="F11" s="48">
        <f>IF('Town Data'!I7&gt;9,'Town Data'!H7,"*")</f>
        <v>35310892.240000002</v>
      </c>
      <c r="G11" s="46">
        <f>IF('Town Data'!K7&gt;9,'Town Data'!J7,"*")</f>
        <v>11523529.939999999</v>
      </c>
      <c r="H11" s="47">
        <f>IF('Town Data'!M7&gt;9,'Town Data'!L7,"*")</f>
        <v>172944.00000000006</v>
      </c>
      <c r="I11" s="9">
        <f t="shared" si="0"/>
        <v>1.1458079202576189E-4</v>
      </c>
      <c r="J11" s="9">
        <f t="shared" si="1"/>
        <v>8.1451644147852234E-2</v>
      </c>
      <c r="K11" s="9">
        <f t="shared" si="2"/>
        <v>-0.19611454189410074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20591616.460000001</v>
      </c>
      <c r="D12" s="50">
        <f>IF('Town Data'!E8&gt;9,'Town Data'!D8,"*")</f>
        <v>6706220.29</v>
      </c>
      <c r="E12" s="51">
        <f>IF('Town Data'!G8&gt;9,'Town Data'!F8,"*")</f>
        <v>159862.5</v>
      </c>
      <c r="F12" s="50">
        <f>IF('Town Data'!I8&gt;9,'Town Data'!H8,"*")</f>
        <v>15466040.75</v>
      </c>
      <c r="G12" s="50">
        <f>IF('Town Data'!K8&gt;9,'Town Data'!J8,"*")</f>
        <v>6113079.7699999996</v>
      </c>
      <c r="H12" s="51">
        <f>IF('Town Data'!M8&gt;9,'Town Data'!L8,"*")</f>
        <v>111275.50000000006</v>
      </c>
      <c r="I12" s="22">
        <f t="shared" si="0"/>
        <v>0.33140839293340157</v>
      </c>
      <c r="J12" s="22">
        <f t="shared" si="1"/>
        <v>9.7028100780042745E-2</v>
      </c>
      <c r="K12" s="22">
        <f t="shared" si="2"/>
        <v>0.43663699556506075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3676971.84</v>
      </c>
      <c r="D13" s="46">
        <f>IF('Town Data'!E9&gt;9,'Town Data'!D9,"*")</f>
        <v>567445.25</v>
      </c>
      <c r="E13" s="47" t="str">
        <f>IF('Town Data'!G9&gt;9,'Town Data'!F9,"*")</f>
        <v>*</v>
      </c>
      <c r="F13" s="48">
        <f>IF('Town Data'!I9&gt;9,'Town Data'!H9,"*")</f>
        <v>1494665.36</v>
      </c>
      <c r="G13" s="46">
        <f>IF('Town Data'!K9&gt;9,'Town Data'!J9,"*")</f>
        <v>546672.26</v>
      </c>
      <c r="H13" s="47" t="str">
        <f>IF('Town Data'!M9&gt;9,'Town Data'!L9,"*")</f>
        <v>*</v>
      </c>
      <c r="I13" s="9">
        <f t="shared" si="0"/>
        <v>1.4600635957737051</v>
      </c>
      <c r="J13" s="9">
        <f t="shared" si="1"/>
        <v>3.7998983156745492E-2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7860702.1299999999</v>
      </c>
      <c r="D14" s="50">
        <f>IF('Town Data'!E10&gt;9,'Town Data'!D10,"*")</f>
        <v>1990370.19</v>
      </c>
      <c r="E14" s="51">
        <f>IF('Town Data'!G10&gt;9,'Town Data'!F10,"*")</f>
        <v>63106.666666666642</v>
      </c>
      <c r="F14" s="50">
        <f>IF('Town Data'!I10&gt;9,'Town Data'!H10,"*")</f>
        <v>7256381.3499999996</v>
      </c>
      <c r="G14" s="50">
        <f>IF('Town Data'!K10&gt;9,'Town Data'!J10,"*")</f>
        <v>2001039.27</v>
      </c>
      <c r="H14" s="51">
        <f>IF('Town Data'!M10&gt;9,'Town Data'!L10,"*")</f>
        <v>79164.333333333387</v>
      </c>
      <c r="I14" s="22">
        <f t="shared" si="0"/>
        <v>8.3281287304449655E-2</v>
      </c>
      <c r="J14" s="22">
        <f t="shared" si="1"/>
        <v>-5.3317694259943605E-3</v>
      </c>
      <c r="K14" s="22">
        <f t="shared" si="2"/>
        <v>-0.20283966264268927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8922152.9800000004</v>
      </c>
      <c r="D15" s="46">
        <f>IF('Town Data'!E11&gt;9,'Town Data'!D11,"*")</f>
        <v>1309955.1599999999</v>
      </c>
      <c r="E15" s="47" t="str">
        <f>IF('Town Data'!G11&gt;9,'Town Data'!F11,"*")</f>
        <v>*</v>
      </c>
      <c r="F15" s="48">
        <f>IF('Town Data'!I11&gt;9,'Town Data'!H11,"*")</f>
        <v>8515939.1099999994</v>
      </c>
      <c r="G15" s="46">
        <f>IF('Town Data'!K11&gt;9,'Town Data'!J11,"*")</f>
        <v>1278564.78</v>
      </c>
      <c r="H15" s="47" t="str">
        <f>IF('Town Data'!M11&gt;9,'Town Data'!L11,"*")</f>
        <v>*</v>
      </c>
      <c r="I15" s="9">
        <f t="shared" si="0"/>
        <v>4.7700419736796486E-2</v>
      </c>
      <c r="J15" s="9">
        <f t="shared" si="1"/>
        <v>2.4551262862097523E-2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40760659.149999999</v>
      </c>
      <c r="D16" s="53">
        <f>IF('Town Data'!E12&gt;9,'Town Data'!D12,"*")</f>
        <v>8027680.4199999999</v>
      </c>
      <c r="E16" s="54">
        <f>IF('Town Data'!G12&gt;9,'Town Data'!F12,"*")</f>
        <v>755143.16666666698</v>
      </c>
      <c r="F16" s="53">
        <f>IF('Town Data'!I12&gt;9,'Town Data'!H12,"*")</f>
        <v>40547567.079999998</v>
      </c>
      <c r="G16" s="53">
        <f>IF('Town Data'!K12&gt;9,'Town Data'!J12,"*")</f>
        <v>7874706.5700000003</v>
      </c>
      <c r="H16" s="54">
        <f>IF('Town Data'!M12&gt;9,'Town Data'!L12,"*")</f>
        <v>839437.50000000035</v>
      </c>
      <c r="I16" s="26">
        <f t="shared" si="0"/>
        <v>5.2553601941041613E-3</v>
      </c>
      <c r="J16" s="26">
        <f t="shared" si="1"/>
        <v>1.9425974623966162E-2</v>
      </c>
      <c r="K16" s="26">
        <f t="shared" si="2"/>
        <v>-0.10041764078127714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1186537.6499999999</v>
      </c>
      <c r="D17" s="50">
        <f>IF('Town Data'!E13&gt;9,'Town Data'!D13,"*")</f>
        <v>177637</v>
      </c>
      <c r="E17" s="51" t="str">
        <f>IF('Town Data'!G13&gt;9,'Town Data'!F13,"*")</f>
        <v>*</v>
      </c>
      <c r="F17" s="50">
        <f>IF('Town Data'!I13&gt;9,'Town Data'!H13,"*")</f>
        <v>988484.12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0.20036086163933509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631147.26</v>
      </c>
      <c r="D18" s="46">
        <f>IF('Town Data'!E14&gt;9,'Town Data'!D14,"*")</f>
        <v>320016.45</v>
      </c>
      <c r="E18" s="47" t="str">
        <f>IF('Town Data'!G14&gt;9,'Town Data'!F14,"*")</f>
        <v>*</v>
      </c>
      <c r="F18" s="48">
        <f>IF('Town Data'!I14&gt;9,'Town Data'!H14,"*")</f>
        <v>547262.62</v>
      </c>
      <c r="G18" s="46">
        <f>IF('Town Data'!K14&gt;9,'Town Data'!J14,"*")</f>
        <v>250569.3</v>
      </c>
      <c r="H18" s="47" t="str">
        <f>IF('Town Data'!M14&gt;9,'Town Data'!L14,"*")</f>
        <v>*</v>
      </c>
      <c r="I18" s="9">
        <f t="shared" si="0"/>
        <v>0.15328041224522151</v>
      </c>
      <c r="J18" s="9">
        <f t="shared" si="1"/>
        <v>0.27715745703883127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5911476.9299999997</v>
      </c>
      <c r="D19" s="50">
        <f>IF('Town Data'!E15&gt;9,'Town Data'!D15,"*")</f>
        <v>1823770.78</v>
      </c>
      <c r="E19" s="51" t="str">
        <f>IF('Town Data'!G15&gt;9,'Town Data'!F15,"*")</f>
        <v>*</v>
      </c>
      <c r="F19" s="50">
        <f>IF('Town Data'!I15&gt;9,'Town Data'!H15,"*")</f>
        <v>3894667.11</v>
      </c>
      <c r="G19" s="50">
        <f>IF('Town Data'!K15&gt;9,'Town Data'!J15,"*")</f>
        <v>1472666.45</v>
      </c>
      <c r="H19" s="51" t="str">
        <f>IF('Town Data'!M15&gt;9,'Town Data'!L15,"*")</f>
        <v>*</v>
      </c>
      <c r="I19" s="22">
        <f t="shared" si="0"/>
        <v>0.51783881986257863</v>
      </c>
      <c r="J19" s="22">
        <f t="shared" si="1"/>
        <v>0.23841402104325801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773489.51</v>
      </c>
      <c r="D20" s="46">
        <f>IF('Town Data'!E16&gt;9,'Town Data'!D16,"*")</f>
        <v>410931.84</v>
      </c>
      <c r="E20" s="47" t="str">
        <f>IF('Town Data'!G16&gt;9,'Town Data'!F16,"*")</f>
        <v>*</v>
      </c>
      <c r="F20" s="48">
        <f>IF('Town Data'!I16&gt;9,'Town Data'!H16,"*")</f>
        <v>717263.64</v>
      </c>
      <c r="G20" s="46">
        <f>IF('Town Data'!K16&gt;9,'Town Data'!J16,"*")</f>
        <v>399904.45</v>
      </c>
      <c r="H20" s="47" t="str">
        <f>IF('Town Data'!M16&gt;9,'Town Data'!L16,"*")</f>
        <v>*</v>
      </c>
      <c r="I20" s="9">
        <f t="shared" si="0"/>
        <v>7.8389405044984567E-2</v>
      </c>
      <c r="J20" s="9">
        <f t="shared" si="1"/>
        <v>2.7575061992933598E-2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75890294.239999995</v>
      </c>
      <c r="D21" s="50">
        <f>IF('Town Data'!E17&gt;9,'Town Data'!D17,"*")</f>
        <v>19775513.73</v>
      </c>
      <c r="E21" s="51">
        <f>IF('Town Data'!G17&gt;9,'Town Data'!F17,"*")</f>
        <v>631978.16666666721</v>
      </c>
      <c r="F21" s="50">
        <f>IF('Town Data'!I17&gt;9,'Town Data'!H17,"*")</f>
        <v>98796890.819999993</v>
      </c>
      <c r="G21" s="50">
        <f>IF('Town Data'!K17&gt;9,'Town Data'!J17,"*")</f>
        <v>19866693.57</v>
      </c>
      <c r="H21" s="51">
        <f>IF('Town Data'!M17&gt;9,'Town Data'!L17,"*")</f>
        <v>693946.66666666698</v>
      </c>
      <c r="I21" s="22">
        <f t="shared" si="0"/>
        <v>-0.23185543988154425</v>
      </c>
      <c r="J21" s="22">
        <f t="shared" si="1"/>
        <v>-4.5895830465562393E-3</v>
      </c>
      <c r="K21" s="22">
        <f t="shared" si="2"/>
        <v>-8.9298649271797648E-2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4224702.6399999997</v>
      </c>
      <c r="D22" s="46">
        <f>IF('Town Data'!E18&gt;9,'Town Data'!D18,"*")</f>
        <v>1377019.22</v>
      </c>
      <c r="E22" s="47" t="str">
        <f>IF('Town Data'!G18&gt;9,'Town Data'!F18,"*")</f>
        <v>*</v>
      </c>
      <c r="F22" s="48">
        <f>IF('Town Data'!I18&gt;9,'Town Data'!H18,"*")</f>
        <v>4296666.7300000004</v>
      </c>
      <c r="G22" s="46">
        <f>IF('Town Data'!K18&gt;9,'Town Data'!J18,"*")</f>
        <v>1254915.3700000001</v>
      </c>
      <c r="H22" s="47" t="str">
        <f>IF('Town Data'!M18&gt;9,'Town Data'!L18,"*")</f>
        <v>*</v>
      </c>
      <c r="I22" s="9">
        <f t="shared" si="0"/>
        <v>-1.6748818217046303E-2</v>
      </c>
      <c r="J22" s="9">
        <f t="shared" si="1"/>
        <v>9.730046576766356E-2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6121476.3899999997</v>
      </c>
      <c r="D23" s="50">
        <f>IF('Town Data'!E19&gt;9,'Town Data'!D19,"*")</f>
        <v>2413962.66</v>
      </c>
      <c r="E23" s="51" t="str">
        <f>IF('Town Data'!G19&gt;9,'Town Data'!F19,"*")</f>
        <v>*</v>
      </c>
      <c r="F23" s="50">
        <f>IF('Town Data'!I19&gt;9,'Town Data'!H19,"*")</f>
        <v>7573385.5800000001</v>
      </c>
      <c r="G23" s="50">
        <f>IF('Town Data'!K19&gt;9,'Town Data'!J19,"*")</f>
        <v>1764584.78</v>
      </c>
      <c r="H23" s="51" t="str">
        <f>IF('Town Data'!M19&gt;9,'Town Data'!L19,"*")</f>
        <v>*</v>
      </c>
      <c r="I23" s="22">
        <f t="shared" si="0"/>
        <v>-0.19171203877883111</v>
      </c>
      <c r="J23" s="22">
        <f t="shared" si="1"/>
        <v>0.36800605295938238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1571506.1</v>
      </c>
      <c r="D24" s="46">
        <f>IF('Town Data'!E20&gt;9,'Town Data'!D20,"*")</f>
        <v>870381.33</v>
      </c>
      <c r="E24" s="47" t="str">
        <f>IF('Town Data'!G20&gt;9,'Town Data'!F20,"*")</f>
        <v>*</v>
      </c>
      <c r="F24" s="48">
        <f>IF('Town Data'!I20&gt;9,'Town Data'!H20,"*")</f>
        <v>1482026.3</v>
      </c>
      <c r="G24" s="46">
        <f>IF('Town Data'!K20&gt;9,'Town Data'!J20,"*")</f>
        <v>752627.48</v>
      </c>
      <c r="H24" s="47" t="str">
        <f>IF('Town Data'!M20&gt;9,'Town Data'!L20,"*")</f>
        <v>*</v>
      </c>
      <c r="I24" s="9">
        <f t="shared" si="0"/>
        <v>6.0376661331853584E-2</v>
      </c>
      <c r="J24" s="9">
        <f t="shared" si="1"/>
        <v>0.15645701642464607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2455147.7599999998</v>
      </c>
      <c r="D25" s="50">
        <f>IF('Town Data'!E21&gt;9,'Town Data'!D21,"*")</f>
        <v>779649.68</v>
      </c>
      <c r="E25" s="51">
        <f>IF('Town Data'!G21&gt;9,'Town Data'!F21,"*")</f>
        <v>25260.5</v>
      </c>
      <c r="F25" s="50">
        <f>IF('Town Data'!I21&gt;9,'Town Data'!H21,"*")</f>
        <v>2367218.94</v>
      </c>
      <c r="G25" s="50">
        <f>IF('Town Data'!K21&gt;9,'Town Data'!J21,"*")</f>
        <v>721370.84</v>
      </c>
      <c r="H25" s="51">
        <f>IF('Town Data'!M21&gt;9,'Town Data'!L21,"*")</f>
        <v>43990.333333333365</v>
      </c>
      <c r="I25" s="22">
        <f t="shared" si="0"/>
        <v>3.7144354716932025E-2</v>
      </c>
      <c r="J25" s="22">
        <f t="shared" si="1"/>
        <v>8.0789015536031489E-2</v>
      </c>
      <c r="K25" s="22">
        <f t="shared" si="2"/>
        <v>-0.42577157102696844</v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4954131.63</v>
      </c>
      <c r="D26" s="46">
        <f>IF('Town Data'!E22&gt;9,'Town Data'!D22,"*")</f>
        <v>1703141.26</v>
      </c>
      <c r="E26" s="47" t="str">
        <f>IF('Town Data'!G22&gt;9,'Town Data'!F22,"*")</f>
        <v>*</v>
      </c>
      <c r="F26" s="48">
        <f>IF('Town Data'!I22&gt;9,'Town Data'!H22,"*")</f>
        <v>3866941.9</v>
      </c>
      <c r="G26" s="46">
        <f>IF('Town Data'!K22&gt;9,'Town Data'!J22,"*")</f>
        <v>1623739.3</v>
      </c>
      <c r="H26" s="47" t="str">
        <f>IF('Town Data'!M22&gt;9,'Town Data'!L22,"*")</f>
        <v>*</v>
      </c>
      <c r="I26" s="9">
        <f t="shared" si="0"/>
        <v>0.28114974522891073</v>
      </c>
      <c r="J26" s="9">
        <f t="shared" si="1"/>
        <v>4.8900682517199624E-2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134003519.65000001</v>
      </c>
      <c r="D27" s="50">
        <f>IF('Town Data'!E23&gt;9,'Town Data'!D23,"*")</f>
        <v>28014500.010000002</v>
      </c>
      <c r="E27" s="51">
        <f>IF('Town Data'!G23&gt;9,'Town Data'!F23,"*")</f>
        <v>1692199.0000000009</v>
      </c>
      <c r="F27" s="50">
        <f>IF('Town Data'!I23&gt;9,'Town Data'!H23,"*")</f>
        <v>112499968.06999999</v>
      </c>
      <c r="G27" s="50">
        <f>IF('Town Data'!K23&gt;9,'Town Data'!J23,"*")</f>
        <v>27759739.109999999</v>
      </c>
      <c r="H27" s="51">
        <f>IF('Town Data'!M23&gt;9,'Town Data'!L23,"*")</f>
        <v>2248330</v>
      </c>
      <c r="I27" s="22">
        <f t="shared" si="0"/>
        <v>0.19114273496166703</v>
      </c>
      <c r="J27" s="22">
        <f t="shared" si="1"/>
        <v>9.1773520994017088E-3</v>
      </c>
      <c r="K27" s="22">
        <f t="shared" si="2"/>
        <v>-0.24735292417038382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481291.52000000002</v>
      </c>
      <c r="D28" s="46">
        <f>IF('Town Data'!E24&gt;9,'Town Data'!D24,"*")</f>
        <v>214432.38</v>
      </c>
      <c r="E28" s="47" t="str">
        <f>IF('Town Data'!G24&gt;9,'Town Data'!F24,"*")</f>
        <v>*</v>
      </c>
      <c r="F28" s="48">
        <f>IF('Town Data'!I24&gt;9,'Town Data'!H24,"*")</f>
        <v>381083.25</v>
      </c>
      <c r="G28" s="46">
        <f>IF('Town Data'!K24&gt;9,'Town Data'!J24,"*")</f>
        <v>177141.3</v>
      </c>
      <c r="H28" s="47" t="str">
        <f>IF('Town Data'!M24&gt;9,'Town Data'!L24,"*")</f>
        <v>*</v>
      </c>
      <c r="I28" s="9">
        <f t="shared" si="0"/>
        <v>0.26295637501779473</v>
      </c>
      <c r="J28" s="9">
        <f t="shared" si="1"/>
        <v>0.21051601179397475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588681.67000000004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969322.94</v>
      </c>
      <c r="D30" s="46">
        <f>IF('Town Data'!E26&gt;9,'Town Data'!D26,"*")</f>
        <v>779315.1</v>
      </c>
      <c r="E30" s="47" t="str">
        <f>IF('Town Data'!G26&gt;9,'Town Data'!F26,"*")</f>
        <v>*</v>
      </c>
      <c r="F30" s="48">
        <f>IF('Town Data'!I26&gt;9,'Town Data'!H26,"*")</f>
        <v>884916.03</v>
      </c>
      <c r="G30" s="46">
        <f>IF('Town Data'!K26&gt;9,'Town Data'!J26,"*")</f>
        <v>705176.72</v>
      </c>
      <c r="H30" s="47" t="str">
        <f>IF('Town Data'!M26&gt;9,'Town Data'!L26,"*")</f>
        <v>*</v>
      </c>
      <c r="I30" s="9">
        <f t="shared" si="0"/>
        <v>9.5384089719789469E-2</v>
      </c>
      <c r="J30" s="9">
        <f t="shared" si="1"/>
        <v>0.10513446898814244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21487529.649999999</v>
      </c>
      <c r="D31" s="50">
        <f>IF('Town Data'!E27&gt;9,'Town Data'!D27,"*")</f>
        <v>7817240.6299999999</v>
      </c>
      <c r="E31" s="51">
        <f>IF('Town Data'!G27&gt;9,'Town Data'!F27,"*")</f>
        <v>87418.333333333328</v>
      </c>
      <c r="F31" s="50">
        <f>IF('Town Data'!I27&gt;9,'Town Data'!H27,"*")</f>
        <v>17507944.199999999</v>
      </c>
      <c r="G31" s="50">
        <f>IF('Town Data'!K27&gt;9,'Town Data'!J27,"*")</f>
        <v>7152514.0499999998</v>
      </c>
      <c r="H31" s="51">
        <f>IF('Town Data'!M27&gt;9,'Town Data'!L27,"*")</f>
        <v>116087.99999999997</v>
      </c>
      <c r="I31" s="22">
        <f t="shared" si="0"/>
        <v>0.22730169827705982</v>
      </c>
      <c r="J31" s="22">
        <f t="shared" si="1"/>
        <v>9.2936074693904316E-2</v>
      </c>
      <c r="K31" s="22">
        <f t="shared" si="2"/>
        <v>-0.24696494613281864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1881831.34</v>
      </c>
      <c r="D32" s="46">
        <f>IF('Town Data'!E28&gt;9,'Town Data'!D28,"*")</f>
        <v>919388.64</v>
      </c>
      <c r="E32" s="47" t="str">
        <f>IF('Town Data'!G28&gt;9,'Town Data'!F28,"*")</f>
        <v>*</v>
      </c>
      <c r="F32" s="48">
        <f>IF('Town Data'!I28&gt;9,'Town Data'!H28,"*")</f>
        <v>1663127.79</v>
      </c>
      <c r="G32" s="46">
        <f>IF('Town Data'!K28&gt;9,'Town Data'!J28,"*")</f>
        <v>881142.92</v>
      </c>
      <c r="H32" s="47" t="str">
        <f>IF('Town Data'!M28&gt;9,'Town Data'!L28,"*")</f>
        <v>*</v>
      </c>
      <c r="I32" s="9">
        <f t="shared" si="0"/>
        <v>0.13150135023599122</v>
      </c>
      <c r="J32" s="9">
        <f t="shared" si="1"/>
        <v>4.3404672649472086E-2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656677.5</v>
      </c>
      <c r="D33" s="50">
        <f>IF('Town Data'!E29&gt;9,'Town Data'!D29,"*")</f>
        <v>516224.76</v>
      </c>
      <c r="E33" s="51" t="str">
        <f>IF('Town Data'!G29&gt;9,'Town Data'!F29,"*")</f>
        <v>*</v>
      </c>
      <c r="F33" s="50">
        <f>IF('Town Data'!I29&gt;9,'Town Data'!H29,"*")</f>
        <v>909060.35</v>
      </c>
      <c r="G33" s="50">
        <f>IF('Town Data'!K29&gt;9,'Town Data'!J29,"*")</f>
        <v>717957.48</v>
      </c>
      <c r="H33" s="51" t="str">
        <f>IF('Town Data'!M29&gt;9,'Town Data'!L29,"*")</f>
        <v>*</v>
      </c>
      <c r="I33" s="22">
        <f t="shared" si="0"/>
        <v>-0.27763046754816662</v>
      </c>
      <c r="J33" s="22">
        <f t="shared" si="1"/>
        <v>-0.28098143082233779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1757133.61</v>
      </c>
      <c r="D34" s="46">
        <f>IF('Town Data'!E30&gt;9,'Town Data'!D30,"*")</f>
        <v>584882.25</v>
      </c>
      <c r="E34" s="47" t="str">
        <f>IF('Town Data'!G30&gt;9,'Town Data'!F30,"*")</f>
        <v>*</v>
      </c>
      <c r="F34" s="48">
        <f>IF('Town Data'!I30&gt;9,'Town Data'!H30,"*")</f>
        <v>1394829.57</v>
      </c>
      <c r="G34" s="46">
        <f>IF('Town Data'!K30&gt;9,'Town Data'!J30,"*")</f>
        <v>522113.72</v>
      </c>
      <c r="H34" s="47" t="str">
        <f>IF('Town Data'!M30&gt;9,'Town Data'!L30,"*")</f>
        <v>*</v>
      </c>
      <c r="I34" s="9">
        <f t="shared" si="0"/>
        <v>0.25974789163668222</v>
      </c>
      <c r="J34" s="9">
        <f t="shared" si="1"/>
        <v>0.12022003558918166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5158805.45</v>
      </c>
      <c r="D35" s="50">
        <f>IF('Town Data'!E31&gt;9,'Town Data'!D31,"*")</f>
        <v>1799448.35</v>
      </c>
      <c r="E35" s="51" t="str">
        <f>IF('Town Data'!G31&gt;9,'Town Data'!F31,"*")</f>
        <v>*</v>
      </c>
      <c r="F35" s="50">
        <f>IF('Town Data'!I31&gt;9,'Town Data'!H31,"*")</f>
        <v>5332108.4800000004</v>
      </c>
      <c r="G35" s="50">
        <f>IF('Town Data'!K31&gt;9,'Town Data'!J31,"*")</f>
        <v>1734523.58</v>
      </c>
      <c r="H35" s="51" t="str">
        <f>IF('Town Data'!M31&gt;9,'Town Data'!L31,"*")</f>
        <v>*</v>
      </c>
      <c r="I35" s="22">
        <f t="shared" si="0"/>
        <v>-3.2501782484365409E-2</v>
      </c>
      <c r="J35" s="22">
        <f t="shared" si="1"/>
        <v>3.7430895001150696E-2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11669461.470000001</v>
      </c>
      <c r="D36" s="46">
        <f>IF('Town Data'!E32&gt;9,'Town Data'!D32,"*")</f>
        <v>2026360.21</v>
      </c>
      <c r="E36" s="47">
        <f>IF('Town Data'!G32&gt;9,'Town Data'!F32,"*")</f>
        <v>11834.333333333341</v>
      </c>
      <c r="F36" s="48">
        <f>IF('Town Data'!I32&gt;9,'Town Data'!H32,"*")</f>
        <v>6027047.6100000003</v>
      </c>
      <c r="G36" s="46">
        <f>IF('Town Data'!K32&gt;9,'Town Data'!J32,"*")</f>
        <v>1793297.59</v>
      </c>
      <c r="H36" s="47" t="str">
        <f>IF('Town Data'!M32&gt;9,'Town Data'!L32,"*")</f>
        <v>*</v>
      </c>
      <c r="I36" s="9">
        <f t="shared" si="0"/>
        <v>0.93618206211581589</v>
      </c>
      <c r="J36" s="9">
        <f t="shared" si="1"/>
        <v>0.12996315909842932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46936111.920000002</v>
      </c>
      <c r="D37" s="50">
        <f>IF('Town Data'!E33&gt;9,'Town Data'!D33,"*")</f>
        <v>14506584.83</v>
      </c>
      <c r="E37" s="51">
        <f>IF('Town Data'!G33&gt;9,'Town Data'!F33,"*")</f>
        <v>327468.16666666634</v>
      </c>
      <c r="F37" s="50">
        <f>IF('Town Data'!I33&gt;9,'Town Data'!H33,"*")</f>
        <v>42200961.259999998</v>
      </c>
      <c r="G37" s="50">
        <f>IF('Town Data'!K33&gt;9,'Town Data'!J33,"*")</f>
        <v>13705814.810000001</v>
      </c>
      <c r="H37" s="51">
        <f>IF('Town Data'!M33&gt;9,'Town Data'!L33,"*")</f>
        <v>241260.66666666663</v>
      </c>
      <c r="I37" s="22">
        <f t="shared" si="0"/>
        <v>0.11220480573479724</v>
      </c>
      <c r="J37" s="22">
        <f t="shared" si="1"/>
        <v>5.8425568351889876E-2</v>
      </c>
      <c r="K37" s="22">
        <f t="shared" si="2"/>
        <v>0.35732098891655106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6591226.6399999997</v>
      </c>
      <c r="D38" s="46">
        <f>IF('Town Data'!E34&gt;9,'Town Data'!D34,"*")</f>
        <v>1482611.89</v>
      </c>
      <c r="E38" s="47" t="str">
        <f>IF('Town Data'!G34&gt;9,'Town Data'!F34,"*")</f>
        <v>*</v>
      </c>
      <c r="F38" s="48">
        <f>IF('Town Data'!I34&gt;9,'Town Data'!H34,"*")</f>
        <v>4892278.0999999996</v>
      </c>
      <c r="G38" s="46">
        <f>IF('Town Data'!K34&gt;9,'Town Data'!J34,"*")</f>
        <v>1378347.29</v>
      </c>
      <c r="H38" s="47" t="str">
        <f>IF('Town Data'!M34&gt;9,'Town Data'!L34,"*")</f>
        <v>*</v>
      </c>
      <c r="I38" s="9">
        <f t="shared" si="0"/>
        <v>0.34727145621586808</v>
      </c>
      <c r="J38" s="9">
        <f t="shared" si="1"/>
        <v>7.564465121123419E-2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2823877.47</v>
      </c>
      <c r="D39" s="50">
        <f>IF('Town Data'!E35&gt;9,'Town Data'!D35,"*")</f>
        <v>1408369.31</v>
      </c>
      <c r="E39" s="51" t="str">
        <f>IF('Town Data'!G35&gt;9,'Town Data'!F35,"*")</f>
        <v>*</v>
      </c>
      <c r="F39" s="50">
        <f>IF('Town Data'!I35&gt;9,'Town Data'!H35,"*")</f>
        <v>2374560.9</v>
      </c>
      <c r="G39" s="50">
        <f>IF('Town Data'!K35&gt;9,'Town Data'!J35,"*")</f>
        <v>1176937.22</v>
      </c>
      <c r="H39" s="51" t="str">
        <f>IF('Town Data'!M35&gt;9,'Town Data'!L35,"*")</f>
        <v>*</v>
      </c>
      <c r="I39" s="22">
        <f t="shared" si="0"/>
        <v>0.18922090816874831</v>
      </c>
      <c r="J39" s="22">
        <f t="shared" si="1"/>
        <v>0.1966392820850717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1208796.56</v>
      </c>
      <c r="D40" s="46">
        <f>IF('Town Data'!E36&gt;9,'Town Data'!D36,"*")</f>
        <v>405826.95</v>
      </c>
      <c r="E40" s="47" t="str">
        <f>IF('Town Data'!G36&gt;9,'Town Data'!F36,"*")</f>
        <v>*</v>
      </c>
      <c r="F40" s="48">
        <f>IF('Town Data'!I36&gt;9,'Town Data'!H36,"*")</f>
        <v>1500150.54</v>
      </c>
      <c r="G40" s="46">
        <f>IF('Town Data'!K36&gt;9,'Town Data'!J36,"*")</f>
        <v>403848.03</v>
      </c>
      <c r="H40" s="47" t="str">
        <f>IF('Town Data'!M36&gt;9,'Town Data'!L36,"*")</f>
        <v>*</v>
      </c>
      <c r="I40" s="9">
        <f t="shared" si="0"/>
        <v>-0.19421649509921848</v>
      </c>
      <c r="J40" s="9">
        <f t="shared" si="1"/>
        <v>4.9001600923990725E-3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2651591.85</v>
      </c>
      <c r="D41" s="50">
        <f>IF('Town Data'!E37&gt;9,'Town Data'!D37,"*")</f>
        <v>1324247.17</v>
      </c>
      <c r="E41" s="51" t="str">
        <f>IF('Town Data'!G37&gt;9,'Town Data'!F37,"*")</f>
        <v>*</v>
      </c>
      <c r="F41" s="50">
        <f>IF('Town Data'!I37&gt;9,'Town Data'!H37,"*")</f>
        <v>2168614.42</v>
      </c>
      <c r="G41" s="50">
        <f>IF('Town Data'!K37&gt;9,'Town Data'!J37,"*")</f>
        <v>1222678.42</v>
      </c>
      <c r="H41" s="51" t="str">
        <f>IF('Town Data'!M37&gt;9,'Town Data'!L37,"*")</f>
        <v>*</v>
      </c>
      <c r="I41" s="22">
        <f t="shared" si="0"/>
        <v>0.22271244973092091</v>
      </c>
      <c r="J41" s="22">
        <f t="shared" si="1"/>
        <v>8.3070698180802122E-2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2273663.62</v>
      </c>
      <c r="D42" s="46">
        <f>IF('Town Data'!E38&gt;9,'Town Data'!D38,"*")</f>
        <v>754422.69</v>
      </c>
      <c r="E42" s="47" t="str">
        <f>IF('Town Data'!G38&gt;9,'Town Data'!F38,"*")</f>
        <v>*</v>
      </c>
      <c r="F42" s="48">
        <f>IF('Town Data'!I38&gt;9,'Town Data'!H38,"*")</f>
        <v>2013795.57</v>
      </c>
      <c r="G42" s="46">
        <f>IF('Town Data'!K38&gt;9,'Town Data'!J38,"*")</f>
        <v>712933.96</v>
      </c>
      <c r="H42" s="47" t="str">
        <f>IF('Town Data'!M38&gt;9,'Town Data'!L38,"*")</f>
        <v>*</v>
      </c>
      <c r="I42" s="9">
        <f t="shared" si="0"/>
        <v>0.12904390786796696</v>
      </c>
      <c r="J42" s="9">
        <f t="shared" si="1"/>
        <v>5.8194352251083652E-2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8547229.6099999994</v>
      </c>
      <c r="D43" s="50">
        <f>IF('Town Data'!E39&gt;9,'Town Data'!D39,"*")</f>
        <v>1352086.21</v>
      </c>
      <c r="E43" s="51" t="str">
        <f>IF('Town Data'!G39&gt;9,'Town Data'!F39,"*")</f>
        <v>*</v>
      </c>
      <c r="F43" s="50">
        <f>IF('Town Data'!I39&gt;9,'Town Data'!H39,"*")</f>
        <v>7924364.0999999996</v>
      </c>
      <c r="G43" s="50">
        <f>IF('Town Data'!K39&gt;9,'Town Data'!J39,"*")</f>
        <v>1271630.54</v>
      </c>
      <c r="H43" s="51" t="str">
        <f>IF('Town Data'!M39&gt;9,'Town Data'!L39,"*")</f>
        <v>*</v>
      </c>
      <c r="I43" s="22">
        <f t="shared" si="0"/>
        <v>7.8601323985100557E-2</v>
      </c>
      <c r="J43" s="22">
        <f t="shared" si="1"/>
        <v>6.3269689952554872E-2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27440042.989999998</v>
      </c>
      <c r="D44" s="46">
        <f>IF('Town Data'!E40&gt;9,'Town Data'!D40,"*")</f>
        <v>6811395.5700000003</v>
      </c>
      <c r="E44" s="47">
        <f>IF('Town Data'!G40&gt;9,'Town Data'!F40,"*")</f>
        <v>126315.83333333334</v>
      </c>
      <c r="F44" s="48">
        <f>IF('Town Data'!I40&gt;9,'Town Data'!H40,"*")</f>
        <v>25885327.52</v>
      </c>
      <c r="G44" s="46">
        <f>IF('Town Data'!K40&gt;9,'Town Data'!J40,"*")</f>
        <v>6846681.9800000004</v>
      </c>
      <c r="H44" s="47">
        <f>IF('Town Data'!M40&gt;9,'Town Data'!L40,"*")</f>
        <v>114600.33333333324</v>
      </c>
      <c r="I44" s="9">
        <f t="shared" si="0"/>
        <v>6.006164955026224E-2</v>
      </c>
      <c r="J44" s="9">
        <f t="shared" si="1"/>
        <v>-5.1537971389756512E-3</v>
      </c>
      <c r="K44" s="9">
        <f t="shared" si="2"/>
        <v>0.10222919654102325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1392413.64</v>
      </c>
      <c r="D45" s="50">
        <f>IF('Town Data'!E41&gt;9,'Town Data'!D41,"*")</f>
        <v>554015.17000000004</v>
      </c>
      <c r="E45" s="51" t="str">
        <f>IF('Town Data'!G41&gt;9,'Town Data'!F41,"*")</f>
        <v>*</v>
      </c>
      <c r="F45" s="50">
        <f>IF('Town Data'!I41&gt;9,'Town Data'!H41,"*")</f>
        <v>1140090.92</v>
      </c>
      <c r="G45" s="50">
        <f>IF('Town Data'!K41&gt;9,'Town Data'!J41,"*")</f>
        <v>468964.7</v>
      </c>
      <c r="H45" s="51" t="str">
        <f>IF('Town Data'!M41&gt;9,'Town Data'!L41,"*")</f>
        <v>*</v>
      </c>
      <c r="I45" s="22">
        <f t="shared" si="0"/>
        <v>0.22131806821161246</v>
      </c>
      <c r="J45" s="22">
        <f t="shared" si="1"/>
        <v>0.18135793589581481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1792225.97</v>
      </c>
      <c r="D46" s="46">
        <f>IF('Town Data'!E42&gt;9,'Town Data'!D42,"*")</f>
        <v>801321.77</v>
      </c>
      <c r="E46" s="47" t="str">
        <f>IF('Town Data'!G42&gt;9,'Town Data'!F42,"*")</f>
        <v>*</v>
      </c>
      <c r="F46" s="48">
        <f>IF('Town Data'!I42&gt;9,'Town Data'!H42,"*")</f>
        <v>1525766.49</v>
      </c>
      <c r="G46" s="46">
        <f>IF('Town Data'!K42&gt;9,'Town Data'!J42,"*")</f>
        <v>747552.42</v>
      </c>
      <c r="H46" s="47" t="str">
        <f>IF('Town Data'!M42&gt;9,'Town Data'!L42,"*")</f>
        <v>*</v>
      </c>
      <c r="I46" s="9">
        <f t="shared" si="0"/>
        <v>0.17463975106701943</v>
      </c>
      <c r="J46" s="9">
        <f t="shared" si="1"/>
        <v>7.1927196757653425E-2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5194025.55</v>
      </c>
      <c r="D47" s="50">
        <f>IF('Town Data'!E43&gt;9,'Town Data'!D43,"*")</f>
        <v>1590949.32</v>
      </c>
      <c r="E47" s="51" t="str">
        <f>IF('Town Data'!G43&gt;9,'Town Data'!F43,"*")</f>
        <v>*</v>
      </c>
      <c r="F47" s="50">
        <f>IF('Town Data'!I43&gt;9,'Town Data'!H43,"*")</f>
        <v>8336798.6699999999</v>
      </c>
      <c r="G47" s="50">
        <f>IF('Town Data'!K43&gt;9,'Town Data'!J43,"*")</f>
        <v>1319643.8899999999</v>
      </c>
      <c r="H47" s="51" t="str">
        <f>IF('Town Data'!M43&gt;9,'Town Data'!L43,"*")</f>
        <v>*</v>
      </c>
      <c r="I47" s="22">
        <f t="shared" si="0"/>
        <v>-0.37697601254415325</v>
      </c>
      <c r="J47" s="22">
        <f t="shared" si="1"/>
        <v>0.2055898807670001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2639772.46</v>
      </c>
      <c r="D48" s="46">
        <f>IF('Town Data'!E44&gt;9,'Town Data'!D44,"*")</f>
        <v>388518.67</v>
      </c>
      <c r="E48" s="47" t="str">
        <f>IF('Town Data'!G44&gt;9,'Town Data'!F44,"*")</f>
        <v>*</v>
      </c>
      <c r="F48" s="48">
        <f>IF('Town Data'!I44&gt;9,'Town Data'!H44,"*")</f>
        <v>3138708.46</v>
      </c>
      <c r="G48" s="46">
        <f>IF('Town Data'!K44&gt;9,'Town Data'!J44,"*")</f>
        <v>378772.21</v>
      </c>
      <c r="H48" s="47" t="str">
        <f>IF('Town Data'!M44&gt;9,'Town Data'!L44,"*")</f>
        <v>*</v>
      </c>
      <c r="I48" s="9">
        <f t="shared" si="0"/>
        <v>-0.15896219937547179</v>
      </c>
      <c r="J48" s="9">
        <f t="shared" si="1"/>
        <v>2.5731718807987424E-2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1685483.36</v>
      </c>
      <c r="D49" s="50">
        <f>IF('Town Data'!E45&gt;9,'Town Data'!D45,"*")</f>
        <v>277692.45</v>
      </c>
      <c r="E49" s="51" t="str">
        <f>IF('Town Data'!G45&gt;9,'Town Data'!F45,"*")</f>
        <v>*</v>
      </c>
      <c r="F49" s="50">
        <f>IF('Town Data'!I45&gt;9,'Town Data'!H45,"*")</f>
        <v>909555.19999999995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0.85308528828156904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1336760.1000000001</v>
      </c>
      <c r="D50" s="46">
        <f>IF('Town Data'!E46&gt;9,'Town Data'!D46,"*")</f>
        <v>295566.81</v>
      </c>
      <c r="E50" s="47" t="str">
        <f>IF('Town Data'!G46&gt;9,'Town Data'!F46,"*")</f>
        <v>*</v>
      </c>
      <c r="F50" s="48">
        <f>IF('Town Data'!I46&gt;9,'Town Data'!H46,"*")</f>
        <v>501409.46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1.6660049453394838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2550501.33</v>
      </c>
      <c r="D51" s="50">
        <f>IF('Town Data'!E47&gt;9,'Town Data'!D47,"*")</f>
        <v>902195.6</v>
      </c>
      <c r="E51" s="51" t="str">
        <f>IF('Town Data'!G47&gt;9,'Town Data'!F47,"*")</f>
        <v>*</v>
      </c>
      <c r="F51" s="50">
        <f>IF('Town Data'!I47&gt;9,'Town Data'!H47,"*")</f>
        <v>2221315.98</v>
      </c>
      <c r="G51" s="50">
        <f>IF('Town Data'!K47&gt;9,'Town Data'!J47,"*")</f>
        <v>731645.14</v>
      </c>
      <c r="H51" s="51" t="str">
        <f>IF('Town Data'!M47&gt;9,'Town Data'!L47,"*")</f>
        <v>*</v>
      </c>
      <c r="I51" s="22">
        <f t="shared" si="0"/>
        <v>0.14819384228262747</v>
      </c>
      <c r="J51" s="22">
        <f t="shared" si="1"/>
        <v>0.2331054368788672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9587793.5399999991</v>
      </c>
      <c r="D52" s="46">
        <f>IF('Town Data'!E48&gt;9,'Town Data'!D48,"*")</f>
        <v>2990947.81</v>
      </c>
      <c r="E52" s="47" t="str">
        <f>IF('Town Data'!G48&gt;9,'Town Data'!F48,"*")</f>
        <v>*</v>
      </c>
      <c r="F52" s="48">
        <f>IF('Town Data'!I48&gt;9,'Town Data'!H48,"*")</f>
        <v>9306028.8599999994</v>
      </c>
      <c r="G52" s="46">
        <f>IF('Town Data'!K48&gt;9,'Town Data'!J48,"*")</f>
        <v>2967294.22</v>
      </c>
      <c r="H52" s="47" t="str">
        <f>IF('Town Data'!M48&gt;9,'Town Data'!L48,"*")</f>
        <v>*</v>
      </c>
      <c r="I52" s="9">
        <f t="shared" si="0"/>
        <v>3.0277649493556345E-2</v>
      </c>
      <c r="J52" s="9">
        <f t="shared" si="1"/>
        <v>7.9714339887737348E-3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1827638.65</v>
      </c>
      <c r="D53" s="50">
        <f>IF('Town Data'!E49&gt;9,'Town Data'!D49,"*")</f>
        <v>1387452.13</v>
      </c>
      <c r="E53" s="51" t="str">
        <f>IF('Town Data'!G49&gt;9,'Town Data'!F49,"*")</f>
        <v>*</v>
      </c>
      <c r="F53" s="50">
        <f>IF('Town Data'!I49&gt;9,'Town Data'!H49,"*")</f>
        <v>2218074.7599999998</v>
      </c>
      <c r="G53" s="50">
        <f>IF('Town Data'!K49&gt;9,'Town Data'!J49,"*")</f>
        <v>1782621.09</v>
      </c>
      <c r="H53" s="51" t="str">
        <f>IF('Town Data'!M49&gt;9,'Town Data'!L49,"*")</f>
        <v>*</v>
      </c>
      <c r="I53" s="22">
        <f t="shared" si="0"/>
        <v>-0.17602477474654638</v>
      </c>
      <c r="J53" s="22">
        <f t="shared" si="1"/>
        <v>-0.2216786069775491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3138839.6</v>
      </c>
      <c r="D54" s="46">
        <f>IF('Town Data'!E50&gt;9,'Town Data'!D50,"*")</f>
        <v>1377326.6</v>
      </c>
      <c r="E54" s="47" t="str">
        <f>IF('Town Data'!G50&gt;9,'Town Data'!F50,"*")</f>
        <v>*</v>
      </c>
      <c r="F54" s="48">
        <f>IF('Town Data'!I50&gt;9,'Town Data'!H50,"*")</f>
        <v>2726361.87</v>
      </c>
      <c r="G54" s="46">
        <f>IF('Town Data'!K50&gt;9,'Town Data'!J50,"*")</f>
        <v>1164578.6200000001</v>
      </c>
      <c r="H54" s="47" t="str">
        <f>IF('Town Data'!M50&gt;9,'Town Data'!L50,"*")</f>
        <v>*</v>
      </c>
      <c r="I54" s="9">
        <f t="shared" si="0"/>
        <v>0.15129236310805652</v>
      </c>
      <c r="J54" s="9">
        <f t="shared" si="1"/>
        <v>0.18268236797958728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5395408.9400000004</v>
      </c>
      <c r="D55" s="50">
        <f>IF('Town Data'!E51&gt;9,'Town Data'!D51,"*")</f>
        <v>2607071.2400000002</v>
      </c>
      <c r="E55" s="51" t="str">
        <f>IF('Town Data'!G51&gt;9,'Town Data'!F51,"*")</f>
        <v>*</v>
      </c>
      <c r="F55" s="50">
        <f>IF('Town Data'!I51&gt;9,'Town Data'!H51,"*")</f>
        <v>4203230.41</v>
      </c>
      <c r="G55" s="50">
        <f>IF('Town Data'!K51&gt;9,'Town Data'!J51,"*")</f>
        <v>2347816.17</v>
      </c>
      <c r="H55" s="51" t="str">
        <f>IF('Town Data'!M51&gt;9,'Town Data'!L51,"*")</f>
        <v>*</v>
      </c>
      <c r="I55" s="22">
        <f t="shared" si="0"/>
        <v>0.28363387530782547</v>
      </c>
      <c r="J55" s="22">
        <f t="shared" si="1"/>
        <v>0.11042392215911874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10221978.810000001</v>
      </c>
      <c r="D56" s="46">
        <f>IF('Town Data'!E52&gt;9,'Town Data'!D52,"*")</f>
        <v>3660299.14</v>
      </c>
      <c r="E56" s="47">
        <f>IF('Town Data'!G52&gt;9,'Town Data'!F52,"*")</f>
        <v>42091.500000000007</v>
      </c>
      <c r="F56" s="48">
        <f>IF('Town Data'!I52&gt;9,'Town Data'!H52,"*")</f>
        <v>10340062.640000001</v>
      </c>
      <c r="G56" s="46">
        <f>IF('Town Data'!K52&gt;9,'Town Data'!J52,"*")</f>
        <v>3025658.29</v>
      </c>
      <c r="H56" s="47">
        <f>IF('Town Data'!M52&gt;9,'Town Data'!L52,"*")</f>
        <v>90529.833333333343</v>
      </c>
      <c r="I56" s="9">
        <f t="shared" si="0"/>
        <v>-1.1420030430299218E-2</v>
      </c>
      <c r="J56" s="9">
        <f t="shared" si="1"/>
        <v>0.20975298238321555</v>
      </c>
      <c r="K56" s="9">
        <f t="shared" si="2"/>
        <v>-0.53505382203656615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33588343.640000001</v>
      </c>
      <c r="D57" s="50">
        <f>IF('Town Data'!E53&gt;9,'Town Data'!D53,"*")</f>
        <v>9706805.9900000002</v>
      </c>
      <c r="E57" s="51">
        <f>IF('Town Data'!G53&gt;9,'Town Data'!F53,"*")</f>
        <v>288506.33333333337</v>
      </c>
      <c r="F57" s="50">
        <f>IF('Town Data'!I53&gt;9,'Town Data'!H53,"*")</f>
        <v>29411489.030000001</v>
      </c>
      <c r="G57" s="50">
        <f>IF('Town Data'!K53&gt;9,'Town Data'!J53,"*")</f>
        <v>8357938.5999999996</v>
      </c>
      <c r="H57" s="51">
        <f>IF('Town Data'!M53&gt;9,'Town Data'!L53,"*")</f>
        <v>396546.16666666698</v>
      </c>
      <c r="I57" s="22">
        <f t="shared" si="0"/>
        <v>0.1420143878380169</v>
      </c>
      <c r="J57" s="22">
        <f t="shared" si="1"/>
        <v>0.1613875687002535</v>
      </c>
      <c r="K57" s="22">
        <f t="shared" si="2"/>
        <v>-0.27245209364021133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34818672.060000002</v>
      </c>
      <c r="D58" s="46">
        <f>IF('Town Data'!E54&gt;9,'Town Data'!D54,"*")</f>
        <v>9389292.1799999997</v>
      </c>
      <c r="E58" s="47">
        <f>IF('Town Data'!G54&gt;9,'Town Data'!F54,"*")</f>
        <v>174698.66666666672</v>
      </c>
      <c r="F58" s="48">
        <f>IF('Town Data'!I54&gt;9,'Town Data'!H54,"*")</f>
        <v>30314446.030000001</v>
      </c>
      <c r="G58" s="46">
        <f>IF('Town Data'!K54&gt;9,'Town Data'!J54,"*")</f>
        <v>8285748.2000000002</v>
      </c>
      <c r="H58" s="47">
        <f>IF('Town Data'!M54&gt;9,'Town Data'!L54,"*")</f>
        <v>193655.33333333326</v>
      </c>
      <c r="I58" s="9">
        <f t="shared" si="0"/>
        <v>0.14858348476968691</v>
      </c>
      <c r="J58" s="9">
        <f t="shared" si="1"/>
        <v>0.13318579727054697</v>
      </c>
      <c r="K58" s="9">
        <f t="shared" si="2"/>
        <v>-9.7888688838933161E-2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13106416.359999999</v>
      </c>
      <c r="D59" s="50">
        <f>IF('Town Data'!E55&gt;9,'Town Data'!D55,"*")</f>
        <v>4079715.02</v>
      </c>
      <c r="E59" s="51">
        <f>IF('Town Data'!G55&gt;9,'Town Data'!F55,"*")</f>
        <v>22081.666666666675</v>
      </c>
      <c r="F59" s="50">
        <f>IF('Town Data'!I55&gt;9,'Town Data'!H55,"*")</f>
        <v>15474604.6</v>
      </c>
      <c r="G59" s="50">
        <f>IF('Town Data'!K55&gt;9,'Town Data'!J55,"*")</f>
        <v>3753037.32</v>
      </c>
      <c r="H59" s="51">
        <f>IF('Town Data'!M55&gt;9,'Town Data'!L55,"*")</f>
        <v>115298.83333333337</v>
      </c>
      <c r="I59" s="22">
        <f t="shared" si="0"/>
        <v>-0.15303707598448107</v>
      </c>
      <c r="J59" s="22">
        <f t="shared" si="1"/>
        <v>8.7043552234114266E-2</v>
      </c>
      <c r="K59" s="22">
        <f t="shared" si="2"/>
        <v>-0.80848317343482812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16263369.42</v>
      </c>
      <c r="D60" s="46">
        <f>IF('Town Data'!E56&gt;9,'Town Data'!D56,"*")</f>
        <v>6701088.2000000002</v>
      </c>
      <c r="E60" s="47">
        <f>IF('Town Data'!G56&gt;9,'Town Data'!F56,"*")</f>
        <v>161345.83333333328</v>
      </c>
      <c r="F60" s="48">
        <f>IF('Town Data'!I56&gt;9,'Town Data'!H56,"*")</f>
        <v>15636238.050000001</v>
      </c>
      <c r="G60" s="46">
        <f>IF('Town Data'!K56&gt;9,'Town Data'!J56,"*")</f>
        <v>6243450.3200000003</v>
      </c>
      <c r="H60" s="47">
        <f>IF('Town Data'!M56&gt;9,'Town Data'!L56,"*")</f>
        <v>184408.33333333346</v>
      </c>
      <c r="I60" s="9">
        <f t="shared" si="0"/>
        <v>4.0107560910407035E-2</v>
      </c>
      <c r="J60" s="9">
        <f t="shared" si="1"/>
        <v>7.3298874267329783E-2</v>
      </c>
      <c r="K60" s="9">
        <f t="shared" si="2"/>
        <v>-0.12506213565909075</v>
      </c>
      <c r="L60" s="15"/>
    </row>
    <row r="61" spans="1:12" x14ac:dyDescent="0.25">
      <c r="A61" s="15"/>
      <c r="B61" s="27" t="str">
        <f>'Town Data'!A57</f>
        <v>MORETOWN</v>
      </c>
      <c r="C61" s="49">
        <f>IF('Town Data'!C57&gt;9,'Town Data'!B57,"*")</f>
        <v>516353.88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430180.17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>
        <f t="shared" si="0"/>
        <v>0.20032004264631731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19861645.559999999</v>
      </c>
      <c r="D62" s="46">
        <f>IF('Town Data'!E58&gt;9,'Town Data'!D58,"*")</f>
        <v>7249043.5199999996</v>
      </c>
      <c r="E62" s="47">
        <f>IF('Town Data'!G58&gt;9,'Town Data'!F58,"*")</f>
        <v>134100.8333333334</v>
      </c>
      <c r="F62" s="48">
        <f>IF('Town Data'!I58&gt;9,'Town Data'!H58,"*")</f>
        <v>18854291.079999998</v>
      </c>
      <c r="G62" s="46">
        <f>IF('Town Data'!K58&gt;9,'Town Data'!J58,"*")</f>
        <v>7078051.6500000004</v>
      </c>
      <c r="H62" s="47">
        <f>IF('Town Data'!M58&gt;9,'Town Data'!L58,"*")</f>
        <v>124203.66666666669</v>
      </c>
      <c r="I62" s="9">
        <f t="shared" si="0"/>
        <v>5.3428393341639263E-2</v>
      </c>
      <c r="J62" s="9">
        <f t="shared" si="1"/>
        <v>2.4158042135790175E-2</v>
      </c>
      <c r="K62" s="9">
        <f t="shared" si="2"/>
        <v>7.9684979777838394E-2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11823945.08</v>
      </c>
      <c r="D63" s="50">
        <f>IF('Town Data'!E59&gt;9,'Town Data'!D59,"*")</f>
        <v>989169.45</v>
      </c>
      <c r="E63" s="51" t="str">
        <f>IF('Town Data'!G59&gt;9,'Town Data'!F59,"*")</f>
        <v>*</v>
      </c>
      <c r="F63" s="50">
        <f>IF('Town Data'!I59&gt;9,'Town Data'!H59,"*")</f>
        <v>11149280.84</v>
      </c>
      <c r="G63" s="50">
        <f>IF('Town Data'!K59&gt;9,'Town Data'!J59,"*")</f>
        <v>1016520.21</v>
      </c>
      <c r="H63" s="51" t="str">
        <f>IF('Town Data'!M59&gt;9,'Town Data'!L59,"*")</f>
        <v>*</v>
      </c>
      <c r="I63" s="22">
        <f t="shared" si="0"/>
        <v>6.0511906524008612E-2</v>
      </c>
      <c r="J63" s="22">
        <f t="shared" si="1"/>
        <v>-2.690626288679495E-2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2893614.71</v>
      </c>
      <c r="D64" s="46">
        <f>IF('Town Data'!E60&gt;9,'Town Data'!D60,"*")</f>
        <v>270355.82</v>
      </c>
      <c r="E64" s="47" t="str">
        <f>IF('Town Data'!G60&gt;9,'Town Data'!F60,"*")</f>
        <v>*</v>
      </c>
      <c r="F64" s="48">
        <f>IF('Town Data'!I60&gt;9,'Town Data'!H60,"*")</f>
        <v>2976144.54</v>
      </c>
      <c r="G64" s="46">
        <f>IF('Town Data'!K60&gt;9,'Town Data'!J60,"*")</f>
        <v>187016.48</v>
      </c>
      <c r="H64" s="47" t="str">
        <f>IF('Town Data'!M60&gt;9,'Town Data'!L60,"*")</f>
        <v>*</v>
      </c>
      <c r="I64" s="9">
        <f t="shared" si="0"/>
        <v>-2.7730450887308071E-2</v>
      </c>
      <c r="J64" s="9">
        <f t="shared" si="1"/>
        <v>0.44562564753651651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18163944.27</v>
      </c>
      <c r="D65" s="50">
        <f>IF('Town Data'!E61&gt;9,'Town Data'!D61,"*")</f>
        <v>4149424.6</v>
      </c>
      <c r="E65" s="51">
        <f>IF('Town Data'!G61&gt;9,'Town Data'!F61,"*")</f>
        <v>121986</v>
      </c>
      <c r="F65" s="50">
        <f>IF('Town Data'!I61&gt;9,'Town Data'!H61,"*")</f>
        <v>20913707.739999998</v>
      </c>
      <c r="G65" s="50">
        <f>IF('Town Data'!K61&gt;9,'Town Data'!J61,"*")</f>
        <v>3948819.28</v>
      </c>
      <c r="H65" s="51">
        <f>IF('Town Data'!M61&gt;9,'Town Data'!L61,"*")</f>
        <v>142984.49999999997</v>
      </c>
      <c r="I65" s="22">
        <f t="shared" si="0"/>
        <v>-0.13148139508236234</v>
      </c>
      <c r="J65" s="22">
        <f t="shared" si="1"/>
        <v>5.0801342319216063E-2</v>
      </c>
      <c r="K65" s="22">
        <f t="shared" si="2"/>
        <v>-0.14685857557987037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4753950.18</v>
      </c>
      <c r="D66" s="46">
        <f>IF('Town Data'!E62&gt;9,'Town Data'!D62,"*")</f>
        <v>1281190.24</v>
      </c>
      <c r="E66" s="47" t="str">
        <f>IF('Town Data'!G62&gt;9,'Town Data'!F62,"*")</f>
        <v>*</v>
      </c>
      <c r="F66" s="48">
        <f>IF('Town Data'!I62&gt;9,'Town Data'!H62,"*")</f>
        <v>4890576.8499999996</v>
      </c>
      <c r="G66" s="46">
        <f>IF('Town Data'!K62&gt;9,'Town Data'!J62,"*")</f>
        <v>1152883.25</v>
      </c>
      <c r="H66" s="47" t="str">
        <f>IF('Town Data'!M62&gt;9,'Town Data'!L62,"*")</f>
        <v>*</v>
      </c>
      <c r="I66" s="9">
        <f t="shared" si="0"/>
        <v>-2.7936718753330692E-2</v>
      </c>
      <c r="J66" s="9">
        <f t="shared" si="1"/>
        <v>0.11129226658466934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6144098.3499999996</v>
      </c>
      <c r="D67" s="50">
        <f>IF('Town Data'!E63&gt;9,'Town Data'!D63,"*")</f>
        <v>935434.81</v>
      </c>
      <c r="E67" s="51" t="str">
        <f>IF('Town Data'!G63&gt;9,'Town Data'!F63,"*")</f>
        <v>*</v>
      </c>
      <c r="F67" s="50">
        <f>IF('Town Data'!I63&gt;9,'Town Data'!H63,"*")</f>
        <v>5643444.2000000002</v>
      </c>
      <c r="G67" s="50">
        <f>IF('Town Data'!K63&gt;9,'Town Data'!J63,"*")</f>
        <v>758014.88</v>
      </c>
      <c r="H67" s="51" t="str">
        <f>IF('Town Data'!M63&gt;9,'Town Data'!L63,"*")</f>
        <v>*</v>
      </c>
      <c r="I67" s="22">
        <f t="shared" si="0"/>
        <v>8.8714290822614922E-2</v>
      </c>
      <c r="J67" s="22">
        <f t="shared" si="1"/>
        <v>0.23405863747687916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2292225.65</v>
      </c>
      <c r="D68" s="46">
        <f>IF('Town Data'!E64&gt;9,'Town Data'!D64,"*")</f>
        <v>710590.83</v>
      </c>
      <c r="E68" s="47" t="str">
        <f>IF('Town Data'!G64&gt;9,'Town Data'!F64,"*")</f>
        <v>*</v>
      </c>
      <c r="F68" s="48">
        <f>IF('Town Data'!I64&gt;9,'Town Data'!H64,"*")</f>
        <v>2415914.0099999998</v>
      </c>
      <c r="G68" s="46">
        <f>IF('Town Data'!K64&gt;9,'Town Data'!J64,"*")</f>
        <v>679415.7</v>
      </c>
      <c r="H68" s="47" t="str">
        <f>IF('Town Data'!M64&gt;9,'Town Data'!L64,"*")</f>
        <v>*</v>
      </c>
      <c r="I68" s="9">
        <f t="shared" si="0"/>
        <v>-5.1197335454832633E-2</v>
      </c>
      <c r="J68" s="9">
        <f t="shared" si="1"/>
        <v>4.5885206950619491E-2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PLAINFIELD</v>
      </c>
      <c r="C69" s="49">
        <f>IF('Town Data'!C65&gt;9,'Town Data'!B65,"*")</f>
        <v>430941.1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2512943.4</v>
      </c>
      <c r="D70" s="46">
        <f>IF('Town Data'!E66&gt;9,'Town Data'!D66,"*")</f>
        <v>749534.02</v>
      </c>
      <c r="E70" s="47" t="str">
        <f>IF('Town Data'!G66&gt;9,'Town Data'!F66,"*")</f>
        <v>*</v>
      </c>
      <c r="F70" s="48">
        <f>IF('Town Data'!I66&gt;9,'Town Data'!H66,"*")</f>
        <v>1436369.08</v>
      </c>
      <c r="G70" s="46">
        <f>IF('Town Data'!K66&gt;9,'Town Data'!J66,"*")</f>
        <v>647179.26</v>
      </c>
      <c r="H70" s="47" t="str">
        <f>IF('Town Data'!M66&gt;9,'Town Data'!L66,"*")</f>
        <v>*</v>
      </c>
      <c r="I70" s="9">
        <f t="shared" ref="I70:I133" si="3">IFERROR((C70-F70)/F70,"")</f>
        <v>0.74951092653707063</v>
      </c>
      <c r="J70" s="9">
        <f t="shared" ref="J70:J133" si="4">IFERROR((D70-G70)/G70,"")</f>
        <v>0.15815519180883517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POWNAL</v>
      </c>
      <c r="C71" s="49">
        <f>IF('Town Data'!C67&gt;9,'Town Data'!B67,"*")</f>
        <v>782558.86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774543.91</v>
      </c>
      <c r="G71" s="50">
        <f>IF('Town Data'!K67&gt;9,'Town Data'!J67,"*")</f>
        <v>458184.89</v>
      </c>
      <c r="H71" s="51" t="str">
        <f>IF('Town Data'!M67&gt;9,'Town Data'!L67,"*")</f>
        <v>*</v>
      </c>
      <c r="I71" s="22">
        <f t="shared" si="3"/>
        <v>1.0347960776039092E-2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1063860.71</v>
      </c>
      <c r="D72" s="46">
        <f>IF('Town Data'!E68&gt;9,'Town Data'!D68,"*")</f>
        <v>259108.62</v>
      </c>
      <c r="E72" s="47" t="str">
        <f>IF('Town Data'!G68&gt;9,'Town Data'!F68,"*")</f>
        <v>*</v>
      </c>
      <c r="F72" s="48">
        <f>IF('Town Data'!I68&gt;9,'Town Data'!H68,"*")</f>
        <v>953965.35</v>
      </c>
      <c r="G72" s="46">
        <f>IF('Town Data'!K68&gt;9,'Town Data'!J68,"*")</f>
        <v>255335.08</v>
      </c>
      <c r="H72" s="47" t="str">
        <f>IF('Town Data'!M68&gt;9,'Town Data'!L68,"*")</f>
        <v>*</v>
      </c>
      <c r="I72" s="9">
        <f t="shared" si="3"/>
        <v>0.11519848178972118</v>
      </c>
      <c r="J72" s="9">
        <f t="shared" si="4"/>
        <v>1.4778776186961887E-2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7583519.2300000004</v>
      </c>
      <c r="D73" s="50">
        <f>IF('Town Data'!E69&gt;9,'Town Data'!D69,"*")</f>
        <v>1958382.04</v>
      </c>
      <c r="E73" s="51">
        <f>IF('Town Data'!G69&gt;9,'Town Data'!F69,"*")</f>
        <v>33104.500000000065</v>
      </c>
      <c r="F73" s="50">
        <f>IF('Town Data'!I69&gt;9,'Town Data'!H69,"*")</f>
        <v>6032291.4100000001</v>
      </c>
      <c r="G73" s="50">
        <f>IF('Town Data'!K69&gt;9,'Town Data'!J69,"*")</f>
        <v>1989764.92</v>
      </c>
      <c r="H73" s="51">
        <f>IF('Town Data'!M69&gt;9,'Town Data'!L69,"*")</f>
        <v>33108.166666666664</v>
      </c>
      <c r="I73" s="22">
        <f t="shared" si="3"/>
        <v>0.25715399249917875</v>
      </c>
      <c r="J73" s="22">
        <f t="shared" si="4"/>
        <v>-1.5772154632216498E-2</v>
      </c>
      <c r="K73" s="22">
        <f t="shared" si="5"/>
        <v>-1.1074810343667749E-4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5460704.1299999999</v>
      </c>
      <c r="D74" s="46">
        <f>IF('Town Data'!E70&gt;9,'Town Data'!D70,"*")</f>
        <v>260955.25</v>
      </c>
      <c r="E74" s="47" t="str">
        <f>IF('Town Data'!G70&gt;9,'Town Data'!F70,"*")</f>
        <v>*</v>
      </c>
      <c r="F74" s="48">
        <f>IF('Town Data'!I70&gt;9,'Town Data'!H70,"*")</f>
        <v>5216076.42</v>
      </c>
      <c r="G74" s="46">
        <f>IF('Town Data'!K70&gt;9,'Town Data'!J70,"*")</f>
        <v>257701.05</v>
      </c>
      <c r="H74" s="47" t="str">
        <f>IF('Town Data'!M70&gt;9,'Town Data'!L70,"*")</f>
        <v>*</v>
      </c>
      <c r="I74" s="9">
        <f t="shared" si="3"/>
        <v>4.6898797161411217E-2</v>
      </c>
      <c r="J74" s="9">
        <f t="shared" si="4"/>
        <v>1.262781040279041E-2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8878381.4800000004</v>
      </c>
      <c r="D75" s="50">
        <f>IF('Town Data'!E71&gt;9,'Town Data'!D71,"*")</f>
        <v>2942511.02</v>
      </c>
      <c r="E75" s="51" t="str">
        <f>IF('Town Data'!G71&gt;9,'Town Data'!F71,"*")</f>
        <v>*</v>
      </c>
      <c r="F75" s="50">
        <f>IF('Town Data'!I71&gt;9,'Town Data'!H71,"*")</f>
        <v>9903359.25</v>
      </c>
      <c r="G75" s="50">
        <f>IF('Town Data'!K71&gt;9,'Town Data'!J71,"*")</f>
        <v>2324074.02</v>
      </c>
      <c r="H75" s="51" t="str">
        <f>IF('Town Data'!M71&gt;9,'Town Data'!L71,"*")</f>
        <v>*</v>
      </c>
      <c r="I75" s="22">
        <f t="shared" si="3"/>
        <v>-0.10349798933124632</v>
      </c>
      <c r="J75" s="22">
        <f t="shared" si="4"/>
        <v>0.26610038866145924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755641.36</v>
      </c>
      <c r="D76" s="46">
        <f>IF('Town Data'!E72&gt;9,'Town Data'!D72,"*")</f>
        <v>269354.49</v>
      </c>
      <c r="E76" s="47" t="str">
        <f>IF('Town Data'!G72&gt;9,'Town Data'!F72,"*")</f>
        <v>*</v>
      </c>
      <c r="F76" s="48">
        <f>IF('Town Data'!I72&gt;9,'Town Data'!H72,"*")</f>
        <v>702662.74</v>
      </c>
      <c r="G76" s="46">
        <f>IF('Town Data'!K72&gt;9,'Town Data'!J72,"*")</f>
        <v>240195.85</v>
      </c>
      <c r="H76" s="47" t="str">
        <f>IF('Town Data'!M72&gt;9,'Town Data'!L72,"*")</f>
        <v>*</v>
      </c>
      <c r="I76" s="9">
        <f t="shared" si="3"/>
        <v>7.5396939362403076E-2</v>
      </c>
      <c r="J76" s="9">
        <f t="shared" si="4"/>
        <v>0.12139526973509319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5485428.5099999998</v>
      </c>
      <c r="D77" s="50">
        <f>IF('Town Data'!E73&gt;9,'Town Data'!D73,"*")</f>
        <v>1219649.6299999999</v>
      </c>
      <c r="E77" s="51">
        <f>IF('Town Data'!G73&gt;9,'Town Data'!F73,"*")</f>
        <v>11701.000000000002</v>
      </c>
      <c r="F77" s="50">
        <f>IF('Town Data'!I73&gt;9,'Town Data'!H73,"*")</f>
        <v>5176241.7300000004</v>
      </c>
      <c r="G77" s="50">
        <f>IF('Town Data'!K73&gt;9,'Town Data'!J73,"*")</f>
        <v>1176818.0900000001</v>
      </c>
      <c r="H77" s="51">
        <f>IF('Town Data'!M73&gt;9,'Town Data'!L73,"*")</f>
        <v>27804.999999999993</v>
      </c>
      <c r="I77" s="22">
        <f t="shared" si="3"/>
        <v>5.9731905140372819E-2</v>
      </c>
      <c r="J77" s="22">
        <f t="shared" si="4"/>
        <v>3.6396058459638225E-2</v>
      </c>
      <c r="K77" s="22">
        <f t="shared" si="5"/>
        <v>-0.57917640712102125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5400464.8099999996</v>
      </c>
      <c r="D78" s="46">
        <f>IF('Town Data'!E74&gt;9,'Town Data'!D74,"*")</f>
        <v>1232384.46</v>
      </c>
      <c r="E78" s="47" t="str">
        <f>IF('Town Data'!G74&gt;9,'Town Data'!F74,"*")</f>
        <v>*</v>
      </c>
      <c r="F78" s="48">
        <f>IF('Town Data'!I74&gt;9,'Town Data'!H74,"*")</f>
        <v>4724249.59</v>
      </c>
      <c r="G78" s="46">
        <f>IF('Town Data'!K74&gt;9,'Town Data'!J74,"*")</f>
        <v>1225057.51</v>
      </c>
      <c r="H78" s="47" t="str">
        <f>IF('Town Data'!M74&gt;9,'Town Data'!L74,"*")</f>
        <v>*</v>
      </c>
      <c r="I78" s="9">
        <f t="shared" si="3"/>
        <v>0.14313706486451741</v>
      </c>
      <c r="J78" s="9">
        <f t="shared" si="4"/>
        <v>5.9809028883876262E-3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43198354.189999998</v>
      </c>
      <c r="D79" s="50">
        <f>IF('Town Data'!E75&gt;9,'Town Data'!D75,"*")</f>
        <v>15013252.85</v>
      </c>
      <c r="E79" s="51">
        <f>IF('Town Data'!G75&gt;9,'Town Data'!F75,"*")</f>
        <v>528735.66666666674</v>
      </c>
      <c r="F79" s="50">
        <f>IF('Town Data'!I75&gt;9,'Town Data'!H75,"*")</f>
        <v>39200420.100000001</v>
      </c>
      <c r="G79" s="50">
        <f>IF('Town Data'!K75&gt;9,'Town Data'!J75,"*")</f>
        <v>14138416.960000001</v>
      </c>
      <c r="H79" s="51">
        <f>IF('Town Data'!M75&gt;9,'Town Data'!L75,"*")</f>
        <v>640658.33333333349</v>
      </c>
      <c r="I79" s="22">
        <f t="shared" si="3"/>
        <v>0.10198702156255708</v>
      </c>
      <c r="J79" s="22">
        <f t="shared" si="4"/>
        <v>6.1876509405194305E-2</v>
      </c>
      <c r="K79" s="22">
        <f t="shared" si="5"/>
        <v>-0.17469946279217999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18882996.34</v>
      </c>
      <c r="D80" s="46">
        <f>IF('Town Data'!E76&gt;9,'Town Data'!D76,"*")</f>
        <v>9884346.5</v>
      </c>
      <c r="E80" s="47">
        <f>IF('Town Data'!G76&gt;9,'Town Data'!F76,"*")</f>
        <v>889067.33333333256</v>
      </c>
      <c r="F80" s="48">
        <f>IF('Town Data'!I76&gt;9,'Town Data'!H76,"*")</f>
        <v>24569417.18</v>
      </c>
      <c r="G80" s="46">
        <f>IF('Town Data'!K76&gt;9,'Town Data'!J76,"*")</f>
        <v>10068356.130000001</v>
      </c>
      <c r="H80" s="47">
        <f>IF('Town Data'!M76&gt;9,'Town Data'!L76,"*")</f>
        <v>315698.33333333337</v>
      </c>
      <c r="I80" s="9">
        <f t="shared" si="3"/>
        <v>-0.23144304963932399</v>
      </c>
      <c r="J80" s="9">
        <f t="shared" si="4"/>
        <v>-1.8276035096903231E-2</v>
      </c>
      <c r="K80" s="9">
        <f t="shared" si="5"/>
        <v>1.8161926733854548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8445354.9900000002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7307941.54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0.15564074285137208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22298429.920000002</v>
      </c>
      <c r="D82" s="46">
        <f>IF('Town Data'!E78&gt;9,'Town Data'!D78,"*")</f>
        <v>4800486.21</v>
      </c>
      <c r="E82" s="47">
        <f>IF('Town Data'!G78&gt;9,'Town Data'!F78,"*")</f>
        <v>293586.16666666704</v>
      </c>
      <c r="F82" s="48">
        <f>IF('Town Data'!I78&gt;9,'Town Data'!H78,"*")</f>
        <v>14317843.1</v>
      </c>
      <c r="G82" s="46">
        <f>IF('Town Data'!K78&gt;9,'Town Data'!J78,"*")</f>
        <v>4458886.13</v>
      </c>
      <c r="H82" s="47">
        <f>IF('Town Data'!M78&gt;9,'Town Data'!L78,"*")</f>
        <v>89156.166666666672</v>
      </c>
      <c r="I82" s="9">
        <f t="shared" si="3"/>
        <v>0.55738750342920029</v>
      </c>
      <c r="J82" s="9">
        <f t="shared" si="4"/>
        <v>7.6611079547797306E-2</v>
      </c>
      <c r="K82" s="9">
        <f t="shared" si="5"/>
        <v>2.2929429072956293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140354973.09999999</v>
      </c>
      <c r="D83" s="50">
        <f>IF('Town Data'!E79&gt;9,'Town Data'!D79,"*")</f>
        <v>28218293.440000001</v>
      </c>
      <c r="E83" s="51">
        <f>IF('Town Data'!G79&gt;9,'Town Data'!F79,"*")</f>
        <v>2015096.6666666672</v>
      </c>
      <c r="F83" s="50">
        <f>IF('Town Data'!I79&gt;9,'Town Data'!H79,"*")</f>
        <v>134973037.25</v>
      </c>
      <c r="G83" s="50">
        <f>IF('Town Data'!K79&gt;9,'Town Data'!J79,"*")</f>
        <v>26285664</v>
      </c>
      <c r="H83" s="51">
        <f>IF('Town Data'!M79&gt;9,'Town Data'!L79,"*")</f>
        <v>1693351.4999999995</v>
      </c>
      <c r="I83" s="22">
        <f t="shared" si="3"/>
        <v>3.987415531023026E-2</v>
      </c>
      <c r="J83" s="22">
        <f t="shared" si="4"/>
        <v>7.3524086741731207E-2</v>
      </c>
      <c r="K83" s="22">
        <f t="shared" si="5"/>
        <v>0.19000494975004761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1732861.18</v>
      </c>
      <c r="D84" s="48">
        <f>IF('Town Data'!E80&gt;9,'Town Data'!D80,"*")</f>
        <v>540252.30000000005</v>
      </c>
      <c r="E84" s="55" t="str">
        <f>IF('Town Data'!G80&gt;9,'Town Data'!F80,"*")</f>
        <v>*</v>
      </c>
      <c r="F84" s="48">
        <f>IF('Town Data'!I80&gt;9,'Town Data'!H80,"*")</f>
        <v>1548679.83</v>
      </c>
      <c r="G84" s="46">
        <f>IF('Town Data'!K80&gt;9,'Town Data'!J80,"*")</f>
        <v>493293.1</v>
      </c>
      <c r="H84" s="47" t="str">
        <f>IF('Town Data'!M80&gt;9,'Town Data'!L80,"*")</f>
        <v>*</v>
      </c>
      <c r="I84" s="9">
        <f t="shared" si="3"/>
        <v>0.11892797105777496</v>
      </c>
      <c r="J84" s="9">
        <f t="shared" si="4"/>
        <v>9.5195331132748612E-2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11960274.6</v>
      </c>
      <c r="D85" s="50">
        <f>IF('Town Data'!E81&gt;9,'Town Data'!D81,"*")</f>
        <v>4653409.4400000004</v>
      </c>
      <c r="E85" s="51">
        <f>IF('Town Data'!G81&gt;9,'Town Data'!F81,"*")</f>
        <v>193582.33333333323</v>
      </c>
      <c r="F85" s="50">
        <f>IF('Town Data'!I81&gt;9,'Town Data'!H81,"*")</f>
        <v>8960393.3100000005</v>
      </c>
      <c r="G85" s="50">
        <f>IF('Town Data'!K81&gt;9,'Town Data'!J81,"*")</f>
        <v>4231450.6500000004</v>
      </c>
      <c r="H85" s="51">
        <f>IF('Town Data'!M81&gt;9,'Town Data'!L81,"*")</f>
        <v>56823.333333333292</v>
      </c>
      <c r="I85" s="22">
        <f t="shared" si="3"/>
        <v>0.33479348352399491</v>
      </c>
      <c r="J85" s="22">
        <f t="shared" si="4"/>
        <v>9.9719652880744344E-2</v>
      </c>
      <c r="K85" s="22">
        <f t="shared" si="5"/>
        <v>2.4067401888895414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56775415.240000002</v>
      </c>
      <c r="D86" s="46">
        <f>IF('Town Data'!E82&gt;9,'Town Data'!D82,"*")</f>
        <v>5684308.5599999996</v>
      </c>
      <c r="E86" s="47">
        <f>IF('Town Data'!G82&gt;9,'Town Data'!F82,"*")</f>
        <v>214796.16666666692</v>
      </c>
      <c r="F86" s="48">
        <f>IF('Town Data'!I82&gt;9,'Town Data'!H82,"*")</f>
        <v>49033775.909999996</v>
      </c>
      <c r="G86" s="46">
        <f>IF('Town Data'!K82&gt;9,'Town Data'!J82,"*")</f>
        <v>4937856.04</v>
      </c>
      <c r="H86" s="47">
        <f>IF('Town Data'!M82&gt;9,'Town Data'!L82,"*")</f>
        <v>407081.00000000035</v>
      </c>
      <c r="I86" s="9">
        <f t="shared" si="3"/>
        <v>0.15788380940129002</v>
      </c>
      <c r="J86" s="9">
        <f t="shared" si="4"/>
        <v>0.15116935648857019</v>
      </c>
      <c r="K86" s="9">
        <f t="shared" si="5"/>
        <v>-0.47235030211022688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19613870.5</v>
      </c>
      <c r="D87" s="50">
        <f>IF('Town Data'!E83&gt;9,'Town Data'!D83,"*")</f>
        <v>6092805.3399999999</v>
      </c>
      <c r="E87" s="51">
        <f>IF('Town Data'!G83&gt;9,'Town Data'!F83,"*")</f>
        <v>59585.5</v>
      </c>
      <c r="F87" s="50">
        <f>IF('Town Data'!I83&gt;9,'Town Data'!H83,"*")</f>
        <v>20829765.5</v>
      </c>
      <c r="G87" s="50">
        <f>IF('Town Data'!K83&gt;9,'Town Data'!J83,"*")</f>
        <v>6062996.0199999996</v>
      </c>
      <c r="H87" s="51">
        <f>IF('Town Data'!M83&gt;9,'Town Data'!L83,"*")</f>
        <v>132120.49999999997</v>
      </c>
      <c r="I87" s="22">
        <f t="shared" si="3"/>
        <v>-5.8372956719075879E-2</v>
      </c>
      <c r="J87" s="22">
        <f t="shared" si="4"/>
        <v>4.9165989721366007E-3</v>
      </c>
      <c r="K87" s="22">
        <f t="shared" si="5"/>
        <v>-0.54900639946109786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20466953.489999998</v>
      </c>
      <c r="D88" s="46">
        <f>IF('Town Data'!E84&gt;9,'Town Data'!D84,"*")</f>
        <v>7329100.1799999997</v>
      </c>
      <c r="E88" s="47">
        <f>IF('Town Data'!G84&gt;9,'Town Data'!F84,"*")</f>
        <v>162590.83333333334</v>
      </c>
      <c r="F88" s="48">
        <f>IF('Town Data'!I84&gt;9,'Town Data'!H84,"*")</f>
        <v>19259796.16</v>
      </c>
      <c r="G88" s="46">
        <f>IF('Town Data'!K84&gt;9,'Town Data'!J84,"*")</f>
        <v>6588970.4299999997</v>
      </c>
      <c r="H88" s="47">
        <f>IF('Town Data'!M84&gt;9,'Town Data'!L84,"*")</f>
        <v>155388.8333333334</v>
      </c>
      <c r="I88" s="9">
        <f t="shared" si="3"/>
        <v>6.2677575607321387E-2</v>
      </c>
      <c r="J88" s="9">
        <f t="shared" si="4"/>
        <v>0.1123285887928928</v>
      </c>
      <c r="K88" s="9">
        <f t="shared" si="5"/>
        <v>4.6348246817392101E-2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9756238.6099999994</v>
      </c>
      <c r="D89" s="50">
        <f>IF('Town Data'!E85&gt;9,'Town Data'!D85,"*")</f>
        <v>4857877.1500000004</v>
      </c>
      <c r="E89" s="51">
        <f>IF('Town Data'!G85&gt;9,'Town Data'!F85,"*")</f>
        <v>256305.16666666672</v>
      </c>
      <c r="F89" s="50">
        <f>IF('Town Data'!I85&gt;9,'Town Data'!H85,"*")</f>
        <v>9591001.0099999998</v>
      </c>
      <c r="G89" s="50">
        <f>IF('Town Data'!K85&gt;9,'Town Data'!J85,"*")</f>
        <v>5000020.3499999996</v>
      </c>
      <c r="H89" s="51">
        <f>IF('Town Data'!M85&gt;9,'Town Data'!L85,"*")</f>
        <v>273929.5</v>
      </c>
      <c r="I89" s="22">
        <f t="shared" si="3"/>
        <v>1.7228399812252718E-2</v>
      </c>
      <c r="J89" s="22">
        <f t="shared" si="4"/>
        <v>-2.842852429590597E-2</v>
      </c>
      <c r="K89" s="22">
        <f t="shared" si="5"/>
        <v>-6.4338938790211658E-2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15290459.359999999</v>
      </c>
      <c r="D90" s="46">
        <f>IF('Town Data'!E86&gt;9,'Town Data'!D86,"*")</f>
        <v>2864190.71</v>
      </c>
      <c r="E90" s="47">
        <f>IF('Town Data'!G86&gt;9,'Town Data'!F86,"*")</f>
        <v>32325.333333333325</v>
      </c>
      <c r="F90" s="48">
        <f>IF('Town Data'!I86&gt;9,'Town Data'!H86,"*")</f>
        <v>11684454.630000001</v>
      </c>
      <c r="G90" s="46">
        <f>IF('Town Data'!K86&gt;9,'Town Data'!J86,"*")</f>
        <v>2989960.47</v>
      </c>
      <c r="H90" s="47">
        <f>IF('Town Data'!M86&gt;9,'Town Data'!L86,"*")</f>
        <v>13492.833333333338</v>
      </c>
      <c r="I90" s="9">
        <f t="shared" si="3"/>
        <v>0.30861557891983515</v>
      </c>
      <c r="J90" s="9">
        <f t="shared" si="4"/>
        <v>-4.2064021000250959E-2</v>
      </c>
      <c r="K90" s="9">
        <f t="shared" si="5"/>
        <v>1.3957409488987966</v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1706555.63</v>
      </c>
      <c r="D91" s="50">
        <f>IF('Town Data'!E87&gt;9,'Town Data'!D87,"*")</f>
        <v>800436.31</v>
      </c>
      <c r="E91" s="51" t="str">
        <f>IF('Town Data'!G87&gt;9,'Town Data'!F87,"*")</f>
        <v>*</v>
      </c>
      <c r="F91" s="50">
        <f>IF('Town Data'!I87&gt;9,'Town Data'!H87,"*")</f>
        <v>2044527.16</v>
      </c>
      <c r="G91" s="50">
        <f>IF('Town Data'!K87&gt;9,'Town Data'!J87,"*")</f>
        <v>858286.69</v>
      </c>
      <c r="H91" s="51" t="str">
        <f>IF('Town Data'!M87&gt;9,'Town Data'!L87,"*")</f>
        <v>*</v>
      </c>
      <c r="I91" s="22">
        <f t="shared" si="3"/>
        <v>-0.16530547336920681</v>
      </c>
      <c r="J91" s="22">
        <f t="shared" si="4"/>
        <v>-6.7402163722240518E-2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TOWNSHEND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771855.86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1210377.8600000001</v>
      </c>
      <c r="G93" s="50">
        <f>IF('Town Data'!K89&gt;9,'Town Data'!J89,"*")</f>
        <v>267115.01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1244374.0900000001</v>
      </c>
      <c r="D94" s="46">
        <f>IF('Town Data'!E90&gt;9,'Town Data'!D90,"*")</f>
        <v>263354.5</v>
      </c>
      <c r="E94" s="47" t="str">
        <f>IF('Town Data'!G90&gt;9,'Town Data'!F90,"*")</f>
        <v>*</v>
      </c>
      <c r="F94" s="48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17682898.82</v>
      </c>
      <c r="D95" s="50">
        <f>IF('Town Data'!E91&gt;9,'Town Data'!D91,"*")</f>
        <v>2118070.25</v>
      </c>
      <c r="E95" s="51">
        <f>IF('Town Data'!G91&gt;9,'Town Data'!F91,"*")</f>
        <v>255658.66666666672</v>
      </c>
      <c r="F95" s="50">
        <f>IF('Town Data'!I91&gt;9,'Town Data'!H91,"*")</f>
        <v>16838858.719999999</v>
      </c>
      <c r="G95" s="50">
        <f>IF('Town Data'!K91&gt;9,'Town Data'!J91,"*")</f>
        <v>1798858.86</v>
      </c>
      <c r="H95" s="51">
        <f>IF('Town Data'!M91&gt;9,'Town Data'!L91,"*")</f>
        <v>441137.33333333326</v>
      </c>
      <c r="I95" s="22">
        <f t="shared" si="3"/>
        <v>5.0124543119867776E-2</v>
      </c>
      <c r="J95" s="22">
        <f t="shared" si="4"/>
        <v>0.1774521598653937</v>
      </c>
      <c r="K95" s="22">
        <f t="shared" si="5"/>
        <v>-0.42045561019546424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1150465.21</v>
      </c>
      <c r="D96" s="46">
        <f>IF('Town Data'!E92&gt;9,'Town Data'!D92,"*")</f>
        <v>243541.32</v>
      </c>
      <c r="E96" s="47" t="str">
        <f>IF('Town Data'!G92&gt;9,'Town Data'!F92,"*")</f>
        <v>*</v>
      </c>
      <c r="F96" s="48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8219313.0899999999</v>
      </c>
      <c r="D97" s="50">
        <f>IF('Town Data'!E93&gt;9,'Town Data'!D93,"*")</f>
        <v>3583068</v>
      </c>
      <c r="E97" s="51" t="str">
        <f>IF('Town Data'!G93&gt;9,'Town Data'!F93,"*")</f>
        <v>*</v>
      </c>
      <c r="F97" s="50">
        <f>IF('Town Data'!I93&gt;9,'Town Data'!H93,"*")</f>
        <v>7556294.3300000001</v>
      </c>
      <c r="G97" s="50">
        <f>IF('Town Data'!K93&gt;9,'Town Data'!J93,"*")</f>
        <v>3553429.68</v>
      </c>
      <c r="H97" s="51" t="str">
        <f>IF('Town Data'!M93&gt;9,'Town Data'!L93,"*")</f>
        <v>*</v>
      </c>
      <c r="I97" s="22">
        <f t="shared" si="3"/>
        <v>8.7743903432623407E-2</v>
      </c>
      <c r="J97" s="22">
        <f t="shared" si="4"/>
        <v>8.3407644639248435E-3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1727065.05</v>
      </c>
      <c r="D98" s="46">
        <f>IF('Town Data'!E94&gt;9,'Town Data'!D94,"*")</f>
        <v>1319078.6599999999</v>
      </c>
      <c r="E98" s="47" t="str">
        <f>IF('Town Data'!G94&gt;9,'Town Data'!F94,"*")</f>
        <v>*</v>
      </c>
      <c r="F98" s="48">
        <f>IF('Town Data'!I94&gt;9,'Town Data'!H94,"*")</f>
        <v>1861974.25</v>
      </c>
      <c r="G98" s="46">
        <f>IF('Town Data'!K94&gt;9,'Town Data'!J94,"*")</f>
        <v>1527647.63</v>
      </c>
      <c r="H98" s="47" t="str">
        <f>IF('Town Data'!M94&gt;9,'Town Data'!L94,"*")</f>
        <v>*</v>
      </c>
      <c r="I98" s="9">
        <f t="shared" si="3"/>
        <v>-7.2454922510340816E-2</v>
      </c>
      <c r="J98" s="9">
        <f t="shared" si="4"/>
        <v>-0.13652950189828789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8550987.0299999993</v>
      </c>
      <c r="D99" s="50">
        <f>IF('Town Data'!E95&gt;9,'Town Data'!D95,"*")</f>
        <v>3573094.77</v>
      </c>
      <c r="E99" s="51">
        <f>IF('Town Data'!G95&gt;9,'Town Data'!F95,"*")</f>
        <v>47525.666666666664</v>
      </c>
      <c r="F99" s="50">
        <f>IF('Town Data'!I95&gt;9,'Town Data'!H95,"*")</f>
        <v>6647203.4800000004</v>
      </c>
      <c r="G99" s="50">
        <f>IF('Town Data'!K95&gt;9,'Town Data'!J95,"*")</f>
        <v>3268892.45</v>
      </c>
      <c r="H99" s="51">
        <f>IF('Town Data'!M95&gt;9,'Town Data'!L95,"*")</f>
        <v>476185.16666666704</v>
      </c>
      <c r="I99" s="22">
        <f t="shared" si="3"/>
        <v>0.28640368174798203</v>
      </c>
      <c r="J99" s="22">
        <f t="shared" si="4"/>
        <v>9.3059751782289382E-2</v>
      </c>
      <c r="K99" s="22">
        <f t="shared" si="5"/>
        <v>-0.90019498717410706</v>
      </c>
      <c r="L99" s="15"/>
    </row>
    <row r="100" spans="1:12" x14ac:dyDescent="0.25">
      <c r="A100" s="15"/>
      <c r="B100" s="27" t="str">
        <f>'Town Data'!A96</f>
        <v>WATERFORD</v>
      </c>
      <c r="C100" s="49">
        <f>IF('Town Data'!C96&gt;9,'Town Data'!B96,"*")</f>
        <v>1258684.97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899960.48</v>
      </c>
      <c r="G100" s="50">
        <f>IF('Town Data'!K96&gt;9,'Town Data'!J96,"*")</f>
        <v>175751.48</v>
      </c>
      <c r="H100" s="51" t="str">
        <f>IF('Town Data'!M96&gt;9,'Town Data'!L96,"*")</f>
        <v>*</v>
      </c>
      <c r="I100" s="22">
        <f t="shared" si="3"/>
        <v>0.39860026964739609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1561571.32</v>
      </c>
      <c r="D101" s="50">
        <f>IF('Town Data'!E97&gt;9,'Town Data'!D97,"*")</f>
        <v>342629.72</v>
      </c>
      <c r="E101" s="51" t="str">
        <f>IF('Town Data'!G97&gt;9,'Town Data'!F97,"*")</f>
        <v>*</v>
      </c>
      <c r="F101" s="50">
        <f>IF('Town Data'!I97&gt;9,'Town Data'!H97,"*")</f>
        <v>912733.79</v>
      </c>
      <c r="G101" s="50">
        <f>IF('Town Data'!K97&gt;9,'Town Data'!J97,"*")</f>
        <v>275061.43</v>
      </c>
      <c r="H101" s="51" t="str">
        <f>IF('Town Data'!M97&gt;9,'Town Data'!L97,"*")</f>
        <v>*</v>
      </c>
      <c r="I101" s="22">
        <f t="shared" si="3"/>
        <v>0.71087269596976355</v>
      </c>
      <c r="J101" s="22">
        <f t="shared" si="4"/>
        <v>0.24564799943052715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3682385.16</v>
      </c>
      <c r="D102" s="50">
        <f>IF('Town Data'!E98&gt;9,'Town Data'!D98,"*")</f>
        <v>963359.64</v>
      </c>
      <c r="E102" s="51" t="str">
        <f>IF('Town Data'!G98&gt;9,'Town Data'!F98,"*")</f>
        <v>*</v>
      </c>
      <c r="F102" s="50">
        <f>IF('Town Data'!I98&gt;9,'Town Data'!H98,"*")</f>
        <v>3370336.26</v>
      </c>
      <c r="G102" s="50">
        <f>IF('Town Data'!K98&gt;9,'Town Data'!J98,"*")</f>
        <v>842368.1</v>
      </c>
      <c r="H102" s="51" t="str">
        <f>IF('Town Data'!M98&gt;9,'Town Data'!L98,"*")</f>
        <v>*</v>
      </c>
      <c r="I102" s="22">
        <f t="shared" si="3"/>
        <v>9.2586874402852723E-2</v>
      </c>
      <c r="J102" s="22">
        <f t="shared" si="4"/>
        <v>0.1436326233151517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2772600.16</v>
      </c>
      <c r="D103" s="50">
        <f>IF('Town Data'!E99&gt;9,'Town Data'!D99,"*")</f>
        <v>692318.5</v>
      </c>
      <c r="E103" s="51" t="str">
        <f>IF('Town Data'!G99&gt;9,'Town Data'!F99,"*")</f>
        <v>*</v>
      </c>
      <c r="F103" s="50">
        <f>IF('Town Data'!I99&gt;9,'Town Data'!H99,"*")</f>
        <v>2026608.29</v>
      </c>
      <c r="G103" s="50">
        <f>IF('Town Data'!K99&gt;9,'Town Data'!J99,"*")</f>
        <v>518996.63</v>
      </c>
      <c r="H103" s="51" t="str">
        <f>IF('Town Data'!M99&gt;9,'Town Data'!L99,"*")</f>
        <v>*</v>
      </c>
      <c r="I103" s="22">
        <f t="shared" si="3"/>
        <v>0.36809869656656741</v>
      </c>
      <c r="J103" s="22">
        <f t="shared" si="4"/>
        <v>0.33395567520351721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424154.41</v>
      </c>
      <c r="D104" s="50">
        <f>IF('Town Data'!E100&gt;9,'Town Data'!D100,"*")</f>
        <v>162881.57</v>
      </c>
      <c r="E104" s="51" t="str">
        <f>IF('Town Data'!G100&gt;9,'Town Data'!F100,"*")</f>
        <v>*</v>
      </c>
      <c r="F104" s="50" t="str">
        <f>IF('Town Data'!I100&gt;9,'Town Data'!H100,"*")</f>
        <v>*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1404646.72</v>
      </c>
      <c r="D105" s="50">
        <f>IF('Town Data'!E101&gt;9,'Town Data'!D101,"*")</f>
        <v>410740.02</v>
      </c>
      <c r="E105" s="51" t="str">
        <f>IF('Town Data'!G101&gt;9,'Town Data'!F101,"*")</f>
        <v>*</v>
      </c>
      <c r="F105" s="50">
        <f>IF('Town Data'!I101&gt;9,'Town Data'!H101,"*")</f>
        <v>1353262.11</v>
      </c>
      <c r="G105" s="50">
        <f>IF('Town Data'!K101&gt;9,'Town Data'!J101,"*")</f>
        <v>379882.77</v>
      </c>
      <c r="H105" s="51" t="str">
        <f>IF('Town Data'!M101&gt;9,'Town Data'!L101,"*")</f>
        <v>*</v>
      </c>
      <c r="I105" s="22">
        <f t="shared" si="3"/>
        <v>3.7970921981994948E-2</v>
      </c>
      <c r="J105" s="22">
        <f t="shared" si="4"/>
        <v>8.1228348419171523E-2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79652238.060000002</v>
      </c>
      <c r="D106" s="50">
        <f>IF('Town Data'!E102&gt;9,'Town Data'!D102,"*")</f>
        <v>35765745.490000002</v>
      </c>
      <c r="E106" s="51">
        <f>IF('Town Data'!G102&gt;9,'Town Data'!F102,"*")</f>
        <v>2102600.5000000005</v>
      </c>
      <c r="F106" s="50">
        <f>IF('Town Data'!I102&gt;9,'Town Data'!H102,"*")</f>
        <v>69497635.120000005</v>
      </c>
      <c r="G106" s="50">
        <f>IF('Town Data'!K102&gt;9,'Town Data'!J102,"*")</f>
        <v>32248710.629999999</v>
      </c>
      <c r="H106" s="51">
        <f>IF('Town Data'!M102&gt;9,'Town Data'!L102,"*")</f>
        <v>1497882.8333333337</v>
      </c>
      <c r="I106" s="22">
        <f t="shared" si="3"/>
        <v>0.14611436666105648</v>
      </c>
      <c r="J106" s="22">
        <f t="shared" si="4"/>
        <v>0.10905970475384563</v>
      </c>
      <c r="K106" s="22">
        <f t="shared" si="5"/>
        <v>0.40371493230945849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3311043.01</v>
      </c>
      <c r="D107" s="50">
        <f>IF('Town Data'!E103&gt;9,'Town Data'!D103,"*")</f>
        <v>971746.52</v>
      </c>
      <c r="E107" s="51" t="str">
        <f>IF('Town Data'!G103&gt;9,'Town Data'!F103,"*")</f>
        <v>*</v>
      </c>
      <c r="F107" s="50">
        <f>IF('Town Data'!I103&gt;9,'Town Data'!H103,"*")</f>
        <v>3249493.53</v>
      </c>
      <c r="G107" s="50">
        <f>IF('Town Data'!K103&gt;9,'Town Data'!J103,"*")</f>
        <v>1595253.51</v>
      </c>
      <c r="H107" s="51" t="str">
        <f>IF('Town Data'!M103&gt;9,'Town Data'!L103,"*")</f>
        <v>*</v>
      </c>
      <c r="I107" s="22">
        <f t="shared" si="3"/>
        <v>1.8941253285092705E-2</v>
      </c>
      <c r="J107" s="22">
        <f t="shared" si="4"/>
        <v>-0.39085135126892778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2656560.9500000002</v>
      </c>
      <c r="D108" s="50">
        <f>IF('Town Data'!E104&gt;9,'Town Data'!D104,"*")</f>
        <v>981360.1</v>
      </c>
      <c r="E108" s="51" t="str">
        <f>IF('Town Data'!G104&gt;9,'Town Data'!F104,"*")</f>
        <v>*</v>
      </c>
      <c r="F108" s="50">
        <f>IF('Town Data'!I104&gt;9,'Town Data'!H104,"*")</f>
        <v>3003884.28</v>
      </c>
      <c r="G108" s="50">
        <f>IF('Town Data'!K104&gt;9,'Town Data'!J104,"*")</f>
        <v>1002879.43</v>
      </c>
      <c r="H108" s="51" t="str">
        <f>IF('Town Data'!M104&gt;9,'Town Data'!L104,"*")</f>
        <v>*</v>
      </c>
      <c r="I108" s="22">
        <f t="shared" si="3"/>
        <v>-0.11562473704879192</v>
      </c>
      <c r="J108" s="22">
        <f t="shared" si="4"/>
        <v>-2.1457544502632857E-2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512720.5</v>
      </c>
      <c r="D109" s="50">
        <f>IF('Town Data'!E105&gt;9,'Town Data'!D105,"*")</f>
        <v>330603.36</v>
      </c>
      <c r="E109" s="51" t="str">
        <f>IF('Town Data'!G105&gt;9,'Town Data'!F105,"*")</f>
        <v>*</v>
      </c>
      <c r="F109" s="50">
        <f>IF('Town Data'!I105&gt;9,'Town Data'!H105,"*")</f>
        <v>515461.9</v>
      </c>
      <c r="G109" s="50">
        <f>IF('Town Data'!K105&gt;9,'Town Data'!J105,"*")</f>
        <v>342758.17</v>
      </c>
      <c r="H109" s="51" t="str">
        <f>IF('Town Data'!M105&gt;9,'Town Data'!L105,"*")</f>
        <v>*</v>
      </c>
      <c r="I109" s="22">
        <f t="shared" si="3"/>
        <v>-5.3183368159703424E-3</v>
      </c>
      <c r="J109" s="22">
        <f t="shared" si="4"/>
        <v>-3.5461765944193244E-2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10979236.890000001</v>
      </c>
      <c r="D110" s="50">
        <f>IF('Town Data'!E106&gt;9,'Town Data'!D106,"*")</f>
        <v>1705974.19</v>
      </c>
      <c r="E110" s="51" t="str">
        <f>IF('Town Data'!G106&gt;9,'Town Data'!F106,"*")</f>
        <v>*</v>
      </c>
      <c r="F110" s="50">
        <f>IF('Town Data'!I106&gt;9,'Town Data'!H106,"*")</f>
        <v>17941123.02</v>
      </c>
      <c r="G110" s="50">
        <f>IF('Town Data'!K106&gt;9,'Town Data'!J106,"*")</f>
        <v>1551199.67</v>
      </c>
      <c r="H110" s="51" t="str">
        <f>IF('Town Data'!M106&gt;9,'Town Data'!L106,"*")</f>
        <v>*</v>
      </c>
      <c r="I110" s="22">
        <f t="shared" si="3"/>
        <v>-0.38804071084286001</v>
      </c>
      <c r="J110" s="22">
        <f t="shared" si="4"/>
        <v>9.9777303330653766E-2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346504.44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5525170.21</v>
      </c>
      <c r="D112" s="50">
        <f>IF('Town Data'!E108&gt;9,'Town Data'!D108,"*")</f>
        <v>1721401.81</v>
      </c>
      <c r="E112" s="51">
        <f>IF('Town Data'!G108&gt;9,'Town Data'!F108,"*")</f>
        <v>144235.00000000015</v>
      </c>
      <c r="F112" s="50">
        <f>IF('Town Data'!I108&gt;9,'Town Data'!H108,"*")</f>
        <v>5390390.4400000004</v>
      </c>
      <c r="G112" s="50">
        <f>IF('Town Data'!K108&gt;9,'Town Data'!J108,"*")</f>
        <v>1592490.13</v>
      </c>
      <c r="H112" s="51">
        <f>IF('Town Data'!M108&gt;9,'Town Data'!L108,"*")</f>
        <v>230033.66666666663</v>
      </c>
      <c r="I112" s="22">
        <f t="shared" si="3"/>
        <v>2.5003711976010323E-2</v>
      </c>
      <c r="J112" s="22">
        <f t="shared" si="4"/>
        <v>8.0949751318082061E-2</v>
      </c>
      <c r="K112" s="22">
        <f t="shared" si="5"/>
        <v>-0.37298308508464628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1676529.7</v>
      </c>
      <c r="C2" s="38">
        <v>17</v>
      </c>
      <c r="D2" s="41">
        <v>454442.14</v>
      </c>
      <c r="E2" s="38">
        <v>17</v>
      </c>
      <c r="F2" s="38">
        <v>0</v>
      </c>
      <c r="G2" s="38">
        <v>0</v>
      </c>
      <c r="H2" s="41">
        <v>1411944.44</v>
      </c>
      <c r="I2" s="38">
        <v>17</v>
      </c>
      <c r="J2" s="41">
        <v>397084.78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10617878.25</v>
      </c>
      <c r="C3" s="38">
        <v>17</v>
      </c>
      <c r="D3" s="41">
        <v>475983.92</v>
      </c>
      <c r="E3" s="38">
        <v>15</v>
      </c>
      <c r="F3" s="38">
        <v>0</v>
      </c>
      <c r="G3" s="38">
        <v>0</v>
      </c>
      <c r="H3" s="41">
        <v>11042128.85</v>
      </c>
      <c r="I3" s="38">
        <v>17</v>
      </c>
      <c r="J3" s="41">
        <v>448194.84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38972947.07</v>
      </c>
      <c r="C4" s="38">
        <v>160</v>
      </c>
      <c r="D4" s="41">
        <v>10896587.039999999</v>
      </c>
      <c r="E4" s="38">
        <v>154</v>
      </c>
      <c r="F4" s="41">
        <v>450099.5</v>
      </c>
      <c r="G4" s="38">
        <v>41</v>
      </c>
      <c r="H4" s="41">
        <v>51331495.979999997</v>
      </c>
      <c r="I4" s="38">
        <v>156</v>
      </c>
      <c r="J4" s="41">
        <v>10536639.98</v>
      </c>
      <c r="K4" s="38">
        <v>150</v>
      </c>
      <c r="L4" s="41">
        <v>472181.33333333296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12586354.550000001</v>
      </c>
      <c r="C5" s="38">
        <v>29</v>
      </c>
      <c r="D5" s="41">
        <v>1276549.22</v>
      </c>
      <c r="E5" s="38">
        <v>27</v>
      </c>
      <c r="F5" s="38">
        <v>0</v>
      </c>
      <c r="G5" s="38">
        <v>0</v>
      </c>
      <c r="H5" s="41">
        <v>8745775.6699999999</v>
      </c>
      <c r="I5" s="38">
        <v>29</v>
      </c>
      <c r="J5" s="41">
        <v>1042605.11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18120165.25</v>
      </c>
      <c r="C6" s="38">
        <v>35</v>
      </c>
      <c r="D6" s="41">
        <v>1354203.27</v>
      </c>
      <c r="E6" s="38">
        <v>31</v>
      </c>
      <c r="F6" s="41">
        <v>42735.499999999956</v>
      </c>
      <c r="G6" s="38">
        <v>13</v>
      </c>
      <c r="H6" s="41">
        <v>14285904.859999999</v>
      </c>
      <c r="I6" s="38">
        <v>34</v>
      </c>
      <c r="J6" s="41">
        <v>1242357.83</v>
      </c>
      <c r="K6" s="38">
        <v>30</v>
      </c>
      <c r="L6" s="41">
        <v>31331.666666666672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35314938.189999998</v>
      </c>
      <c r="C7" s="38">
        <v>172</v>
      </c>
      <c r="D7" s="41">
        <v>12462140.4</v>
      </c>
      <c r="E7" s="38">
        <v>164</v>
      </c>
      <c r="F7" s="41">
        <v>139027.16666666669</v>
      </c>
      <c r="G7" s="38">
        <v>49</v>
      </c>
      <c r="H7" s="41">
        <v>35310892.240000002</v>
      </c>
      <c r="I7" s="38">
        <v>176</v>
      </c>
      <c r="J7" s="41">
        <v>11523529.939999999</v>
      </c>
      <c r="K7" s="38">
        <v>169</v>
      </c>
      <c r="L7" s="41">
        <v>172944.00000000006</v>
      </c>
      <c r="M7" s="38">
        <v>50</v>
      </c>
      <c r="N7" s="34"/>
      <c r="O7" s="34"/>
      <c r="P7" s="34"/>
      <c r="Q7" s="34"/>
    </row>
    <row r="8" spans="1:17" x14ac:dyDescent="0.25">
      <c r="A8" s="37" t="s">
        <v>58</v>
      </c>
      <c r="B8" s="41">
        <v>20591616.460000001</v>
      </c>
      <c r="C8" s="38">
        <v>53</v>
      </c>
      <c r="D8" s="41">
        <v>6706220.29</v>
      </c>
      <c r="E8" s="38">
        <v>51</v>
      </c>
      <c r="F8" s="41">
        <v>159862.5</v>
      </c>
      <c r="G8" s="38">
        <v>26</v>
      </c>
      <c r="H8" s="41">
        <v>15466040.75</v>
      </c>
      <c r="I8" s="38">
        <v>54</v>
      </c>
      <c r="J8" s="41">
        <v>6113079.7699999996</v>
      </c>
      <c r="K8" s="38">
        <v>53</v>
      </c>
      <c r="L8" s="41">
        <v>111275.50000000006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3676971.84</v>
      </c>
      <c r="C9" s="38">
        <v>23</v>
      </c>
      <c r="D9" s="41">
        <v>567445.25</v>
      </c>
      <c r="E9" s="38">
        <v>18</v>
      </c>
      <c r="F9" s="38">
        <v>0</v>
      </c>
      <c r="G9" s="38">
        <v>0</v>
      </c>
      <c r="H9" s="41">
        <v>1494665.36</v>
      </c>
      <c r="I9" s="38">
        <v>20</v>
      </c>
      <c r="J9" s="41">
        <v>546672.26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7860702.1299999999</v>
      </c>
      <c r="C10" s="38">
        <v>29</v>
      </c>
      <c r="D10" s="41">
        <v>1990370.19</v>
      </c>
      <c r="E10" s="38">
        <v>27</v>
      </c>
      <c r="F10" s="41">
        <v>63106.666666666642</v>
      </c>
      <c r="G10" s="38">
        <v>15</v>
      </c>
      <c r="H10" s="41">
        <v>7256381.3499999996</v>
      </c>
      <c r="I10" s="38">
        <v>29</v>
      </c>
      <c r="J10" s="41">
        <v>2001039.27</v>
      </c>
      <c r="K10" s="38">
        <v>27</v>
      </c>
      <c r="L10" s="41">
        <v>79164.333333333387</v>
      </c>
      <c r="M10" s="38">
        <v>12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8922152.9800000004</v>
      </c>
      <c r="C11" s="38">
        <v>44</v>
      </c>
      <c r="D11" s="41">
        <v>1309955.1599999999</v>
      </c>
      <c r="E11" s="38">
        <v>42</v>
      </c>
      <c r="F11" s="38">
        <v>0</v>
      </c>
      <c r="G11" s="38">
        <v>0</v>
      </c>
      <c r="H11" s="41">
        <v>8515939.1099999994</v>
      </c>
      <c r="I11" s="38">
        <v>41</v>
      </c>
      <c r="J11" s="41">
        <v>1278564.78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40760659.149999999</v>
      </c>
      <c r="C12" s="38">
        <v>189</v>
      </c>
      <c r="D12" s="41">
        <v>8027680.4199999999</v>
      </c>
      <c r="E12" s="38">
        <v>179</v>
      </c>
      <c r="F12" s="41">
        <v>755143.16666666698</v>
      </c>
      <c r="G12" s="38">
        <v>51</v>
      </c>
      <c r="H12" s="41">
        <v>40547567.079999998</v>
      </c>
      <c r="I12" s="38">
        <v>194</v>
      </c>
      <c r="J12" s="41">
        <v>7874706.5700000003</v>
      </c>
      <c r="K12" s="38">
        <v>181</v>
      </c>
      <c r="L12" s="41">
        <v>839437.50000000035</v>
      </c>
      <c r="M12" s="38">
        <v>59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1186537.6499999999</v>
      </c>
      <c r="C13" s="38">
        <v>10</v>
      </c>
      <c r="D13" s="41">
        <v>177637</v>
      </c>
      <c r="E13" s="38">
        <v>10</v>
      </c>
      <c r="F13" s="38">
        <v>0</v>
      </c>
      <c r="G13" s="38">
        <v>0</v>
      </c>
      <c r="H13" s="38">
        <v>988484.12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631147.26</v>
      </c>
      <c r="C14" s="38">
        <v>11</v>
      </c>
      <c r="D14" s="41">
        <v>320016.45</v>
      </c>
      <c r="E14" s="38">
        <v>11</v>
      </c>
      <c r="F14" s="38">
        <v>0</v>
      </c>
      <c r="G14" s="38">
        <v>0</v>
      </c>
      <c r="H14" s="41">
        <v>547262.62</v>
      </c>
      <c r="I14" s="38">
        <v>11</v>
      </c>
      <c r="J14" s="41">
        <v>250569.3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5911476.9299999997</v>
      </c>
      <c r="C15" s="38">
        <v>36</v>
      </c>
      <c r="D15" s="41">
        <v>1823770.78</v>
      </c>
      <c r="E15" s="38">
        <v>36</v>
      </c>
      <c r="F15" s="38">
        <v>0</v>
      </c>
      <c r="G15" s="38">
        <v>0</v>
      </c>
      <c r="H15" s="41">
        <v>3894667.11</v>
      </c>
      <c r="I15" s="38">
        <v>29</v>
      </c>
      <c r="J15" s="41">
        <v>1472666.45</v>
      </c>
      <c r="K15" s="38">
        <v>28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773489.51</v>
      </c>
      <c r="C16" s="38">
        <v>15</v>
      </c>
      <c r="D16" s="41">
        <v>410931.84</v>
      </c>
      <c r="E16" s="38">
        <v>15</v>
      </c>
      <c r="F16" s="38">
        <v>0</v>
      </c>
      <c r="G16" s="38">
        <v>0</v>
      </c>
      <c r="H16" s="41">
        <v>717263.64</v>
      </c>
      <c r="I16" s="38">
        <v>16</v>
      </c>
      <c r="J16" s="41">
        <v>399904.45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75890294.239999995</v>
      </c>
      <c r="C17" s="38">
        <v>322</v>
      </c>
      <c r="D17" s="41">
        <v>19775513.73</v>
      </c>
      <c r="E17" s="38">
        <v>299</v>
      </c>
      <c r="F17" s="41">
        <v>631978.16666666721</v>
      </c>
      <c r="G17" s="38">
        <v>71</v>
      </c>
      <c r="H17" s="41">
        <v>98796890.819999993</v>
      </c>
      <c r="I17" s="38">
        <v>313</v>
      </c>
      <c r="J17" s="41">
        <v>19866693.57</v>
      </c>
      <c r="K17" s="38">
        <v>293</v>
      </c>
      <c r="L17" s="41">
        <v>693946.66666666698</v>
      </c>
      <c r="M17" s="38">
        <v>84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4224702.6399999997</v>
      </c>
      <c r="C18" s="38">
        <v>38</v>
      </c>
      <c r="D18" s="41">
        <v>1377019.22</v>
      </c>
      <c r="E18" s="38">
        <v>38</v>
      </c>
      <c r="F18" s="38">
        <v>0</v>
      </c>
      <c r="G18" s="38">
        <v>0</v>
      </c>
      <c r="H18" s="41">
        <v>4296666.7300000004</v>
      </c>
      <c r="I18" s="38">
        <v>33</v>
      </c>
      <c r="J18" s="41">
        <v>1254915.3700000001</v>
      </c>
      <c r="K18" s="38">
        <v>33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6121476.3899999997</v>
      </c>
      <c r="C19" s="38">
        <v>42</v>
      </c>
      <c r="D19" s="41">
        <v>2413962.66</v>
      </c>
      <c r="E19" s="38">
        <v>39</v>
      </c>
      <c r="F19" s="38">
        <v>0</v>
      </c>
      <c r="G19" s="38">
        <v>0</v>
      </c>
      <c r="H19" s="41">
        <v>7573385.5800000001</v>
      </c>
      <c r="I19" s="38">
        <v>39</v>
      </c>
      <c r="J19" s="41">
        <v>1764584.78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1571506.1</v>
      </c>
      <c r="C20" s="38">
        <v>19</v>
      </c>
      <c r="D20" s="41">
        <v>870381.33</v>
      </c>
      <c r="E20" s="38">
        <v>15</v>
      </c>
      <c r="F20" s="38">
        <v>0</v>
      </c>
      <c r="G20" s="38">
        <v>0</v>
      </c>
      <c r="H20" s="41">
        <v>1482026.3</v>
      </c>
      <c r="I20" s="38">
        <v>21</v>
      </c>
      <c r="J20" s="41">
        <v>752627.48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2455147.7599999998</v>
      </c>
      <c r="C21" s="38">
        <v>30</v>
      </c>
      <c r="D21" s="41">
        <v>779649.68</v>
      </c>
      <c r="E21" s="38">
        <v>28</v>
      </c>
      <c r="F21" s="38">
        <v>25260.5</v>
      </c>
      <c r="G21" s="38">
        <v>10</v>
      </c>
      <c r="H21" s="41">
        <v>2367218.94</v>
      </c>
      <c r="I21" s="38">
        <v>31</v>
      </c>
      <c r="J21" s="41">
        <v>721370.84</v>
      </c>
      <c r="K21" s="38">
        <v>29</v>
      </c>
      <c r="L21" s="41">
        <v>43990.333333333365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4954131.63</v>
      </c>
      <c r="C22" s="38">
        <v>28</v>
      </c>
      <c r="D22" s="41">
        <v>1703141.26</v>
      </c>
      <c r="E22" s="38">
        <v>27</v>
      </c>
      <c r="F22" s="38">
        <v>0</v>
      </c>
      <c r="G22" s="38">
        <v>0</v>
      </c>
      <c r="H22" s="41">
        <v>3866941.9</v>
      </c>
      <c r="I22" s="38">
        <v>28</v>
      </c>
      <c r="J22" s="41">
        <v>1623739.3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134003519.65000001</v>
      </c>
      <c r="C23" s="38">
        <v>135</v>
      </c>
      <c r="D23" s="41">
        <v>28014500.010000002</v>
      </c>
      <c r="E23" s="38">
        <v>120</v>
      </c>
      <c r="F23" s="41">
        <v>1692199.0000000009</v>
      </c>
      <c r="G23" s="38">
        <v>41</v>
      </c>
      <c r="H23" s="41">
        <v>112499968.06999999</v>
      </c>
      <c r="I23" s="38">
        <v>126</v>
      </c>
      <c r="J23" s="41">
        <v>27759739.109999999</v>
      </c>
      <c r="K23" s="38">
        <v>114</v>
      </c>
      <c r="L23" s="41">
        <v>2248330</v>
      </c>
      <c r="M23" s="38">
        <v>39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481291.52000000002</v>
      </c>
      <c r="C24" s="38">
        <v>12</v>
      </c>
      <c r="D24" s="41">
        <v>214432.38</v>
      </c>
      <c r="E24" s="38">
        <v>11</v>
      </c>
      <c r="F24" s="38">
        <v>0</v>
      </c>
      <c r="G24" s="38">
        <v>0</v>
      </c>
      <c r="H24" s="41">
        <v>381083.25</v>
      </c>
      <c r="I24" s="38">
        <v>12</v>
      </c>
      <c r="J24" s="41">
        <v>177141.3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588681.67000000004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969322.94</v>
      </c>
      <c r="C26" s="38">
        <v>14</v>
      </c>
      <c r="D26" s="41">
        <v>779315.1</v>
      </c>
      <c r="E26" s="38">
        <v>14</v>
      </c>
      <c r="F26" s="38">
        <v>0</v>
      </c>
      <c r="G26" s="38">
        <v>0</v>
      </c>
      <c r="H26" s="41">
        <v>884916.03</v>
      </c>
      <c r="I26" s="38">
        <v>13</v>
      </c>
      <c r="J26" s="41">
        <v>705176.72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21487529.649999999</v>
      </c>
      <c r="C27" s="38">
        <v>62</v>
      </c>
      <c r="D27" s="41">
        <v>7817240.6299999999</v>
      </c>
      <c r="E27" s="38">
        <v>60</v>
      </c>
      <c r="F27" s="41">
        <v>87418.333333333328</v>
      </c>
      <c r="G27" s="38">
        <v>29</v>
      </c>
      <c r="H27" s="41">
        <v>17507944.199999999</v>
      </c>
      <c r="I27" s="38">
        <v>55</v>
      </c>
      <c r="J27" s="41">
        <v>7152514.0499999998</v>
      </c>
      <c r="K27" s="38">
        <v>55</v>
      </c>
      <c r="L27" s="41">
        <v>116087.99999999997</v>
      </c>
      <c r="M27" s="38">
        <v>25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1881831.34</v>
      </c>
      <c r="C28" s="38">
        <v>26</v>
      </c>
      <c r="D28" s="41">
        <v>919388.64</v>
      </c>
      <c r="E28" s="38">
        <v>25</v>
      </c>
      <c r="F28" s="38">
        <v>0</v>
      </c>
      <c r="G28" s="38">
        <v>0</v>
      </c>
      <c r="H28" s="41">
        <v>1663127.79</v>
      </c>
      <c r="I28" s="38">
        <v>25</v>
      </c>
      <c r="J28" s="41">
        <v>881142.92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656677.5</v>
      </c>
      <c r="C29" s="38">
        <v>23</v>
      </c>
      <c r="D29" s="41">
        <v>516224.76</v>
      </c>
      <c r="E29" s="38">
        <v>22</v>
      </c>
      <c r="F29" s="38">
        <v>0</v>
      </c>
      <c r="G29" s="38">
        <v>0</v>
      </c>
      <c r="H29" s="41">
        <v>909060.35</v>
      </c>
      <c r="I29" s="38">
        <v>21</v>
      </c>
      <c r="J29" s="41">
        <v>717957.48</v>
      </c>
      <c r="K29" s="38">
        <v>18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1757133.61</v>
      </c>
      <c r="C30" s="38">
        <v>14</v>
      </c>
      <c r="D30" s="41">
        <v>584882.25</v>
      </c>
      <c r="E30" s="38">
        <v>12</v>
      </c>
      <c r="F30" s="38">
        <v>0</v>
      </c>
      <c r="G30" s="38">
        <v>0</v>
      </c>
      <c r="H30" s="41">
        <v>1394829.57</v>
      </c>
      <c r="I30" s="38">
        <v>11</v>
      </c>
      <c r="J30" s="41">
        <v>522113.72</v>
      </c>
      <c r="K30" s="38">
        <v>10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5158805.45</v>
      </c>
      <c r="C31" s="38">
        <v>25</v>
      </c>
      <c r="D31" s="41">
        <v>1799448.35</v>
      </c>
      <c r="E31" s="38">
        <v>24</v>
      </c>
      <c r="F31" s="38">
        <v>0</v>
      </c>
      <c r="G31" s="38">
        <v>0</v>
      </c>
      <c r="H31" s="41">
        <v>5332108.4800000004</v>
      </c>
      <c r="I31" s="38">
        <v>25</v>
      </c>
      <c r="J31" s="41">
        <v>1734523.58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11669461.470000001</v>
      </c>
      <c r="C32" s="38">
        <v>37</v>
      </c>
      <c r="D32" s="41">
        <v>2026360.21</v>
      </c>
      <c r="E32" s="38">
        <v>36</v>
      </c>
      <c r="F32" s="41">
        <v>11834.333333333341</v>
      </c>
      <c r="G32" s="38">
        <v>11</v>
      </c>
      <c r="H32" s="41">
        <v>6027047.6100000003</v>
      </c>
      <c r="I32" s="38">
        <v>38</v>
      </c>
      <c r="J32" s="41">
        <v>1793297.59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46936111.920000002</v>
      </c>
      <c r="C33" s="38">
        <v>164</v>
      </c>
      <c r="D33" s="41">
        <v>14506584.83</v>
      </c>
      <c r="E33" s="38">
        <v>158</v>
      </c>
      <c r="F33" s="41">
        <v>327468.16666666634</v>
      </c>
      <c r="G33" s="38">
        <v>44</v>
      </c>
      <c r="H33" s="41">
        <v>42200961.259999998</v>
      </c>
      <c r="I33" s="38">
        <v>163</v>
      </c>
      <c r="J33" s="41">
        <v>13705814.810000001</v>
      </c>
      <c r="K33" s="38">
        <v>154</v>
      </c>
      <c r="L33" s="41">
        <v>241260.66666666663</v>
      </c>
      <c r="M33" s="38">
        <v>44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6591226.6399999997</v>
      </c>
      <c r="C34" s="38">
        <v>34</v>
      </c>
      <c r="D34" s="41">
        <v>1482611.89</v>
      </c>
      <c r="E34" s="38">
        <v>32</v>
      </c>
      <c r="F34" s="38">
        <v>0</v>
      </c>
      <c r="G34" s="38">
        <v>0</v>
      </c>
      <c r="H34" s="41">
        <v>4892278.0999999996</v>
      </c>
      <c r="I34" s="38">
        <v>34</v>
      </c>
      <c r="J34" s="41">
        <v>1378347.29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2823877.47</v>
      </c>
      <c r="C35" s="38">
        <v>20</v>
      </c>
      <c r="D35" s="41">
        <v>1408369.31</v>
      </c>
      <c r="E35" s="38">
        <v>19</v>
      </c>
      <c r="F35" s="38">
        <v>0</v>
      </c>
      <c r="G35" s="38">
        <v>0</v>
      </c>
      <c r="H35" s="41">
        <v>2374560.9</v>
      </c>
      <c r="I35" s="38">
        <v>22</v>
      </c>
      <c r="J35" s="41">
        <v>1176937.22</v>
      </c>
      <c r="K35" s="38">
        <v>22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1208796.56</v>
      </c>
      <c r="C36" s="38">
        <v>18</v>
      </c>
      <c r="D36" s="41">
        <v>405826.95</v>
      </c>
      <c r="E36" s="38">
        <v>17</v>
      </c>
      <c r="F36" s="38">
        <v>0</v>
      </c>
      <c r="G36" s="38">
        <v>0</v>
      </c>
      <c r="H36" s="41">
        <v>1500150.54</v>
      </c>
      <c r="I36" s="38">
        <v>18</v>
      </c>
      <c r="J36" s="41">
        <v>403848.03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2651591.85</v>
      </c>
      <c r="C37" s="38">
        <v>16</v>
      </c>
      <c r="D37" s="41">
        <v>1324247.17</v>
      </c>
      <c r="E37" s="38">
        <v>16</v>
      </c>
      <c r="F37" s="38">
        <v>0</v>
      </c>
      <c r="G37" s="38">
        <v>0</v>
      </c>
      <c r="H37" s="41">
        <v>2168614.42</v>
      </c>
      <c r="I37" s="38">
        <v>17</v>
      </c>
      <c r="J37" s="41">
        <v>1222678.42</v>
      </c>
      <c r="K37" s="38">
        <v>17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2273663.62</v>
      </c>
      <c r="C38" s="38">
        <v>16</v>
      </c>
      <c r="D38" s="41">
        <v>754422.69</v>
      </c>
      <c r="E38" s="38">
        <v>16</v>
      </c>
      <c r="F38" s="38">
        <v>0</v>
      </c>
      <c r="G38" s="38">
        <v>0</v>
      </c>
      <c r="H38" s="41">
        <v>2013795.57</v>
      </c>
      <c r="I38" s="38">
        <v>14</v>
      </c>
      <c r="J38" s="41">
        <v>712933.96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8547229.6099999994</v>
      </c>
      <c r="C39" s="38">
        <v>36</v>
      </c>
      <c r="D39" s="41">
        <v>1352086.21</v>
      </c>
      <c r="E39" s="38">
        <v>35</v>
      </c>
      <c r="F39" s="38">
        <v>0</v>
      </c>
      <c r="G39" s="38">
        <v>0</v>
      </c>
      <c r="H39" s="41">
        <v>7924364.0999999996</v>
      </c>
      <c r="I39" s="38">
        <v>35</v>
      </c>
      <c r="J39" s="41">
        <v>1271630.54</v>
      </c>
      <c r="K39" s="38">
        <v>32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27440042.989999998</v>
      </c>
      <c r="C40" s="38">
        <v>117</v>
      </c>
      <c r="D40" s="41">
        <v>6811395.5700000003</v>
      </c>
      <c r="E40" s="38">
        <v>109</v>
      </c>
      <c r="F40" s="41">
        <v>126315.83333333334</v>
      </c>
      <c r="G40" s="38">
        <v>38</v>
      </c>
      <c r="H40" s="41">
        <v>25885327.52</v>
      </c>
      <c r="I40" s="38">
        <v>109</v>
      </c>
      <c r="J40" s="41">
        <v>6846681.9800000004</v>
      </c>
      <c r="K40" s="38">
        <v>101</v>
      </c>
      <c r="L40" s="41">
        <v>114600.33333333324</v>
      </c>
      <c r="M40" s="38">
        <v>41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1392413.64</v>
      </c>
      <c r="C41" s="38">
        <v>15</v>
      </c>
      <c r="D41" s="41">
        <v>554015.17000000004</v>
      </c>
      <c r="E41" s="38">
        <v>15</v>
      </c>
      <c r="F41" s="38">
        <v>0</v>
      </c>
      <c r="G41" s="38">
        <v>0</v>
      </c>
      <c r="H41" s="41">
        <v>1140090.92</v>
      </c>
      <c r="I41" s="38">
        <v>14</v>
      </c>
      <c r="J41" s="41">
        <v>468964.7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1792225.97</v>
      </c>
      <c r="C42" s="38">
        <v>14</v>
      </c>
      <c r="D42" s="41">
        <v>801321.77</v>
      </c>
      <c r="E42" s="38">
        <v>14</v>
      </c>
      <c r="F42" s="38">
        <v>0</v>
      </c>
      <c r="G42" s="38">
        <v>0</v>
      </c>
      <c r="H42" s="41">
        <v>1525766.49</v>
      </c>
      <c r="I42" s="38">
        <v>14</v>
      </c>
      <c r="J42" s="41">
        <v>747552.42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5194025.55</v>
      </c>
      <c r="C43" s="38">
        <v>31</v>
      </c>
      <c r="D43" s="41">
        <v>1590949.32</v>
      </c>
      <c r="E43" s="38">
        <v>29</v>
      </c>
      <c r="F43" s="38">
        <v>0</v>
      </c>
      <c r="G43" s="38">
        <v>0</v>
      </c>
      <c r="H43" s="41">
        <v>8336798.6699999999</v>
      </c>
      <c r="I43" s="38">
        <v>30</v>
      </c>
      <c r="J43" s="41">
        <v>1319643.8899999999</v>
      </c>
      <c r="K43" s="38">
        <v>27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2639772.46</v>
      </c>
      <c r="C44" s="38">
        <v>20</v>
      </c>
      <c r="D44" s="41">
        <v>388518.67</v>
      </c>
      <c r="E44" s="38">
        <v>19</v>
      </c>
      <c r="F44" s="38">
        <v>0</v>
      </c>
      <c r="G44" s="38">
        <v>0</v>
      </c>
      <c r="H44" s="41">
        <v>3138708.46</v>
      </c>
      <c r="I44" s="38">
        <v>20</v>
      </c>
      <c r="J44" s="41">
        <v>378772.21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1685483.36</v>
      </c>
      <c r="C45" s="38">
        <v>14</v>
      </c>
      <c r="D45" s="41">
        <v>277692.45</v>
      </c>
      <c r="E45" s="38">
        <v>11</v>
      </c>
      <c r="F45" s="38">
        <v>0</v>
      </c>
      <c r="G45" s="38">
        <v>0</v>
      </c>
      <c r="H45" s="41">
        <v>909555.19999999995</v>
      </c>
      <c r="I45" s="38">
        <v>11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1336760.1000000001</v>
      </c>
      <c r="C46" s="38">
        <v>13</v>
      </c>
      <c r="D46" s="41">
        <v>295566.81</v>
      </c>
      <c r="E46" s="38">
        <v>13</v>
      </c>
      <c r="F46" s="38">
        <v>0</v>
      </c>
      <c r="G46" s="38">
        <v>0</v>
      </c>
      <c r="H46" s="41">
        <v>501409.46</v>
      </c>
      <c r="I46" s="38">
        <v>11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2550501.33</v>
      </c>
      <c r="C47" s="38">
        <v>20</v>
      </c>
      <c r="D47" s="41">
        <v>902195.6</v>
      </c>
      <c r="E47" s="38">
        <v>20</v>
      </c>
      <c r="F47" s="38">
        <v>0</v>
      </c>
      <c r="G47" s="38">
        <v>0</v>
      </c>
      <c r="H47" s="41">
        <v>2221315.98</v>
      </c>
      <c r="I47" s="38">
        <v>18</v>
      </c>
      <c r="J47" s="41">
        <v>731645.14</v>
      </c>
      <c r="K47" s="38">
        <v>18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9587793.5399999991</v>
      </c>
      <c r="C48" s="38">
        <v>26</v>
      </c>
      <c r="D48" s="41">
        <v>2990947.81</v>
      </c>
      <c r="E48" s="38">
        <v>25</v>
      </c>
      <c r="F48" s="38">
        <v>0</v>
      </c>
      <c r="G48" s="38">
        <v>0</v>
      </c>
      <c r="H48" s="41">
        <v>9306028.8599999994</v>
      </c>
      <c r="I48" s="38">
        <v>30</v>
      </c>
      <c r="J48" s="41">
        <v>2967294.22</v>
      </c>
      <c r="K48" s="38">
        <v>29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1827638.65</v>
      </c>
      <c r="C49" s="38">
        <v>29</v>
      </c>
      <c r="D49" s="41">
        <v>1387452.13</v>
      </c>
      <c r="E49" s="38">
        <v>24</v>
      </c>
      <c r="F49" s="38">
        <v>0</v>
      </c>
      <c r="G49" s="38">
        <v>0</v>
      </c>
      <c r="H49" s="41">
        <v>2218074.7599999998</v>
      </c>
      <c r="I49" s="38">
        <v>28</v>
      </c>
      <c r="J49" s="41">
        <v>1782621.09</v>
      </c>
      <c r="K49" s="38">
        <v>23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3138839.6</v>
      </c>
      <c r="C50" s="38">
        <v>22</v>
      </c>
      <c r="D50" s="41">
        <v>1377326.6</v>
      </c>
      <c r="E50" s="38">
        <v>21</v>
      </c>
      <c r="F50" s="38">
        <v>0</v>
      </c>
      <c r="G50" s="38">
        <v>0</v>
      </c>
      <c r="H50" s="41">
        <v>2726361.87</v>
      </c>
      <c r="I50" s="38">
        <v>24</v>
      </c>
      <c r="J50" s="41">
        <v>1164578.6200000001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5395408.9400000004</v>
      </c>
      <c r="C51" s="38">
        <v>35</v>
      </c>
      <c r="D51" s="41">
        <v>2607071.2400000002</v>
      </c>
      <c r="E51" s="38">
        <v>35</v>
      </c>
      <c r="F51" s="41">
        <v>0</v>
      </c>
      <c r="G51" s="38">
        <v>0</v>
      </c>
      <c r="H51" s="41">
        <v>4203230.41</v>
      </c>
      <c r="I51" s="38">
        <v>35</v>
      </c>
      <c r="J51" s="41">
        <v>2347816.17</v>
      </c>
      <c r="K51" s="38">
        <v>35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10221978.810000001</v>
      </c>
      <c r="C52" s="38">
        <v>58</v>
      </c>
      <c r="D52" s="41">
        <v>3660299.14</v>
      </c>
      <c r="E52" s="38">
        <v>54</v>
      </c>
      <c r="F52" s="41">
        <v>42091.500000000007</v>
      </c>
      <c r="G52" s="38">
        <v>16</v>
      </c>
      <c r="H52" s="41">
        <v>10340062.640000001</v>
      </c>
      <c r="I52" s="38">
        <v>53</v>
      </c>
      <c r="J52" s="41">
        <v>3025658.29</v>
      </c>
      <c r="K52" s="38">
        <v>49</v>
      </c>
      <c r="L52" s="41">
        <v>90529.833333333343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33588343.640000001</v>
      </c>
      <c r="C53" s="38">
        <v>146</v>
      </c>
      <c r="D53" s="41">
        <v>9706805.9900000002</v>
      </c>
      <c r="E53" s="38">
        <v>139</v>
      </c>
      <c r="F53" s="41">
        <v>288506.33333333337</v>
      </c>
      <c r="G53" s="38">
        <v>29</v>
      </c>
      <c r="H53" s="41">
        <v>29411489.030000001</v>
      </c>
      <c r="I53" s="38">
        <v>140</v>
      </c>
      <c r="J53" s="41">
        <v>8357938.5999999996</v>
      </c>
      <c r="K53" s="38">
        <v>134</v>
      </c>
      <c r="L53" s="41">
        <v>396546.16666666698</v>
      </c>
      <c r="M53" s="38">
        <v>35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34818672.060000002</v>
      </c>
      <c r="C54" s="38">
        <v>124</v>
      </c>
      <c r="D54" s="41">
        <v>9389292.1799999997</v>
      </c>
      <c r="E54" s="38">
        <v>124</v>
      </c>
      <c r="F54" s="41">
        <v>174698.66666666672</v>
      </c>
      <c r="G54" s="38">
        <v>33</v>
      </c>
      <c r="H54" s="41">
        <v>30314446.030000001</v>
      </c>
      <c r="I54" s="38">
        <v>114</v>
      </c>
      <c r="J54" s="41">
        <v>8285748.2000000002</v>
      </c>
      <c r="K54" s="38">
        <v>112</v>
      </c>
      <c r="L54" s="41">
        <v>193655.33333333326</v>
      </c>
      <c r="M54" s="38">
        <v>34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13106416.359999999</v>
      </c>
      <c r="C55" s="38">
        <v>66</v>
      </c>
      <c r="D55" s="41">
        <v>4079715.02</v>
      </c>
      <c r="E55" s="38">
        <v>62</v>
      </c>
      <c r="F55" s="41">
        <v>22081.666666666675</v>
      </c>
      <c r="G55" s="38">
        <v>17</v>
      </c>
      <c r="H55" s="41">
        <v>15474604.6</v>
      </c>
      <c r="I55" s="38">
        <v>61</v>
      </c>
      <c r="J55" s="41">
        <v>3753037.32</v>
      </c>
      <c r="K55" s="38">
        <v>59</v>
      </c>
      <c r="L55" s="41">
        <v>115298.83333333337</v>
      </c>
      <c r="M55" s="38">
        <v>19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16263369.42</v>
      </c>
      <c r="C56" s="38">
        <v>102</v>
      </c>
      <c r="D56" s="41">
        <v>6701088.2000000002</v>
      </c>
      <c r="E56" s="38">
        <v>100</v>
      </c>
      <c r="F56" s="41">
        <v>161345.83333333328</v>
      </c>
      <c r="G56" s="38">
        <v>25</v>
      </c>
      <c r="H56" s="41">
        <v>15636238.050000001</v>
      </c>
      <c r="I56" s="38">
        <v>100</v>
      </c>
      <c r="J56" s="41">
        <v>6243450.3200000003</v>
      </c>
      <c r="K56" s="38">
        <v>96</v>
      </c>
      <c r="L56" s="41">
        <v>184408.33333333346</v>
      </c>
      <c r="M56" s="38">
        <v>25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516353.88</v>
      </c>
      <c r="C57" s="38">
        <v>10</v>
      </c>
      <c r="D57" s="41">
        <v>0</v>
      </c>
      <c r="E57" s="38">
        <v>0</v>
      </c>
      <c r="F57" s="38">
        <v>0</v>
      </c>
      <c r="G57" s="38">
        <v>0</v>
      </c>
      <c r="H57" s="41">
        <v>430180.17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19861645.559999999</v>
      </c>
      <c r="C58" s="38">
        <v>90</v>
      </c>
      <c r="D58" s="41">
        <v>7249043.5199999996</v>
      </c>
      <c r="E58" s="38">
        <v>87</v>
      </c>
      <c r="F58" s="38">
        <v>134100.8333333334</v>
      </c>
      <c r="G58" s="38">
        <v>38</v>
      </c>
      <c r="H58" s="41">
        <v>18854291.079999998</v>
      </c>
      <c r="I58" s="38">
        <v>89</v>
      </c>
      <c r="J58" s="41">
        <v>7078051.6500000004</v>
      </c>
      <c r="K58" s="38">
        <v>87</v>
      </c>
      <c r="L58" s="38">
        <v>124203.66666666669</v>
      </c>
      <c r="M58" s="38">
        <v>38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11823945.08</v>
      </c>
      <c r="C59" s="38">
        <v>24</v>
      </c>
      <c r="D59" s="41">
        <v>989169.45</v>
      </c>
      <c r="E59" s="38">
        <v>23</v>
      </c>
      <c r="F59" s="41">
        <v>0</v>
      </c>
      <c r="G59" s="38">
        <v>0</v>
      </c>
      <c r="H59" s="41">
        <v>11149280.84</v>
      </c>
      <c r="I59" s="38">
        <v>26</v>
      </c>
      <c r="J59" s="41">
        <v>1016520.21</v>
      </c>
      <c r="K59" s="38">
        <v>25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2893614.71</v>
      </c>
      <c r="C60" s="38">
        <v>14</v>
      </c>
      <c r="D60" s="41">
        <v>270355.82</v>
      </c>
      <c r="E60" s="38">
        <v>14</v>
      </c>
      <c r="F60" s="38">
        <v>0</v>
      </c>
      <c r="G60" s="38">
        <v>0</v>
      </c>
      <c r="H60" s="41">
        <v>2976144.54</v>
      </c>
      <c r="I60" s="38">
        <v>13</v>
      </c>
      <c r="J60" s="41">
        <v>187016.48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18163944.27</v>
      </c>
      <c r="C61" s="38">
        <v>88</v>
      </c>
      <c r="D61" s="41">
        <v>4149424.6</v>
      </c>
      <c r="E61" s="38">
        <v>86</v>
      </c>
      <c r="F61" s="38">
        <v>121986</v>
      </c>
      <c r="G61" s="38">
        <v>29</v>
      </c>
      <c r="H61" s="41">
        <v>20913707.739999998</v>
      </c>
      <c r="I61" s="38">
        <v>91</v>
      </c>
      <c r="J61" s="41">
        <v>3948819.28</v>
      </c>
      <c r="K61" s="38">
        <v>89</v>
      </c>
      <c r="L61" s="38">
        <v>142984.49999999997</v>
      </c>
      <c r="M61" s="38">
        <v>27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4753950.18</v>
      </c>
      <c r="C62" s="38">
        <v>38</v>
      </c>
      <c r="D62" s="41">
        <v>1281190.24</v>
      </c>
      <c r="E62" s="38">
        <v>35</v>
      </c>
      <c r="F62" s="38">
        <v>0</v>
      </c>
      <c r="G62" s="38">
        <v>0</v>
      </c>
      <c r="H62" s="41">
        <v>4890576.8499999996</v>
      </c>
      <c r="I62" s="38">
        <v>38</v>
      </c>
      <c r="J62" s="41">
        <v>1152883.25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6144098.3499999996</v>
      </c>
      <c r="C63" s="38">
        <v>19</v>
      </c>
      <c r="D63" s="41">
        <v>935434.81</v>
      </c>
      <c r="E63" s="38">
        <v>18</v>
      </c>
      <c r="F63" s="38">
        <v>0</v>
      </c>
      <c r="G63" s="38">
        <v>0</v>
      </c>
      <c r="H63" s="41">
        <v>5643444.2000000002</v>
      </c>
      <c r="I63" s="38">
        <v>18</v>
      </c>
      <c r="J63" s="41">
        <v>758014.88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2292225.65</v>
      </c>
      <c r="C64" s="38">
        <v>20</v>
      </c>
      <c r="D64" s="41">
        <v>710590.83</v>
      </c>
      <c r="E64" s="38">
        <v>20</v>
      </c>
      <c r="F64" s="38">
        <v>0</v>
      </c>
      <c r="G64" s="38">
        <v>0</v>
      </c>
      <c r="H64" s="41">
        <v>2415914.0099999998</v>
      </c>
      <c r="I64" s="38">
        <v>20</v>
      </c>
      <c r="J64" s="41">
        <v>679415.7</v>
      </c>
      <c r="K64" s="38">
        <v>19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430941.1</v>
      </c>
      <c r="C65" s="38">
        <v>10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2512943.4</v>
      </c>
      <c r="C66" s="38">
        <v>29</v>
      </c>
      <c r="D66" s="41">
        <v>749534.02</v>
      </c>
      <c r="E66" s="38">
        <v>27</v>
      </c>
      <c r="F66" s="38">
        <v>0</v>
      </c>
      <c r="G66" s="38">
        <v>0</v>
      </c>
      <c r="H66" s="41">
        <v>1436369.08</v>
      </c>
      <c r="I66" s="38">
        <v>28</v>
      </c>
      <c r="J66" s="41">
        <v>647179.26</v>
      </c>
      <c r="K66" s="38">
        <v>27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782558.86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774543.91</v>
      </c>
      <c r="I67" s="38">
        <v>11</v>
      </c>
      <c r="J67" s="41">
        <v>458184.89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1063860.71</v>
      </c>
      <c r="C68" s="38">
        <v>18</v>
      </c>
      <c r="D68" s="41">
        <v>259108.62</v>
      </c>
      <c r="E68" s="38">
        <v>14</v>
      </c>
      <c r="F68" s="38">
        <v>0</v>
      </c>
      <c r="G68" s="38">
        <v>0</v>
      </c>
      <c r="H68" s="41">
        <v>953965.35</v>
      </c>
      <c r="I68" s="38">
        <v>18</v>
      </c>
      <c r="J68" s="41">
        <v>255335.08</v>
      </c>
      <c r="K68" s="38">
        <v>16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7583519.2300000004</v>
      </c>
      <c r="C69" s="38">
        <v>55</v>
      </c>
      <c r="D69" s="41">
        <v>1958382.04</v>
      </c>
      <c r="E69" s="38">
        <v>53</v>
      </c>
      <c r="F69" s="38">
        <v>33104.500000000065</v>
      </c>
      <c r="G69" s="38">
        <v>18</v>
      </c>
      <c r="H69" s="41">
        <v>6032291.4100000001</v>
      </c>
      <c r="I69" s="38">
        <v>53</v>
      </c>
      <c r="J69" s="41">
        <v>1989764.92</v>
      </c>
      <c r="K69" s="38">
        <v>50</v>
      </c>
      <c r="L69" s="38">
        <v>33108.166666666664</v>
      </c>
      <c r="M69" s="38">
        <v>17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5460704.1299999999</v>
      </c>
      <c r="C70" s="38">
        <v>16</v>
      </c>
      <c r="D70" s="41">
        <v>260955.25</v>
      </c>
      <c r="E70" s="38">
        <v>12</v>
      </c>
      <c r="F70" s="38">
        <v>0</v>
      </c>
      <c r="G70" s="38">
        <v>0</v>
      </c>
      <c r="H70" s="41">
        <v>5216076.42</v>
      </c>
      <c r="I70" s="38">
        <v>14</v>
      </c>
      <c r="J70" s="41">
        <v>257701.05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8878381.4800000004</v>
      </c>
      <c r="C71" s="38">
        <v>30</v>
      </c>
      <c r="D71" s="41">
        <v>2942511.02</v>
      </c>
      <c r="E71" s="38">
        <v>29</v>
      </c>
      <c r="F71" s="41">
        <v>0</v>
      </c>
      <c r="G71" s="38">
        <v>0</v>
      </c>
      <c r="H71" s="41">
        <v>9903359.25</v>
      </c>
      <c r="I71" s="38">
        <v>24</v>
      </c>
      <c r="J71" s="41">
        <v>2324074.02</v>
      </c>
      <c r="K71" s="38">
        <v>24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755641.36</v>
      </c>
      <c r="C72" s="38">
        <v>11</v>
      </c>
      <c r="D72" s="41">
        <v>269354.49</v>
      </c>
      <c r="E72" s="38">
        <v>11</v>
      </c>
      <c r="F72" s="41">
        <v>0</v>
      </c>
      <c r="G72" s="38">
        <v>0</v>
      </c>
      <c r="H72" s="41">
        <v>702662.74</v>
      </c>
      <c r="I72" s="38">
        <v>12</v>
      </c>
      <c r="J72" s="41">
        <v>240195.85</v>
      </c>
      <c r="K72" s="38">
        <v>11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5485428.5099999998</v>
      </c>
      <c r="C73" s="38">
        <v>42</v>
      </c>
      <c r="D73" s="38">
        <v>1219649.6299999999</v>
      </c>
      <c r="E73" s="38">
        <v>39</v>
      </c>
      <c r="F73" s="38">
        <v>11701.000000000002</v>
      </c>
      <c r="G73" s="38">
        <v>10</v>
      </c>
      <c r="H73" s="41">
        <v>5176241.7300000004</v>
      </c>
      <c r="I73" s="38">
        <v>42</v>
      </c>
      <c r="J73" s="38">
        <v>1176818.0900000001</v>
      </c>
      <c r="K73" s="38">
        <v>41</v>
      </c>
      <c r="L73" s="38">
        <v>27804.999999999993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5400464.8099999996</v>
      </c>
      <c r="C74" s="38">
        <v>23</v>
      </c>
      <c r="D74" s="41">
        <v>1232384.46</v>
      </c>
      <c r="E74" s="38">
        <v>21</v>
      </c>
      <c r="F74" s="41">
        <v>0</v>
      </c>
      <c r="G74" s="38">
        <v>0</v>
      </c>
      <c r="H74" s="41">
        <v>4724249.59</v>
      </c>
      <c r="I74" s="38">
        <v>20</v>
      </c>
      <c r="J74" s="41">
        <v>1225057.51</v>
      </c>
      <c r="K74" s="38">
        <v>19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43198354.189999998</v>
      </c>
      <c r="C75" s="38">
        <v>230</v>
      </c>
      <c r="D75" s="41">
        <v>15013252.85</v>
      </c>
      <c r="E75" s="38">
        <v>222</v>
      </c>
      <c r="F75" s="41">
        <v>528735.66666666674</v>
      </c>
      <c r="G75" s="38">
        <v>63</v>
      </c>
      <c r="H75" s="41">
        <v>39200420.100000001</v>
      </c>
      <c r="I75" s="38">
        <v>229</v>
      </c>
      <c r="J75" s="41">
        <v>14138416.960000001</v>
      </c>
      <c r="K75" s="38">
        <v>223</v>
      </c>
      <c r="L75" s="41">
        <v>640658.33333333349</v>
      </c>
      <c r="M75" s="38">
        <v>64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18882996.34</v>
      </c>
      <c r="C76" s="38">
        <v>66</v>
      </c>
      <c r="D76" s="41">
        <v>9884346.5</v>
      </c>
      <c r="E76" s="38">
        <v>64</v>
      </c>
      <c r="F76" s="38">
        <v>889067.33333333256</v>
      </c>
      <c r="G76" s="38">
        <v>22</v>
      </c>
      <c r="H76" s="41">
        <v>24569417.18</v>
      </c>
      <c r="I76" s="38">
        <v>71</v>
      </c>
      <c r="J76" s="41">
        <v>10068356.130000001</v>
      </c>
      <c r="K76" s="38">
        <v>69</v>
      </c>
      <c r="L76" s="38">
        <v>315698.33333333337</v>
      </c>
      <c r="M76" s="38">
        <v>32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8445354.9900000002</v>
      </c>
      <c r="C77" s="34">
        <v>12</v>
      </c>
      <c r="D77" s="39">
        <v>0</v>
      </c>
      <c r="E77" s="34">
        <v>0</v>
      </c>
      <c r="F77" s="39">
        <v>0</v>
      </c>
      <c r="G77" s="34">
        <v>0</v>
      </c>
      <c r="H77" s="39">
        <v>7307941.54</v>
      </c>
      <c r="I77" s="34">
        <v>11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22298429.920000002</v>
      </c>
      <c r="C78" s="34">
        <v>87</v>
      </c>
      <c r="D78" s="39">
        <v>4800486.21</v>
      </c>
      <c r="E78" s="34">
        <v>84</v>
      </c>
      <c r="F78" s="39">
        <v>293586.16666666704</v>
      </c>
      <c r="G78" s="34">
        <v>11</v>
      </c>
      <c r="H78" s="39">
        <v>14317843.1</v>
      </c>
      <c r="I78" s="34">
        <v>83</v>
      </c>
      <c r="J78" s="39">
        <v>4458886.13</v>
      </c>
      <c r="K78" s="34">
        <v>79</v>
      </c>
      <c r="L78" s="39">
        <v>89156.166666666672</v>
      </c>
      <c r="M78" s="34">
        <v>13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140354973.09999999</v>
      </c>
      <c r="C79" s="34">
        <v>319</v>
      </c>
      <c r="D79" s="39">
        <v>28218293.440000001</v>
      </c>
      <c r="E79" s="34">
        <v>300</v>
      </c>
      <c r="F79" s="39">
        <v>2015096.6666666672</v>
      </c>
      <c r="G79" s="34">
        <v>125</v>
      </c>
      <c r="H79" s="39">
        <v>134973037.25</v>
      </c>
      <c r="I79" s="34">
        <v>324</v>
      </c>
      <c r="J79" s="39">
        <v>26285664</v>
      </c>
      <c r="K79" s="34">
        <v>300</v>
      </c>
      <c r="L79" s="39">
        <v>1693351.4999999995</v>
      </c>
      <c r="M79" s="34">
        <v>131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1732861.18</v>
      </c>
      <c r="C80" s="34">
        <v>18</v>
      </c>
      <c r="D80" s="39">
        <v>540252.30000000005</v>
      </c>
      <c r="E80" s="34">
        <v>18</v>
      </c>
      <c r="F80" s="39">
        <v>0</v>
      </c>
      <c r="G80" s="34">
        <v>0</v>
      </c>
      <c r="H80" s="39">
        <v>1548679.83</v>
      </c>
      <c r="I80" s="34">
        <v>18</v>
      </c>
      <c r="J80" s="39">
        <v>493293.1</v>
      </c>
      <c r="K80" s="34">
        <v>18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11960274.6</v>
      </c>
      <c r="C81" s="34">
        <v>67</v>
      </c>
      <c r="D81" s="39">
        <v>4653409.4400000004</v>
      </c>
      <c r="E81" s="34">
        <v>65</v>
      </c>
      <c r="F81" s="39">
        <v>193582.33333333323</v>
      </c>
      <c r="G81" s="34">
        <v>24</v>
      </c>
      <c r="H81" s="39">
        <v>8960393.3100000005</v>
      </c>
      <c r="I81" s="34">
        <v>65</v>
      </c>
      <c r="J81" s="39">
        <v>4231450.6500000004</v>
      </c>
      <c r="K81" s="34">
        <v>64</v>
      </c>
      <c r="L81" s="39">
        <v>56823.333333333292</v>
      </c>
      <c r="M81" s="34">
        <v>19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56775415.240000002</v>
      </c>
      <c r="C82" s="34">
        <v>108</v>
      </c>
      <c r="D82" s="39">
        <v>5684308.5599999996</v>
      </c>
      <c r="E82" s="34">
        <v>106</v>
      </c>
      <c r="F82" s="39">
        <v>214796.16666666692</v>
      </c>
      <c r="G82" s="34">
        <v>28</v>
      </c>
      <c r="H82" s="39">
        <v>49033775.909999996</v>
      </c>
      <c r="I82" s="34">
        <v>96</v>
      </c>
      <c r="J82" s="39">
        <v>4937856.04</v>
      </c>
      <c r="K82" s="34">
        <v>93</v>
      </c>
      <c r="L82" s="39">
        <v>407081.00000000035</v>
      </c>
      <c r="M82" s="34">
        <v>25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19613870.5</v>
      </c>
      <c r="C83" s="34">
        <v>38</v>
      </c>
      <c r="D83" s="39">
        <v>6092805.3399999999</v>
      </c>
      <c r="E83" s="34">
        <v>36</v>
      </c>
      <c r="F83" s="34">
        <v>59585.5</v>
      </c>
      <c r="G83" s="34">
        <v>15</v>
      </c>
      <c r="H83" s="39">
        <v>20829765.5</v>
      </c>
      <c r="I83" s="34">
        <v>41</v>
      </c>
      <c r="J83" s="39">
        <v>6062996.0199999996</v>
      </c>
      <c r="K83" s="34">
        <v>38</v>
      </c>
      <c r="L83" s="34">
        <v>132120.49999999997</v>
      </c>
      <c r="M83" s="34">
        <v>17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20466953.489999998</v>
      </c>
      <c r="C84" s="34">
        <v>111</v>
      </c>
      <c r="D84" s="39">
        <v>7329100.1799999997</v>
      </c>
      <c r="E84" s="34">
        <v>109</v>
      </c>
      <c r="F84" s="34">
        <v>162590.83333333334</v>
      </c>
      <c r="G84" s="34">
        <v>41</v>
      </c>
      <c r="H84" s="39">
        <v>19259796.16</v>
      </c>
      <c r="I84" s="34">
        <v>108</v>
      </c>
      <c r="J84" s="39">
        <v>6588970.4299999997</v>
      </c>
      <c r="K84" s="34">
        <v>105</v>
      </c>
      <c r="L84" s="34">
        <v>155388.8333333334</v>
      </c>
      <c r="M84" s="34">
        <v>43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9756238.6099999994</v>
      </c>
      <c r="C85" s="34">
        <v>102</v>
      </c>
      <c r="D85" s="39">
        <v>4857877.1500000004</v>
      </c>
      <c r="E85" s="34">
        <v>101</v>
      </c>
      <c r="F85" s="39">
        <v>256305.16666666672</v>
      </c>
      <c r="G85" s="34">
        <v>23</v>
      </c>
      <c r="H85" s="39">
        <v>9591001.0099999998</v>
      </c>
      <c r="I85" s="34">
        <v>93</v>
      </c>
      <c r="J85" s="39">
        <v>5000020.3499999996</v>
      </c>
      <c r="K85" s="34">
        <v>90</v>
      </c>
      <c r="L85" s="39">
        <v>273929.5</v>
      </c>
      <c r="M85" s="34">
        <v>18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15290459.359999999</v>
      </c>
      <c r="C86" s="34">
        <v>51</v>
      </c>
      <c r="D86" s="39">
        <v>2864190.71</v>
      </c>
      <c r="E86" s="34">
        <v>50</v>
      </c>
      <c r="F86" s="34">
        <v>32325.333333333325</v>
      </c>
      <c r="G86" s="34">
        <v>11</v>
      </c>
      <c r="H86" s="39">
        <v>11684454.630000001</v>
      </c>
      <c r="I86" s="34">
        <v>48</v>
      </c>
      <c r="J86" s="39">
        <v>2989960.47</v>
      </c>
      <c r="K86" s="34">
        <v>48</v>
      </c>
      <c r="L86" s="34">
        <v>13492.833333333338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1706555.63</v>
      </c>
      <c r="C87" s="34">
        <v>20</v>
      </c>
      <c r="D87" s="39">
        <v>800436.31</v>
      </c>
      <c r="E87" s="34">
        <v>19</v>
      </c>
      <c r="F87" s="34">
        <v>0</v>
      </c>
      <c r="G87" s="34">
        <v>0</v>
      </c>
      <c r="H87" s="39">
        <v>2044527.16</v>
      </c>
      <c r="I87" s="34">
        <v>21</v>
      </c>
      <c r="J87" s="39">
        <v>858286.69</v>
      </c>
      <c r="K87" s="34">
        <v>20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771855.86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1210377.8600000001</v>
      </c>
      <c r="I89" s="34">
        <v>10</v>
      </c>
      <c r="J89" s="39">
        <v>267115.01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1244374.0900000001</v>
      </c>
      <c r="C90" s="34">
        <v>12</v>
      </c>
      <c r="D90" s="39">
        <v>263354.5</v>
      </c>
      <c r="E90" s="34">
        <v>12</v>
      </c>
      <c r="F90" s="34">
        <v>0</v>
      </c>
      <c r="G90" s="34">
        <v>0</v>
      </c>
      <c r="H90" s="39">
        <v>0</v>
      </c>
      <c r="I90" s="34">
        <v>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17682898.82</v>
      </c>
      <c r="C91" s="34">
        <v>41</v>
      </c>
      <c r="D91" s="39">
        <v>2118070.25</v>
      </c>
      <c r="E91" s="34">
        <v>37</v>
      </c>
      <c r="F91" s="34">
        <v>255658.66666666672</v>
      </c>
      <c r="G91" s="34">
        <v>12</v>
      </c>
      <c r="H91" s="39">
        <v>16838858.719999999</v>
      </c>
      <c r="I91" s="34">
        <v>39</v>
      </c>
      <c r="J91" s="39">
        <v>1798858.86</v>
      </c>
      <c r="K91" s="34">
        <v>35</v>
      </c>
      <c r="L91" s="34">
        <v>441137.33333333326</v>
      </c>
      <c r="M91" s="34">
        <v>14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1150465.21</v>
      </c>
      <c r="C92" s="34">
        <v>11</v>
      </c>
      <c r="D92" s="39">
        <v>243541.32</v>
      </c>
      <c r="E92" s="34">
        <v>10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8219313.0899999999</v>
      </c>
      <c r="C93" s="34">
        <v>63</v>
      </c>
      <c r="D93" s="39">
        <v>3583068</v>
      </c>
      <c r="E93" s="34">
        <v>62</v>
      </c>
      <c r="F93" s="34">
        <v>0</v>
      </c>
      <c r="G93" s="34">
        <v>0</v>
      </c>
      <c r="H93" s="39">
        <v>7556294.3300000001</v>
      </c>
      <c r="I93" s="34">
        <v>61</v>
      </c>
      <c r="J93" s="39">
        <v>3553429.68</v>
      </c>
      <c r="K93" s="34">
        <v>59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1727065.05</v>
      </c>
      <c r="C94" s="34">
        <v>22</v>
      </c>
      <c r="D94" s="39">
        <v>1319078.6599999999</v>
      </c>
      <c r="E94" s="34">
        <v>21</v>
      </c>
      <c r="F94" s="39">
        <v>0</v>
      </c>
      <c r="G94" s="34">
        <v>0</v>
      </c>
      <c r="H94" s="39">
        <v>1861974.25</v>
      </c>
      <c r="I94" s="34">
        <v>16</v>
      </c>
      <c r="J94" s="39">
        <v>1527647.63</v>
      </c>
      <c r="K94" s="34">
        <v>13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8550987.0299999993</v>
      </c>
      <c r="C95" s="34">
        <v>73</v>
      </c>
      <c r="D95" s="39">
        <v>3573094.77</v>
      </c>
      <c r="E95" s="34">
        <v>71</v>
      </c>
      <c r="F95" s="34">
        <v>47525.666666666664</v>
      </c>
      <c r="G95" s="34">
        <v>16</v>
      </c>
      <c r="H95" s="39">
        <v>6647203.4800000004</v>
      </c>
      <c r="I95" s="34">
        <v>69</v>
      </c>
      <c r="J95" s="39">
        <v>3268892.45</v>
      </c>
      <c r="K95" s="34">
        <v>68</v>
      </c>
      <c r="L95" s="34">
        <v>476185.16666666704</v>
      </c>
      <c r="M95" s="34">
        <v>14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1258684.97</v>
      </c>
      <c r="C96" s="34">
        <v>11</v>
      </c>
      <c r="D96" s="39">
        <v>0</v>
      </c>
      <c r="E96" s="34">
        <v>0</v>
      </c>
      <c r="F96" s="34">
        <v>0</v>
      </c>
      <c r="G96" s="34">
        <v>0</v>
      </c>
      <c r="H96" s="39">
        <v>899960.48</v>
      </c>
      <c r="I96" s="34">
        <v>12</v>
      </c>
      <c r="J96" s="39">
        <v>175751.48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1561571.32</v>
      </c>
      <c r="C97" s="34">
        <v>15</v>
      </c>
      <c r="D97" s="39">
        <v>342629.72</v>
      </c>
      <c r="E97" s="34">
        <v>14</v>
      </c>
      <c r="F97" s="34">
        <v>0</v>
      </c>
      <c r="G97" s="34">
        <v>0</v>
      </c>
      <c r="H97" s="39">
        <v>912733.79</v>
      </c>
      <c r="I97" s="34">
        <v>10</v>
      </c>
      <c r="J97" s="39">
        <v>275061.43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3682385.16</v>
      </c>
      <c r="C98" s="34">
        <v>23</v>
      </c>
      <c r="D98" s="39">
        <v>963359.64</v>
      </c>
      <c r="E98" s="34">
        <v>22</v>
      </c>
      <c r="F98" s="39">
        <v>0</v>
      </c>
      <c r="G98" s="34">
        <v>0</v>
      </c>
      <c r="H98" s="39">
        <v>3370336.26</v>
      </c>
      <c r="I98" s="34">
        <v>22</v>
      </c>
      <c r="J98" s="39">
        <v>842368.1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2772600.16</v>
      </c>
      <c r="C99" s="34">
        <v>22</v>
      </c>
      <c r="D99" s="39">
        <v>692318.5</v>
      </c>
      <c r="E99" s="34">
        <v>22</v>
      </c>
      <c r="F99" s="39">
        <v>0</v>
      </c>
      <c r="G99" s="34">
        <v>0</v>
      </c>
      <c r="H99" s="39">
        <v>2026608.29</v>
      </c>
      <c r="I99" s="34">
        <v>20</v>
      </c>
      <c r="J99" s="39">
        <v>518996.63</v>
      </c>
      <c r="K99" s="34">
        <v>18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424154.41</v>
      </c>
      <c r="C100" s="34">
        <v>12</v>
      </c>
      <c r="D100" s="34">
        <v>162881.57</v>
      </c>
      <c r="E100" s="34">
        <v>11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1404646.72</v>
      </c>
      <c r="C101" s="34">
        <v>12</v>
      </c>
      <c r="D101" s="34">
        <v>410740.02</v>
      </c>
      <c r="E101" s="34">
        <v>12</v>
      </c>
      <c r="F101" s="34">
        <v>0</v>
      </c>
      <c r="G101" s="34">
        <v>0</v>
      </c>
      <c r="H101" s="34">
        <v>1353262.11</v>
      </c>
      <c r="I101" s="34">
        <v>13</v>
      </c>
      <c r="J101" s="34">
        <v>379882.77</v>
      </c>
      <c r="K101" s="34">
        <v>12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79652238.060000002</v>
      </c>
      <c r="C102" s="34">
        <v>231</v>
      </c>
      <c r="D102" s="34">
        <v>35765745.490000002</v>
      </c>
      <c r="E102" s="34">
        <v>218</v>
      </c>
      <c r="F102" s="34">
        <v>2102600.5000000005</v>
      </c>
      <c r="G102" s="34">
        <v>84</v>
      </c>
      <c r="H102" s="34">
        <v>69497635.120000005</v>
      </c>
      <c r="I102" s="34">
        <v>217</v>
      </c>
      <c r="J102" s="34">
        <v>32248710.629999999</v>
      </c>
      <c r="K102" s="34">
        <v>201</v>
      </c>
      <c r="L102" s="34">
        <v>1497882.8333333337</v>
      </c>
      <c r="M102" s="34">
        <v>88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3311043.01</v>
      </c>
      <c r="C103" s="34">
        <v>34</v>
      </c>
      <c r="D103" s="34">
        <v>971746.52</v>
      </c>
      <c r="E103" s="34">
        <v>33</v>
      </c>
      <c r="F103" s="34">
        <v>0</v>
      </c>
      <c r="G103" s="34">
        <v>0</v>
      </c>
      <c r="H103" s="34">
        <v>3249493.53</v>
      </c>
      <c r="I103" s="34">
        <v>30</v>
      </c>
      <c r="J103" s="34">
        <v>1595253.51</v>
      </c>
      <c r="K103" s="34">
        <v>30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2656560.9500000002</v>
      </c>
      <c r="C104" s="34">
        <v>33</v>
      </c>
      <c r="D104" s="34">
        <v>981360.1</v>
      </c>
      <c r="E104" s="34">
        <v>31</v>
      </c>
      <c r="F104" s="34">
        <v>0</v>
      </c>
      <c r="G104" s="34">
        <v>0</v>
      </c>
      <c r="H104" s="34">
        <v>3003884.28</v>
      </c>
      <c r="I104" s="34">
        <v>31</v>
      </c>
      <c r="J104" s="34">
        <v>1002879.43</v>
      </c>
      <c r="K104" s="34">
        <v>30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512720.5</v>
      </c>
      <c r="C105" s="34">
        <v>12</v>
      </c>
      <c r="D105" s="34">
        <v>330603.36</v>
      </c>
      <c r="E105" s="34">
        <v>11</v>
      </c>
      <c r="F105" s="34">
        <v>0</v>
      </c>
      <c r="G105" s="34">
        <v>0</v>
      </c>
      <c r="H105" s="34">
        <v>515461.9</v>
      </c>
      <c r="I105" s="34">
        <v>11</v>
      </c>
      <c r="J105" s="34">
        <v>342758.17</v>
      </c>
      <c r="K105" s="34">
        <v>10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10979236.890000001</v>
      </c>
      <c r="C106" s="34">
        <v>49</v>
      </c>
      <c r="D106" s="34">
        <v>1705974.19</v>
      </c>
      <c r="E106" s="34">
        <v>42</v>
      </c>
      <c r="F106" s="34">
        <v>0</v>
      </c>
      <c r="G106" s="34">
        <v>0</v>
      </c>
      <c r="H106" s="34">
        <v>17941123.02</v>
      </c>
      <c r="I106" s="34">
        <v>49</v>
      </c>
      <c r="J106" s="34">
        <v>1551199.67</v>
      </c>
      <c r="K106" s="34">
        <v>42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346504.44</v>
      </c>
      <c r="I107" s="34">
        <v>11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5525170.21</v>
      </c>
      <c r="C108" s="34">
        <v>55</v>
      </c>
      <c r="D108" s="34">
        <v>1721401.81</v>
      </c>
      <c r="E108" s="34">
        <v>53</v>
      </c>
      <c r="F108" s="34">
        <v>144235.00000000015</v>
      </c>
      <c r="G108" s="34">
        <v>12</v>
      </c>
      <c r="H108" s="34">
        <v>5390390.4400000004</v>
      </c>
      <c r="I108" s="34">
        <v>55</v>
      </c>
      <c r="J108" s="34">
        <v>1592490.13</v>
      </c>
      <c r="K108" s="34">
        <v>53</v>
      </c>
      <c r="L108" s="34">
        <v>230033.66666666663</v>
      </c>
      <c r="M108" s="34">
        <v>12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80303623.790000007</v>
      </c>
      <c r="C2" s="35">
        <v>317</v>
      </c>
      <c r="D2" s="39">
        <v>17038546.760000002</v>
      </c>
      <c r="E2" s="35">
        <v>309</v>
      </c>
      <c r="F2" s="39">
        <v>658129.50000000023</v>
      </c>
      <c r="G2" s="35">
        <v>65</v>
      </c>
      <c r="H2" s="39">
        <v>70968967.799999997</v>
      </c>
      <c r="I2" s="35">
        <v>294</v>
      </c>
      <c r="J2" s="39">
        <v>15161213.380000001</v>
      </c>
      <c r="K2" s="35">
        <v>280</v>
      </c>
      <c r="L2" s="39">
        <v>1001407.5</v>
      </c>
      <c r="M2" s="36">
        <v>70</v>
      </c>
      <c r="N2" s="34"/>
    </row>
    <row r="3" spans="1:14" x14ac:dyDescent="0.25">
      <c r="A3" s="34" t="s">
        <v>160</v>
      </c>
      <c r="B3" s="39">
        <v>91850271.049999997</v>
      </c>
      <c r="C3" s="35">
        <v>414</v>
      </c>
      <c r="D3" s="39">
        <v>25538211.489999998</v>
      </c>
      <c r="E3" s="35">
        <v>387</v>
      </c>
      <c r="F3" s="39">
        <v>577960.5</v>
      </c>
      <c r="G3" s="35">
        <v>97</v>
      </c>
      <c r="H3" s="39">
        <v>86844092.760000005</v>
      </c>
      <c r="I3" s="35">
        <v>412</v>
      </c>
      <c r="J3" s="39">
        <v>23497930.57</v>
      </c>
      <c r="K3" s="35">
        <v>389</v>
      </c>
      <c r="L3" s="39">
        <v>729818.8333333336</v>
      </c>
      <c r="M3" s="36">
        <v>102</v>
      </c>
      <c r="N3" s="34"/>
    </row>
    <row r="4" spans="1:14" x14ac:dyDescent="0.25">
      <c r="A4" s="34" t="s">
        <v>161</v>
      </c>
      <c r="B4" s="39">
        <v>45875123.560000002</v>
      </c>
      <c r="C4" s="35">
        <v>286</v>
      </c>
      <c r="D4" s="39">
        <v>14652055.470000001</v>
      </c>
      <c r="E4" s="35">
        <v>273</v>
      </c>
      <c r="F4" s="39">
        <v>288149.16666666674</v>
      </c>
      <c r="G4" s="35">
        <v>74</v>
      </c>
      <c r="H4" s="39">
        <v>42863623.890000001</v>
      </c>
      <c r="I4" s="35">
        <v>269</v>
      </c>
      <c r="J4" s="39">
        <v>12815245.9</v>
      </c>
      <c r="K4" s="35">
        <v>255</v>
      </c>
      <c r="L4" s="39">
        <v>270462.00000000006</v>
      </c>
      <c r="M4" s="36">
        <v>77</v>
      </c>
      <c r="N4" s="34"/>
    </row>
    <row r="5" spans="1:14" x14ac:dyDescent="0.25">
      <c r="A5" s="34" t="s">
        <v>162</v>
      </c>
      <c r="B5" s="39">
        <v>544246152.27999997</v>
      </c>
      <c r="C5" s="40">
        <v>1504</v>
      </c>
      <c r="D5" s="39">
        <v>143819108.56</v>
      </c>
      <c r="E5" s="40">
        <v>1404</v>
      </c>
      <c r="F5" s="39">
        <v>7498257.0000000019</v>
      </c>
      <c r="G5" s="35">
        <v>426</v>
      </c>
      <c r="H5" s="39">
        <v>530741913.17000002</v>
      </c>
      <c r="I5" s="40">
        <v>1454</v>
      </c>
      <c r="J5" s="39">
        <v>135166000.40000001</v>
      </c>
      <c r="K5" s="40">
        <v>1351</v>
      </c>
      <c r="L5" s="39">
        <v>10769816.16666667</v>
      </c>
      <c r="M5" s="36">
        <v>453</v>
      </c>
      <c r="N5" s="34"/>
    </row>
    <row r="6" spans="1:14" x14ac:dyDescent="0.25">
      <c r="A6" s="34" t="s">
        <v>163</v>
      </c>
      <c r="B6" s="39">
        <v>1278065.1399999999</v>
      </c>
      <c r="C6" s="35">
        <v>30</v>
      </c>
      <c r="D6" s="39">
        <v>643232.75</v>
      </c>
      <c r="E6" s="35">
        <v>30</v>
      </c>
      <c r="F6" s="34">
        <v>0</v>
      </c>
      <c r="G6" s="35">
        <v>0</v>
      </c>
      <c r="H6" s="39">
        <v>1094896.6399999999</v>
      </c>
      <c r="I6" s="35">
        <v>30</v>
      </c>
      <c r="J6" s="39">
        <v>517045.14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118120469.54000001</v>
      </c>
      <c r="C7" s="35">
        <v>336</v>
      </c>
      <c r="D7" s="39">
        <v>20648393.960000001</v>
      </c>
      <c r="E7" s="35">
        <v>322</v>
      </c>
      <c r="F7" s="39">
        <v>561868.50000000023</v>
      </c>
      <c r="G7" s="35">
        <v>91</v>
      </c>
      <c r="H7" s="39">
        <v>100586918.33</v>
      </c>
      <c r="I7" s="35">
        <v>322</v>
      </c>
      <c r="J7" s="39">
        <v>19276274.77</v>
      </c>
      <c r="K7" s="35">
        <v>306</v>
      </c>
      <c r="L7" s="39">
        <v>683260.83333333372</v>
      </c>
      <c r="M7" s="36">
        <v>80</v>
      </c>
      <c r="N7" s="34"/>
    </row>
    <row r="8" spans="1:14" x14ac:dyDescent="0.25">
      <c r="A8" s="34" t="s">
        <v>165</v>
      </c>
      <c r="B8" s="39">
        <v>4254371.3099999996</v>
      </c>
      <c r="C8" s="35">
        <v>55</v>
      </c>
      <c r="D8" s="39">
        <v>1301993.7</v>
      </c>
      <c r="E8" s="35">
        <v>53</v>
      </c>
      <c r="F8" s="34">
        <v>0</v>
      </c>
      <c r="G8" s="35">
        <v>0</v>
      </c>
      <c r="H8" s="39">
        <v>3777206.09</v>
      </c>
      <c r="I8" s="35">
        <v>52</v>
      </c>
      <c r="J8" s="39">
        <v>1172551.8799999999</v>
      </c>
      <c r="K8" s="35">
        <v>50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47144681.450000003</v>
      </c>
      <c r="C9" s="35">
        <v>295</v>
      </c>
      <c r="D9" s="39">
        <v>17229208.84</v>
      </c>
      <c r="E9" s="35">
        <v>286</v>
      </c>
      <c r="F9" s="39">
        <v>610598.16666666674</v>
      </c>
      <c r="G9" s="35">
        <v>79</v>
      </c>
      <c r="H9" s="39">
        <v>45987270.329999998</v>
      </c>
      <c r="I9" s="35">
        <v>283</v>
      </c>
      <c r="J9" s="39">
        <v>17026362.289999999</v>
      </c>
      <c r="K9" s="35">
        <v>274</v>
      </c>
      <c r="L9" s="39">
        <v>548681.00000000012</v>
      </c>
      <c r="M9" s="36">
        <v>72</v>
      </c>
      <c r="N9" s="34"/>
    </row>
    <row r="10" spans="1:14" x14ac:dyDescent="0.25">
      <c r="A10" s="34" t="s">
        <v>167</v>
      </c>
      <c r="B10" s="39">
        <v>24167660.199999999</v>
      </c>
      <c r="C10" s="35">
        <v>188</v>
      </c>
      <c r="D10" s="39">
        <v>6389740.7300000004</v>
      </c>
      <c r="E10" s="35">
        <v>180</v>
      </c>
      <c r="F10" s="39">
        <v>144068.16666666672</v>
      </c>
      <c r="G10" s="35">
        <v>61</v>
      </c>
      <c r="H10" s="39">
        <v>22379977.030000001</v>
      </c>
      <c r="I10" s="35">
        <v>188</v>
      </c>
      <c r="J10" s="39">
        <v>6322818.25</v>
      </c>
      <c r="K10" s="35">
        <v>176</v>
      </c>
      <c r="L10" s="39">
        <v>149676.3333333334</v>
      </c>
      <c r="M10" s="36">
        <v>56</v>
      </c>
      <c r="N10" s="34"/>
    </row>
    <row r="11" spans="1:14" x14ac:dyDescent="0.25">
      <c r="A11" s="34" t="s">
        <v>168</v>
      </c>
      <c r="B11" s="39">
        <v>64742172.479999997</v>
      </c>
      <c r="C11" s="35">
        <v>271</v>
      </c>
      <c r="D11" s="39">
        <v>15827826.210000001</v>
      </c>
      <c r="E11" s="35">
        <v>257</v>
      </c>
      <c r="F11" s="39">
        <v>507774</v>
      </c>
      <c r="G11" s="35">
        <v>88</v>
      </c>
      <c r="H11" s="39">
        <v>57665703.280000001</v>
      </c>
      <c r="I11" s="35">
        <v>257</v>
      </c>
      <c r="J11" s="39">
        <v>14269064.6</v>
      </c>
      <c r="K11" s="35">
        <v>248</v>
      </c>
      <c r="L11" s="39">
        <v>393841.83333333331</v>
      </c>
      <c r="M11" s="36">
        <v>78</v>
      </c>
      <c r="N11" s="34"/>
    </row>
    <row r="12" spans="1:14" x14ac:dyDescent="0.25">
      <c r="A12" s="34" t="s">
        <v>169</v>
      </c>
      <c r="B12" s="39">
        <v>639282217.52999997</v>
      </c>
      <c r="C12" s="35">
        <v>2714</v>
      </c>
      <c r="D12" s="39">
        <v>134760725.36000001</v>
      </c>
      <c r="E12" s="35">
        <v>2230</v>
      </c>
      <c r="F12" s="39">
        <v>4337218</v>
      </c>
      <c r="G12" s="35">
        <v>248</v>
      </c>
      <c r="H12" s="39">
        <v>563929589.29999995</v>
      </c>
      <c r="I12" s="35">
        <v>2378</v>
      </c>
      <c r="J12" s="39">
        <v>132801823.31</v>
      </c>
      <c r="K12" s="35">
        <v>1937</v>
      </c>
      <c r="L12" s="39">
        <v>4840261.4999999981</v>
      </c>
      <c r="M12" s="36">
        <v>248</v>
      </c>
      <c r="N12" s="34"/>
    </row>
    <row r="13" spans="1:14" x14ac:dyDescent="0.25">
      <c r="A13" s="34" t="s">
        <v>170</v>
      </c>
      <c r="B13" s="39">
        <v>106729017.7</v>
      </c>
      <c r="C13" s="35">
        <v>623</v>
      </c>
      <c r="D13" s="39">
        <v>37646309.68</v>
      </c>
      <c r="E13" s="35">
        <v>590</v>
      </c>
      <c r="F13" s="39">
        <v>2059463.666666666</v>
      </c>
      <c r="G13" s="35">
        <v>135</v>
      </c>
      <c r="H13" s="39">
        <v>104704866.06999999</v>
      </c>
      <c r="I13" s="35">
        <v>617</v>
      </c>
      <c r="J13" s="39">
        <v>35961547.57</v>
      </c>
      <c r="K13" s="35">
        <v>585</v>
      </c>
      <c r="L13" s="39">
        <v>1368289.5000000002</v>
      </c>
      <c r="M13" s="36">
        <v>142</v>
      </c>
      <c r="N13" s="34"/>
    </row>
    <row r="14" spans="1:14" x14ac:dyDescent="0.25">
      <c r="A14" s="34" t="s">
        <v>171</v>
      </c>
      <c r="B14" s="39">
        <v>198350253.96000001</v>
      </c>
      <c r="C14" s="35">
        <v>621</v>
      </c>
      <c r="D14" s="39">
        <v>38309192.469999999</v>
      </c>
      <c r="E14" s="35">
        <v>595</v>
      </c>
      <c r="F14" s="39">
        <v>1403416.0000000002</v>
      </c>
      <c r="G14" s="35">
        <v>151</v>
      </c>
      <c r="H14" s="39">
        <v>212874699.56</v>
      </c>
      <c r="I14" s="35">
        <v>596</v>
      </c>
      <c r="J14" s="39">
        <v>36172020.93</v>
      </c>
      <c r="K14" s="35">
        <v>570</v>
      </c>
      <c r="L14" s="39">
        <v>1590302.0000000002</v>
      </c>
      <c r="M14" s="36">
        <v>148</v>
      </c>
      <c r="N14" s="34"/>
    </row>
    <row r="15" spans="1:14" x14ac:dyDescent="0.25">
      <c r="A15" s="34" t="s">
        <v>172</v>
      </c>
      <c r="B15" s="39">
        <v>64761427.030000001</v>
      </c>
      <c r="C15" s="35">
        <v>453</v>
      </c>
      <c r="D15" s="39">
        <v>15267292.58</v>
      </c>
      <c r="E15" s="35">
        <v>428</v>
      </c>
      <c r="F15" s="39">
        <v>1109555.5000000007</v>
      </c>
      <c r="G15" s="35">
        <v>105</v>
      </c>
      <c r="H15" s="39">
        <v>62335514.350000001</v>
      </c>
      <c r="I15" s="35">
        <v>437</v>
      </c>
      <c r="J15" s="39">
        <v>15831798.4</v>
      </c>
      <c r="K15" s="35">
        <v>410</v>
      </c>
      <c r="L15" s="39">
        <v>1208389.8333333335</v>
      </c>
      <c r="M15" s="36">
        <v>105</v>
      </c>
      <c r="N15" s="34"/>
    </row>
    <row r="16" spans="1:14" x14ac:dyDescent="0.25">
      <c r="A16" s="34" t="s">
        <v>173</v>
      </c>
      <c r="B16" s="34">
        <v>77653219.030000001</v>
      </c>
      <c r="C16" s="35">
        <v>490</v>
      </c>
      <c r="D16" s="34">
        <v>22492621.82</v>
      </c>
      <c r="E16" s="35">
        <v>462</v>
      </c>
      <c r="F16" s="34">
        <v>923901.83333333337</v>
      </c>
      <c r="G16" s="35">
        <v>137</v>
      </c>
      <c r="H16" s="34">
        <v>67684622.590000004</v>
      </c>
      <c r="I16" s="35">
        <v>470</v>
      </c>
      <c r="J16" s="34">
        <v>21206508.870000001</v>
      </c>
      <c r="K16" s="35">
        <v>447</v>
      </c>
      <c r="L16" s="34">
        <v>914422.49999999977</v>
      </c>
      <c r="M16" s="36">
        <v>135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dcterms:created xsi:type="dcterms:W3CDTF">2015-10-21T13:45:14Z</dcterms:created>
  <dcterms:modified xsi:type="dcterms:W3CDTF">2018-12-03T21:11:00Z</dcterms:modified>
</cp:coreProperties>
</file>