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E2359DE-AF87-495E-ACCC-37AE0FD39837}" xr6:coauthVersionLast="45" xr6:coauthVersionMax="45" xr10:uidLastSave="{00000000-0000-0000-0000-000000000000}"/>
  <bookViews>
    <workbookView xWindow="1440" yWindow="-30" windowWidth="25590" windowHeight="150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I345" i="3"/>
  <c r="H345" i="3"/>
  <c r="G345" i="3"/>
  <c r="F345" i="3"/>
  <c r="E345" i="3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F341" i="3"/>
  <c r="E341" i="3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C338" i="3"/>
  <c r="B338" i="3"/>
  <c r="K337" i="3"/>
  <c r="I337" i="3"/>
  <c r="H337" i="3"/>
  <c r="G337" i="3"/>
  <c r="F337" i="3"/>
  <c r="E337" i="3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J335" i="3" s="1"/>
  <c r="F335" i="3"/>
  <c r="E335" i="3"/>
  <c r="K335" i="3" s="1"/>
  <c r="D335" i="3"/>
  <c r="C335" i="3"/>
  <c r="I335" i="3" s="1"/>
  <c r="B335" i="3"/>
  <c r="I334" i="3"/>
  <c r="H334" i="3"/>
  <c r="G334" i="3"/>
  <c r="F334" i="3"/>
  <c r="E334" i="3"/>
  <c r="K334" i="3" s="1"/>
  <c r="D334" i="3"/>
  <c r="C334" i="3"/>
  <c r="B334" i="3"/>
  <c r="K333" i="3"/>
  <c r="I333" i="3"/>
  <c r="H333" i="3"/>
  <c r="G333" i="3"/>
  <c r="F333" i="3"/>
  <c r="E333" i="3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H331" i="3"/>
  <c r="G331" i="3"/>
  <c r="J331" i="3" s="1"/>
  <c r="F331" i="3"/>
  <c r="E331" i="3"/>
  <c r="K331" i="3" s="1"/>
  <c r="D331" i="3"/>
  <c r="C331" i="3"/>
  <c r="I331" i="3" s="1"/>
  <c r="B331" i="3"/>
  <c r="I330" i="3"/>
  <c r="H330" i="3"/>
  <c r="G330" i="3"/>
  <c r="F330" i="3"/>
  <c r="E330" i="3"/>
  <c r="K330" i="3" s="1"/>
  <c r="D330" i="3"/>
  <c r="C330" i="3"/>
  <c r="B330" i="3"/>
  <c r="K329" i="3"/>
  <c r="I329" i="3"/>
  <c r="H329" i="3"/>
  <c r="G329" i="3"/>
  <c r="F329" i="3"/>
  <c r="E329" i="3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J327" i="3" s="1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H319" i="3"/>
  <c r="G319" i="3"/>
  <c r="J319" i="3" s="1"/>
  <c r="F319" i="3"/>
  <c r="E319" i="3"/>
  <c r="K319" i="3" s="1"/>
  <c r="D319" i="3"/>
  <c r="C319" i="3"/>
  <c r="I319" i="3" s="1"/>
  <c r="B319" i="3"/>
  <c r="I318" i="3"/>
  <c r="H318" i="3"/>
  <c r="G318" i="3"/>
  <c r="F318" i="3"/>
  <c r="E318" i="3"/>
  <c r="K318" i="3" s="1"/>
  <c r="D318" i="3"/>
  <c r="C318" i="3"/>
  <c r="B318" i="3"/>
  <c r="K317" i="3"/>
  <c r="I317" i="3"/>
  <c r="H317" i="3"/>
  <c r="G317" i="3"/>
  <c r="F317" i="3"/>
  <c r="E317" i="3"/>
  <c r="D317" i="3"/>
  <c r="J317" i="3" s="1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J315" i="3" s="1"/>
  <c r="F315" i="3"/>
  <c r="E315" i="3"/>
  <c r="K315" i="3" s="1"/>
  <c r="D315" i="3"/>
  <c r="C315" i="3"/>
  <c r="I315" i="3" s="1"/>
  <c r="B315" i="3"/>
  <c r="I314" i="3"/>
  <c r="H314" i="3"/>
  <c r="G314" i="3"/>
  <c r="F314" i="3"/>
  <c r="E314" i="3"/>
  <c r="K314" i="3" s="1"/>
  <c r="D314" i="3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J311" i="3" s="1"/>
  <c r="F311" i="3"/>
  <c r="E311" i="3"/>
  <c r="K311" i="3" s="1"/>
  <c r="D311" i="3"/>
  <c r="C311" i="3"/>
  <c r="I311" i="3" s="1"/>
  <c r="B311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J307" i="3" s="1"/>
  <c r="F307" i="3"/>
  <c r="E307" i="3"/>
  <c r="K307" i="3" s="1"/>
  <c r="D307" i="3"/>
  <c r="C307" i="3"/>
  <c r="I307" i="3" s="1"/>
  <c r="B307" i="3"/>
  <c r="I306" i="3"/>
  <c r="H306" i="3"/>
  <c r="G306" i="3"/>
  <c r="F306" i="3"/>
  <c r="E306" i="3"/>
  <c r="K306" i="3" s="1"/>
  <c r="D306" i="3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I302" i="3"/>
  <c r="H302" i="3"/>
  <c r="G302" i="3"/>
  <c r="F302" i="3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K298" i="3"/>
  <c r="I298" i="3"/>
  <c r="H298" i="3"/>
  <c r="G298" i="3"/>
  <c r="F298" i="3"/>
  <c r="E298" i="3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I294" i="3"/>
  <c r="H294" i="3"/>
  <c r="G294" i="3"/>
  <c r="F294" i="3"/>
  <c r="E294" i="3"/>
  <c r="D294" i="3"/>
  <c r="C294" i="3"/>
  <c r="B294" i="3"/>
  <c r="K293" i="3"/>
  <c r="I293" i="3"/>
  <c r="H293" i="3"/>
  <c r="G293" i="3"/>
  <c r="F293" i="3"/>
  <c r="E293" i="3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I290" i="3"/>
  <c r="H290" i="3"/>
  <c r="G290" i="3"/>
  <c r="F290" i="3"/>
  <c r="E290" i="3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I286" i="3"/>
  <c r="H286" i="3"/>
  <c r="G286" i="3"/>
  <c r="F286" i="3"/>
  <c r="E286" i="3"/>
  <c r="D286" i="3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I282" i="3"/>
  <c r="H282" i="3"/>
  <c r="G282" i="3"/>
  <c r="F282" i="3"/>
  <c r="E282" i="3"/>
  <c r="D282" i="3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I278" i="3"/>
  <c r="H278" i="3"/>
  <c r="G278" i="3"/>
  <c r="F278" i="3"/>
  <c r="E278" i="3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I270" i="3"/>
  <c r="H270" i="3"/>
  <c r="G270" i="3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I266" i="3"/>
  <c r="H266" i="3"/>
  <c r="G266" i="3"/>
  <c r="J266" i="3" s="1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I262" i="3"/>
  <c r="H262" i="3"/>
  <c r="G262" i="3"/>
  <c r="F262" i="3"/>
  <c r="E262" i="3"/>
  <c r="D262" i="3"/>
  <c r="J262" i="3" s="1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I258" i="3"/>
  <c r="H258" i="3"/>
  <c r="G258" i="3"/>
  <c r="F258" i="3"/>
  <c r="E258" i="3"/>
  <c r="D258" i="3"/>
  <c r="J258" i="3" s="1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I254" i="3"/>
  <c r="H254" i="3"/>
  <c r="G254" i="3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I246" i="3"/>
  <c r="H246" i="3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K244" i="3"/>
  <c r="H244" i="3"/>
  <c r="G244" i="3"/>
  <c r="F244" i="3"/>
  <c r="E244" i="3"/>
  <c r="D244" i="3"/>
  <c r="J244" i="3" s="1"/>
  <c r="C244" i="3"/>
  <c r="I244" i="3" s="1"/>
  <c r="B244" i="3"/>
  <c r="I243" i="3"/>
  <c r="H243" i="3"/>
  <c r="G243" i="3"/>
  <c r="F243" i="3"/>
  <c r="E243" i="3"/>
  <c r="K243" i="3" s="1"/>
  <c r="D243" i="3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I238" i="3"/>
  <c r="H238" i="3"/>
  <c r="G238" i="3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H236" i="3"/>
  <c r="G236" i="3"/>
  <c r="F236" i="3"/>
  <c r="E236" i="3"/>
  <c r="K236" i="3" s="1"/>
  <c r="D236" i="3"/>
  <c r="J236" i="3" s="1"/>
  <c r="C236" i="3"/>
  <c r="I236" i="3" s="1"/>
  <c r="B236" i="3"/>
  <c r="I235" i="3"/>
  <c r="H235" i="3"/>
  <c r="G235" i="3"/>
  <c r="F235" i="3"/>
  <c r="E235" i="3"/>
  <c r="K235" i="3" s="1"/>
  <c r="D235" i="3"/>
  <c r="C235" i="3"/>
  <c r="B235" i="3"/>
  <c r="K234" i="3"/>
  <c r="I234" i="3"/>
  <c r="H234" i="3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H232" i="3"/>
  <c r="G232" i="3"/>
  <c r="F232" i="3"/>
  <c r="E232" i="3"/>
  <c r="D232" i="3"/>
  <c r="J232" i="3" s="1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I230" i="3"/>
  <c r="H230" i="3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C228" i="3"/>
  <c r="I228" i="3" s="1"/>
  <c r="B228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E217" i="3"/>
  <c r="K217" i="3" s="1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I214" i="3"/>
  <c r="H214" i="3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H209" i="3"/>
  <c r="G209" i="3"/>
  <c r="F209" i="3"/>
  <c r="E209" i="3"/>
  <c r="K209" i="3" s="1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I207" i="3"/>
  <c r="H207" i="3"/>
  <c r="G207" i="3"/>
  <c r="J207" i="3" s="1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G204" i="3"/>
  <c r="F204" i="3"/>
  <c r="E204" i="3"/>
  <c r="K204" i="3" s="1"/>
  <c r="D204" i="3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K202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I198" i="3"/>
  <c r="H198" i="3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J185" i="3"/>
  <c r="H185" i="3"/>
  <c r="G185" i="3"/>
  <c r="F185" i="3"/>
  <c r="E185" i="3"/>
  <c r="K185" i="3" s="1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I111" i="3"/>
  <c r="H111" i="3"/>
  <c r="G111" i="3"/>
  <c r="J111" i="3" s="1"/>
  <c r="F111" i="3"/>
  <c r="E111" i="3"/>
  <c r="K111" i="3" s="1"/>
  <c r="D111" i="3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I95" i="3"/>
  <c r="H95" i="3"/>
  <c r="G95" i="3"/>
  <c r="J95" i="3" s="1"/>
  <c r="F95" i="3"/>
  <c r="E95" i="3"/>
  <c r="K95" i="3" s="1"/>
  <c r="D95" i="3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J91" i="3" s="1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J87" i="3" s="1"/>
  <c r="F87" i="3"/>
  <c r="E87" i="3"/>
  <c r="K87" i="3" s="1"/>
  <c r="D87" i="3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F76" i="3"/>
  <c r="E76" i="3"/>
  <c r="D76" i="3"/>
  <c r="J76" i="3" s="1"/>
  <c r="C76" i="3"/>
  <c r="B76" i="3"/>
  <c r="I75" i="3"/>
  <c r="H75" i="3"/>
  <c r="G75" i="3"/>
  <c r="J75" i="3" s="1"/>
  <c r="F75" i="3"/>
  <c r="E75" i="3"/>
  <c r="K75" i="3" s="1"/>
  <c r="D75" i="3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J71" i="3" s="1"/>
  <c r="F71" i="3"/>
  <c r="E71" i="3"/>
  <c r="K71" i="3" s="1"/>
  <c r="D71" i="3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B68" i="3"/>
  <c r="I67" i="3"/>
  <c r="H67" i="3"/>
  <c r="G67" i="3"/>
  <c r="J67" i="3" s="1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J63" i="3"/>
  <c r="I63" i="3"/>
  <c r="H63" i="3"/>
  <c r="G63" i="3"/>
  <c r="F63" i="3"/>
  <c r="E63" i="3"/>
  <c r="D63" i="3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J59" i="3"/>
  <c r="I59" i="3"/>
  <c r="H59" i="3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J54" i="3" s="1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K52" i="3"/>
  <c r="H52" i="3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E224" i="2"/>
  <c r="D224" i="2"/>
  <c r="J224" i="2" s="1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D216" i="2"/>
  <c r="J216" i="2" s="1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D203" i="2"/>
  <c r="J203" i="2" s="1"/>
  <c r="C203" i="2"/>
  <c r="B203" i="2"/>
  <c r="J202" i="2"/>
  <c r="H202" i="2"/>
  <c r="K202" i="2" s="1"/>
  <c r="G202" i="2"/>
  <c r="F202" i="2"/>
  <c r="E202" i="2"/>
  <c r="D202" i="2"/>
  <c r="C202" i="2"/>
  <c r="B202" i="2"/>
  <c r="J201" i="2"/>
  <c r="H201" i="2"/>
  <c r="G201" i="2"/>
  <c r="F201" i="2"/>
  <c r="E201" i="2"/>
  <c r="K201" i="2" s="1"/>
  <c r="D201" i="2"/>
  <c r="C201" i="2"/>
  <c r="B201" i="2"/>
  <c r="H200" i="2"/>
  <c r="G200" i="2"/>
  <c r="J200" i="2" s="1"/>
  <c r="F200" i="2"/>
  <c r="E200" i="2"/>
  <c r="K200" i="2" s="1"/>
  <c r="D200" i="2"/>
  <c r="C200" i="2"/>
  <c r="B200" i="2"/>
  <c r="J199" i="2"/>
  <c r="H199" i="2"/>
  <c r="G199" i="2"/>
  <c r="F199" i="2"/>
  <c r="I199" i="2" s="1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H197" i="2"/>
  <c r="G197" i="2"/>
  <c r="F197" i="2"/>
  <c r="E197" i="2"/>
  <c r="D197" i="2"/>
  <c r="C197" i="2"/>
  <c r="I197" i="2" s="1"/>
  <c r="B197" i="2"/>
  <c r="H196" i="2"/>
  <c r="G196" i="2"/>
  <c r="J196" i="2" s="1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J194" i="2"/>
  <c r="H194" i="2"/>
  <c r="K194" i="2" s="1"/>
  <c r="G194" i="2"/>
  <c r="F194" i="2"/>
  <c r="E194" i="2"/>
  <c r="D194" i="2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D187" i="2"/>
  <c r="J187" i="2" s="1"/>
  <c r="C187" i="2"/>
  <c r="B187" i="2"/>
  <c r="J186" i="2"/>
  <c r="H186" i="2"/>
  <c r="K186" i="2" s="1"/>
  <c r="G186" i="2"/>
  <c r="F186" i="2"/>
  <c r="E186" i="2"/>
  <c r="D186" i="2"/>
  <c r="C186" i="2"/>
  <c r="B186" i="2"/>
  <c r="J185" i="2"/>
  <c r="H185" i="2"/>
  <c r="G185" i="2"/>
  <c r="F185" i="2"/>
  <c r="E185" i="2"/>
  <c r="K185" i="2" s="1"/>
  <c r="D185" i="2"/>
  <c r="C185" i="2"/>
  <c r="B185" i="2"/>
  <c r="H184" i="2"/>
  <c r="G184" i="2"/>
  <c r="J184" i="2" s="1"/>
  <c r="F184" i="2"/>
  <c r="E184" i="2"/>
  <c r="K184" i="2" s="1"/>
  <c r="D184" i="2"/>
  <c r="C184" i="2"/>
  <c r="B184" i="2"/>
  <c r="J183" i="2"/>
  <c r="H183" i="2"/>
  <c r="G183" i="2"/>
  <c r="F183" i="2"/>
  <c r="I183" i="2" s="1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J181" i="2"/>
  <c r="H181" i="2"/>
  <c r="G181" i="2"/>
  <c r="F181" i="2"/>
  <c r="E181" i="2"/>
  <c r="D181" i="2"/>
  <c r="C181" i="2"/>
  <c r="I181" i="2" s="1"/>
  <c r="B181" i="2"/>
  <c r="H180" i="2"/>
  <c r="G180" i="2"/>
  <c r="J180" i="2" s="1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J177" i="2"/>
  <c r="H177" i="2"/>
  <c r="G177" i="2"/>
  <c r="F177" i="2"/>
  <c r="E177" i="2"/>
  <c r="K177" i="2" s="1"/>
  <c r="D177" i="2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D171" i="2"/>
  <c r="J171" i="2" s="1"/>
  <c r="C171" i="2"/>
  <c r="B171" i="2"/>
  <c r="J170" i="2"/>
  <c r="H170" i="2"/>
  <c r="K170" i="2" s="1"/>
  <c r="G170" i="2"/>
  <c r="F170" i="2"/>
  <c r="E170" i="2"/>
  <c r="D170" i="2"/>
  <c r="C170" i="2"/>
  <c r="B170" i="2"/>
  <c r="J169" i="2"/>
  <c r="H169" i="2"/>
  <c r="G169" i="2"/>
  <c r="F169" i="2"/>
  <c r="E169" i="2"/>
  <c r="K169" i="2" s="1"/>
  <c r="D169" i="2"/>
  <c r="C169" i="2"/>
  <c r="B169" i="2"/>
  <c r="H168" i="2"/>
  <c r="G168" i="2"/>
  <c r="J168" i="2" s="1"/>
  <c r="F168" i="2"/>
  <c r="E168" i="2"/>
  <c r="K168" i="2" s="1"/>
  <c r="D168" i="2"/>
  <c r="C168" i="2"/>
  <c r="B168" i="2"/>
  <c r="J167" i="2"/>
  <c r="H167" i="2"/>
  <c r="G167" i="2"/>
  <c r="F167" i="2"/>
  <c r="I167" i="2" s="1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J165" i="2"/>
  <c r="H165" i="2"/>
  <c r="G165" i="2"/>
  <c r="F165" i="2"/>
  <c r="E165" i="2"/>
  <c r="D165" i="2"/>
  <c r="C165" i="2"/>
  <c r="I165" i="2" s="1"/>
  <c r="B165" i="2"/>
  <c r="H164" i="2"/>
  <c r="G164" i="2"/>
  <c r="J164" i="2" s="1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J161" i="2"/>
  <c r="H161" i="2"/>
  <c r="G161" i="2"/>
  <c r="F161" i="2"/>
  <c r="E161" i="2"/>
  <c r="K161" i="2" s="1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J159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I158" i="2" s="1"/>
  <c r="E158" i="2"/>
  <c r="D158" i="2"/>
  <c r="J158" i="2" s="1"/>
  <c r="C158" i="2"/>
  <c r="B158" i="2"/>
  <c r="J157" i="2"/>
  <c r="H157" i="2"/>
  <c r="G157" i="2"/>
  <c r="F157" i="2"/>
  <c r="E157" i="2"/>
  <c r="K157" i="2" s="1"/>
  <c r="D157" i="2"/>
  <c r="C157" i="2"/>
  <c r="B157" i="2"/>
  <c r="H156" i="2"/>
  <c r="G156" i="2"/>
  <c r="J156" i="2" s="1"/>
  <c r="F156" i="2"/>
  <c r="E156" i="2"/>
  <c r="K156" i="2" s="1"/>
  <c r="D156" i="2"/>
  <c r="C156" i="2"/>
  <c r="B156" i="2"/>
  <c r="J155" i="2"/>
  <c r="H155" i="2"/>
  <c r="G155" i="2"/>
  <c r="F155" i="2"/>
  <c r="I155" i="2" s="1"/>
  <c r="E155" i="2"/>
  <c r="D155" i="2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I150" i="2" s="1"/>
  <c r="E150" i="2"/>
  <c r="D150" i="2"/>
  <c r="J150" i="2" s="1"/>
  <c r="C150" i="2"/>
  <c r="B150" i="2"/>
  <c r="J149" i="2"/>
  <c r="H149" i="2"/>
  <c r="G149" i="2"/>
  <c r="F149" i="2"/>
  <c r="E149" i="2"/>
  <c r="K149" i="2" s="1"/>
  <c r="D149" i="2"/>
  <c r="C149" i="2"/>
  <c r="B149" i="2"/>
  <c r="H148" i="2"/>
  <c r="G148" i="2"/>
  <c r="J148" i="2" s="1"/>
  <c r="F148" i="2"/>
  <c r="E148" i="2"/>
  <c r="K148" i="2" s="1"/>
  <c r="D148" i="2"/>
  <c r="C148" i="2"/>
  <c r="B148" i="2"/>
  <c r="J147" i="2"/>
  <c r="H147" i="2"/>
  <c r="G147" i="2"/>
  <c r="F147" i="2"/>
  <c r="I147" i="2" s="1"/>
  <c r="E147" i="2"/>
  <c r="D147" i="2"/>
  <c r="C147" i="2"/>
  <c r="B147" i="2"/>
  <c r="J146" i="2"/>
  <c r="H146" i="2"/>
  <c r="K146" i="2" s="1"/>
  <c r="G146" i="2"/>
  <c r="F146" i="2"/>
  <c r="E146" i="2"/>
  <c r="D146" i="2"/>
  <c r="C146" i="2"/>
  <c r="I146" i="2" s="1"/>
  <c r="B146" i="2"/>
  <c r="J145" i="2"/>
  <c r="H145" i="2"/>
  <c r="G145" i="2"/>
  <c r="F145" i="2"/>
  <c r="E145" i="2"/>
  <c r="K145" i="2" s="1"/>
  <c r="D145" i="2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J143" i="2"/>
  <c r="H143" i="2"/>
  <c r="G143" i="2"/>
  <c r="F143" i="2"/>
  <c r="I143" i="2" s="1"/>
  <c r="E143" i="2"/>
  <c r="K143" i="2" s="1"/>
  <c r="D143" i="2"/>
  <c r="C143" i="2"/>
  <c r="B143" i="2"/>
  <c r="H142" i="2"/>
  <c r="K142" i="2" s="1"/>
  <c r="G142" i="2"/>
  <c r="F142" i="2"/>
  <c r="I142" i="2" s="1"/>
  <c r="E142" i="2"/>
  <c r="D142" i="2"/>
  <c r="J142" i="2" s="1"/>
  <c r="C142" i="2"/>
  <c r="B142" i="2"/>
  <c r="J141" i="2"/>
  <c r="H141" i="2"/>
  <c r="G141" i="2"/>
  <c r="F141" i="2"/>
  <c r="E141" i="2"/>
  <c r="K141" i="2" s="1"/>
  <c r="D141" i="2"/>
  <c r="C141" i="2"/>
  <c r="B141" i="2"/>
  <c r="H140" i="2"/>
  <c r="G140" i="2"/>
  <c r="J140" i="2" s="1"/>
  <c r="F140" i="2"/>
  <c r="E140" i="2"/>
  <c r="K140" i="2" s="1"/>
  <c r="D140" i="2"/>
  <c r="C140" i="2"/>
  <c r="B140" i="2"/>
  <c r="J139" i="2"/>
  <c r="H139" i="2"/>
  <c r="G139" i="2"/>
  <c r="F139" i="2"/>
  <c r="I139" i="2" s="1"/>
  <c r="E139" i="2"/>
  <c r="D139" i="2"/>
  <c r="C139" i="2"/>
  <c r="B139" i="2"/>
  <c r="J138" i="2"/>
  <c r="H138" i="2"/>
  <c r="K138" i="2" s="1"/>
  <c r="G138" i="2"/>
  <c r="F138" i="2"/>
  <c r="E138" i="2"/>
  <c r="D138" i="2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J135" i="2"/>
  <c r="H135" i="2"/>
  <c r="G135" i="2"/>
  <c r="F135" i="2"/>
  <c r="I135" i="2" s="1"/>
  <c r="E135" i="2"/>
  <c r="K135" i="2" s="1"/>
  <c r="D135" i="2"/>
  <c r="C135" i="2"/>
  <c r="B135" i="2"/>
  <c r="H134" i="2"/>
  <c r="K134" i="2" s="1"/>
  <c r="G134" i="2"/>
  <c r="F134" i="2"/>
  <c r="I134" i="2" s="1"/>
  <c r="E134" i="2"/>
  <c r="D134" i="2"/>
  <c r="J134" i="2" s="1"/>
  <c r="C134" i="2"/>
  <c r="B134" i="2"/>
  <c r="J133" i="2"/>
  <c r="H133" i="2"/>
  <c r="G133" i="2"/>
  <c r="F133" i="2"/>
  <c r="E133" i="2"/>
  <c r="K133" i="2" s="1"/>
  <c r="D133" i="2"/>
  <c r="C133" i="2"/>
  <c r="B133" i="2"/>
  <c r="H132" i="2"/>
  <c r="G132" i="2"/>
  <c r="J132" i="2" s="1"/>
  <c r="F132" i="2"/>
  <c r="E132" i="2"/>
  <c r="K132" i="2" s="1"/>
  <c r="D132" i="2"/>
  <c r="C132" i="2"/>
  <c r="B132" i="2"/>
  <c r="J131" i="2"/>
  <c r="H131" i="2"/>
  <c r="G131" i="2"/>
  <c r="F131" i="2"/>
  <c r="I131" i="2" s="1"/>
  <c r="E131" i="2"/>
  <c r="D131" i="2"/>
  <c r="C131" i="2"/>
  <c r="B131" i="2"/>
  <c r="J130" i="2"/>
  <c r="H130" i="2"/>
  <c r="K130" i="2" s="1"/>
  <c r="G130" i="2"/>
  <c r="F130" i="2"/>
  <c r="E130" i="2"/>
  <c r="D130" i="2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J127" i="2"/>
  <c r="H127" i="2"/>
  <c r="G127" i="2"/>
  <c r="F127" i="2"/>
  <c r="I127" i="2" s="1"/>
  <c r="E127" i="2"/>
  <c r="K127" i="2" s="1"/>
  <c r="D127" i="2"/>
  <c r="C127" i="2"/>
  <c r="B127" i="2"/>
  <c r="H126" i="2"/>
  <c r="K126" i="2" s="1"/>
  <c r="G126" i="2"/>
  <c r="F126" i="2"/>
  <c r="I126" i="2" s="1"/>
  <c r="E126" i="2"/>
  <c r="D126" i="2"/>
  <c r="J126" i="2" s="1"/>
  <c r="C126" i="2"/>
  <c r="B126" i="2"/>
  <c r="J125" i="2"/>
  <c r="H125" i="2"/>
  <c r="G125" i="2"/>
  <c r="F125" i="2"/>
  <c r="E125" i="2"/>
  <c r="K125" i="2" s="1"/>
  <c r="D125" i="2"/>
  <c r="C125" i="2"/>
  <c r="B125" i="2"/>
  <c r="H124" i="2"/>
  <c r="G124" i="2"/>
  <c r="J124" i="2" s="1"/>
  <c r="F124" i="2"/>
  <c r="E124" i="2"/>
  <c r="K124" i="2" s="1"/>
  <c r="D124" i="2"/>
  <c r="C124" i="2"/>
  <c r="B124" i="2"/>
  <c r="J123" i="2"/>
  <c r="H123" i="2"/>
  <c r="G123" i="2"/>
  <c r="F123" i="2"/>
  <c r="I123" i="2" s="1"/>
  <c r="E123" i="2"/>
  <c r="D123" i="2"/>
  <c r="C123" i="2"/>
  <c r="B123" i="2"/>
  <c r="J122" i="2"/>
  <c r="H122" i="2"/>
  <c r="K122" i="2" s="1"/>
  <c r="G122" i="2"/>
  <c r="F122" i="2"/>
  <c r="E122" i="2"/>
  <c r="D122" i="2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I118" i="2" s="1"/>
  <c r="E118" i="2"/>
  <c r="D118" i="2"/>
  <c r="J118" i="2" s="1"/>
  <c r="C118" i="2"/>
  <c r="B118" i="2"/>
  <c r="J117" i="2"/>
  <c r="H117" i="2"/>
  <c r="K117" i="2" s="1"/>
  <c r="G117" i="2"/>
  <c r="F117" i="2"/>
  <c r="I117" i="2" s="1"/>
  <c r="E117" i="2"/>
  <c r="D117" i="2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I113" i="2" s="1"/>
  <c r="E113" i="2"/>
  <c r="K113" i="2" s="1"/>
  <c r="D113" i="2"/>
  <c r="J113" i="2" s="1"/>
  <c r="C113" i="2"/>
  <c r="B113" i="2"/>
  <c r="H112" i="2"/>
  <c r="G112" i="2"/>
  <c r="J112" i="2" s="1"/>
  <c r="F112" i="2"/>
  <c r="E112" i="2"/>
  <c r="K112" i="2" s="1"/>
  <c r="D112" i="2"/>
  <c r="C112" i="2"/>
  <c r="B112" i="2"/>
  <c r="J111" i="2"/>
  <c r="H111" i="2"/>
  <c r="G111" i="2"/>
  <c r="F111" i="2"/>
  <c r="I111" i="2" s="1"/>
  <c r="E111" i="2"/>
  <c r="D111" i="2"/>
  <c r="C111" i="2"/>
  <c r="B111" i="2"/>
  <c r="J110" i="2"/>
  <c r="H110" i="2"/>
  <c r="K110" i="2" s="1"/>
  <c r="G110" i="2"/>
  <c r="F110" i="2"/>
  <c r="E110" i="2"/>
  <c r="D110" i="2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I102" i="2" s="1"/>
  <c r="E102" i="2"/>
  <c r="D102" i="2"/>
  <c r="J102" i="2" s="1"/>
  <c r="C102" i="2"/>
  <c r="B102" i="2"/>
  <c r="J101" i="2"/>
  <c r="H101" i="2"/>
  <c r="K101" i="2" s="1"/>
  <c r="G101" i="2"/>
  <c r="F101" i="2"/>
  <c r="I101" i="2" s="1"/>
  <c r="E101" i="2"/>
  <c r="D101" i="2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J99" i="2"/>
  <c r="H99" i="2"/>
  <c r="G99" i="2"/>
  <c r="F99" i="2"/>
  <c r="E99" i="2"/>
  <c r="D99" i="2"/>
  <c r="C99" i="2"/>
  <c r="I99" i="2" s="1"/>
  <c r="B99" i="2"/>
  <c r="J98" i="2"/>
  <c r="H98" i="2"/>
  <c r="G98" i="2"/>
  <c r="F98" i="2"/>
  <c r="E98" i="2"/>
  <c r="K98" i="2" s="1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J96" i="2"/>
  <c r="H96" i="2"/>
  <c r="K96" i="2" s="1"/>
  <c r="G96" i="2"/>
  <c r="F96" i="2"/>
  <c r="I96" i="2" s="1"/>
  <c r="E96" i="2"/>
  <c r="D96" i="2"/>
  <c r="C96" i="2"/>
  <c r="B96" i="2"/>
  <c r="J95" i="2"/>
  <c r="H95" i="2"/>
  <c r="K95" i="2" s="1"/>
  <c r="G95" i="2"/>
  <c r="F95" i="2"/>
  <c r="E95" i="2"/>
  <c r="D95" i="2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J92" i="2"/>
  <c r="H92" i="2"/>
  <c r="K92" i="2" s="1"/>
  <c r="G92" i="2"/>
  <c r="F92" i="2"/>
  <c r="I92" i="2" s="1"/>
  <c r="E92" i="2"/>
  <c r="D92" i="2"/>
  <c r="C92" i="2"/>
  <c r="B92" i="2"/>
  <c r="J91" i="2"/>
  <c r="H91" i="2"/>
  <c r="K91" i="2" s="1"/>
  <c r="G91" i="2"/>
  <c r="F91" i="2"/>
  <c r="E91" i="2"/>
  <c r="D91" i="2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J88" i="2"/>
  <c r="H88" i="2"/>
  <c r="K88" i="2" s="1"/>
  <c r="G88" i="2"/>
  <c r="F88" i="2"/>
  <c r="I88" i="2" s="1"/>
  <c r="E88" i="2"/>
  <c r="D88" i="2"/>
  <c r="C88" i="2"/>
  <c r="B88" i="2"/>
  <c r="J87" i="2"/>
  <c r="H87" i="2"/>
  <c r="K87" i="2" s="1"/>
  <c r="G87" i="2"/>
  <c r="F87" i="2"/>
  <c r="E87" i="2"/>
  <c r="D87" i="2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J84" i="2"/>
  <c r="H84" i="2"/>
  <c r="K84" i="2" s="1"/>
  <c r="G84" i="2"/>
  <c r="F84" i="2"/>
  <c r="I84" i="2" s="1"/>
  <c r="E84" i="2"/>
  <c r="D84" i="2"/>
  <c r="C84" i="2"/>
  <c r="B84" i="2"/>
  <c r="J83" i="2"/>
  <c r="H83" i="2"/>
  <c r="K83" i="2" s="1"/>
  <c r="G83" i="2"/>
  <c r="F83" i="2"/>
  <c r="E83" i="2"/>
  <c r="D83" i="2"/>
  <c r="C83" i="2"/>
  <c r="I83" i="2" s="1"/>
  <c r="B83" i="2"/>
  <c r="J82" i="2"/>
  <c r="H82" i="2"/>
  <c r="G82" i="2"/>
  <c r="F82" i="2"/>
  <c r="E82" i="2"/>
  <c r="K82" i="2" s="1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J80" i="2"/>
  <c r="H80" i="2"/>
  <c r="K80" i="2" s="1"/>
  <c r="G80" i="2"/>
  <c r="F80" i="2"/>
  <c r="I80" i="2" s="1"/>
  <c r="E80" i="2"/>
  <c r="D80" i="2"/>
  <c r="C80" i="2"/>
  <c r="B80" i="2"/>
  <c r="J79" i="2"/>
  <c r="H79" i="2"/>
  <c r="K79" i="2" s="1"/>
  <c r="G79" i="2"/>
  <c r="F79" i="2"/>
  <c r="E79" i="2"/>
  <c r="D79" i="2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J76" i="2"/>
  <c r="H76" i="2"/>
  <c r="K76" i="2" s="1"/>
  <c r="G76" i="2"/>
  <c r="F76" i="2"/>
  <c r="I76" i="2" s="1"/>
  <c r="E76" i="2"/>
  <c r="D76" i="2"/>
  <c r="C76" i="2"/>
  <c r="B76" i="2"/>
  <c r="J75" i="2"/>
  <c r="H75" i="2"/>
  <c r="K75" i="2" s="1"/>
  <c r="G75" i="2"/>
  <c r="F75" i="2"/>
  <c r="E75" i="2"/>
  <c r="D75" i="2"/>
  <c r="C75" i="2"/>
  <c r="I75" i="2" s="1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J72" i="2"/>
  <c r="H72" i="2"/>
  <c r="K72" i="2" s="1"/>
  <c r="G72" i="2"/>
  <c r="F72" i="2"/>
  <c r="I72" i="2" s="1"/>
  <c r="E72" i="2"/>
  <c r="D72" i="2"/>
  <c r="C72" i="2"/>
  <c r="B72" i="2"/>
  <c r="J71" i="2"/>
  <c r="H71" i="2"/>
  <c r="K71" i="2" s="1"/>
  <c r="G71" i="2"/>
  <c r="F71" i="2"/>
  <c r="E71" i="2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J68" i="2"/>
  <c r="H68" i="2"/>
  <c r="K68" i="2" s="1"/>
  <c r="G68" i="2"/>
  <c r="F68" i="2"/>
  <c r="I68" i="2" s="1"/>
  <c r="E68" i="2"/>
  <c r="D68" i="2"/>
  <c r="C68" i="2"/>
  <c r="B68" i="2"/>
  <c r="J67" i="2"/>
  <c r="H67" i="2"/>
  <c r="K67" i="2" s="1"/>
  <c r="G67" i="2"/>
  <c r="F67" i="2"/>
  <c r="E67" i="2"/>
  <c r="D67" i="2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I64" i="2" s="1"/>
  <c r="E64" i="2"/>
  <c r="K64" i="2" s="1"/>
  <c r="D64" i="2"/>
  <c r="C64" i="2"/>
  <c r="B64" i="2"/>
  <c r="J63" i="2"/>
  <c r="H63" i="2"/>
  <c r="K63" i="2" s="1"/>
  <c r="G63" i="2"/>
  <c r="F63" i="2"/>
  <c r="E63" i="2"/>
  <c r="D63" i="2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J59" i="2"/>
  <c r="H59" i="2"/>
  <c r="K59" i="2" s="1"/>
  <c r="G59" i="2"/>
  <c r="F59" i="2"/>
  <c r="E59" i="2"/>
  <c r="D59" i="2"/>
  <c r="C59" i="2"/>
  <c r="I59" i="2" s="1"/>
  <c r="B59" i="2"/>
  <c r="J58" i="2"/>
  <c r="H58" i="2"/>
  <c r="G58" i="2"/>
  <c r="F58" i="2"/>
  <c r="I58" i="2" s="1"/>
  <c r="E58" i="2"/>
  <c r="K58" i="2" s="1"/>
  <c r="D58" i="2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J55" i="2"/>
  <c r="H55" i="2"/>
  <c r="K55" i="2" s="1"/>
  <c r="G55" i="2"/>
  <c r="F55" i="2"/>
  <c r="E55" i="2"/>
  <c r="D55" i="2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H52" i="2"/>
  <c r="G52" i="2"/>
  <c r="F52" i="2"/>
  <c r="I52" i="2" s="1"/>
  <c r="E52" i="2"/>
  <c r="K52" i="2" s="1"/>
  <c r="D52" i="2"/>
  <c r="C52" i="2"/>
  <c r="B52" i="2"/>
  <c r="J51" i="2"/>
  <c r="H51" i="2"/>
  <c r="K51" i="2" s="1"/>
  <c r="G51" i="2"/>
  <c r="F51" i="2"/>
  <c r="E51" i="2"/>
  <c r="D51" i="2"/>
  <c r="C51" i="2"/>
  <c r="I51" i="2" s="1"/>
  <c r="B51" i="2"/>
  <c r="J50" i="2"/>
  <c r="H50" i="2"/>
  <c r="G50" i="2"/>
  <c r="F50" i="2"/>
  <c r="I50" i="2" s="1"/>
  <c r="E50" i="2"/>
  <c r="K50" i="2" s="1"/>
  <c r="D50" i="2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J47" i="2"/>
  <c r="H47" i="2"/>
  <c r="K47" i="2" s="1"/>
  <c r="G47" i="2"/>
  <c r="F47" i="2"/>
  <c r="E47" i="2"/>
  <c r="D47" i="2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J43" i="2"/>
  <c r="H43" i="2"/>
  <c r="K43" i="2" s="1"/>
  <c r="G43" i="2"/>
  <c r="F43" i="2"/>
  <c r="E43" i="2"/>
  <c r="D43" i="2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J39" i="2"/>
  <c r="H39" i="2"/>
  <c r="K39" i="2" s="1"/>
  <c r="G39" i="2"/>
  <c r="F39" i="2"/>
  <c r="E39" i="2"/>
  <c r="D39" i="2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J35" i="2"/>
  <c r="H35" i="2"/>
  <c r="K35" i="2" s="1"/>
  <c r="G35" i="2"/>
  <c r="F35" i="2"/>
  <c r="E35" i="2"/>
  <c r="D35" i="2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J31" i="2"/>
  <c r="H31" i="2"/>
  <c r="K31" i="2" s="1"/>
  <c r="G31" i="2"/>
  <c r="F31" i="2"/>
  <c r="E31" i="2"/>
  <c r="D31" i="2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H29" i="2"/>
  <c r="K29" i="2" s="1"/>
  <c r="G29" i="2"/>
  <c r="F29" i="2"/>
  <c r="E29" i="2"/>
  <c r="D29" i="2"/>
  <c r="J29" i="2" s="1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H21" i="2"/>
  <c r="K21" i="2" s="1"/>
  <c r="G21" i="2"/>
  <c r="F21" i="2"/>
  <c r="E21" i="2"/>
  <c r="D21" i="2"/>
  <c r="J21" i="2" s="1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J15" i="2"/>
  <c r="H15" i="2"/>
  <c r="K15" i="2" s="1"/>
  <c r="G15" i="2"/>
  <c r="F15" i="2"/>
  <c r="E15" i="2"/>
  <c r="D15" i="2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D6" i="2" s="1"/>
  <c r="J6" i="2" s="1"/>
  <c r="C9" i="2"/>
  <c r="I9" i="2" s="1"/>
  <c r="B9" i="2"/>
  <c r="J8" i="2"/>
  <c r="H8" i="2"/>
  <c r="G8" i="2"/>
  <c r="F8" i="2"/>
  <c r="F6" i="2" s="1"/>
  <c r="E8" i="2"/>
  <c r="K8" i="2" s="1"/>
  <c r="D8" i="2"/>
  <c r="C8" i="2"/>
  <c r="B8" i="2"/>
  <c r="J7" i="2"/>
  <c r="H7" i="2"/>
  <c r="H6" i="2" s="1"/>
  <c r="G7" i="2"/>
  <c r="G6" i="2" s="1"/>
  <c r="F7" i="2"/>
  <c r="E7" i="2"/>
  <c r="D7" i="2"/>
  <c r="C7" i="2"/>
  <c r="I7" i="2" s="1"/>
  <c r="B7" i="2"/>
  <c r="F4" i="2"/>
  <c r="C4" i="2"/>
  <c r="I2" i="2"/>
  <c r="G2" i="2"/>
  <c r="C6" i="2" l="1"/>
  <c r="I6" i="2" s="1"/>
  <c r="K107" i="2"/>
  <c r="K171" i="2"/>
  <c r="K187" i="2"/>
  <c r="K203" i="2"/>
  <c r="E6" i="2"/>
  <c r="K6" i="2" s="1"/>
  <c r="K7" i="2"/>
  <c r="I8" i="2"/>
  <c r="K99" i="2"/>
  <c r="K115" i="2"/>
  <c r="K163" i="2"/>
  <c r="K179" i="2"/>
  <c r="K195" i="2"/>
  <c r="K212" i="2"/>
  <c r="K216" i="2"/>
  <c r="K220" i="2"/>
  <c r="K224" i="2"/>
  <c r="J9" i="2"/>
  <c r="I112" i="2"/>
  <c r="I124" i="2"/>
  <c r="I125" i="2"/>
  <c r="I132" i="2"/>
  <c r="I133" i="2"/>
  <c r="I140" i="2"/>
  <c r="I141" i="2"/>
  <c r="I148" i="2"/>
  <c r="I149" i="2"/>
  <c r="I156" i="2"/>
  <c r="I157" i="2"/>
  <c r="K164" i="2"/>
  <c r="K165" i="2"/>
  <c r="I168" i="2"/>
  <c r="I169" i="2"/>
  <c r="I170" i="2"/>
  <c r="K180" i="2"/>
  <c r="K181" i="2"/>
  <c r="I184" i="2"/>
  <c r="I185" i="2"/>
  <c r="I186" i="2"/>
  <c r="K196" i="2"/>
  <c r="K197" i="2"/>
  <c r="I200" i="2"/>
  <c r="I201" i="2"/>
  <c r="I202" i="2"/>
  <c r="K111" i="2"/>
  <c r="K123" i="2"/>
  <c r="K131" i="2"/>
  <c r="K139" i="2"/>
  <c r="K147" i="2"/>
  <c r="K155" i="2"/>
  <c r="K167" i="2"/>
  <c r="K183" i="2"/>
  <c r="K199" i="2"/>
  <c r="K59" i="3"/>
  <c r="K39" i="3"/>
  <c r="J40" i="3"/>
  <c r="K47" i="3"/>
  <c r="J48" i="3"/>
  <c r="K63" i="3"/>
  <c r="I68" i="3"/>
  <c r="K51" i="3"/>
  <c r="J52" i="3"/>
  <c r="K67" i="3"/>
  <c r="I76" i="3"/>
  <c r="J196" i="3"/>
  <c r="J206" i="3"/>
  <c r="J227" i="3"/>
  <c r="J228" i="3"/>
  <c r="J238" i="3"/>
  <c r="J270" i="3"/>
  <c r="J286" i="3"/>
  <c r="J302" i="3"/>
  <c r="J290" i="3"/>
  <c r="J306" i="3"/>
  <c r="J310" i="3"/>
  <c r="J314" i="3"/>
  <c r="J318" i="3"/>
  <c r="J322" i="3"/>
  <c r="J326" i="3"/>
  <c r="J330" i="3"/>
  <c r="J334" i="3"/>
  <c r="J338" i="3"/>
  <c r="J190" i="3"/>
  <c r="J211" i="3"/>
  <c r="J212" i="3"/>
  <c r="J222" i="3"/>
  <c r="J243" i="3"/>
  <c r="J254" i="3"/>
  <c r="J278" i="3"/>
  <c r="J294" i="3"/>
  <c r="J192" i="3"/>
  <c r="J202" i="3"/>
  <c r="J223" i="3"/>
  <c r="J224" i="3"/>
  <c r="J234" i="3"/>
  <c r="J204" i="3"/>
  <c r="J214" i="3"/>
  <c r="J235" i="3"/>
  <c r="J246" i="3"/>
  <c r="J282" i="3"/>
  <c r="J298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<sst xmlns="http://schemas.openxmlformats.org/spreadsheetml/2006/main" count="166" uniqueCount="130">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</sst>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K5" sqref="K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43586</v>
      </c>
      <c r="F7" s="3" t="s">
        <v>3</v>
      </c>
      <c r="G7" s="5">
        <v>43616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N14" sqref="N1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05/01/2019 - 05/31/2019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05/01/2018 - 05/31/2018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93643177.340000004</v>
      </c>
      <c r="D6" s="41">
        <f t="shared" si="0"/>
        <v>33145388.219999999</v>
      </c>
      <c r="E6" s="42">
        <f t="shared" si="0"/>
        <v>16699804.370000001</v>
      </c>
      <c r="F6" s="40">
        <f t="shared" si="0"/>
        <v>89288987.790000007</v>
      </c>
      <c r="G6" s="41">
        <f t="shared" si="0"/>
        <v>31500992.389999997</v>
      </c>
      <c r="H6" s="42">
        <f t="shared" si="0"/>
        <v>15915843.249999996</v>
      </c>
      <c r="I6" s="20">
        <f t="shared" ref="I6:I69" si="1">IFERROR((C6-F6)/F6,"")</f>
        <v>4.8765135071759072E-2</v>
      </c>
      <c r="J6" s="20">
        <f t="shared" ref="J6:J69" si="2">IFERROR((D6-G6)/G6,"")</f>
        <v>5.2201397646190223E-2</v>
      </c>
      <c r="K6" s="20">
        <f t="shared" ref="K6:K69" si="3">IFERROR((E6-H6)/H6,"")</f>
        <v>4.925664997360444E-2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4354419.3600000003</v>
      </c>
      <c r="D7" s="43">
        <f>IF('County Data'!E2&gt;9,'County Data'!D2,"*")</f>
        <v>1169559.6399999999</v>
      </c>
      <c r="E7" s="44">
        <f>IF('County Data'!G2&gt;9,'County Data'!F2,"*")</f>
        <v>665964.06999999995</v>
      </c>
      <c r="F7" s="43">
        <f>IF('County Data'!I2&gt;9,'County Data'!H2,"*")</f>
        <v>4019246.4</v>
      </c>
      <c r="G7" s="43">
        <f>IF('County Data'!K2&gt;9,'County Data'!J2,"*")</f>
        <v>1044693.44</v>
      </c>
      <c r="H7" s="44">
        <f>IF('County Data'!M2&gt;9,'County Data'!L2,"*")</f>
        <v>654124.81999999995</v>
      </c>
      <c r="I7" s="22">
        <f t="shared" si="1"/>
        <v>8.3391991095644311E-2</v>
      </c>
      <c r="J7" s="22">
        <f t="shared" si="2"/>
        <v>0.11952425009962728</v>
      </c>
      <c r="K7" s="22">
        <f t="shared" si="3"/>
        <v>1.8099374367112384E-2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5910846.9800000004</v>
      </c>
      <c r="D8" s="43">
        <f>IF('County Data'!E3&gt;9,'County Data'!D3,"*")</f>
        <v>2366697.1</v>
      </c>
      <c r="E8" s="44">
        <f>IF('County Data'!G3&gt;9,'County Data'!F3,"*")</f>
        <v>1082984.8899999999</v>
      </c>
      <c r="F8" s="43">
        <f>IF('County Data'!I3&gt;9,'County Data'!H3,"*")</f>
        <v>5578947.6699999999</v>
      </c>
      <c r="G8" s="43">
        <f>IF('County Data'!K3&gt;9,'County Data'!J3,"*")</f>
        <v>2186160.52</v>
      </c>
      <c r="H8" s="44">
        <f>IF('County Data'!M3&gt;9,'County Data'!L3,"*")</f>
        <v>964109.46</v>
      </c>
      <c r="I8" s="22">
        <f t="shared" si="1"/>
        <v>5.9491382538814981E-2</v>
      </c>
      <c r="J8" s="22">
        <f t="shared" si="2"/>
        <v>8.2581575482847017E-2</v>
      </c>
      <c r="K8" s="22">
        <f t="shared" si="3"/>
        <v>0.12330076089078094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3359480.14</v>
      </c>
      <c r="D9" s="46">
        <f>IF('County Data'!E4&gt;9,'County Data'!D4,"*")</f>
        <v>599477.77</v>
      </c>
      <c r="E9" s="47">
        <f>IF('County Data'!G4&gt;9,'County Data'!F4,"*")</f>
        <v>417420.21</v>
      </c>
      <c r="F9" s="45">
        <f>IF('County Data'!I4&gt;9,'County Data'!H4,"*")</f>
        <v>3215926.23</v>
      </c>
      <c r="G9" s="46">
        <f>IF('County Data'!K4&gt;9,'County Data'!J4,"*")</f>
        <v>531445.64</v>
      </c>
      <c r="H9" s="47">
        <f>IF('County Data'!M4&gt;9,'County Data'!L4,"*")</f>
        <v>375623.8</v>
      </c>
      <c r="I9" s="9">
        <f t="shared" si="1"/>
        <v>4.4638433761585432E-2</v>
      </c>
      <c r="J9" s="9">
        <f t="shared" si="2"/>
        <v>0.1280133373565733</v>
      </c>
      <c r="K9" s="9">
        <f t="shared" si="3"/>
        <v>0.11127199607692599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32599776.399999999</v>
      </c>
      <c r="D10" s="43">
        <f>IF('County Data'!E5&gt;9,'County Data'!D5,"*")</f>
        <v>11597927.74</v>
      </c>
      <c r="E10" s="44">
        <f>IF('County Data'!G5&gt;9,'County Data'!F5,"*")</f>
        <v>6739719.1900000004</v>
      </c>
      <c r="F10" s="43">
        <f>IF('County Data'!I5&gt;9,'County Data'!H5,"*")</f>
        <v>31087561.780000001</v>
      </c>
      <c r="G10" s="43">
        <f>IF('County Data'!K5&gt;9,'County Data'!J5,"*")</f>
        <v>11618791.939999999</v>
      </c>
      <c r="H10" s="44">
        <f>IF('County Data'!M5&gt;9,'County Data'!L5,"*")</f>
        <v>6582774.4699999997</v>
      </c>
      <c r="I10" s="22">
        <f t="shared" si="1"/>
        <v>4.8643719012176491E-2</v>
      </c>
      <c r="J10" s="22">
        <f t="shared" si="2"/>
        <v>-1.7957288595701676E-3</v>
      </c>
      <c r="K10" s="22">
        <f t="shared" si="3"/>
        <v>2.3841728243197836E-2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150585.06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207602.33</v>
      </c>
      <c r="G11" s="46" t="str">
        <f>IF('County Data'!K6&gt;9,'County Data'!J6,"*")</f>
        <v>*</v>
      </c>
      <c r="H11" s="47">
        <f>IF('County Data'!M6&gt;9,'County Data'!L6,"*")</f>
        <v>38617.65</v>
      </c>
      <c r="I11" s="9">
        <f t="shared" si="1"/>
        <v>-0.27464658031535577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4682665.9000000004</v>
      </c>
      <c r="D12" s="43">
        <f>IF('County Data'!E7&gt;9,'County Data'!D7,"*")</f>
        <v>286496.11</v>
      </c>
      <c r="E12" s="44">
        <f>IF('County Data'!G7&gt;9,'County Data'!F7,"*")</f>
        <v>402177.13</v>
      </c>
      <c r="F12" s="43">
        <f>IF('County Data'!I7&gt;9,'County Data'!H7,"*")</f>
        <v>4333460.0599999996</v>
      </c>
      <c r="G12" s="43">
        <f>IF('County Data'!K7&gt;9,'County Data'!J7,"*")</f>
        <v>398110.42</v>
      </c>
      <c r="H12" s="44">
        <f>IF('County Data'!M7&gt;9,'County Data'!L7,"*")</f>
        <v>373452.1</v>
      </c>
      <c r="I12" s="22">
        <f t="shared" si="1"/>
        <v>8.0583606440346608E-2</v>
      </c>
      <c r="J12" s="22">
        <f t="shared" si="2"/>
        <v>-0.28036018248404554</v>
      </c>
      <c r="K12" s="22">
        <f t="shared" si="3"/>
        <v>7.6917575239234245E-2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555011.23</v>
      </c>
      <c r="D13" s="46">
        <f>IF('County Data'!E8&gt;9,'County Data'!D8,"*")</f>
        <v>204711.09</v>
      </c>
      <c r="E13" s="47">
        <f>IF('County Data'!G8&gt;9,'County Data'!F8,"*")</f>
        <v>94471.55</v>
      </c>
      <c r="F13" s="45">
        <f>IF('County Data'!I8&gt;9,'County Data'!H8,"*")</f>
        <v>526091.43999999994</v>
      </c>
      <c r="G13" s="46">
        <f>IF('County Data'!K8&gt;9,'County Data'!J8,"*")</f>
        <v>208480.21</v>
      </c>
      <c r="H13" s="47">
        <f>IF('County Data'!M8&gt;9,'County Data'!L8,"*")</f>
        <v>91934.81</v>
      </c>
      <c r="I13" s="9">
        <f t="shared" si="1"/>
        <v>5.4971033172484314E-2</v>
      </c>
      <c r="J13" s="9">
        <f t="shared" si="2"/>
        <v>-1.8079030139119656E-2</v>
      </c>
      <c r="K13" s="9">
        <f t="shared" si="3"/>
        <v>2.7592812776792656E-2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4674660.8899999997</v>
      </c>
      <c r="D14" s="43">
        <f>IF('County Data'!E9&gt;9,'County Data'!D9,"*")</f>
        <v>2398246.7599999998</v>
      </c>
      <c r="E14" s="44">
        <f>IF('County Data'!G9&gt;9,'County Data'!F9,"*")</f>
        <v>1193560</v>
      </c>
      <c r="F14" s="43">
        <f>IF('County Data'!I9&gt;9,'County Data'!H9,"*")</f>
        <v>4483669.92</v>
      </c>
      <c r="G14" s="43">
        <f>IF('County Data'!K9&gt;9,'County Data'!J9,"*")</f>
        <v>2291612.23</v>
      </c>
      <c r="H14" s="44">
        <f>IF('County Data'!M9&gt;9,'County Data'!L9,"*")</f>
        <v>1029089.43</v>
      </c>
      <c r="I14" s="22">
        <f t="shared" si="1"/>
        <v>4.2597018381763427E-2</v>
      </c>
      <c r="J14" s="22">
        <f t="shared" si="2"/>
        <v>4.6532536615062396E-2</v>
      </c>
      <c r="K14" s="22">
        <f t="shared" si="3"/>
        <v>0.15982145497306288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1989665.52</v>
      </c>
      <c r="D15" s="48">
        <f>IF('County Data'!E10&gt;9,'County Data'!D10,"*")</f>
        <v>328702.24</v>
      </c>
      <c r="E15" s="49">
        <f>IF('County Data'!G10&gt;9,'County Data'!F10,"*")</f>
        <v>182410.23</v>
      </c>
      <c r="F15" s="48">
        <f>IF('County Data'!I10&gt;9,'County Data'!H10,"*")</f>
        <v>1942685.2</v>
      </c>
      <c r="G15" s="48">
        <f>IF('County Data'!K10&gt;9,'County Data'!J10,"*")</f>
        <v>327492.77</v>
      </c>
      <c r="H15" s="49">
        <f>IF('County Data'!M10&gt;9,'County Data'!L10,"*")</f>
        <v>176634.26</v>
      </c>
      <c r="I15" s="23">
        <f t="shared" si="1"/>
        <v>2.4183187270897039E-2</v>
      </c>
      <c r="J15" s="23">
        <f t="shared" si="2"/>
        <v>3.6931196984897469E-3</v>
      </c>
      <c r="K15" s="23">
        <f t="shared" si="3"/>
        <v>3.2700168132728052E-2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2736254.69</v>
      </c>
      <c r="D16" s="43">
        <f>IF('County Data'!E11&gt;9,'County Data'!D11,"*")</f>
        <v>383275.9</v>
      </c>
      <c r="E16" s="44">
        <f>IF('County Data'!G11&gt;9,'County Data'!F11,"*")</f>
        <v>397313.06</v>
      </c>
      <c r="F16" s="43">
        <f>IF('County Data'!I11&gt;9,'County Data'!H11,"*")</f>
        <v>2565163.65</v>
      </c>
      <c r="G16" s="43">
        <f>IF('County Data'!K11&gt;9,'County Data'!J11,"*")</f>
        <v>285347.09000000003</v>
      </c>
      <c r="H16" s="44">
        <f>IF('County Data'!M11&gt;9,'County Data'!L11,"*")</f>
        <v>359145.2</v>
      </c>
      <c r="I16" s="22">
        <f t="shared" si="1"/>
        <v>6.6697904439742092E-2</v>
      </c>
      <c r="J16" s="22">
        <f t="shared" si="2"/>
        <v>0.34319190008210698</v>
      </c>
      <c r="K16" s="22">
        <f t="shared" si="3"/>
        <v>0.10627417545883945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1530076.23</v>
      </c>
      <c r="D17" s="46">
        <f>IF('County Data'!E12&gt;9,'County Data'!D12,"*")</f>
        <v>5539740.5899999999</v>
      </c>
      <c r="E17" s="47">
        <f>IF('County Data'!G12&gt;9,'County Data'!F12,"*")</f>
        <v>273049.77</v>
      </c>
      <c r="F17" s="45">
        <f>IF('County Data'!I12&gt;9,'County Data'!H12,"*")</f>
        <v>1462638.26</v>
      </c>
      <c r="G17" s="46">
        <f>IF('County Data'!K12&gt;9,'County Data'!J12,"*")</f>
        <v>4461144.75</v>
      </c>
      <c r="H17" s="47">
        <f>IF('County Data'!M12&gt;9,'County Data'!L12,"*")</f>
        <v>243247.99</v>
      </c>
      <c r="I17" s="9">
        <f t="shared" si="1"/>
        <v>4.6107073665637578E-2</v>
      </c>
      <c r="J17" s="9">
        <f t="shared" si="2"/>
        <v>0.2417755756524152</v>
      </c>
      <c r="K17" s="9">
        <f t="shared" si="3"/>
        <v>0.12251603805647081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8573598.6199999992</v>
      </c>
      <c r="D18" s="43">
        <f>IF('County Data'!E13&gt;9,'County Data'!D13,"*")</f>
        <v>1742835.66</v>
      </c>
      <c r="E18" s="44">
        <f>IF('County Data'!G13&gt;9,'County Data'!F13,"*")</f>
        <v>1247888.04</v>
      </c>
      <c r="F18" s="43">
        <f>IF('County Data'!I13&gt;9,'County Data'!H13,"*")</f>
        <v>7948577.6500000004</v>
      </c>
      <c r="G18" s="43">
        <f>IF('County Data'!K13&gt;9,'County Data'!J13,"*")</f>
        <v>1700557.93</v>
      </c>
      <c r="H18" s="44">
        <f>IF('County Data'!M13&gt;9,'County Data'!L13,"*")</f>
        <v>1207661.17</v>
      </c>
      <c r="I18" s="22">
        <f t="shared" si="1"/>
        <v>7.863305833088248E-2</v>
      </c>
      <c r="J18" s="22">
        <f t="shared" si="2"/>
        <v>2.4861093676473569E-2</v>
      </c>
      <c r="K18" s="22">
        <f t="shared" si="3"/>
        <v>3.3309732066652532E-2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9038898.0399999991</v>
      </c>
      <c r="D19" s="46">
        <f>IF('County Data'!E14&gt;9,'County Data'!D14,"*")</f>
        <v>1675323.46</v>
      </c>
      <c r="E19" s="47">
        <f>IF('County Data'!G14&gt;9,'County Data'!F14,"*")</f>
        <v>1513617.97</v>
      </c>
      <c r="F19" s="45">
        <f>IF('County Data'!I14&gt;9,'County Data'!H14,"*")</f>
        <v>8775906.8900000006</v>
      </c>
      <c r="G19" s="46">
        <f>IF('County Data'!K14&gt;9,'County Data'!J14,"*")</f>
        <v>1735907.09</v>
      </c>
      <c r="H19" s="47">
        <f>IF('County Data'!M14&gt;9,'County Data'!L14,"*")</f>
        <v>1454590.61</v>
      </c>
      <c r="I19" s="9">
        <f t="shared" si="1"/>
        <v>2.9967404314609643E-2</v>
      </c>
      <c r="J19" s="9">
        <f t="shared" si="2"/>
        <v>-3.4900272225975019E-2</v>
      </c>
      <c r="K19" s="9">
        <f t="shared" si="3"/>
        <v>4.0580050217703431E-2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5894209.8899999997</v>
      </c>
      <c r="D20" s="43">
        <f>IF('County Data'!E15&gt;9,'County Data'!D15,"*")</f>
        <v>1343451.58</v>
      </c>
      <c r="E20" s="44">
        <f>IF('County Data'!G15&gt;9,'County Data'!F15,"*")</f>
        <v>983927.43</v>
      </c>
      <c r="F20" s="43">
        <f>IF('County Data'!I15&gt;9,'County Data'!H15,"*")</f>
        <v>5715838.3300000001</v>
      </c>
      <c r="G20" s="43">
        <f>IF('County Data'!K15&gt;9,'County Data'!J15,"*")</f>
        <v>1306860.46</v>
      </c>
      <c r="H20" s="44">
        <f>IF('County Data'!M15&gt;9,'County Data'!L15,"*")</f>
        <v>927867.53</v>
      </c>
      <c r="I20" s="22">
        <f t="shared" si="1"/>
        <v>3.1206543940160671E-2</v>
      </c>
      <c r="J20" s="22">
        <f t="shared" si="2"/>
        <v>2.7999255559388578E-2</v>
      </c>
      <c r="K20" s="22">
        <f t="shared" si="3"/>
        <v>6.0417999539223041E-2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7593028.3899999997</v>
      </c>
      <c r="D21" s="46">
        <f>IF('County Data'!E16&gt;9,'County Data'!D16,"*")</f>
        <v>3508942.58</v>
      </c>
      <c r="E21" s="47">
        <f>IF('County Data'!G16&gt;9,'County Data'!F16,"*")</f>
        <v>1505300.83</v>
      </c>
      <c r="F21" s="45">
        <f>IF('County Data'!I16&gt;9,'County Data'!H16,"*")</f>
        <v>7425671.9800000004</v>
      </c>
      <c r="G21" s="46">
        <f>IF('County Data'!K16&gt;9,'County Data'!J16,"*")</f>
        <v>3404387.9</v>
      </c>
      <c r="H21" s="47">
        <f>IF('County Data'!M16&gt;9,'County Data'!L16,"*")</f>
        <v>1436969.95</v>
      </c>
      <c r="I21" s="9">
        <f t="shared" si="1"/>
        <v>2.2537544137520495E-2</v>
      </c>
      <c r="J21" s="9">
        <f t="shared" si="2"/>
        <v>3.0711741162045655E-2</v>
      </c>
      <c r="K21" s="9">
        <f t="shared" si="3"/>
        <v>4.7552059108821397E-2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N5" sqref="N5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05/01/2019 - 05/31/2019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05/01/2018 - 05/31/2018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156014.91</v>
      </c>
      <c r="G6" s="41" t="str">
        <f>IF('Town Data'!K2&gt;9,'Town Data'!J2,"*")</f>
        <v>*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1416050.81</v>
      </c>
      <c r="D7" s="46" t="str">
        <f>IF('Town Data'!E3&gt;9,'Town Data'!D3,"*")</f>
        <v>*</v>
      </c>
      <c r="E7" s="47">
        <f>IF('Town Data'!G3&gt;9,'Town Data'!F3,"*")</f>
        <v>246999.29</v>
      </c>
      <c r="F7" s="45">
        <f>IF('Town Data'!I3&gt;9,'Town Data'!H3,"*")</f>
        <v>1391751.61</v>
      </c>
      <c r="G7" s="46" t="str">
        <f>IF('Town Data'!K3&gt;9,'Town Data'!J3,"*")</f>
        <v>*</v>
      </c>
      <c r="H7" s="47">
        <f>IF('Town Data'!M3&gt;9,'Town Data'!L3,"*")</f>
        <v>246797.56</v>
      </c>
      <c r="I7" s="9">
        <f t="shared" si="0"/>
        <v>1.7459437320140735E-2</v>
      </c>
      <c r="J7" s="9" t="str">
        <f t="shared" si="1"/>
        <v/>
      </c>
      <c r="K7" s="9">
        <f t="shared" si="2"/>
        <v>8.1739057711920039E-4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456604.57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415194.55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9.9736424767618029E-2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205852.35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169465.01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0.21471889683894035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2812991.82</v>
      </c>
      <c r="D10" s="43">
        <f>IF('Town Data'!E6&gt;9,'Town Data'!D6,"*")</f>
        <v>602163.16</v>
      </c>
      <c r="E10" s="44">
        <f>IF('Town Data'!G6&gt;9,'Town Data'!F6,"*")</f>
        <v>364751.95</v>
      </c>
      <c r="F10" s="43">
        <f>IF('Town Data'!I6&gt;9,'Town Data'!H6,"*")</f>
        <v>2755127.26</v>
      </c>
      <c r="G10" s="43">
        <f>IF('Town Data'!K6&gt;9,'Town Data'!J6,"*")</f>
        <v>516633.87</v>
      </c>
      <c r="H10" s="44">
        <f>IF('Town Data'!M6&gt;9,'Town Data'!L6,"*")</f>
        <v>348536.23</v>
      </c>
      <c r="I10" s="22">
        <f t="shared" si="0"/>
        <v>2.1002499899042799E-2</v>
      </c>
      <c r="J10" s="22">
        <f t="shared" si="1"/>
        <v>0.16555107004502054</v>
      </c>
      <c r="K10" s="22">
        <f t="shared" si="2"/>
        <v>4.6525206289171235E-2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1728205.76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1592166.5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8.5442860404360985E-2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481741.72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462283.37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4.2091823463171467E-2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348590.79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361770.75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-3.6431801078445451E-2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3490383.53</v>
      </c>
      <c r="D14" s="43">
        <f>IF('Town Data'!E10&gt;9,'Town Data'!D10,"*")</f>
        <v>887524.4</v>
      </c>
      <c r="E14" s="44">
        <f>IF('Town Data'!G10&gt;9,'Town Data'!F10,"*")</f>
        <v>521607.63</v>
      </c>
      <c r="F14" s="43">
        <f>IF('Town Data'!I10&gt;9,'Town Data'!H10,"*")</f>
        <v>3578669.73</v>
      </c>
      <c r="G14" s="43">
        <f>IF('Town Data'!K10&gt;9,'Town Data'!J10,"*")</f>
        <v>833884.85</v>
      </c>
      <c r="H14" s="44">
        <f>IF('Town Data'!M10&gt;9,'Town Data'!L10,"*")</f>
        <v>542973.21</v>
      </c>
      <c r="I14" s="22">
        <f t="shared" si="0"/>
        <v>-2.467011673636622E-2</v>
      </c>
      <c r="J14" s="22">
        <f t="shared" si="1"/>
        <v>6.4324888502291469E-2</v>
      </c>
      <c r="K14" s="22">
        <f t="shared" si="2"/>
        <v>-3.9349234191498987E-2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433231.39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424784.04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1.9886222655634698E-2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251619.98</v>
      </c>
      <c r="D16" s="53">
        <f>IF('Town Data'!E12&gt;9,'Town Data'!D12,"*")</f>
        <v>244851.15</v>
      </c>
      <c r="E16" s="54" t="str">
        <f>IF('Town Data'!G12&gt;9,'Town Data'!F12,"*")</f>
        <v>*</v>
      </c>
      <c r="F16" s="53">
        <f>IF('Town Data'!I12&gt;9,'Town Data'!H12,"*")</f>
        <v>239726.74</v>
      </c>
      <c r="G16" s="53">
        <f>IF('Town Data'!K12&gt;9,'Town Data'!J12,"*")</f>
        <v>163452.16</v>
      </c>
      <c r="H16" s="54" t="str">
        <f>IF('Town Data'!M12&gt;9,'Town Data'!L12,"*")</f>
        <v>*</v>
      </c>
      <c r="I16" s="26">
        <f t="shared" si="0"/>
        <v>4.9611653668673004E-2</v>
      </c>
      <c r="J16" s="26">
        <f t="shared" si="1"/>
        <v>0.49799886401011761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10605067.619999999</v>
      </c>
      <c r="D17" s="43">
        <f>IF('Town Data'!E13&gt;9,'Town Data'!D13,"*")</f>
        <v>5207231.66</v>
      </c>
      <c r="E17" s="44">
        <f>IF('Town Data'!G13&gt;9,'Town Data'!F13,"*")</f>
        <v>3874999.85</v>
      </c>
      <c r="F17" s="43">
        <f>IF('Town Data'!I13&gt;9,'Town Data'!H13,"*")</f>
        <v>10515888.18</v>
      </c>
      <c r="G17" s="43">
        <f>IF('Town Data'!K13&gt;9,'Town Data'!J13,"*")</f>
        <v>4688842.8099999996</v>
      </c>
      <c r="H17" s="44">
        <f>IF('Town Data'!M13&gt;9,'Town Data'!L13,"*")</f>
        <v>3857011.57</v>
      </c>
      <c r="I17" s="22">
        <f t="shared" si="0"/>
        <v>8.480447725719301E-3</v>
      </c>
      <c r="J17" s="22">
        <f t="shared" si="1"/>
        <v>0.1105579502248233</v>
      </c>
      <c r="K17" s="22">
        <f t="shared" si="2"/>
        <v>4.6637868913626986E-3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444464.47</v>
      </c>
      <c r="D18" s="46" t="str">
        <f>IF('Town Data'!E14&gt;9,'Town Data'!D14,"*")</f>
        <v>*</v>
      </c>
      <c r="E18" s="47">
        <f>IF('Town Data'!G14&gt;9,'Town Data'!F14,"*")</f>
        <v>108554.36</v>
      </c>
      <c r="F18" s="45">
        <f>IF('Town Data'!I14&gt;9,'Town Data'!H14,"*")</f>
        <v>449765.85</v>
      </c>
      <c r="G18" s="46">
        <f>IF('Town Data'!K14&gt;9,'Town Data'!J14,"*")</f>
        <v>113555.29</v>
      </c>
      <c r="H18" s="47">
        <f>IF('Town Data'!M14&gt;9,'Town Data'!L14,"*")</f>
        <v>108819.27</v>
      </c>
      <c r="I18" s="9">
        <f t="shared" si="0"/>
        <v>-1.1786977601789921E-2</v>
      </c>
      <c r="J18" s="9" t="str">
        <f t="shared" si="1"/>
        <v/>
      </c>
      <c r="K18" s="9">
        <f t="shared" si="2"/>
        <v>-2.4344033919727957E-3</v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531598.61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549462.04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-3.2510762708921712E-2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292789.84000000003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274674.02</v>
      </c>
      <c r="G20" s="46">
        <f>IF('Town Data'!K16&gt;9,'Town Data'!J16,"*")</f>
        <v>46513.279999999999</v>
      </c>
      <c r="H20" s="47" t="str">
        <f>IF('Town Data'!M16&gt;9,'Town Data'!L16,"*")</f>
        <v>*</v>
      </c>
      <c r="I20" s="9">
        <f t="shared" si="0"/>
        <v>6.5953889632517873E-2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2418819.7200000002</v>
      </c>
      <c r="D21" s="43">
        <f>IF('Town Data'!E17&gt;9,'Town Data'!D17,"*")</f>
        <v>1246204.3600000001</v>
      </c>
      <c r="E21" s="44">
        <f>IF('Town Data'!G17&gt;9,'Town Data'!F17,"*")</f>
        <v>249993.39</v>
      </c>
      <c r="F21" s="43">
        <f>IF('Town Data'!I17&gt;9,'Town Data'!H17,"*")</f>
        <v>2377063.8199999998</v>
      </c>
      <c r="G21" s="43">
        <f>IF('Town Data'!K17&gt;9,'Town Data'!J17,"*")</f>
        <v>1367264.13</v>
      </c>
      <c r="H21" s="44">
        <f>IF('Town Data'!M17&gt;9,'Town Data'!L17,"*")</f>
        <v>230690.1</v>
      </c>
      <c r="I21" s="22">
        <f t="shared" si="0"/>
        <v>1.756616698663159E-2</v>
      </c>
      <c r="J21" s="22">
        <f t="shared" si="1"/>
        <v>-8.8541611926877511E-2</v>
      </c>
      <c r="K21" s="22">
        <f t="shared" si="2"/>
        <v>8.3676282597302643E-2</v>
      </c>
      <c r="L21" s="15"/>
    </row>
    <row r="22" spans="1:12" x14ac:dyDescent="0.25">
      <c r="A22" s="15"/>
      <c r="B22" s="15" t="str">
        <f>'Town Data'!A18</f>
        <v>DANVILLE</v>
      </c>
      <c r="C22" s="50">
        <f>IF('Town Data'!C18&gt;9,'Town Data'!B18,"*")</f>
        <v>211315.62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877659.8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815441.82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7.629971688231553E-2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347499.24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350707.72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-9.1485867491025909E-3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187750.01</v>
      </c>
      <c r="D25" s="43">
        <f>IF('Town Data'!E21&gt;9,'Town Data'!D21,"*")</f>
        <v>48356.31</v>
      </c>
      <c r="E25" s="44" t="str">
        <f>IF('Town Data'!G21&gt;9,'Town Data'!F21,"*")</f>
        <v>*</v>
      </c>
      <c r="F25" s="43">
        <f>IF('Town Data'!I21&gt;9,'Town Data'!H21,"*")</f>
        <v>162539.37</v>
      </c>
      <c r="G25" s="43">
        <f>IF('Town Data'!K21&gt;9,'Town Data'!J21,"*")</f>
        <v>53188.2</v>
      </c>
      <c r="H25" s="44" t="str">
        <f>IF('Town Data'!M21&gt;9,'Town Data'!L21,"*")</f>
        <v>*</v>
      </c>
      <c r="I25" s="22">
        <f t="shared" si="0"/>
        <v>0.1551048216810488</v>
      </c>
      <c r="J25" s="22">
        <f t="shared" si="1"/>
        <v>-9.0845149864067581E-2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408277.47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394737.39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3.4301488389534007E-2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3635112.41</v>
      </c>
      <c r="D27" s="43" t="str">
        <f>IF('Town Data'!E23&gt;9,'Town Data'!D23,"*")</f>
        <v>*</v>
      </c>
      <c r="E27" s="44">
        <f>IF('Town Data'!G23&gt;9,'Town Data'!F23,"*")</f>
        <v>353984.47</v>
      </c>
      <c r="F27" s="43">
        <f>IF('Town Data'!I23&gt;9,'Town Data'!H23,"*")</f>
        <v>3519475.28</v>
      </c>
      <c r="G27" s="43" t="str">
        <f>IF('Town Data'!K23&gt;9,'Town Data'!J23,"*")</f>
        <v>*</v>
      </c>
      <c r="H27" s="44">
        <f>IF('Town Data'!M23&gt;9,'Town Data'!L23,"*")</f>
        <v>347870.44</v>
      </c>
      <c r="I27" s="22">
        <f t="shared" si="0"/>
        <v>3.2856355223498078E-2</v>
      </c>
      <c r="J27" s="22" t="str">
        <f t="shared" si="1"/>
        <v/>
      </c>
      <c r="K27" s="22">
        <f t="shared" si="2"/>
        <v>1.7575595097990993E-2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506157.58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499467.6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1.3394222167764315E-2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FAIRLEE</v>
      </c>
      <c r="C29" s="51">
        <f>IF('Town Data'!C25&gt;9,'Town Data'!B25,"*")</f>
        <v>243984.55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FERRISBURGH</v>
      </c>
      <c r="C30" s="50">
        <f>IF('Town Data'!C26&gt;9,'Town Data'!B26,"*")</f>
        <v>637492.37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487421.04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0.30788849410357833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HARDWICK</v>
      </c>
      <c r="C31" s="51">
        <f>IF('Town Data'!C27&gt;9,'Town Data'!B27,"*")</f>
        <v>320095.98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324228.55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-1.2745854737345021E-2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HARTFORD</v>
      </c>
      <c r="C32" s="50">
        <f>IF('Town Data'!C28&gt;9,'Town Data'!B28,"*")</f>
        <v>2221902.84</v>
      </c>
      <c r="D32" s="46">
        <f>IF('Town Data'!E28&gt;9,'Town Data'!D28,"*")</f>
        <v>1126022.01</v>
      </c>
      <c r="E32" s="47">
        <f>IF('Town Data'!G28&gt;9,'Town Data'!F28,"*")</f>
        <v>387415.98</v>
      </c>
      <c r="F32" s="45">
        <f>IF('Town Data'!I28&gt;9,'Town Data'!H28,"*")</f>
        <v>2089818</v>
      </c>
      <c r="G32" s="46">
        <f>IF('Town Data'!K28&gt;9,'Town Data'!J28,"*")</f>
        <v>1049817.3500000001</v>
      </c>
      <c r="H32" s="47">
        <f>IF('Town Data'!M28&gt;9,'Town Data'!L28,"*")</f>
        <v>344797.83</v>
      </c>
      <c r="I32" s="9">
        <f t="shared" si="0"/>
        <v>6.3203991926569614E-2</v>
      </c>
      <c r="J32" s="9">
        <f t="shared" si="1"/>
        <v>7.2588493607959437E-2</v>
      </c>
      <c r="K32" s="9">
        <f t="shared" si="2"/>
        <v>0.12360330109966168</v>
      </c>
      <c r="L32" s="15"/>
    </row>
    <row r="33" spans="1:12" x14ac:dyDescent="0.25">
      <c r="A33" s="15"/>
      <c r="B33" s="27" t="str">
        <f>'Town Data'!A29</f>
        <v>HINESBURG</v>
      </c>
      <c r="C33" s="51">
        <f>IF('Town Data'!C29&gt;9,'Town Data'!B29,"*")</f>
        <v>463963.61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461266.8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5.8465296006562743E-3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JERICHO</v>
      </c>
      <c r="C34" s="50">
        <f>IF('Town Data'!C30&gt;9,'Town Data'!B30,"*")</f>
        <v>430212.8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435787.83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-1.2792991488541633E-2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JOHNSON</v>
      </c>
      <c r="C35" s="51">
        <f>IF('Town Data'!C31&gt;9,'Town Data'!B31,"*")</f>
        <v>178788.24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188957.26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-5.3816508558602184E-2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KILLINGTON</v>
      </c>
      <c r="C36" s="50">
        <f>IF('Town Data'!C32&gt;9,'Town Data'!B32,"*")</f>
        <v>537843.19999999995</v>
      </c>
      <c r="D36" s="46">
        <f>IF('Town Data'!E32&gt;9,'Town Data'!D32,"*")</f>
        <v>275254.58</v>
      </c>
      <c r="E36" s="47">
        <f>IF('Town Data'!G32&gt;9,'Town Data'!F32,"*")</f>
        <v>218303.45</v>
      </c>
      <c r="F36" s="45">
        <f>IF('Town Data'!I32&gt;9,'Town Data'!H32,"*")</f>
        <v>503873.41</v>
      </c>
      <c r="G36" s="46">
        <f>IF('Town Data'!K32&gt;9,'Town Data'!J32,"*")</f>
        <v>274363.38</v>
      </c>
      <c r="H36" s="47">
        <f>IF('Town Data'!M32&gt;9,'Town Data'!L32,"*")</f>
        <v>220540.24</v>
      </c>
      <c r="I36" s="9">
        <f t="shared" si="0"/>
        <v>6.741731023274275E-2</v>
      </c>
      <c r="J36" s="9">
        <f t="shared" si="1"/>
        <v>3.2482469052539432E-3</v>
      </c>
      <c r="K36" s="9">
        <f t="shared" si="2"/>
        <v>-1.0142321419437918E-2</v>
      </c>
      <c r="L36" s="15"/>
    </row>
    <row r="37" spans="1:12" x14ac:dyDescent="0.25">
      <c r="A37" s="15"/>
      <c r="B37" s="27" t="str">
        <f>'Town Data'!A33</f>
        <v>LONDONDERRY</v>
      </c>
      <c r="C37" s="51">
        <f>IF('Town Data'!C33&gt;9,'Town Data'!B33,"*")</f>
        <v>162473.26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136945.75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0.18640600383728601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LUDLOW</v>
      </c>
      <c r="C38" s="50">
        <f>IF('Town Data'!C34&gt;9,'Town Data'!B34,"*")</f>
        <v>571687.56999999995</v>
      </c>
      <c r="D38" s="46">
        <f>IF('Town Data'!E34&gt;9,'Town Data'!D34,"*")</f>
        <v>59164.71</v>
      </c>
      <c r="E38" s="47">
        <f>IF('Town Data'!G34&gt;9,'Town Data'!F34,"*")</f>
        <v>147863.19</v>
      </c>
      <c r="F38" s="45">
        <f>IF('Town Data'!I34&gt;9,'Town Data'!H34,"*")</f>
        <v>535977.89</v>
      </c>
      <c r="G38" s="46">
        <f>IF('Town Data'!K34&gt;9,'Town Data'!J34,"*")</f>
        <v>154859.64000000001</v>
      </c>
      <c r="H38" s="47">
        <f>IF('Town Data'!M34&gt;9,'Town Data'!L34,"*")</f>
        <v>147332.45000000001</v>
      </c>
      <c r="I38" s="9">
        <f t="shared" si="0"/>
        <v>6.6625285606463983E-2</v>
      </c>
      <c r="J38" s="9">
        <f t="shared" si="1"/>
        <v>-0.6179462253689858</v>
      </c>
      <c r="K38" s="9">
        <f t="shared" si="2"/>
        <v>3.6023292899832362E-3</v>
      </c>
      <c r="L38" s="15"/>
    </row>
    <row r="39" spans="1:12" x14ac:dyDescent="0.25">
      <c r="A39" s="15"/>
      <c r="B39" s="27" t="str">
        <f>'Town Data'!A35</f>
        <v>LYNDON</v>
      </c>
      <c r="C39" s="51">
        <f>IF('Town Data'!C35&gt;9,'Town Data'!B35,"*")</f>
        <v>1263543.6499999999</v>
      </c>
      <c r="D39" s="43" t="str">
        <f>IF('Town Data'!E35&gt;9,'Town Data'!D35,"*")</f>
        <v>*</v>
      </c>
      <c r="E39" s="44">
        <f>IF('Town Data'!G35&gt;9,'Town Data'!F35,"*")</f>
        <v>111519.1</v>
      </c>
      <c r="F39" s="43">
        <f>IF('Town Data'!I35&gt;9,'Town Data'!H35,"*")</f>
        <v>1123350.97</v>
      </c>
      <c r="G39" s="43" t="str">
        <f>IF('Town Data'!K35&gt;9,'Town Data'!J35,"*")</f>
        <v>*</v>
      </c>
      <c r="H39" s="44">
        <f>IF('Town Data'!M35&gt;9,'Town Data'!L35,"*")</f>
        <v>91166.95</v>
      </c>
      <c r="I39" s="22">
        <f t="shared" si="0"/>
        <v>0.12479864596547234</v>
      </c>
      <c r="J39" s="22" t="str">
        <f t="shared" si="1"/>
        <v/>
      </c>
      <c r="K39" s="22">
        <f t="shared" si="2"/>
        <v>0.22324043965494084</v>
      </c>
      <c r="L39" s="15"/>
    </row>
    <row r="40" spans="1:12" x14ac:dyDescent="0.25">
      <c r="A40" s="15"/>
      <c r="B40" s="15" t="str">
        <f>'Town Data'!A36</f>
        <v>MANCHESTER</v>
      </c>
      <c r="C40" s="50">
        <f>IF('Town Data'!C36&gt;9,'Town Data'!B36,"*")</f>
        <v>2344471.25</v>
      </c>
      <c r="D40" s="46">
        <f>IF('Town Data'!E36&gt;9,'Town Data'!D36,"*")</f>
        <v>1530037.81</v>
      </c>
      <c r="E40" s="47">
        <f>IF('Town Data'!G36&gt;9,'Town Data'!F36,"*")</f>
        <v>560346.48</v>
      </c>
      <c r="F40" s="45">
        <f>IF('Town Data'!I36&gt;9,'Town Data'!H36,"*")</f>
        <v>2113054.87</v>
      </c>
      <c r="G40" s="46">
        <f>IF('Town Data'!K36&gt;9,'Town Data'!J36,"*")</f>
        <v>1464269.69</v>
      </c>
      <c r="H40" s="47">
        <f>IF('Town Data'!M36&gt;9,'Town Data'!L36,"*")</f>
        <v>481279.27</v>
      </c>
      <c r="I40" s="9">
        <f t="shared" si="0"/>
        <v>0.10951744949244971</v>
      </c>
      <c r="J40" s="9">
        <f t="shared" si="1"/>
        <v>4.4915305185344728E-2</v>
      </c>
      <c r="K40" s="9">
        <f t="shared" si="2"/>
        <v>0.16428550932600933</v>
      </c>
      <c r="L40" s="15"/>
    </row>
    <row r="41" spans="1:12" x14ac:dyDescent="0.25">
      <c r="A41" s="15"/>
      <c r="B41" s="27" t="str">
        <f>'Town Data'!A37</f>
        <v>MIDDLEBURY</v>
      </c>
      <c r="C41" s="51">
        <f>IF('Town Data'!C37&gt;9,'Town Data'!B37,"*")</f>
        <v>2286221.7999999998</v>
      </c>
      <c r="D41" s="43" t="str">
        <f>IF('Town Data'!E37&gt;9,'Town Data'!D37,"*")</f>
        <v>*</v>
      </c>
      <c r="E41" s="44">
        <f>IF('Town Data'!G37&gt;9,'Town Data'!F37,"*")</f>
        <v>341325.69</v>
      </c>
      <c r="F41" s="43">
        <f>IF('Town Data'!I37&gt;9,'Town Data'!H37,"*")</f>
        <v>2189965.86</v>
      </c>
      <c r="G41" s="43" t="str">
        <f>IF('Town Data'!K37&gt;9,'Town Data'!J37,"*")</f>
        <v>*</v>
      </c>
      <c r="H41" s="44">
        <f>IF('Town Data'!M37&gt;9,'Town Data'!L37,"*")</f>
        <v>332968.06</v>
      </c>
      <c r="I41" s="22">
        <f t="shared" si="0"/>
        <v>4.3953169206025863E-2</v>
      </c>
      <c r="J41" s="22" t="str">
        <f t="shared" si="1"/>
        <v/>
      </c>
      <c r="K41" s="22">
        <f t="shared" si="2"/>
        <v>2.5100395515413716E-2</v>
      </c>
      <c r="L41" s="15"/>
    </row>
    <row r="42" spans="1:12" x14ac:dyDescent="0.25">
      <c r="A42" s="15"/>
      <c r="B42" s="15" t="str">
        <f>'Town Data'!A38</f>
        <v>MILTON</v>
      </c>
      <c r="C42" s="50">
        <f>IF('Town Data'!C38&gt;9,'Town Data'!B38,"*")</f>
        <v>864260.23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959852.45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-9.9590536024573337E-2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MONTGOMERY</v>
      </c>
      <c r="C43" s="51">
        <f>IF('Town Data'!C39&gt;9,'Town Data'!B39,"*")</f>
        <v>91319.42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MONTPELIER</v>
      </c>
      <c r="C44" s="50">
        <f>IF('Town Data'!C40&gt;9,'Town Data'!B40,"*")</f>
        <v>2287115.59</v>
      </c>
      <c r="D44" s="46" t="str">
        <f>IF('Town Data'!E40&gt;9,'Town Data'!D40,"*")</f>
        <v>*</v>
      </c>
      <c r="E44" s="47">
        <f>IF('Town Data'!G40&gt;9,'Town Data'!F40,"*")</f>
        <v>405713.64</v>
      </c>
      <c r="F44" s="45">
        <f>IF('Town Data'!I40&gt;9,'Town Data'!H40,"*")</f>
        <v>2297147.5499999998</v>
      </c>
      <c r="G44" s="46" t="str">
        <f>IF('Town Data'!K40&gt;9,'Town Data'!J40,"*")</f>
        <v>*</v>
      </c>
      <c r="H44" s="47">
        <f>IF('Town Data'!M40&gt;9,'Town Data'!L40,"*")</f>
        <v>416166.51</v>
      </c>
      <c r="I44" s="9">
        <f t="shared" si="0"/>
        <v>-4.3671378444976091E-3</v>
      </c>
      <c r="J44" s="9" t="str">
        <f t="shared" si="1"/>
        <v/>
      </c>
      <c r="K44" s="9">
        <f t="shared" si="2"/>
        <v>-2.5117037889473604E-2</v>
      </c>
      <c r="L44" s="15"/>
    </row>
    <row r="45" spans="1:12" x14ac:dyDescent="0.25">
      <c r="A45" s="15"/>
      <c r="B45" s="27" t="str">
        <f>'Town Data'!A41</f>
        <v>MORRISTOWN</v>
      </c>
      <c r="C45" s="51">
        <f>IF('Town Data'!C41&gt;9,'Town Data'!B41,"*")</f>
        <v>1355667.76</v>
      </c>
      <c r="D45" s="43" t="str">
        <f>IF('Town Data'!E41&gt;9,'Town Data'!D41,"*")</f>
        <v>*</v>
      </c>
      <c r="E45" s="44">
        <f>IF('Town Data'!G41&gt;9,'Town Data'!F41,"*")</f>
        <v>136919.60999999999</v>
      </c>
      <c r="F45" s="43">
        <f>IF('Town Data'!I41&gt;9,'Town Data'!H41,"*")</f>
        <v>1329865.1599999999</v>
      </c>
      <c r="G45" s="43" t="str">
        <f>IF('Town Data'!K41&gt;9,'Town Data'!J41,"*")</f>
        <v>*</v>
      </c>
      <c r="H45" s="44">
        <f>IF('Town Data'!M41&gt;9,'Town Data'!L41,"*")</f>
        <v>129139.06</v>
      </c>
      <c r="I45" s="22">
        <f t="shared" si="0"/>
        <v>1.940241821208407E-2</v>
      </c>
      <c r="J45" s="22" t="str">
        <f t="shared" si="1"/>
        <v/>
      </c>
      <c r="K45" s="22">
        <f t="shared" si="2"/>
        <v>6.0249393173529286E-2</v>
      </c>
      <c r="L45" s="15"/>
    </row>
    <row r="46" spans="1:12" x14ac:dyDescent="0.25">
      <c r="A46" s="15"/>
      <c r="B46" s="15" t="str">
        <f>'Town Data'!A42</f>
        <v>NEWPORT</v>
      </c>
      <c r="C46" s="50">
        <f>IF('Town Data'!C42&gt;9,'Town Data'!B42,"*")</f>
        <v>1003214.41</v>
      </c>
      <c r="D46" s="46" t="str">
        <f>IF('Town Data'!E42&gt;9,'Town Data'!D42,"*")</f>
        <v>*</v>
      </c>
      <c r="E46" s="47">
        <f>IF('Town Data'!G42&gt;9,'Town Data'!F42,"*")</f>
        <v>134717.35</v>
      </c>
      <c r="F46" s="45">
        <f>IF('Town Data'!I42&gt;9,'Town Data'!H42,"*")</f>
        <v>1002244.53</v>
      </c>
      <c r="G46" s="46" t="str">
        <f>IF('Town Data'!K42&gt;9,'Town Data'!J42,"*")</f>
        <v>*</v>
      </c>
      <c r="H46" s="47">
        <f>IF('Town Data'!M42&gt;9,'Town Data'!L42,"*")</f>
        <v>131887.32999999999</v>
      </c>
      <c r="I46" s="9">
        <f t="shared" si="0"/>
        <v>9.6770795047392737E-4</v>
      </c>
      <c r="J46" s="9" t="str">
        <f t="shared" si="1"/>
        <v/>
      </c>
      <c r="K46" s="9">
        <f t="shared" si="2"/>
        <v>2.1457861039419168E-2</v>
      </c>
      <c r="L46" s="15"/>
    </row>
    <row r="47" spans="1:12" x14ac:dyDescent="0.25">
      <c r="A47" s="15"/>
      <c r="B47" s="27" t="str">
        <f>'Town Data'!A43</f>
        <v>NORTH HERO</v>
      </c>
      <c r="C47" s="51" t="str">
        <f>IF('Town Data'!C43&gt;9,'Town Data'!B43,"*")</f>
        <v>*</v>
      </c>
      <c r="D47" s="43">
        <f>IF('Town Data'!E43&gt;9,'Town Data'!D43,"*")</f>
        <v>104286.72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113068.86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-7.7670722071488119E-2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NORTHFIELD</v>
      </c>
      <c r="C48" s="50">
        <f>IF('Town Data'!C44&gt;9,'Town Data'!B44,"*")</f>
        <v>388030.91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363071.56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6.8744987902660232E-2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POULTNEY</v>
      </c>
      <c r="C49" s="51">
        <f>IF('Town Data'!C45&gt;9,'Town Data'!B45,"*")</f>
        <v>269110.88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236778.63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0.1365505408997425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RANDOLPH</v>
      </c>
      <c r="C50" s="50">
        <f>IF('Town Data'!C46&gt;9,'Town Data'!B46,"*")</f>
        <v>685166.44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628230.35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9.0629320917080758E-2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ROCKINGHAM</v>
      </c>
      <c r="C51" s="51">
        <f>IF('Town Data'!C47&gt;9,'Town Data'!B47,"*")</f>
        <v>516758.94</v>
      </c>
      <c r="D51" s="43" t="str">
        <f>IF('Town Data'!E47&gt;9,'Town Data'!D47,"*")</f>
        <v>*</v>
      </c>
      <c r="E51" s="44">
        <f>IF('Town Data'!G47&gt;9,'Town Data'!F47,"*")</f>
        <v>103886.82</v>
      </c>
      <c r="F51" s="43">
        <f>IF('Town Data'!I47&gt;9,'Town Data'!H47,"*")</f>
        <v>478028.03</v>
      </c>
      <c r="G51" s="43" t="str">
        <f>IF('Town Data'!K47&gt;9,'Town Data'!J47,"*")</f>
        <v>*</v>
      </c>
      <c r="H51" s="44">
        <f>IF('Town Data'!M47&gt;9,'Town Data'!L47,"*")</f>
        <v>96434.03</v>
      </c>
      <c r="I51" s="22">
        <f t="shared" si="0"/>
        <v>8.102225720947781E-2</v>
      </c>
      <c r="J51" s="22" t="str">
        <f t="shared" si="1"/>
        <v/>
      </c>
      <c r="K51" s="22">
        <f t="shared" si="2"/>
        <v>7.7283817756034962E-2</v>
      </c>
      <c r="L51" s="15"/>
    </row>
    <row r="52" spans="1:12" x14ac:dyDescent="0.25">
      <c r="A52" s="15"/>
      <c r="B52" s="15" t="str">
        <f>'Town Data'!A48</f>
        <v>ROYALTON</v>
      </c>
      <c r="C52" s="50">
        <f>IF('Town Data'!C48&gt;9,'Town Data'!B48,"*")</f>
        <v>364454.41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377030.37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-3.3355297081240486E-2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RUTLAND</v>
      </c>
      <c r="C53" s="51">
        <f>IF('Town Data'!C49&gt;9,'Town Data'!B49,"*")</f>
        <v>4019436.3</v>
      </c>
      <c r="D53" s="43">
        <f>IF('Town Data'!E49&gt;9,'Town Data'!D49,"*")</f>
        <v>245560.26</v>
      </c>
      <c r="E53" s="44">
        <f>IF('Town Data'!G49&gt;9,'Town Data'!F49,"*")</f>
        <v>452394.16</v>
      </c>
      <c r="F53" s="43">
        <f>IF('Town Data'!I49&gt;9,'Town Data'!H49,"*")</f>
        <v>3678521.49</v>
      </c>
      <c r="G53" s="43">
        <f>IF('Town Data'!K49&gt;9,'Town Data'!J49,"*")</f>
        <v>202890.14</v>
      </c>
      <c r="H53" s="44">
        <f>IF('Town Data'!M49&gt;9,'Town Data'!L49,"*")</f>
        <v>436467.75</v>
      </c>
      <c r="I53" s="22">
        <f t="shared" si="0"/>
        <v>9.267712882112307E-2</v>
      </c>
      <c r="J53" s="22">
        <f t="shared" si="1"/>
        <v>0.2103114522963018</v>
      </c>
      <c r="K53" s="22">
        <f t="shared" si="2"/>
        <v>3.6489316793737854E-2</v>
      </c>
      <c r="L53" s="15"/>
    </row>
    <row r="54" spans="1:12" x14ac:dyDescent="0.25">
      <c r="A54" s="15"/>
      <c r="B54" s="15" t="str">
        <f>'Town Data'!A50</f>
        <v>RUTLAND TOWN</v>
      </c>
      <c r="C54" s="50">
        <f>IF('Town Data'!C50&gt;9,'Town Data'!B50,"*")</f>
        <v>1195505.33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1059264.17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0.12861868064507473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SHELBURNE</v>
      </c>
      <c r="C55" s="51">
        <f>IF('Town Data'!C51&gt;9,'Town Data'!B51,"*")</f>
        <v>1175935.73</v>
      </c>
      <c r="D55" s="43" t="str">
        <f>IF('Town Data'!E51&gt;9,'Town Data'!D51,"*")</f>
        <v>*</v>
      </c>
      <c r="E55" s="44">
        <f>IF('Town Data'!G51&gt;9,'Town Data'!F51,"*")</f>
        <v>239776.03</v>
      </c>
      <c r="F55" s="43">
        <f>IF('Town Data'!I51&gt;9,'Town Data'!H51,"*")</f>
        <v>1101609.92</v>
      </c>
      <c r="G55" s="43" t="str">
        <f>IF('Town Data'!K51&gt;9,'Town Data'!J51,"*")</f>
        <v>*</v>
      </c>
      <c r="H55" s="44">
        <f>IF('Town Data'!M51&gt;9,'Town Data'!L51,"*")</f>
        <v>164674.39000000001</v>
      </c>
      <c r="I55" s="22">
        <f t="shared" si="0"/>
        <v>6.7470171292575196E-2</v>
      </c>
      <c r="J55" s="22" t="str">
        <f t="shared" si="1"/>
        <v/>
      </c>
      <c r="K55" s="22">
        <f t="shared" si="2"/>
        <v>0.45606144343391813</v>
      </c>
      <c r="L55" s="15"/>
    </row>
    <row r="56" spans="1:12" x14ac:dyDescent="0.25">
      <c r="A56" s="15"/>
      <c r="B56" s="15" t="str">
        <f>'Town Data'!A52</f>
        <v>SOUTH BURLINGTON</v>
      </c>
      <c r="C56" s="50">
        <f>IF('Town Data'!C52&gt;9,'Town Data'!B52,"*")</f>
        <v>7894622.3499999996</v>
      </c>
      <c r="D56" s="46">
        <f>IF('Town Data'!E52&gt;9,'Town Data'!D52,"*")</f>
        <v>3142932.72</v>
      </c>
      <c r="E56" s="47">
        <f>IF('Town Data'!G52&gt;9,'Town Data'!F52,"*")</f>
        <v>857717.16</v>
      </c>
      <c r="F56" s="45">
        <f>IF('Town Data'!I52&gt;9,'Town Data'!H52,"*")</f>
        <v>7001782.5800000001</v>
      </c>
      <c r="G56" s="46">
        <f>IF('Town Data'!K52&gt;9,'Town Data'!J52,"*")</f>
        <v>3466499.67</v>
      </c>
      <c r="H56" s="47">
        <f>IF('Town Data'!M52&gt;9,'Town Data'!L52,"*")</f>
        <v>842508.78</v>
      </c>
      <c r="I56" s="9">
        <f t="shared" si="0"/>
        <v>0.12751606605870924</v>
      </c>
      <c r="J56" s="9">
        <f t="shared" si="1"/>
        <v>-9.3341116631348114E-2</v>
      </c>
      <c r="K56" s="9">
        <f t="shared" si="2"/>
        <v>1.8051301495041992E-2</v>
      </c>
      <c r="L56" s="15"/>
    </row>
    <row r="57" spans="1:12" x14ac:dyDescent="0.25">
      <c r="A57" s="15"/>
      <c r="B57" s="27" t="str">
        <f>'Town Data'!A53</f>
        <v>SOUTH HERO</v>
      </c>
      <c r="C57" s="51">
        <f>IF('Town Data'!C53&gt;9,'Town Data'!B53,"*")</f>
        <v>290425.24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211283.84</v>
      </c>
      <c r="G57" s="43">
        <f>IF('Town Data'!K53&gt;9,'Town Data'!J53,"*")</f>
        <v>53575.02</v>
      </c>
      <c r="H57" s="44" t="str">
        <f>IF('Town Data'!M53&gt;9,'Town Data'!L53,"*")</f>
        <v>*</v>
      </c>
      <c r="I57" s="22">
        <f t="shared" si="0"/>
        <v>0.37457384341367517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SPRINGFIELD</v>
      </c>
      <c r="C58" s="50">
        <f>IF('Town Data'!C54&gt;9,'Town Data'!B54,"*")</f>
        <v>1036606.18</v>
      </c>
      <c r="D58" s="46" t="str">
        <f>IF('Town Data'!E54&gt;9,'Town Data'!D54,"*")</f>
        <v>*</v>
      </c>
      <c r="E58" s="47">
        <f>IF('Town Data'!G54&gt;9,'Town Data'!F54,"*")</f>
        <v>104355.58</v>
      </c>
      <c r="F58" s="45">
        <f>IF('Town Data'!I54&gt;9,'Town Data'!H54,"*")</f>
        <v>971731.59</v>
      </c>
      <c r="G58" s="46" t="str">
        <f>IF('Town Data'!K54&gt;9,'Town Data'!J54,"*")</f>
        <v>*</v>
      </c>
      <c r="H58" s="47">
        <f>IF('Town Data'!M54&gt;9,'Town Data'!L54,"*")</f>
        <v>95858.66</v>
      </c>
      <c r="I58" s="9">
        <f t="shared" si="0"/>
        <v>6.6761841096469945E-2</v>
      </c>
      <c r="J58" s="9" t="str">
        <f t="shared" si="1"/>
        <v/>
      </c>
      <c r="K58" s="9">
        <f t="shared" si="2"/>
        <v>8.8640087395338074E-2</v>
      </c>
      <c r="L58" s="15"/>
    </row>
    <row r="59" spans="1:12" x14ac:dyDescent="0.25">
      <c r="A59" s="15"/>
      <c r="B59" s="27" t="str">
        <f>'Town Data'!A55</f>
        <v>ST ALBANS</v>
      </c>
      <c r="C59" s="51">
        <f>IF('Town Data'!C55&gt;9,'Town Data'!B55,"*")</f>
        <v>1962088.77</v>
      </c>
      <c r="D59" s="43" t="str">
        <f>IF('Town Data'!E55&gt;9,'Town Data'!D55,"*")</f>
        <v>*</v>
      </c>
      <c r="E59" s="44">
        <f>IF('Town Data'!G55&gt;9,'Town Data'!F55,"*")</f>
        <v>258129.03</v>
      </c>
      <c r="F59" s="43">
        <f>IF('Town Data'!I55&gt;9,'Town Data'!H55,"*")</f>
        <v>1809406.24</v>
      </c>
      <c r="G59" s="43" t="str">
        <f>IF('Town Data'!K55&gt;9,'Town Data'!J55,"*")</f>
        <v>*</v>
      </c>
      <c r="H59" s="44">
        <f>IF('Town Data'!M55&gt;9,'Town Data'!L55,"*")</f>
        <v>218956.13</v>
      </c>
      <c r="I59" s="22">
        <f t="shared" si="0"/>
        <v>8.4382670195721238E-2</v>
      </c>
      <c r="J59" s="22" t="str">
        <f t="shared" si="1"/>
        <v/>
      </c>
      <c r="K59" s="22">
        <f t="shared" si="2"/>
        <v>0.17890752818840922</v>
      </c>
      <c r="L59" s="15"/>
    </row>
    <row r="60" spans="1:12" x14ac:dyDescent="0.25">
      <c r="A60" s="15"/>
      <c r="B60" s="15" t="str">
        <f>'Town Data'!A56</f>
        <v>ST ALBANS TOWN</v>
      </c>
      <c r="C60" s="50">
        <f>IF('Town Data'!C56&gt;9,'Town Data'!B56,"*")</f>
        <v>969521.04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784064.95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0.2365315398934745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JOHNSBURY</v>
      </c>
      <c r="C61" s="51">
        <f>IF('Town Data'!C57&gt;9,'Town Data'!B57,"*")</f>
        <v>1234990.27</v>
      </c>
      <c r="D61" s="43" t="str">
        <f>IF('Town Data'!E57&gt;9,'Town Data'!D57,"*")</f>
        <v>*</v>
      </c>
      <c r="E61" s="44">
        <f>IF('Town Data'!G57&gt;9,'Town Data'!F57,"*")</f>
        <v>111016.69</v>
      </c>
      <c r="F61" s="43">
        <f>IF('Town Data'!I57&gt;9,'Town Data'!H57,"*")</f>
        <v>1262535.44</v>
      </c>
      <c r="G61" s="43" t="str">
        <f>IF('Town Data'!K57&gt;9,'Town Data'!J57,"*")</f>
        <v>*</v>
      </c>
      <c r="H61" s="44">
        <f>IF('Town Data'!M57&gt;9,'Town Data'!L57,"*")</f>
        <v>105910.66</v>
      </c>
      <c r="I61" s="22">
        <f t="shared" si="0"/>
        <v>-2.1817343994715844E-2</v>
      </c>
      <c r="J61" s="22" t="str">
        <f t="shared" si="1"/>
        <v/>
      </c>
      <c r="K61" s="22">
        <f t="shared" si="2"/>
        <v>4.8210727796427655E-2</v>
      </c>
      <c r="L61" s="15"/>
    </row>
    <row r="62" spans="1:12" x14ac:dyDescent="0.25">
      <c r="A62" s="15"/>
      <c r="B62" s="15" t="str">
        <f>'Town Data'!A58</f>
        <v>STOWE</v>
      </c>
      <c r="C62" s="50">
        <f>IF('Town Data'!C58&gt;9,'Town Data'!B58,"*")</f>
        <v>2547425.39</v>
      </c>
      <c r="D62" s="46">
        <f>IF('Town Data'!E58&gt;9,'Town Data'!D58,"*")</f>
        <v>2241813.83</v>
      </c>
      <c r="E62" s="47">
        <f>IF('Town Data'!G58&gt;9,'Town Data'!F58,"*")</f>
        <v>906869.54</v>
      </c>
      <c r="F62" s="45">
        <f>IF('Town Data'!I58&gt;9,'Town Data'!H58,"*")</f>
        <v>2414124.35</v>
      </c>
      <c r="G62" s="46">
        <f>IF('Town Data'!K58&gt;9,'Town Data'!J58,"*")</f>
        <v>2110897.04</v>
      </c>
      <c r="H62" s="47">
        <f>IF('Town Data'!M58&gt;9,'Town Data'!L58,"*")</f>
        <v>753333.52</v>
      </c>
      <c r="I62" s="9">
        <f t="shared" si="0"/>
        <v>5.5217139083991278E-2</v>
      </c>
      <c r="J62" s="9">
        <f t="shared" si="1"/>
        <v>6.2019505224186602E-2</v>
      </c>
      <c r="K62" s="9">
        <f t="shared" si="2"/>
        <v>0.2038088256048928</v>
      </c>
      <c r="L62" s="15"/>
    </row>
    <row r="63" spans="1:12" x14ac:dyDescent="0.25">
      <c r="A63" s="15"/>
      <c r="B63" s="27" t="str">
        <f>'Town Data'!A59</f>
        <v>SWANTON</v>
      </c>
      <c r="C63" s="51">
        <f>IF('Town Data'!C59&gt;9,'Town Data'!B59,"*")</f>
        <v>549814.22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578304.69999999995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-4.9265516949801691E-2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VERGENNES</v>
      </c>
      <c r="C64" s="50">
        <f>IF('Town Data'!C60&gt;9,'Town Data'!B60,"*")</f>
        <v>479985.72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403304.81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0.19013140458205785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WAITSFIELD</v>
      </c>
      <c r="C65" s="51">
        <f>IF('Town Data'!C61&gt;9,'Town Data'!B61,"*")</f>
        <v>795396.2</v>
      </c>
      <c r="D65" s="43">
        <f>IF('Town Data'!E61&gt;9,'Town Data'!D61,"*")</f>
        <v>183708.21</v>
      </c>
      <c r="E65" s="44">
        <f>IF('Town Data'!G61&gt;9,'Town Data'!F61,"*")</f>
        <v>249070.25</v>
      </c>
      <c r="F65" s="43">
        <f>IF('Town Data'!I61&gt;9,'Town Data'!H61,"*")</f>
        <v>748703.67</v>
      </c>
      <c r="G65" s="43">
        <f>IF('Town Data'!K61&gt;9,'Town Data'!J61,"*")</f>
        <v>129309.29</v>
      </c>
      <c r="H65" s="44">
        <f>IF('Town Data'!M61&gt;9,'Town Data'!L61,"*")</f>
        <v>182454.92</v>
      </c>
      <c r="I65" s="22">
        <f t="shared" si="0"/>
        <v>6.2364499962982566E-2</v>
      </c>
      <c r="J65" s="22">
        <f t="shared" si="1"/>
        <v>0.42068841302894788</v>
      </c>
      <c r="K65" s="22">
        <f t="shared" si="2"/>
        <v>0.36510569295692319</v>
      </c>
      <c r="L65" s="15"/>
    </row>
    <row r="66" spans="1:12" x14ac:dyDescent="0.25">
      <c r="A66" s="15"/>
      <c r="B66" s="15" t="str">
        <f>'Town Data'!A62</f>
        <v>WARREN</v>
      </c>
      <c r="C66" s="50">
        <f>IF('Town Data'!C62&gt;9,'Town Data'!B62,"*")</f>
        <v>222574.53</v>
      </c>
      <c r="D66" s="46">
        <f>IF('Town Data'!E62&gt;9,'Town Data'!D62,"*")</f>
        <v>210766.39</v>
      </c>
      <c r="E66" s="47" t="str">
        <f>IF('Town Data'!G62&gt;9,'Town Data'!F62,"*")</f>
        <v>*</v>
      </c>
      <c r="F66" s="45">
        <f>IF('Town Data'!I62&gt;9,'Town Data'!H62,"*")</f>
        <v>217692.3</v>
      </c>
      <c r="G66" s="46">
        <f>IF('Town Data'!K62&gt;9,'Town Data'!J62,"*")</f>
        <v>198653.53</v>
      </c>
      <c r="H66" s="47" t="str">
        <f>IF('Town Data'!M62&gt;9,'Town Data'!L62,"*")</f>
        <v>*</v>
      </c>
      <c r="I66" s="9">
        <f t="shared" si="0"/>
        <v>2.2427205739477284E-2</v>
      </c>
      <c r="J66" s="9">
        <f t="shared" si="1"/>
        <v>6.097480371982323E-2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WATERBURY</v>
      </c>
      <c r="C67" s="51">
        <f>IF('Town Data'!C63&gt;9,'Town Data'!B63,"*")</f>
        <v>1347829.47</v>
      </c>
      <c r="D67" s="43">
        <f>IF('Town Data'!E63&gt;9,'Town Data'!D63,"*")</f>
        <v>521058.69</v>
      </c>
      <c r="E67" s="44">
        <f>IF('Town Data'!G63&gt;9,'Town Data'!F63,"*")</f>
        <v>349269.7</v>
      </c>
      <c r="F67" s="43">
        <f>IF('Town Data'!I63&gt;9,'Town Data'!H63,"*")</f>
        <v>1363543.33</v>
      </c>
      <c r="G67" s="43" t="str">
        <f>IF('Town Data'!K63&gt;9,'Town Data'!J63,"*")</f>
        <v>*</v>
      </c>
      <c r="H67" s="44">
        <f>IF('Town Data'!M63&gt;9,'Town Data'!L63,"*")</f>
        <v>349317.28</v>
      </c>
      <c r="I67" s="22">
        <f t="shared" si="0"/>
        <v>-1.1524283573738798E-2</v>
      </c>
      <c r="J67" s="22" t="str">
        <f t="shared" si="1"/>
        <v/>
      </c>
      <c r="K67" s="22">
        <f t="shared" si="2"/>
        <v>-1.3620854943109683E-4</v>
      </c>
      <c r="L67" s="15"/>
    </row>
    <row r="68" spans="1:12" x14ac:dyDescent="0.25">
      <c r="A68" s="15"/>
      <c r="B68" s="15" t="str">
        <f>'Town Data'!A64</f>
        <v>WEST RUTLAND</v>
      </c>
      <c r="C68" s="50">
        <f>IF('Town Data'!C64&gt;9,'Town Data'!B64,"*")</f>
        <v>140221.69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WILLISTON</v>
      </c>
      <c r="C69" s="51">
        <f>IF('Town Data'!C65&gt;9,'Town Data'!B65,"*")</f>
        <v>3410492.97</v>
      </c>
      <c r="D69" s="43" t="str">
        <f>IF('Town Data'!E65&gt;9,'Town Data'!D65,"*")</f>
        <v>*</v>
      </c>
      <c r="E69" s="44">
        <f>IF('Town Data'!G65&gt;9,'Town Data'!F65,"*")</f>
        <v>414348.84</v>
      </c>
      <c r="F69" s="43">
        <f>IF('Town Data'!I65&gt;9,'Town Data'!H65,"*")</f>
        <v>3231450.8</v>
      </c>
      <c r="G69" s="43" t="str">
        <f>IF('Town Data'!K65&gt;9,'Town Data'!J65,"*")</f>
        <v>*</v>
      </c>
      <c r="H69" s="44">
        <f>IF('Town Data'!M65&gt;9,'Town Data'!L65,"*")</f>
        <v>423523.51</v>
      </c>
      <c r="I69" s="22">
        <f t="shared" si="0"/>
        <v>5.540612594194546E-2</v>
      </c>
      <c r="J69" s="22" t="str">
        <f t="shared" si="1"/>
        <v/>
      </c>
      <c r="K69" s="22">
        <f t="shared" si="2"/>
        <v>-2.1662717141723686E-2</v>
      </c>
      <c r="L69" s="15"/>
    </row>
    <row r="70" spans="1:12" x14ac:dyDescent="0.25">
      <c r="A70" s="15"/>
      <c r="B70" s="15" t="str">
        <f>'Town Data'!A66</f>
        <v>WILMINGTON</v>
      </c>
      <c r="C70" s="50">
        <f>IF('Town Data'!C66&gt;9,'Town Data'!B66,"*")</f>
        <v>428072.23</v>
      </c>
      <c r="D70" s="46">
        <f>IF('Town Data'!E66&gt;9,'Town Data'!D66,"*")</f>
        <v>57725.17</v>
      </c>
      <c r="E70" s="47">
        <f>IF('Town Data'!G66&gt;9,'Town Data'!F66,"*")</f>
        <v>56190.58</v>
      </c>
      <c r="F70" s="45">
        <f>IF('Town Data'!I66&gt;9,'Town Data'!H66,"*")</f>
        <v>421461.57</v>
      </c>
      <c r="G70" s="46">
        <f>IF('Town Data'!K66&gt;9,'Town Data'!J66,"*")</f>
        <v>41895.919999999998</v>
      </c>
      <c r="H70" s="47">
        <f>IF('Town Data'!M66&gt;9,'Town Data'!L66,"*")</f>
        <v>53095.7</v>
      </c>
      <c r="I70" s="9">
        <f t="shared" ref="I70:I133" si="3">IFERROR((C70-F70)/F70,"")</f>
        <v>1.5685083695768452E-2</v>
      </c>
      <c r="J70" s="9">
        <f t="shared" ref="J70:J133" si="4">IFERROR((D70-G70)/G70,"")</f>
        <v>0.37782318660146386</v>
      </c>
      <c r="K70" s="9">
        <f t="shared" ref="K70:K133" si="5">IFERROR((E70-H70)/H70,"")</f>
        <v>5.8288712645280218E-2</v>
      </c>
      <c r="L70" s="15"/>
    </row>
    <row r="71" spans="1:12" x14ac:dyDescent="0.25">
      <c r="A71" s="15"/>
      <c r="B71" s="27" t="str">
        <f>'Town Data'!A67</f>
        <v>WINDSOR</v>
      </c>
      <c r="C71" s="51">
        <f>IF('Town Data'!C67&gt;9,'Town Data'!B67,"*")</f>
        <v>365185.27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345485.92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5.7019255661706951E-2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WINOOSKI</v>
      </c>
      <c r="C72" s="50">
        <f>IF('Town Data'!C68&gt;9,'Town Data'!B68,"*")</f>
        <v>1315019.1399999999</v>
      </c>
      <c r="D72" s="46" t="str">
        <f>IF('Town Data'!E68&gt;9,'Town Data'!D68,"*")</f>
        <v>*</v>
      </c>
      <c r="E72" s="47">
        <f>IF('Town Data'!G68&gt;9,'Town Data'!F68,"*")</f>
        <v>488011.39</v>
      </c>
      <c r="F72" s="45">
        <f>IF('Town Data'!I68&gt;9,'Town Data'!H68,"*")</f>
        <v>1104547.32</v>
      </c>
      <c r="G72" s="46" t="str">
        <f>IF('Town Data'!K68&gt;9,'Town Data'!J68,"*")</f>
        <v>*</v>
      </c>
      <c r="H72" s="47">
        <f>IF('Town Data'!M68&gt;9,'Town Data'!L68,"*")</f>
        <v>454291.48</v>
      </c>
      <c r="I72" s="9">
        <f t="shared" si="3"/>
        <v>0.19055029711176141</v>
      </c>
      <c r="J72" s="9" t="str">
        <f t="shared" si="4"/>
        <v/>
      </c>
      <c r="K72" s="9">
        <f t="shared" si="5"/>
        <v>7.422527492701389E-2</v>
      </c>
      <c r="L72" s="15"/>
    </row>
    <row r="73" spans="1:12" x14ac:dyDescent="0.25">
      <c r="A73" s="15"/>
      <c r="B73" s="27" t="str">
        <f>'Town Data'!A69</f>
        <v>WOODSTOCK</v>
      </c>
      <c r="C73" s="51">
        <f>IF('Town Data'!C69&gt;9,'Town Data'!B69,"*")</f>
        <v>1136724.6000000001</v>
      </c>
      <c r="D73" s="43">
        <f>IF('Town Data'!E69&gt;9,'Town Data'!D69,"*")</f>
        <v>1184924.8799999999</v>
      </c>
      <c r="E73" s="44">
        <f>IF('Town Data'!G69&gt;9,'Town Data'!F69,"*")</f>
        <v>296759.89</v>
      </c>
      <c r="F73" s="43">
        <f>IF('Town Data'!I69&gt;9,'Town Data'!H69,"*")</f>
        <v>1211547.05</v>
      </c>
      <c r="G73" s="43">
        <f>IF('Town Data'!K69&gt;9,'Town Data'!J69,"*")</f>
        <v>966928.81</v>
      </c>
      <c r="H73" s="44">
        <f>IF('Town Data'!M69&gt;9,'Town Data'!L69,"*")</f>
        <v>293360.13</v>
      </c>
      <c r="I73" s="22">
        <f t="shared" si="3"/>
        <v>-6.1757774904408334E-2</v>
      </c>
      <c r="J73" s="22">
        <f t="shared" si="4"/>
        <v>0.22545203715669598</v>
      </c>
      <c r="K73" s="22">
        <f t="shared" si="5"/>
        <v>1.1589032224658508E-2</v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P4" sqref="P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156014.91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1416050.81</v>
      </c>
      <c r="C3" s="39">
        <v>37</v>
      </c>
      <c r="D3" s="39">
        <v>0</v>
      </c>
      <c r="E3" s="39">
        <v>0</v>
      </c>
      <c r="F3" s="39">
        <v>246999.29</v>
      </c>
      <c r="G3" s="39">
        <v>18</v>
      </c>
      <c r="H3" s="39">
        <v>1391751.61</v>
      </c>
      <c r="I3" s="39">
        <v>39</v>
      </c>
      <c r="J3" s="39">
        <v>0</v>
      </c>
      <c r="K3" s="39">
        <v>0</v>
      </c>
      <c r="L3" s="39">
        <v>246797.56</v>
      </c>
      <c r="M3" s="39">
        <v>21</v>
      </c>
    </row>
    <row r="4" spans="1:13" x14ac:dyDescent="0.25">
      <c r="A4" s="38" t="s">
        <v>49</v>
      </c>
      <c r="B4" s="39">
        <v>456604.57</v>
      </c>
      <c r="C4" s="39">
        <v>11</v>
      </c>
      <c r="D4" s="39">
        <v>0</v>
      </c>
      <c r="E4" s="39">
        <v>0</v>
      </c>
      <c r="F4" s="39">
        <v>0</v>
      </c>
      <c r="G4" s="39">
        <v>0</v>
      </c>
      <c r="H4" s="39">
        <v>415194.55</v>
      </c>
      <c r="I4" s="39">
        <v>11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205852.35</v>
      </c>
      <c r="C5" s="39">
        <v>16</v>
      </c>
      <c r="D5" s="39">
        <v>0</v>
      </c>
      <c r="E5" s="39">
        <v>0</v>
      </c>
      <c r="F5" s="39">
        <v>0</v>
      </c>
      <c r="G5" s="39">
        <v>0</v>
      </c>
      <c r="H5" s="39">
        <v>169465.01</v>
      </c>
      <c r="I5" s="39">
        <v>14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2812991.82</v>
      </c>
      <c r="C6" s="39">
        <v>73</v>
      </c>
      <c r="D6" s="39">
        <v>602163.16</v>
      </c>
      <c r="E6" s="39">
        <v>18</v>
      </c>
      <c r="F6" s="39">
        <v>364751.95</v>
      </c>
      <c r="G6" s="39">
        <v>28</v>
      </c>
      <c r="H6" s="39">
        <v>2755127.26</v>
      </c>
      <c r="I6" s="39">
        <v>75</v>
      </c>
      <c r="J6" s="39">
        <v>516633.87</v>
      </c>
      <c r="K6" s="39">
        <v>21</v>
      </c>
      <c r="L6" s="39">
        <v>348536.23</v>
      </c>
      <c r="M6" s="39">
        <v>30</v>
      </c>
    </row>
    <row r="7" spans="1:13" x14ac:dyDescent="0.25">
      <c r="A7" s="38" t="s">
        <v>52</v>
      </c>
      <c r="B7" s="39">
        <v>1728205.76</v>
      </c>
      <c r="C7" s="39">
        <v>21</v>
      </c>
      <c r="D7" s="39">
        <v>0</v>
      </c>
      <c r="E7" s="39">
        <v>0</v>
      </c>
      <c r="F7" s="39">
        <v>0</v>
      </c>
      <c r="G7" s="39">
        <v>0</v>
      </c>
      <c r="H7" s="39">
        <v>1592166.5</v>
      </c>
      <c r="I7" s="39">
        <v>22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481741.72</v>
      </c>
      <c r="C8" s="39">
        <v>12</v>
      </c>
      <c r="D8" s="39">
        <v>0</v>
      </c>
      <c r="E8" s="39">
        <v>0</v>
      </c>
      <c r="F8" s="39">
        <v>0</v>
      </c>
      <c r="G8" s="39">
        <v>0</v>
      </c>
      <c r="H8" s="39">
        <v>462283.37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348590.79</v>
      </c>
      <c r="C9" s="39">
        <v>20</v>
      </c>
      <c r="D9" s="39">
        <v>0</v>
      </c>
      <c r="E9" s="39">
        <v>0</v>
      </c>
      <c r="F9" s="39">
        <v>0</v>
      </c>
      <c r="G9" s="39">
        <v>0</v>
      </c>
      <c r="H9" s="39">
        <v>361770.75</v>
      </c>
      <c r="I9" s="39">
        <v>18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3490383.53</v>
      </c>
      <c r="C10" s="39">
        <v>78</v>
      </c>
      <c r="D10" s="39">
        <v>887524.4</v>
      </c>
      <c r="E10" s="39">
        <v>19</v>
      </c>
      <c r="F10" s="39">
        <v>521607.63</v>
      </c>
      <c r="G10" s="39">
        <v>35</v>
      </c>
      <c r="H10" s="39">
        <v>3578669.73</v>
      </c>
      <c r="I10" s="39">
        <v>86</v>
      </c>
      <c r="J10" s="39">
        <v>833884.85</v>
      </c>
      <c r="K10" s="39">
        <v>18</v>
      </c>
      <c r="L10" s="39">
        <v>542973.21</v>
      </c>
      <c r="M10" s="39">
        <v>38</v>
      </c>
    </row>
    <row r="11" spans="1:13" x14ac:dyDescent="0.25">
      <c r="A11" s="38" t="s">
        <v>56</v>
      </c>
      <c r="B11" s="39">
        <v>433231.39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424784.04</v>
      </c>
      <c r="I11" s="39">
        <v>17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251619.98</v>
      </c>
      <c r="C12" s="39">
        <v>13</v>
      </c>
      <c r="D12" s="39">
        <v>244851.15</v>
      </c>
      <c r="E12" s="39">
        <v>17</v>
      </c>
      <c r="F12" s="39">
        <v>0</v>
      </c>
      <c r="G12" s="39">
        <v>0</v>
      </c>
      <c r="H12" s="39">
        <v>239726.74</v>
      </c>
      <c r="I12" s="39">
        <v>15</v>
      </c>
      <c r="J12" s="39">
        <v>163452.16</v>
      </c>
      <c r="K12" s="39">
        <v>20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10605067.619999999</v>
      </c>
      <c r="C13" s="39">
        <v>187</v>
      </c>
      <c r="D13" s="39">
        <v>5207231.66</v>
      </c>
      <c r="E13" s="39">
        <v>26</v>
      </c>
      <c r="F13" s="39">
        <v>3874999.85</v>
      </c>
      <c r="G13" s="39">
        <v>103</v>
      </c>
      <c r="H13" s="39">
        <v>10515888.18</v>
      </c>
      <c r="I13" s="39">
        <v>193</v>
      </c>
      <c r="J13" s="39">
        <v>4688842.8099999996</v>
      </c>
      <c r="K13" s="39">
        <v>24</v>
      </c>
      <c r="L13" s="39">
        <v>3857011.57</v>
      </c>
      <c r="M13" s="39">
        <v>112</v>
      </c>
    </row>
    <row r="14" spans="1:13" x14ac:dyDescent="0.25">
      <c r="A14" s="38" t="s">
        <v>59</v>
      </c>
      <c r="B14" s="39">
        <v>444464.47</v>
      </c>
      <c r="C14" s="39">
        <v>16</v>
      </c>
      <c r="D14" s="39">
        <v>0</v>
      </c>
      <c r="E14" s="39">
        <v>0</v>
      </c>
      <c r="F14" s="39">
        <v>108554.36</v>
      </c>
      <c r="G14" s="39">
        <v>11</v>
      </c>
      <c r="H14" s="39">
        <v>449765.85</v>
      </c>
      <c r="I14" s="39">
        <v>16</v>
      </c>
      <c r="J14" s="39">
        <v>113555.29</v>
      </c>
      <c r="K14" s="39">
        <v>11</v>
      </c>
      <c r="L14" s="39">
        <v>108819.27</v>
      </c>
      <c r="M14" s="39">
        <v>10</v>
      </c>
    </row>
    <row r="15" spans="1:13" x14ac:dyDescent="0.25">
      <c r="A15" s="38" t="s">
        <v>60</v>
      </c>
      <c r="B15" s="39">
        <v>531598.61</v>
      </c>
      <c r="C15" s="39">
        <v>20</v>
      </c>
      <c r="D15" s="39">
        <v>0</v>
      </c>
      <c r="E15" s="39">
        <v>0</v>
      </c>
      <c r="F15" s="39">
        <v>0</v>
      </c>
      <c r="G15" s="39">
        <v>0</v>
      </c>
      <c r="H15" s="39">
        <v>549462.04</v>
      </c>
      <c r="I15" s="39">
        <v>21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292789.84000000003</v>
      </c>
      <c r="C16" s="39">
        <v>14</v>
      </c>
      <c r="D16" s="39">
        <v>0</v>
      </c>
      <c r="E16" s="39">
        <v>0</v>
      </c>
      <c r="F16" s="39">
        <v>0</v>
      </c>
      <c r="G16" s="39">
        <v>0</v>
      </c>
      <c r="H16" s="39">
        <v>274674.02</v>
      </c>
      <c r="I16" s="39">
        <v>16</v>
      </c>
      <c r="J16" s="39">
        <v>46513.279999999999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2418819.7200000002</v>
      </c>
      <c r="C17" s="39">
        <v>50</v>
      </c>
      <c r="D17" s="39">
        <v>1246204.3600000001</v>
      </c>
      <c r="E17" s="39">
        <v>15</v>
      </c>
      <c r="F17" s="39">
        <v>249993.39</v>
      </c>
      <c r="G17" s="39">
        <v>14</v>
      </c>
      <c r="H17" s="39">
        <v>2377063.8199999998</v>
      </c>
      <c r="I17" s="39">
        <v>52</v>
      </c>
      <c r="J17" s="39">
        <v>1367264.13</v>
      </c>
      <c r="K17" s="39">
        <v>15</v>
      </c>
      <c r="L17" s="39">
        <v>230690.1</v>
      </c>
      <c r="M17" s="39">
        <v>16</v>
      </c>
    </row>
    <row r="18" spans="1:13" x14ac:dyDescent="0.25">
      <c r="A18" s="38" t="s">
        <v>63</v>
      </c>
      <c r="B18" s="39">
        <v>211315.62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877659.8</v>
      </c>
      <c r="C19" s="39">
        <v>21</v>
      </c>
      <c r="D19" s="39">
        <v>0</v>
      </c>
      <c r="E19" s="39">
        <v>0</v>
      </c>
      <c r="F19" s="39">
        <v>0</v>
      </c>
      <c r="G19" s="39">
        <v>0</v>
      </c>
      <c r="H19" s="39">
        <v>815441.82</v>
      </c>
      <c r="I19" s="39">
        <v>21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347499.24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350707.72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187750.01</v>
      </c>
      <c r="C21" s="39">
        <v>15</v>
      </c>
      <c r="D21" s="39">
        <v>48356.31</v>
      </c>
      <c r="E21" s="39">
        <v>13</v>
      </c>
      <c r="F21" s="39">
        <v>0</v>
      </c>
      <c r="G21" s="39">
        <v>0</v>
      </c>
      <c r="H21" s="39">
        <v>162539.37</v>
      </c>
      <c r="I21" s="39">
        <v>13</v>
      </c>
      <c r="J21" s="39">
        <v>53188.2</v>
      </c>
      <c r="K21" s="39">
        <v>12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408277.47</v>
      </c>
      <c r="C22" s="39">
        <v>17</v>
      </c>
      <c r="D22" s="39">
        <v>0</v>
      </c>
      <c r="E22" s="39">
        <v>0</v>
      </c>
      <c r="F22" s="39">
        <v>0</v>
      </c>
      <c r="G22" s="39">
        <v>0</v>
      </c>
      <c r="H22" s="39">
        <v>394737.39</v>
      </c>
      <c r="I22" s="39">
        <v>19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3635112.41</v>
      </c>
      <c r="C23" s="39">
        <v>74</v>
      </c>
      <c r="D23" s="39">
        <v>0</v>
      </c>
      <c r="E23" s="39">
        <v>0</v>
      </c>
      <c r="F23" s="39">
        <v>353984.47</v>
      </c>
      <c r="G23" s="39">
        <v>25</v>
      </c>
      <c r="H23" s="39">
        <v>3519475.28</v>
      </c>
      <c r="I23" s="39">
        <v>79</v>
      </c>
      <c r="J23" s="39">
        <v>0</v>
      </c>
      <c r="K23" s="39">
        <v>0</v>
      </c>
      <c r="L23" s="39">
        <v>347870.44</v>
      </c>
      <c r="M23" s="39">
        <v>26</v>
      </c>
    </row>
    <row r="24" spans="1:13" x14ac:dyDescent="0.25">
      <c r="A24" s="38" t="s">
        <v>69</v>
      </c>
      <c r="B24" s="39">
        <v>506157.58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499467.6</v>
      </c>
      <c r="I24" s="39">
        <v>16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243984.55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637492.37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487421.04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320095.98</v>
      </c>
      <c r="C27" s="39">
        <v>15</v>
      </c>
      <c r="D27" s="39">
        <v>0</v>
      </c>
      <c r="E27" s="39">
        <v>0</v>
      </c>
      <c r="F27" s="39">
        <v>0</v>
      </c>
      <c r="G27" s="39">
        <v>0</v>
      </c>
      <c r="H27" s="39">
        <v>324228.55</v>
      </c>
      <c r="I27" s="39">
        <v>15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2221902.84</v>
      </c>
      <c r="C28" s="39">
        <v>42</v>
      </c>
      <c r="D28" s="39">
        <v>1126022.01</v>
      </c>
      <c r="E28" s="39">
        <v>17</v>
      </c>
      <c r="F28" s="39">
        <v>387415.98</v>
      </c>
      <c r="G28" s="39">
        <v>20</v>
      </c>
      <c r="H28" s="39">
        <v>2089818</v>
      </c>
      <c r="I28" s="39">
        <v>43</v>
      </c>
      <c r="J28" s="39">
        <v>1049817.3500000001</v>
      </c>
      <c r="K28" s="39">
        <v>17</v>
      </c>
      <c r="L28" s="39">
        <v>344797.83</v>
      </c>
      <c r="M28" s="39">
        <v>20</v>
      </c>
    </row>
    <row r="29" spans="1:13" x14ac:dyDescent="0.25">
      <c r="A29" s="38" t="s">
        <v>74</v>
      </c>
      <c r="B29" s="39">
        <v>463963.61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461266.8</v>
      </c>
      <c r="I29" s="39">
        <v>12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430212.8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435787.83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178788.24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188957.26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537843.19999999995</v>
      </c>
      <c r="C32" s="39">
        <v>20</v>
      </c>
      <c r="D32" s="39">
        <v>275254.58</v>
      </c>
      <c r="E32" s="39">
        <v>35</v>
      </c>
      <c r="F32" s="39">
        <v>218303.45</v>
      </c>
      <c r="G32" s="39">
        <v>14</v>
      </c>
      <c r="H32" s="39">
        <v>503873.41</v>
      </c>
      <c r="I32" s="39">
        <v>24</v>
      </c>
      <c r="J32" s="39">
        <v>274363.38</v>
      </c>
      <c r="K32" s="39">
        <v>32</v>
      </c>
      <c r="L32" s="39">
        <v>220540.24</v>
      </c>
      <c r="M32" s="39">
        <v>19</v>
      </c>
    </row>
    <row r="33" spans="1:13" x14ac:dyDescent="0.25">
      <c r="A33" s="38" t="s">
        <v>78</v>
      </c>
      <c r="B33" s="39">
        <v>162473.26</v>
      </c>
      <c r="C33" s="39">
        <v>13</v>
      </c>
      <c r="D33" s="39">
        <v>0</v>
      </c>
      <c r="E33" s="39">
        <v>0</v>
      </c>
      <c r="F33" s="39">
        <v>0</v>
      </c>
      <c r="G33" s="39">
        <v>0</v>
      </c>
      <c r="H33" s="39">
        <v>136945.75</v>
      </c>
      <c r="I33" s="39">
        <v>12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571687.56999999995</v>
      </c>
      <c r="C34" s="39">
        <v>33</v>
      </c>
      <c r="D34" s="39">
        <v>59164.71</v>
      </c>
      <c r="E34" s="39">
        <v>15</v>
      </c>
      <c r="F34" s="39">
        <v>147863.19</v>
      </c>
      <c r="G34" s="39">
        <v>19</v>
      </c>
      <c r="H34" s="39">
        <v>535977.89</v>
      </c>
      <c r="I34" s="39">
        <v>34</v>
      </c>
      <c r="J34" s="39">
        <v>154859.64000000001</v>
      </c>
      <c r="K34" s="39">
        <v>23</v>
      </c>
      <c r="L34" s="39">
        <v>147332.45000000001</v>
      </c>
      <c r="M34" s="39">
        <v>19</v>
      </c>
    </row>
    <row r="35" spans="1:13" x14ac:dyDescent="0.25">
      <c r="A35" s="38" t="s">
        <v>80</v>
      </c>
      <c r="B35" s="39">
        <v>1263543.6499999999</v>
      </c>
      <c r="C35" s="39">
        <v>25</v>
      </c>
      <c r="D35" s="39">
        <v>0</v>
      </c>
      <c r="E35" s="39">
        <v>0</v>
      </c>
      <c r="F35" s="39">
        <v>111519.1</v>
      </c>
      <c r="G35" s="39">
        <v>12</v>
      </c>
      <c r="H35" s="39">
        <v>1123350.97</v>
      </c>
      <c r="I35" s="39">
        <v>25</v>
      </c>
      <c r="J35" s="39">
        <v>0</v>
      </c>
      <c r="K35" s="39">
        <v>0</v>
      </c>
      <c r="L35" s="39">
        <v>91166.95</v>
      </c>
      <c r="M35" s="39">
        <v>12</v>
      </c>
    </row>
    <row r="36" spans="1:13" x14ac:dyDescent="0.25">
      <c r="A36" s="38" t="s">
        <v>81</v>
      </c>
      <c r="B36" s="39">
        <v>2344471.25</v>
      </c>
      <c r="C36" s="39">
        <v>56</v>
      </c>
      <c r="D36" s="39">
        <v>1530037.81</v>
      </c>
      <c r="E36" s="39">
        <v>25</v>
      </c>
      <c r="F36" s="39">
        <v>560346.48</v>
      </c>
      <c r="G36" s="39">
        <v>36</v>
      </c>
      <c r="H36" s="39">
        <v>2113054.87</v>
      </c>
      <c r="I36" s="39">
        <v>55</v>
      </c>
      <c r="J36" s="39">
        <v>1464269.69</v>
      </c>
      <c r="K36" s="39">
        <v>27</v>
      </c>
      <c r="L36" s="39">
        <v>481279.27</v>
      </c>
      <c r="M36" s="39">
        <v>35</v>
      </c>
    </row>
    <row r="37" spans="1:13" x14ac:dyDescent="0.25">
      <c r="A37" s="38" t="s">
        <v>82</v>
      </c>
      <c r="B37" s="39">
        <v>2286221.7999999998</v>
      </c>
      <c r="C37" s="39">
        <v>49</v>
      </c>
      <c r="D37" s="39">
        <v>0</v>
      </c>
      <c r="E37" s="39">
        <v>0</v>
      </c>
      <c r="F37" s="39">
        <v>341325.69</v>
      </c>
      <c r="G37" s="39">
        <v>22</v>
      </c>
      <c r="H37" s="39">
        <v>2189965.86</v>
      </c>
      <c r="I37" s="39">
        <v>54</v>
      </c>
      <c r="J37" s="39">
        <v>0</v>
      </c>
      <c r="K37" s="39">
        <v>0</v>
      </c>
      <c r="L37" s="39">
        <v>332968.06</v>
      </c>
      <c r="M37" s="39">
        <v>24</v>
      </c>
    </row>
    <row r="38" spans="1:13" x14ac:dyDescent="0.25">
      <c r="A38" s="38" t="s">
        <v>83</v>
      </c>
      <c r="B38" s="39">
        <v>864260.23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959852.45</v>
      </c>
      <c r="I38" s="39">
        <v>25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91319.42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2287115.59</v>
      </c>
      <c r="C40" s="39">
        <v>52</v>
      </c>
      <c r="D40" s="39">
        <v>0</v>
      </c>
      <c r="E40" s="39">
        <v>0</v>
      </c>
      <c r="F40" s="39">
        <v>405713.64</v>
      </c>
      <c r="G40" s="39">
        <v>25</v>
      </c>
      <c r="H40" s="39">
        <v>2297147.5499999998</v>
      </c>
      <c r="I40" s="39">
        <v>59</v>
      </c>
      <c r="J40" s="39">
        <v>0</v>
      </c>
      <c r="K40" s="39">
        <v>0</v>
      </c>
      <c r="L40" s="39">
        <v>416166.51</v>
      </c>
      <c r="M40" s="39">
        <v>29</v>
      </c>
    </row>
    <row r="41" spans="1:13" x14ac:dyDescent="0.25">
      <c r="A41" s="38" t="s">
        <v>86</v>
      </c>
      <c r="B41" s="39">
        <v>1355667.76</v>
      </c>
      <c r="C41" s="39">
        <v>33</v>
      </c>
      <c r="D41" s="39">
        <v>0</v>
      </c>
      <c r="E41" s="39">
        <v>0</v>
      </c>
      <c r="F41" s="39">
        <v>136919.60999999999</v>
      </c>
      <c r="G41" s="39">
        <v>13</v>
      </c>
      <c r="H41" s="39">
        <v>1329865.1599999999</v>
      </c>
      <c r="I41" s="39">
        <v>31</v>
      </c>
      <c r="J41" s="39">
        <v>0</v>
      </c>
      <c r="K41" s="39">
        <v>0</v>
      </c>
      <c r="L41" s="39">
        <v>129139.06</v>
      </c>
      <c r="M41" s="39">
        <v>12</v>
      </c>
    </row>
    <row r="42" spans="1:13" x14ac:dyDescent="0.25">
      <c r="A42" s="38" t="s">
        <v>87</v>
      </c>
      <c r="B42" s="39">
        <v>1003214.41</v>
      </c>
      <c r="C42" s="39">
        <v>28</v>
      </c>
      <c r="D42" s="39">
        <v>0</v>
      </c>
      <c r="E42" s="39">
        <v>0</v>
      </c>
      <c r="F42" s="39">
        <v>134717.35</v>
      </c>
      <c r="G42" s="39">
        <v>13</v>
      </c>
      <c r="H42" s="39">
        <v>1002244.53</v>
      </c>
      <c r="I42" s="39">
        <v>30</v>
      </c>
      <c r="J42" s="39">
        <v>0</v>
      </c>
      <c r="K42" s="39">
        <v>0</v>
      </c>
      <c r="L42" s="39">
        <v>131887.32999999999</v>
      </c>
      <c r="M42" s="39">
        <v>14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104286.72</v>
      </c>
      <c r="E43" s="39">
        <v>13</v>
      </c>
      <c r="F43" s="39">
        <v>0</v>
      </c>
      <c r="G43" s="39">
        <v>0</v>
      </c>
      <c r="H43" s="39">
        <v>0</v>
      </c>
      <c r="I43" s="39">
        <v>0</v>
      </c>
      <c r="J43" s="39">
        <v>113068.86</v>
      </c>
      <c r="K43" s="39">
        <v>11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388030.91</v>
      </c>
      <c r="C44" s="39">
        <v>23</v>
      </c>
      <c r="D44" s="39">
        <v>0</v>
      </c>
      <c r="E44" s="39">
        <v>0</v>
      </c>
      <c r="F44" s="39">
        <v>0</v>
      </c>
      <c r="G44" s="39">
        <v>0</v>
      </c>
      <c r="H44" s="39">
        <v>363071.56</v>
      </c>
      <c r="I44" s="39">
        <v>22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269110.88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236778.63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685166.44</v>
      </c>
      <c r="C46" s="39">
        <v>22</v>
      </c>
      <c r="D46" s="39">
        <v>0</v>
      </c>
      <c r="E46" s="39">
        <v>0</v>
      </c>
      <c r="F46" s="39">
        <v>0</v>
      </c>
      <c r="G46" s="39">
        <v>0</v>
      </c>
      <c r="H46" s="39">
        <v>628230.35</v>
      </c>
      <c r="I46" s="39">
        <v>21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516758.94</v>
      </c>
      <c r="C47" s="39">
        <v>32</v>
      </c>
      <c r="D47" s="39">
        <v>0</v>
      </c>
      <c r="E47" s="39">
        <v>0</v>
      </c>
      <c r="F47" s="39">
        <v>103886.82</v>
      </c>
      <c r="G47" s="39">
        <v>14</v>
      </c>
      <c r="H47" s="39">
        <v>478028.03</v>
      </c>
      <c r="I47" s="39">
        <v>33</v>
      </c>
      <c r="J47" s="39">
        <v>0</v>
      </c>
      <c r="K47" s="39">
        <v>0</v>
      </c>
      <c r="L47" s="39">
        <v>96434.03</v>
      </c>
      <c r="M47" s="39">
        <v>12</v>
      </c>
    </row>
    <row r="48" spans="1:13" x14ac:dyDescent="0.25">
      <c r="A48" s="38" t="s">
        <v>93</v>
      </c>
      <c r="B48" s="39">
        <v>364454.41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377030.37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4019436.3</v>
      </c>
      <c r="C49" s="39">
        <v>90</v>
      </c>
      <c r="D49" s="39">
        <v>245560.26</v>
      </c>
      <c r="E49" s="39">
        <v>10</v>
      </c>
      <c r="F49" s="39">
        <v>452394.16</v>
      </c>
      <c r="G49" s="39">
        <v>37</v>
      </c>
      <c r="H49" s="39">
        <v>3678521.49</v>
      </c>
      <c r="I49" s="39">
        <v>90</v>
      </c>
      <c r="J49" s="39">
        <v>202890.14</v>
      </c>
      <c r="K49" s="39">
        <v>11</v>
      </c>
      <c r="L49" s="39">
        <v>436467.75</v>
      </c>
      <c r="M49" s="39">
        <v>37</v>
      </c>
    </row>
    <row r="50" spans="1:13" x14ac:dyDescent="0.25">
      <c r="A50" s="38" t="s">
        <v>95</v>
      </c>
      <c r="B50" s="39">
        <v>1195505.33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1059264.17</v>
      </c>
      <c r="I50" s="39">
        <v>12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1175935.73</v>
      </c>
      <c r="C51" s="39">
        <v>25</v>
      </c>
      <c r="D51" s="39">
        <v>0</v>
      </c>
      <c r="E51" s="39">
        <v>0</v>
      </c>
      <c r="F51" s="39">
        <v>239776.03</v>
      </c>
      <c r="G51" s="39">
        <v>17</v>
      </c>
      <c r="H51" s="39">
        <v>1101609.92</v>
      </c>
      <c r="I51" s="39">
        <v>24</v>
      </c>
      <c r="J51" s="39">
        <v>0</v>
      </c>
      <c r="K51" s="39">
        <v>0</v>
      </c>
      <c r="L51" s="39">
        <v>164674.39000000001</v>
      </c>
      <c r="M51" s="39">
        <v>15</v>
      </c>
    </row>
    <row r="52" spans="1:13" x14ac:dyDescent="0.25">
      <c r="A52" s="38" t="s">
        <v>97</v>
      </c>
      <c r="B52" s="39">
        <v>7894622.3499999996</v>
      </c>
      <c r="C52" s="39">
        <v>99</v>
      </c>
      <c r="D52" s="39">
        <v>3142932.72</v>
      </c>
      <c r="E52" s="39">
        <v>19</v>
      </c>
      <c r="F52" s="39">
        <v>857717.16</v>
      </c>
      <c r="G52" s="39">
        <v>35</v>
      </c>
      <c r="H52" s="39">
        <v>7001782.5800000001</v>
      </c>
      <c r="I52" s="39">
        <v>95</v>
      </c>
      <c r="J52" s="39">
        <v>3466499.67</v>
      </c>
      <c r="K52" s="39">
        <v>24</v>
      </c>
      <c r="L52" s="39">
        <v>842508.78</v>
      </c>
      <c r="M52" s="39">
        <v>36</v>
      </c>
    </row>
    <row r="53" spans="1:13" x14ac:dyDescent="0.25">
      <c r="A53" s="38" t="s">
        <v>98</v>
      </c>
      <c r="B53" s="39">
        <v>290425.24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211283.84</v>
      </c>
      <c r="I53" s="39">
        <v>13</v>
      </c>
      <c r="J53" s="39">
        <v>53575.02</v>
      </c>
      <c r="K53" s="39">
        <v>12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1036606.18</v>
      </c>
      <c r="C54" s="39">
        <v>36</v>
      </c>
      <c r="D54" s="39">
        <v>0</v>
      </c>
      <c r="E54" s="39">
        <v>0</v>
      </c>
      <c r="F54" s="39">
        <v>104355.58</v>
      </c>
      <c r="G54" s="39">
        <v>14</v>
      </c>
      <c r="H54" s="39">
        <v>971731.59</v>
      </c>
      <c r="I54" s="39">
        <v>35</v>
      </c>
      <c r="J54" s="39">
        <v>0</v>
      </c>
      <c r="K54" s="39">
        <v>0</v>
      </c>
      <c r="L54" s="39">
        <v>95858.66</v>
      </c>
      <c r="M54" s="39">
        <v>15</v>
      </c>
    </row>
    <row r="55" spans="1:13" x14ac:dyDescent="0.25">
      <c r="A55" s="38" t="s">
        <v>100</v>
      </c>
      <c r="B55" s="39">
        <v>1962088.77</v>
      </c>
      <c r="C55" s="39">
        <v>51</v>
      </c>
      <c r="D55" s="39">
        <v>0</v>
      </c>
      <c r="E55" s="39">
        <v>0</v>
      </c>
      <c r="F55" s="39">
        <v>258129.03</v>
      </c>
      <c r="G55" s="39">
        <v>21</v>
      </c>
      <c r="H55" s="39">
        <v>1809406.24</v>
      </c>
      <c r="I55" s="39">
        <v>50</v>
      </c>
      <c r="J55" s="39">
        <v>0</v>
      </c>
      <c r="K55" s="39">
        <v>0</v>
      </c>
      <c r="L55" s="39">
        <v>218956.13</v>
      </c>
      <c r="M55" s="39">
        <v>21</v>
      </c>
    </row>
    <row r="56" spans="1:13" x14ac:dyDescent="0.25">
      <c r="A56" s="38" t="s">
        <v>101</v>
      </c>
      <c r="B56" s="39">
        <v>969521.04</v>
      </c>
      <c r="C56" s="39">
        <v>12</v>
      </c>
      <c r="D56" s="39">
        <v>0</v>
      </c>
      <c r="E56" s="39">
        <v>0</v>
      </c>
      <c r="F56" s="39">
        <v>0</v>
      </c>
      <c r="G56" s="39">
        <v>0</v>
      </c>
      <c r="H56" s="39">
        <v>784064.95</v>
      </c>
      <c r="I56" s="39">
        <v>11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1234990.27</v>
      </c>
      <c r="C57" s="39">
        <v>46</v>
      </c>
      <c r="D57" s="39">
        <v>0</v>
      </c>
      <c r="E57" s="39">
        <v>0</v>
      </c>
      <c r="F57" s="39">
        <v>111016.69</v>
      </c>
      <c r="G57" s="39">
        <v>21</v>
      </c>
      <c r="H57" s="39">
        <v>1262535.44</v>
      </c>
      <c r="I57" s="39">
        <v>46</v>
      </c>
      <c r="J57" s="39">
        <v>0</v>
      </c>
      <c r="K57" s="39">
        <v>0</v>
      </c>
      <c r="L57" s="39">
        <v>105910.66</v>
      </c>
      <c r="M57" s="39">
        <v>22</v>
      </c>
    </row>
    <row r="58" spans="1:13" x14ac:dyDescent="0.25">
      <c r="A58" s="38" t="s">
        <v>103</v>
      </c>
      <c r="B58" s="39">
        <v>2547425.39</v>
      </c>
      <c r="C58" s="39">
        <v>58</v>
      </c>
      <c r="D58" s="39">
        <v>2241813.83</v>
      </c>
      <c r="E58" s="39">
        <v>57</v>
      </c>
      <c r="F58" s="39">
        <v>906869.54</v>
      </c>
      <c r="G58" s="39">
        <v>41</v>
      </c>
      <c r="H58" s="39">
        <v>2414124.35</v>
      </c>
      <c r="I58" s="39">
        <v>67</v>
      </c>
      <c r="J58" s="39">
        <v>2110897.04</v>
      </c>
      <c r="K58" s="39">
        <v>70</v>
      </c>
      <c r="L58" s="39">
        <v>753333.52</v>
      </c>
      <c r="M58" s="39">
        <v>42</v>
      </c>
    </row>
    <row r="59" spans="1:13" x14ac:dyDescent="0.25">
      <c r="A59" s="38" t="s">
        <v>104</v>
      </c>
      <c r="B59" s="39">
        <v>549814.22</v>
      </c>
      <c r="C59" s="39">
        <v>15</v>
      </c>
      <c r="D59" s="39">
        <v>0</v>
      </c>
      <c r="E59" s="39">
        <v>0</v>
      </c>
      <c r="F59" s="39">
        <v>0</v>
      </c>
      <c r="G59" s="39">
        <v>0</v>
      </c>
      <c r="H59" s="39">
        <v>578304.69999999995</v>
      </c>
      <c r="I59" s="39">
        <v>17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479985.72</v>
      </c>
      <c r="C60" s="39">
        <v>18</v>
      </c>
      <c r="D60" s="39">
        <v>0</v>
      </c>
      <c r="E60" s="39">
        <v>0</v>
      </c>
      <c r="F60" s="39">
        <v>0</v>
      </c>
      <c r="G60" s="39">
        <v>0</v>
      </c>
      <c r="H60" s="39">
        <v>403304.81</v>
      </c>
      <c r="I60" s="39">
        <v>15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795396.2</v>
      </c>
      <c r="C61" s="39">
        <v>30</v>
      </c>
      <c r="D61" s="39">
        <v>183708.21</v>
      </c>
      <c r="E61" s="39">
        <v>15</v>
      </c>
      <c r="F61" s="39">
        <v>249070.25</v>
      </c>
      <c r="G61" s="39">
        <v>17</v>
      </c>
      <c r="H61" s="39">
        <v>748703.67</v>
      </c>
      <c r="I61" s="39">
        <v>30</v>
      </c>
      <c r="J61" s="39">
        <v>129309.29</v>
      </c>
      <c r="K61" s="39">
        <v>11</v>
      </c>
      <c r="L61" s="39">
        <v>182454.92</v>
      </c>
      <c r="M61" s="39">
        <v>18</v>
      </c>
    </row>
    <row r="62" spans="1:13" x14ac:dyDescent="0.25">
      <c r="A62" s="38" t="s">
        <v>107</v>
      </c>
      <c r="B62" s="39">
        <v>222574.53</v>
      </c>
      <c r="C62" s="39">
        <v>10</v>
      </c>
      <c r="D62" s="39">
        <v>210766.39</v>
      </c>
      <c r="E62" s="39">
        <v>13</v>
      </c>
      <c r="F62" s="39">
        <v>0</v>
      </c>
      <c r="G62" s="39">
        <v>0</v>
      </c>
      <c r="H62" s="39">
        <v>217692.3</v>
      </c>
      <c r="I62" s="39">
        <v>10</v>
      </c>
      <c r="J62" s="39">
        <v>198653.53</v>
      </c>
      <c r="K62" s="39">
        <v>14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1347829.47</v>
      </c>
      <c r="C63" s="39">
        <v>41</v>
      </c>
      <c r="D63" s="39">
        <v>521058.69</v>
      </c>
      <c r="E63" s="39">
        <v>11</v>
      </c>
      <c r="F63" s="39">
        <v>349269.7</v>
      </c>
      <c r="G63" s="39">
        <v>16</v>
      </c>
      <c r="H63" s="39">
        <v>1363543.33</v>
      </c>
      <c r="I63" s="39">
        <v>42</v>
      </c>
      <c r="J63" s="39">
        <v>0</v>
      </c>
      <c r="K63" s="39">
        <v>0</v>
      </c>
      <c r="L63" s="39">
        <v>349317.28</v>
      </c>
      <c r="M63" s="39">
        <v>18</v>
      </c>
    </row>
    <row r="64" spans="1:13" x14ac:dyDescent="0.25">
      <c r="A64" s="38" t="s">
        <v>109</v>
      </c>
      <c r="B64" s="39">
        <v>140221.69</v>
      </c>
      <c r="C64" s="39">
        <v>10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3410492.97</v>
      </c>
      <c r="C65" s="39">
        <v>49</v>
      </c>
      <c r="D65" s="39">
        <v>0</v>
      </c>
      <c r="E65" s="39">
        <v>0</v>
      </c>
      <c r="F65" s="39">
        <v>414348.84</v>
      </c>
      <c r="G65" s="39">
        <v>21</v>
      </c>
      <c r="H65" s="39">
        <v>3231450.8</v>
      </c>
      <c r="I65" s="39">
        <v>46</v>
      </c>
      <c r="J65" s="39">
        <v>0</v>
      </c>
      <c r="K65" s="39">
        <v>0</v>
      </c>
      <c r="L65" s="39">
        <v>423523.51</v>
      </c>
      <c r="M65" s="39">
        <v>19</v>
      </c>
    </row>
    <row r="66" spans="1:13" x14ac:dyDescent="0.25">
      <c r="A66" s="38" t="s">
        <v>111</v>
      </c>
      <c r="B66" s="39">
        <v>428072.23</v>
      </c>
      <c r="C66" s="39">
        <v>22</v>
      </c>
      <c r="D66" s="39">
        <v>57725.17</v>
      </c>
      <c r="E66" s="39">
        <v>12</v>
      </c>
      <c r="F66" s="39">
        <v>56190.58</v>
      </c>
      <c r="G66" s="39">
        <v>11</v>
      </c>
      <c r="H66" s="39">
        <v>421461.57</v>
      </c>
      <c r="I66" s="39">
        <v>21</v>
      </c>
      <c r="J66" s="39">
        <v>41895.919999999998</v>
      </c>
      <c r="K66" s="39">
        <v>11</v>
      </c>
      <c r="L66" s="39">
        <v>53095.7</v>
      </c>
      <c r="M66" s="39">
        <v>12</v>
      </c>
    </row>
    <row r="67" spans="1:13" x14ac:dyDescent="0.25">
      <c r="A67" s="38" t="s">
        <v>112</v>
      </c>
      <c r="B67" s="39">
        <v>365185.27</v>
      </c>
      <c r="C67" s="39">
        <v>13</v>
      </c>
      <c r="D67" s="39">
        <v>0</v>
      </c>
      <c r="E67" s="39">
        <v>0</v>
      </c>
      <c r="F67" s="39">
        <v>0</v>
      </c>
      <c r="G67" s="39">
        <v>0</v>
      </c>
      <c r="H67" s="39">
        <v>345485.92</v>
      </c>
      <c r="I67" s="39">
        <v>13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1315019.1399999999</v>
      </c>
      <c r="C68" s="39">
        <v>34</v>
      </c>
      <c r="D68" s="39">
        <v>0</v>
      </c>
      <c r="E68" s="39">
        <v>0</v>
      </c>
      <c r="F68" s="39">
        <v>488011.39</v>
      </c>
      <c r="G68" s="39">
        <v>16</v>
      </c>
      <c r="H68" s="39">
        <v>1104547.32</v>
      </c>
      <c r="I68" s="39">
        <v>33</v>
      </c>
      <c r="J68" s="39">
        <v>0</v>
      </c>
      <c r="K68" s="39">
        <v>0</v>
      </c>
      <c r="L68" s="39">
        <v>454291.48</v>
      </c>
      <c r="M68" s="39">
        <v>13</v>
      </c>
    </row>
    <row r="69" spans="1:13" x14ac:dyDescent="0.25">
      <c r="A69" s="38" t="s">
        <v>114</v>
      </c>
      <c r="B69" s="39">
        <v>1136724.6000000001</v>
      </c>
      <c r="C69" s="39">
        <v>23</v>
      </c>
      <c r="D69" s="39">
        <v>1184924.8799999999</v>
      </c>
      <c r="E69" s="39">
        <v>24</v>
      </c>
      <c r="F69" s="39">
        <v>296759.89</v>
      </c>
      <c r="G69" s="39">
        <v>13</v>
      </c>
      <c r="H69" s="39">
        <v>1211547.05</v>
      </c>
      <c r="I69" s="39">
        <v>22</v>
      </c>
      <c r="J69" s="39">
        <v>966928.81</v>
      </c>
      <c r="K69" s="39">
        <v>20</v>
      </c>
      <c r="L69" s="39">
        <v>293360.13</v>
      </c>
      <c r="M69" s="39">
        <v>14</v>
      </c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Q11" sqref="Q11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115</v>
      </c>
      <c r="B2" s="35">
        <v>4354419.3600000003</v>
      </c>
      <c r="C2" s="36">
        <v>127</v>
      </c>
      <c r="D2" s="35">
        <v>1169559.6399999999</v>
      </c>
      <c r="E2" s="36">
        <v>53</v>
      </c>
      <c r="F2" s="35">
        <v>665964.06999999995</v>
      </c>
      <c r="G2" s="36">
        <v>52</v>
      </c>
      <c r="H2" s="35">
        <v>4019246.4</v>
      </c>
      <c r="I2" s="36">
        <v>131</v>
      </c>
      <c r="J2" s="35">
        <v>1044693.44</v>
      </c>
      <c r="K2" s="36">
        <v>63</v>
      </c>
      <c r="L2" s="35">
        <v>654124.81999999995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116</v>
      </c>
      <c r="B3" s="35">
        <v>5910846.9800000004</v>
      </c>
      <c r="C3" s="36">
        <v>174</v>
      </c>
      <c r="D3" s="35">
        <v>2366697.1</v>
      </c>
      <c r="E3" s="36">
        <v>79</v>
      </c>
      <c r="F3" s="35">
        <v>1082984.8899999999</v>
      </c>
      <c r="G3" s="36">
        <v>86</v>
      </c>
      <c r="H3" s="35">
        <v>5578947.6699999999</v>
      </c>
      <c r="I3" s="36">
        <v>176</v>
      </c>
      <c r="J3" s="35">
        <v>2186160.52</v>
      </c>
      <c r="K3" s="36">
        <v>90</v>
      </c>
      <c r="L3" s="35">
        <v>964109.46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117</v>
      </c>
      <c r="B4" s="35">
        <v>3359480.14</v>
      </c>
      <c r="C4" s="36">
        <v>118</v>
      </c>
      <c r="D4" s="35">
        <v>599477.77</v>
      </c>
      <c r="E4" s="36">
        <v>40</v>
      </c>
      <c r="F4" s="35">
        <v>417420.21</v>
      </c>
      <c r="G4" s="36">
        <v>49</v>
      </c>
      <c r="H4" s="35">
        <v>3215926.23</v>
      </c>
      <c r="I4" s="36">
        <v>118</v>
      </c>
      <c r="J4" s="35">
        <v>531445.64</v>
      </c>
      <c r="K4" s="36">
        <v>46</v>
      </c>
      <c r="L4" s="35">
        <v>375623.8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118</v>
      </c>
      <c r="B5" s="35">
        <v>32599776.399999999</v>
      </c>
      <c r="C5" s="36">
        <v>583</v>
      </c>
      <c r="D5" s="35">
        <v>11597927.74</v>
      </c>
      <c r="E5" s="36">
        <v>99</v>
      </c>
      <c r="F5" s="35">
        <v>6739719.1900000004</v>
      </c>
      <c r="G5" s="36">
        <v>252</v>
      </c>
      <c r="H5" s="35">
        <v>31087561.780000001</v>
      </c>
      <c r="I5" s="36">
        <v>593</v>
      </c>
      <c r="J5" s="35">
        <v>11618791.939999999</v>
      </c>
      <c r="K5" s="36">
        <v>103</v>
      </c>
      <c r="L5" s="35">
        <v>6582774.4699999997</v>
      </c>
      <c r="M5" s="37">
        <v>261</v>
      </c>
      <c r="N5" s="35"/>
      <c r="O5" s="35"/>
      <c r="P5" s="35"/>
      <c r="Q5" s="35"/>
      <c r="R5" s="35"/>
    </row>
    <row r="6" spans="1:18" x14ac:dyDescent="0.25">
      <c r="A6" s="35" t="s">
        <v>119</v>
      </c>
      <c r="B6" s="35">
        <v>150585.06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207602.33</v>
      </c>
      <c r="I6" s="36">
        <v>17</v>
      </c>
      <c r="J6" s="35">
        <v>0</v>
      </c>
      <c r="K6" s="36">
        <v>0</v>
      </c>
      <c r="L6" s="35">
        <v>38617.65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120</v>
      </c>
      <c r="B7" s="35">
        <v>4682665.9000000004</v>
      </c>
      <c r="C7" s="36">
        <v>137</v>
      </c>
      <c r="D7" s="35">
        <v>286496.11</v>
      </c>
      <c r="E7" s="36">
        <v>22</v>
      </c>
      <c r="F7" s="35">
        <v>402177.13</v>
      </c>
      <c r="G7" s="36">
        <v>45</v>
      </c>
      <c r="H7" s="35">
        <v>4333460.0599999996</v>
      </c>
      <c r="I7" s="36">
        <v>138</v>
      </c>
      <c r="J7" s="35">
        <v>398110.42</v>
      </c>
      <c r="K7" s="36">
        <v>25</v>
      </c>
      <c r="L7" s="35">
        <v>373452.1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121</v>
      </c>
      <c r="B8" s="35">
        <v>555011.23</v>
      </c>
      <c r="C8" s="36">
        <v>37</v>
      </c>
      <c r="D8" s="35">
        <v>204711.09</v>
      </c>
      <c r="E8" s="36">
        <v>33</v>
      </c>
      <c r="F8" s="35">
        <v>94471.55</v>
      </c>
      <c r="G8" s="36">
        <v>13</v>
      </c>
      <c r="H8" s="35">
        <v>526091.43999999994</v>
      </c>
      <c r="I8" s="36">
        <v>35</v>
      </c>
      <c r="J8" s="35">
        <v>208480.21</v>
      </c>
      <c r="K8" s="36">
        <v>32</v>
      </c>
      <c r="L8" s="35">
        <v>91934.81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122</v>
      </c>
      <c r="B9" s="35">
        <v>4674660.8899999997</v>
      </c>
      <c r="C9" s="36">
        <v>127</v>
      </c>
      <c r="D9" s="35">
        <v>2398246.7599999998</v>
      </c>
      <c r="E9" s="36">
        <v>81</v>
      </c>
      <c r="F9" s="35">
        <v>1193560</v>
      </c>
      <c r="G9" s="36">
        <v>71</v>
      </c>
      <c r="H9" s="35">
        <v>4483669.92</v>
      </c>
      <c r="I9" s="36">
        <v>137</v>
      </c>
      <c r="J9" s="35">
        <v>2291612.23</v>
      </c>
      <c r="K9" s="36">
        <v>96</v>
      </c>
      <c r="L9" s="35">
        <v>1029089.43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123</v>
      </c>
      <c r="B10" s="35">
        <v>1989665.52</v>
      </c>
      <c r="C10" s="36">
        <v>72</v>
      </c>
      <c r="D10" s="35">
        <v>328702.24</v>
      </c>
      <c r="E10" s="36">
        <v>16</v>
      </c>
      <c r="F10" s="35">
        <v>182410.23</v>
      </c>
      <c r="G10" s="36">
        <v>21</v>
      </c>
      <c r="H10" s="35">
        <v>1942685.2</v>
      </c>
      <c r="I10" s="36">
        <v>72</v>
      </c>
      <c r="J10" s="35">
        <v>327492.77</v>
      </c>
      <c r="K10" s="36">
        <v>24</v>
      </c>
      <c r="L10" s="35">
        <v>176634.26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124</v>
      </c>
      <c r="B11" s="35">
        <v>2736254.69</v>
      </c>
      <c r="C11" s="36">
        <v>105</v>
      </c>
      <c r="D11" s="35">
        <v>383275.9</v>
      </c>
      <c r="E11" s="36">
        <v>38</v>
      </c>
      <c r="F11" s="35">
        <v>397313.06</v>
      </c>
      <c r="G11" s="36">
        <v>39</v>
      </c>
      <c r="H11" s="35">
        <v>2565163.65</v>
      </c>
      <c r="I11" s="36">
        <v>107</v>
      </c>
      <c r="J11" s="35">
        <v>285347.09000000003</v>
      </c>
      <c r="K11" s="36">
        <v>37</v>
      </c>
      <c r="L11" s="35">
        <v>359145.2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125</v>
      </c>
      <c r="B12" s="35">
        <v>1530076.23</v>
      </c>
      <c r="C12" s="36">
        <v>32</v>
      </c>
      <c r="D12" s="35">
        <v>5539740.5899999999</v>
      </c>
      <c r="E12" s="36">
        <v>31</v>
      </c>
      <c r="F12" s="35">
        <v>273049.77</v>
      </c>
      <c r="G12" s="36">
        <v>13</v>
      </c>
      <c r="H12" s="35">
        <v>1462638.26</v>
      </c>
      <c r="I12" s="36">
        <v>32</v>
      </c>
      <c r="J12" s="35">
        <v>4461144.75</v>
      </c>
      <c r="K12" s="36">
        <v>26</v>
      </c>
      <c r="L12" s="35">
        <v>243247.99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126</v>
      </c>
      <c r="B13" s="35">
        <v>8573598.6199999992</v>
      </c>
      <c r="C13" s="36">
        <v>255</v>
      </c>
      <c r="D13" s="35">
        <v>1742835.66</v>
      </c>
      <c r="E13" s="36">
        <v>84</v>
      </c>
      <c r="F13" s="35">
        <v>1247888.04</v>
      </c>
      <c r="G13" s="36">
        <v>106</v>
      </c>
      <c r="H13" s="35">
        <v>7948577.6500000004</v>
      </c>
      <c r="I13" s="36">
        <v>257</v>
      </c>
      <c r="J13" s="35">
        <v>1700557.93</v>
      </c>
      <c r="K13" s="36">
        <v>93</v>
      </c>
      <c r="L13" s="35">
        <v>1207661.17</v>
      </c>
      <c r="M13" s="37">
        <v>108</v>
      </c>
      <c r="N13" s="35"/>
      <c r="O13" s="35"/>
      <c r="P13" s="35"/>
      <c r="Q13" s="35"/>
      <c r="R13" s="35"/>
    </row>
    <row r="14" spans="1:18" x14ac:dyDescent="0.25">
      <c r="A14" s="35" t="s">
        <v>127</v>
      </c>
      <c r="B14" s="35">
        <v>9038898.0399999991</v>
      </c>
      <c r="C14" s="36">
        <v>252</v>
      </c>
      <c r="D14" s="35">
        <v>1675323.46</v>
      </c>
      <c r="E14" s="36">
        <v>68</v>
      </c>
      <c r="F14" s="35">
        <v>1513617.97</v>
      </c>
      <c r="G14" s="36">
        <v>103</v>
      </c>
      <c r="H14" s="35">
        <v>8775906.8900000006</v>
      </c>
      <c r="I14" s="36">
        <v>264</v>
      </c>
      <c r="J14" s="35">
        <v>1735907.09</v>
      </c>
      <c r="K14" s="36">
        <v>71</v>
      </c>
      <c r="L14" s="35">
        <v>1454590.61</v>
      </c>
      <c r="M14" s="37">
        <v>114</v>
      </c>
      <c r="N14" s="35"/>
      <c r="O14" s="35"/>
      <c r="P14" s="35"/>
      <c r="Q14" s="35"/>
      <c r="R14" s="35"/>
    </row>
    <row r="15" spans="1:18" x14ac:dyDescent="0.25">
      <c r="A15" s="35" t="s">
        <v>128</v>
      </c>
      <c r="B15" s="35">
        <v>5894209.8899999997</v>
      </c>
      <c r="C15" s="36">
        <v>209</v>
      </c>
      <c r="D15" s="35">
        <v>1343451.58</v>
      </c>
      <c r="E15" s="36">
        <v>81</v>
      </c>
      <c r="F15" s="35">
        <v>983927.43</v>
      </c>
      <c r="G15" s="36">
        <v>95</v>
      </c>
      <c r="H15" s="35">
        <v>5715838.3300000001</v>
      </c>
      <c r="I15" s="36">
        <v>217</v>
      </c>
      <c r="J15" s="35">
        <v>1306860.46</v>
      </c>
      <c r="K15" s="36">
        <v>86</v>
      </c>
      <c r="L15" s="35">
        <v>927867.53</v>
      </c>
      <c r="M15" s="37">
        <v>93</v>
      </c>
      <c r="N15" s="35"/>
      <c r="O15" s="35"/>
      <c r="P15" s="35"/>
      <c r="Q15" s="35"/>
      <c r="R15" s="35"/>
    </row>
    <row r="16" spans="1:18" x14ac:dyDescent="0.25">
      <c r="A16" s="35" t="s">
        <v>129</v>
      </c>
      <c r="B16" s="35">
        <v>7593028.3899999997</v>
      </c>
      <c r="C16" s="36">
        <v>239</v>
      </c>
      <c r="D16" s="35">
        <v>3508942.58</v>
      </c>
      <c r="E16" s="36">
        <v>109</v>
      </c>
      <c r="F16" s="35">
        <v>1505300.83</v>
      </c>
      <c r="G16" s="36">
        <v>114</v>
      </c>
      <c r="H16" s="35">
        <v>7425671.9800000004</v>
      </c>
      <c r="I16" s="36">
        <v>242</v>
      </c>
      <c r="J16" s="35">
        <v>3404387.9</v>
      </c>
      <c r="K16" s="36">
        <v>125</v>
      </c>
      <c r="L16" s="35">
        <v>1436969.95</v>
      </c>
      <c r="M16" s="37">
        <v>117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2019-12-02T14:10:03Z</dcterms:modified>
</cp:coreProperties>
</file>