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F45D024-4AA6-4488-AC9C-FDD843355BB1}" xr6:coauthVersionLast="45" xr6:coauthVersionMax="45" xr10:uidLastSave="{00000000-0000-0000-0000-000000000000}"/>
  <bookViews>
    <workbookView xWindow="1920" yWindow="330" windowWidth="18000" windowHeight="1099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I338" i="3"/>
  <c r="H338" i="3"/>
  <c r="K338" i="3" s="1"/>
  <c r="G338" i="3"/>
  <c r="F338" i="3"/>
  <c r="E338" i="3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I334" i="3"/>
  <c r="H334" i="3"/>
  <c r="K334" i="3" s="1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I330" i="3"/>
  <c r="H330" i="3"/>
  <c r="K330" i="3" s="1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I326" i="3"/>
  <c r="H326" i="3"/>
  <c r="K326" i="3" s="1"/>
  <c r="G326" i="3"/>
  <c r="F326" i="3"/>
  <c r="E326" i="3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I322" i="3"/>
  <c r="H322" i="3"/>
  <c r="K322" i="3" s="1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I318" i="3"/>
  <c r="H318" i="3"/>
  <c r="K318" i="3" s="1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I314" i="3"/>
  <c r="H314" i="3"/>
  <c r="K314" i="3" s="1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I310" i="3"/>
  <c r="H310" i="3"/>
  <c r="K310" i="3" s="1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I306" i="3"/>
  <c r="H306" i="3"/>
  <c r="K306" i="3" s="1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J244" i="3"/>
  <c r="H244" i="3"/>
  <c r="G244" i="3"/>
  <c r="F244" i="3"/>
  <c r="E244" i="3"/>
  <c r="K244" i="3" s="1"/>
  <c r="D244" i="3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J236" i="3"/>
  <c r="H236" i="3"/>
  <c r="G236" i="3"/>
  <c r="F236" i="3"/>
  <c r="E236" i="3"/>
  <c r="K236" i="3" s="1"/>
  <c r="D236" i="3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J232" i="3"/>
  <c r="H232" i="3"/>
  <c r="G232" i="3"/>
  <c r="F232" i="3"/>
  <c r="E232" i="3"/>
  <c r="K232" i="3" s="1"/>
  <c r="D232" i="3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J224" i="3"/>
  <c r="H224" i="3"/>
  <c r="G224" i="3"/>
  <c r="F224" i="3"/>
  <c r="E224" i="3"/>
  <c r="K224" i="3" s="1"/>
  <c r="D224" i="3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I222" i="3"/>
  <c r="H222" i="3"/>
  <c r="K222" i="3" s="1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J220" i="3"/>
  <c r="H220" i="3"/>
  <c r="G220" i="3"/>
  <c r="F220" i="3"/>
  <c r="E220" i="3"/>
  <c r="K220" i="3" s="1"/>
  <c r="D220" i="3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J216" i="3"/>
  <c r="H216" i="3"/>
  <c r="G216" i="3"/>
  <c r="F216" i="3"/>
  <c r="E216" i="3"/>
  <c r="K216" i="3" s="1"/>
  <c r="D216" i="3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J214" i="3" s="1"/>
  <c r="C214" i="3"/>
  <c r="B214" i="3"/>
  <c r="J213" i="3"/>
  <c r="H213" i="3"/>
  <c r="K213" i="3" s="1"/>
  <c r="G213" i="3"/>
  <c r="F213" i="3"/>
  <c r="E213" i="3"/>
  <c r="D213" i="3"/>
  <c r="C213" i="3"/>
  <c r="B213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H210" i="3"/>
  <c r="K210" i="3" s="1"/>
  <c r="G210" i="3"/>
  <c r="F210" i="3"/>
  <c r="I210" i="3" s="1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I206" i="3"/>
  <c r="H206" i="3"/>
  <c r="K206" i="3" s="1"/>
  <c r="G206" i="3"/>
  <c r="F206" i="3"/>
  <c r="E206" i="3"/>
  <c r="D206" i="3"/>
  <c r="J206" i="3" s="1"/>
  <c r="C206" i="3"/>
  <c r="B206" i="3"/>
  <c r="J205" i="3"/>
  <c r="H205" i="3"/>
  <c r="K205" i="3" s="1"/>
  <c r="G205" i="3"/>
  <c r="F205" i="3"/>
  <c r="E205" i="3"/>
  <c r="D205" i="3"/>
  <c r="C205" i="3"/>
  <c r="B205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F202" i="3"/>
  <c r="I202" i="3" s="1"/>
  <c r="E202" i="3"/>
  <c r="D202" i="3"/>
  <c r="J202" i="3" s="1"/>
  <c r="C202" i="3"/>
  <c r="B202" i="3"/>
  <c r="J201" i="3"/>
  <c r="H201" i="3"/>
  <c r="G201" i="3"/>
  <c r="F201" i="3"/>
  <c r="E201" i="3"/>
  <c r="K201" i="3" s="1"/>
  <c r="D201" i="3"/>
  <c r="C201" i="3"/>
  <c r="B201" i="3"/>
  <c r="H200" i="3"/>
  <c r="G200" i="3"/>
  <c r="J200" i="3" s="1"/>
  <c r="F200" i="3"/>
  <c r="E200" i="3"/>
  <c r="K200" i="3" s="1"/>
  <c r="D200" i="3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H198" i="3"/>
  <c r="K198" i="3" s="1"/>
  <c r="G198" i="3"/>
  <c r="F198" i="3"/>
  <c r="E198" i="3"/>
  <c r="D198" i="3"/>
  <c r="J198" i="3" s="1"/>
  <c r="C198" i="3"/>
  <c r="I198" i="3" s="1"/>
  <c r="B198" i="3"/>
  <c r="K197" i="3"/>
  <c r="J197" i="3"/>
  <c r="H197" i="3"/>
  <c r="G197" i="3"/>
  <c r="F197" i="3"/>
  <c r="E197" i="3"/>
  <c r="D197" i="3"/>
  <c r="C197" i="3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I195" i="3"/>
  <c r="H195" i="3"/>
  <c r="G195" i="3"/>
  <c r="F195" i="3"/>
  <c r="E195" i="3"/>
  <c r="D195" i="3"/>
  <c r="J195" i="3" s="1"/>
  <c r="C195" i="3"/>
  <c r="B195" i="3"/>
  <c r="H194" i="3"/>
  <c r="G194" i="3"/>
  <c r="F194" i="3"/>
  <c r="E194" i="3"/>
  <c r="D194" i="3"/>
  <c r="J194" i="3" s="1"/>
  <c r="C194" i="3"/>
  <c r="I194" i="3" s="1"/>
  <c r="B194" i="3"/>
  <c r="J193" i="3"/>
  <c r="H193" i="3"/>
  <c r="G193" i="3"/>
  <c r="F193" i="3"/>
  <c r="E193" i="3"/>
  <c r="K193" i="3" s="1"/>
  <c r="D193" i="3"/>
  <c r="C193" i="3"/>
  <c r="B193" i="3"/>
  <c r="J192" i="3"/>
  <c r="I192" i="3"/>
  <c r="H192" i="3"/>
  <c r="G192" i="3"/>
  <c r="F192" i="3"/>
  <c r="E192" i="3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K189" i="3" s="1"/>
  <c r="G189" i="3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I187" i="3"/>
  <c r="H187" i="3"/>
  <c r="G187" i="3"/>
  <c r="F187" i="3"/>
  <c r="E187" i="3"/>
  <c r="D187" i="3"/>
  <c r="J187" i="3" s="1"/>
  <c r="C187" i="3"/>
  <c r="B187" i="3"/>
  <c r="K186" i="3"/>
  <c r="H186" i="3"/>
  <c r="G186" i="3"/>
  <c r="F186" i="3"/>
  <c r="I186" i="3" s="1"/>
  <c r="E186" i="3"/>
  <c r="D186" i="3"/>
  <c r="J186" i="3" s="1"/>
  <c r="C186" i="3"/>
  <c r="B186" i="3"/>
  <c r="J185" i="3"/>
  <c r="H185" i="3"/>
  <c r="G185" i="3"/>
  <c r="F185" i="3"/>
  <c r="E185" i="3"/>
  <c r="K185" i="3" s="1"/>
  <c r="D185" i="3"/>
  <c r="C185" i="3"/>
  <c r="I185" i="3" s="1"/>
  <c r="B185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B183" i="3"/>
  <c r="I182" i="3"/>
  <c r="H182" i="3"/>
  <c r="G182" i="3"/>
  <c r="F182" i="3"/>
  <c r="E182" i="3"/>
  <c r="K182" i="3" s="1"/>
  <c r="D182" i="3"/>
  <c r="J182" i="3" s="1"/>
  <c r="C182" i="3"/>
  <c r="B182" i="3"/>
  <c r="H181" i="3"/>
  <c r="G181" i="3"/>
  <c r="J181" i="3" s="1"/>
  <c r="F181" i="3"/>
  <c r="E181" i="3"/>
  <c r="K181" i="3" s="1"/>
  <c r="D181" i="3"/>
  <c r="C181" i="3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I179" i="3"/>
  <c r="H179" i="3"/>
  <c r="G179" i="3"/>
  <c r="F179" i="3"/>
  <c r="E179" i="3"/>
  <c r="D179" i="3"/>
  <c r="J179" i="3" s="1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J177" i="3"/>
  <c r="H177" i="3"/>
  <c r="G177" i="3"/>
  <c r="F177" i="3"/>
  <c r="E177" i="3"/>
  <c r="D177" i="3"/>
  <c r="C177" i="3"/>
  <c r="I177" i="3" s="1"/>
  <c r="B177" i="3"/>
  <c r="H176" i="3"/>
  <c r="G176" i="3"/>
  <c r="J176" i="3" s="1"/>
  <c r="F176" i="3"/>
  <c r="I176" i="3" s="1"/>
  <c r="E176" i="3"/>
  <c r="D176" i="3"/>
  <c r="C176" i="3"/>
  <c r="B176" i="3"/>
  <c r="J175" i="3"/>
  <c r="I175" i="3"/>
  <c r="H175" i="3"/>
  <c r="K175" i="3" s="1"/>
  <c r="G175" i="3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E173" i="3"/>
  <c r="D173" i="3"/>
  <c r="C173" i="3"/>
  <c r="I173" i="3" s="1"/>
  <c r="B173" i="3"/>
  <c r="J172" i="3"/>
  <c r="H172" i="3"/>
  <c r="G172" i="3"/>
  <c r="F172" i="3"/>
  <c r="I172" i="3" s="1"/>
  <c r="E172" i="3"/>
  <c r="D172" i="3"/>
  <c r="C172" i="3"/>
  <c r="B172" i="3"/>
  <c r="J171" i="3"/>
  <c r="I171" i="3"/>
  <c r="H171" i="3"/>
  <c r="K171" i="3" s="1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B170" i="3"/>
  <c r="J169" i="3"/>
  <c r="H169" i="3"/>
  <c r="G169" i="3"/>
  <c r="F169" i="3"/>
  <c r="E169" i="3"/>
  <c r="K169" i="3" s="1"/>
  <c r="D169" i="3"/>
  <c r="C169" i="3"/>
  <c r="B169" i="3"/>
  <c r="J168" i="3"/>
  <c r="H168" i="3"/>
  <c r="G168" i="3"/>
  <c r="F168" i="3"/>
  <c r="I168" i="3" s="1"/>
  <c r="E168" i="3"/>
  <c r="K168" i="3" s="1"/>
  <c r="D168" i="3"/>
  <c r="C168" i="3"/>
  <c r="B168" i="3"/>
  <c r="J167" i="3"/>
  <c r="I167" i="3"/>
  <c r="H167" i="3"/>
  <c r="K167" i="3" s="1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H164" i="3"/>
  <c r="G164" i="3"/>
  <c r="J164" i="3" s="1"/>
  <c r="F164" i="3"/>
  <c r="I164" i="3" s="1"/>
  <c r="E164" i="3"/>
  <c r="K164" i="3" s="1"/>
  <c r="D164" i="3"/>
  <c r="C164" i="3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E161" i="3"/>
  <c r="D161" i="3"/>
  <c r="C161" i="3"/>
  <c r="I161" i="3" s="1"/>
  <c r="B161" i="3"/>
  <c r="H160" i="3"/>
  <c r="G160" i="3"/>
  <c r="J160" i="3" s="1"/>
  <c r="F160" i="3"/>
  <c r="I160" i="3" s="1"/>
  <c r="E160" i="3"/>
  <c r="D160" i="3"/>
  <c r="C160" i="3"/>
  <c r="B160" i="3"/>
  <c r="I159" i="3"/>
  <c r="H159" i="3"/>
  <c r="K159" i="3" s="1"/>
  <c r="G159" i="3"/>
  <c r="F159" i="3"/>
  <c r="E159" i="3"/>
  <c r="D159" i="3"/>
  <c r="J159" i="3" s="1"/>
  <c r="C159" i="3"/>
  <c r="B159" i="3"/>
  <c r="K158" i="3"/>
  <c r="H158" i="3"/>
  <c r="G158" i="3"/>
  <c r="F158" i="3"/>
  <c r="E158" i="3"/>
  <c r="D158" i="3"/>
  <c r="J158" i="3" s="1"/>
  <c r="C158" i="3"/>
  <c r="B158" i="3"/>
  <c r="J157" i="3"/>
  <c r="H157" i="3"/>
  <c r="G157" i="3"/>
  <c r="F157" i="3"/>
  <c r="E157" i="3"/>
  <c r="K157" i="3" s="1"/>
  <c r="D157" i="3"/>
  <c r="C157" i="3"/>
  <c r="B157" i="3"/>
  <c r="J156" i="3"/>
  <c r="H156" i="3"/>
  <c r="G156" i="3"/>
  <c r="F156" i="3"/>
  <c r="I156" i="3" s="1"/>
  <c r="E156" i="3"/>
  <c r="K156" i="3" s="1"/>
  <c r="D156" i="3"/>
  <c r="C156" i="3"/>
  <c r="B156" i="3"/>
  <c r="J155" i="3"/>
  <c r="I155" i="3"/>
  <c r="H155" i="3"/>
  <c r="K155" i="3" s="1"/>
  <c r="G155" i="3"/>
  <c r="F155" i="3"/>
  <c r="E155" i="3"/>
  <c r="D155" i="3"/>
  <c r="C155" i="3"/>
  <c r="B155" i="3"/>
  <c r="K154" i="3"/>
  <c r="H154" i="3"/>
  <c r="G154" i="3"/>
  <c r="F154" i="3"/>
  <c r="E154" i="3"/>
  <c r="D154" i="3"/>
  <c r="J154" i="3" s="1"/>
  <c r="C154" i="3"/>
  <c r="B154" i="3"/>
  <c r="J153" i="3"/>
  <c r="H153" i="3"/>
  <c r="G153" i="3"/>
  <c r="F153" i="3"/>
  <c r="E153" i="3"/>
  <c r="K153" i="3" s="1"/>
  <c r="D153" i="3"/>
  <c r="C153" i="3"/>
  <c r="B153" i="3"/>
  <c r="H152" i="3"/>
  <c r="G152" i="3"/>
  <c r="J152" i="3" s="1"/>
  <c r="F152" i="3"/>
  <c r="I152" i="3" s="1"/>
  <c r="E152" i="3"/>
  <c r="K152" i="3" s="1"/>
  <c r="D152" i="3"/>
  <c r="C152" i="3"/>
  <c r="B152" i="3"/>
  <c r="J151" i="3"/>
  <c r="I151" i="3"/>
  <c r="H151" i="3"/>
  <c r="K151" i="3" s="1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B150" i="3"/>
  <c r="J149" i="3"/>
  <c r="H149" i="3"/>
  <c r="G149" i="3"/>
  <c r="F149" i="3"/>
  <c r="E149" i="3"/>
  <c r="D149" i="3"/>
  <c r="C149" i="3"/>
  <c r="B149" i="3"/>
  <c r="H148" i="3"/>
  <c r="G148" i="3"/>
  <c r="J148" i="3" s="1"/>
  <c r="F148" i="3"/>
  <c r="I148" i="3" s="1"/>
  <c r="E148" i="3"/>
  <c r="D148" i="3"/>
  <c r="C148" i="3"/>
  <c r="B148" i="3"/>
  <c r="I147" i="3"/>
  <c r="H147" i="3"/>
  <c r="K147" i="3" s="1"/>
  <c r="G147" i="3"/>
  <c r="F147" i="3"/>
  <c r="E147" i="3"/>
  <c r="D147" i="3"/>
  <c r="J147" i="3" s="1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I144" i="3" s="1"/>
  <c r="E144" i="3"/>
  <c r="D144" i="3"/>
  <c r="C144" i="3"/>
  <c r="B144" i="3"/>
  <c r="J143" i="3"/>
  <c r="I143" i="3"/>
  <c r="H143" i="3"/>
  <c r="K143" i="3" s="1"/>
  <c r="G143" i="3"/>
  <c r="F143" i="3"/>
  <c r="E143" i="3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E141" i="3"/>
  <c r="D141" i="3"/>
  <c r="C141" i="3"/>
  <c r="I141" i="3" s="1"/>
  <c r="B141" i="3"/>
  <c r="J140" i="3"/>
  <c r="H140" i="3"/>
  <c r="G140" i="3"/>
  <c r="F140" i="3"/>
  <c r="I140" i="3" s="1"/>
  <c r="E140" i="3"/>
  <c r="D140" i="3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B138" i="3"/>
  <c r="J137" i="3"/>
  <c r="H137" i="3"/>
  <c r="G137" i="3"/>
  <c r="F137" i="3"/>
  <c r="E137" i="3"/>
  <c r="K137" i="3" s="1"/>
  <c r="D137" i="3"/>
  <c r="C137" i="3"/>
  <c r="B137" i="3"/>
  <c r="J136" i="3"/>
  <c r="H136" i="3"/>
  <c r="G136" i="3"/>
  <c r="F136" i="3"/>
  <c r="I136" i="3" s="1"/>
  <c r="E136" i="3"/>
  <c r="K136" i="3" s="1"/>
  <c r="D136" i="3"/>
  <c r="C136" i="3"/>
  <c r="B136" i="3"/>
  <c r="J135" i="3"/>
  <c r="H135" i="3"/>
  <c r="K135" i="3" s="1"/>
  <c r="G135" i="3"/>
  <c r="F135" i="3"/>
  <c r="I135" i="3" s="1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E133" i="3"/>
  <c r="K133" i="3" s="1"/>
  <c r="D133" i="3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I131" i="3" s="1"/>
  <c r="E131" i="3"/>
  <c r="D131" i="3"/>
  <c r="J131" i="3" s="1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I128" i="3" s="1"/>
  <c r="E128" i="3"/>
  <c r="D128" i="3"/>
  <c r="J128" i="3" s="1"/>
  <c r="C128" i="3"/>
  <c r="B128" i="3"/>
  <c r="I127" i="3"/>
  <c r="H127" i="3"/>
  <c r="K127" i="3" s="1"/>
  <c r="G127" i="3"/>
  <c r="F127" i="3"/>
  <c r="E127" i="3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B126" i="3"/>
  <c r="J125" i="3"/>
  <c r="H125" i="3"/>
  <c r="G125" i="3"/>
  <c r="F125" i="3"/>
  <c r="E125" i="3"/>
  <c r="K125" i="3" s="1"/>
  <c r="D125" i="3"/>
  <c r="C125" i="3"/>
  <c r="B125" i="3"/>
  <c r="H124" i="3"/>
  <c r="G124" i="3"/>
  <c r="F124" i="3"/>
  <c r="I124" i="3" s="1"/>
  <c r="E124" i="3"/>
  <c r="K124" i="3" s="1"/>
  <c r="D124" i="3"/>
  <c r="J124" i="3" s="1"/>
  <c r="C124" i="3"/>
  <c r="B124" i="3"/>
  <c r="J123" i="3"/>
  <c r="H123" i="3"/>
  <c r="K123" i="3" s="1"/>
  <c r="G123" i="3"/>
  <c r="F123" i="3"/>
  <c r="I123" i="3" s="1"/>
  <c r="E123" i="3"/>
  <c r="D123" i="3"/>
  <c r="C123" i="3"/>
  <c r="B123" i="3"/>
  <c r="H122" i="3"/>
  <c r="K122" i="3" s="1"/>
  <c r="G122" i="3"/>
  <c r="F122" i="3"/>
  <c r="E122" i="3"/>
  <c r="D122" i="3"/>
  <c r="J122" i="3" s="1"/>
  <c r="C122" i="3"/>
  <c r="B122" i="3"/>
  <c r="J121" i="3"/>
  <c r="H121" i="3"/>
  <c r="G121" i="3"/>
  <c r="F121" i="3"/>
  <c r="E121" i="3"/>
  <c r="K121" i="3" s="1"/>
  <c r="D121" i="3"/>
  <c r="C121" i="3"/>
  <c r="B121" i="3"/>
  <c r="H120" i="3"/>
  <c r="G120" i="3"/>
  <c r="J120" i="3" s="1"/>
  <c r="F120" i="3"/>
  <c r="I120" i="3" s="1"/>
  <c r="E120" i="3"/>
  <c r="K120" i="3" s="1"/>
  <c r="D120" i="3"/>
  <c r="C120" i="3"/>
  <c r="B120" i="3"/>
  <c r="J119" i="3"/>
  <c r="H119" i="3"/>
  <c r="K119" i="3" s="1"/>
  <c r="G119" i="3"/>
  <c r="F119" i="3"/>
  <c r="I119" i="3" s="1"/>
  <c r="E119" i="3"/>
  <c r="D119" i="3"/>
  <c r="C119" i="3"/>
  <c r="B119" i="3"/>
  <c r="H118" i="3"/>
  <c r="K118" i="3" s="1"/>
  <c r="G118" i="3"/>
  <c r="F118" i="3"/>
  <c r="E118" i="3"/>
  <c r="D118" i="3"/>
  <c r="J118" i="3" s="1"/>
  <c r="C118" i="3"/>
  <c r="B118" i="3"/>
  <c r="J117" i="3"/>
  <c r="H117" i="3"/>
  <c r="G117" i="3"/>
  <c r="F117" i="3"/>
  <c r="E117" i="3"/>
  <c r="D117" i="3"/>
  <c r="C117" i="3"/>
  <c r="B117" i="3"/>
  <c r="H116" i="3"/>
  <c r="G116" i="3"/>
  <c r="J116" i="3" s="1"/>
  <c r="F116" i="3"/>
  <c r="I116" i="3" s="1"/>
  <c r="E116" i="3"/>
  <c r="D116" i="3"/>
  <c r="C116" i="3"/>
  <c r="B116" i="3"/>
  <c r="I115" i="3"/>
  <c r="H115" i="3"/>
  <c r="K115" i="3" s="1"/>
  <c r="G115" i="3"/>
  <c r="F115" i="3"/>
  <c r="E115" i="3"/>
  <c r="D115" i="3"/>
  <c r="J115" i="3" s="1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I112" i="3" s="1"/>
  <c r="E112" i="3"/>
  <c r="D112" i="3"/>
  <c r="C112" i="3"/>
  <c r="B112" i="3"/>
  <c r="J111" i="3"/>
  <c r="I111" i="3"/>
  <c r="H111" i="3"/>
  <c r="K111" i="3" s="1"/>
  <c r="G111" i="3"/>
  <c r="F111" i="3"/>
  <c r="E111" i="3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E109" i="3"/>
  <c r="D109" i="3"/>
  <c r="C109" i="3"/>
  <c r="I109" i="3" s="1"/>
  <c r="B109" i="3"/>
  <c r="J108" i="3"/>
  <c r="H108" i="3"/>
  <c r="G108" i="3"/>
  <c r="F108" i="3"/>
  <c r="I108" i="3" s="1"/>
  <c r="E108" i="3"/>
  <c r="D108" i="3"/>
  <c r="C108" i="3"/>
  <c r="B108" i="3"/>
  <c r="J107" i="3"/>
  <c r="I107" i="3"/>
  <c r="H107" i="3"/>
  <c r="K107" i="3" s="1"/>
  <c r="G107" i="3"/>
  <c r="F107" i="3"/>
  <c r="E107" i="3"/>
  <c r="D107" i="3"/>
  <c r="C107" i="3"/>
  <c r="B107" i="3"/>
  <c r="K106" i="3"/>
  <c r="H106" i="3"/>
  <c r="G106" i="3"/>
  <c r="F106" i="3"/>
  <c r="E106" i="3"/>
  <c r="D106" i="3"/>
  <c r="J106" i="3" s="1"/>
  <c r="C106" i="3"/>
  <c r="B106" i="3"/>
  <c r="J105" i="3"/>
  <c r="H105" i="3"/>
  <c r="G105" i="3"/>
  <c r="F105" i="3"/>
  <c r="E105" i="3"/>
  <c r="K105" i="3" s="1"/>
  <c r="D105" i="3"/>
  <c r="C105" i="3"/>
  <c r="B105" i="3"/>
  <c r="J104" i="3"/>
  <c r="H104" i="3"/>
  <c r="G104" i="3"/>
  <c r="F104" i="3"/>
  <c r="I104" i="3" s="1"/>
  <c r="E104" i="3"/>
  <c r="K104" i="3" s="1"/>
  <c r="D104" i="3"/>
  <c r="C104" i="3"/>
  <c r="B104" i="3"/>
  <c r="J103" i="3"/>
  <c r="H103" i="3"/>
  <c r="K103" i="3" s="1"/>
  <c r="G103" i="3"/>
  <c r="F103" i="3"/>
  <c r="I103" i="3" s="1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E101" i="3"/>
  <c r="K101" i="3" s="1"/>
  <c r="D101" i="3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F99" i="3"/>
  <c r="I99" i="3" s="1"/>
  <c r="E99" i="3"/>
  <c r="D99" i="3"/>
  <c r="J99" i="3" s="1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E97" i="3"/>
  <c r="D97" i="3"/>
  <c r="C97" i="3"/>
  <c r="I97" i="3" s="1"/>
  <c r="B97" i="3"/>
  <c r="H96" i="3"/>
  <c r="G96" i="3"/>
  <c r="F96" i="3"/>
  <c r="I96" i="3" s="1"/>
  <c r="E96" i="3"/>
  <c r="D96" i="3"/>
  <c r="J96" i="3" s="1"/>
  <c r="C96" i="3"/>
  <c r="B96" i="3"/>
  <c r="I95" i="3"/>
  <c r="H95" i="3"/>
  <c r="K95" i="3" s="1"/>
  <c r="G95" i="3"/>
  <c r="F95" i="3"/>
  <c r="E95" i="3"/>
  <c r="D95" i="3"/>
  <c r="J95" i="3" s="1"/>
  <c r="C95" i="3"/>
  <c r="B95" i="3"/>
  <c r="K94" i="3"/>
  <c r="H94" i="3"/>
  <c r="G94" i="3"/>
  <c r="F94" i="3"/>
  <c r="E94" i="3"/>
  <c r="D94" i="3"/>
  <c r="J94" i="3" s="1"/>
  <c r="C94" i="3"/>
  <c r="B94" i="3"/>
  <c r="J93" i="3"/>
  <c r="H93" i="3"/>
  <c r="G93" i="3"/>
  <c r="F93" i="3"/>
  <c r="E93" i="3"/>
  <c r="K93" i="3" s="1"/>
  <c r="D93" i="3"/>
  <c r="C93" i="3"/>
  <c r="B93" i="3"/>
  <c r="H92" i="3"/>
  <c r="G92" i="3"/>
  <c r="F92" i="3"/>
  <c r="I92" i="3" s="1"/>
  <c r="E92" i="3"/>
  <c r="K92" i="3" s="1"/>
  <c r="D92" i="3"/>
  <c r="J92" i="3" s="1"/>
  <c r="C92" i="3"/>
  <c r="B92" i="3"/>
  <c r="J91" i="3"/>
  <c r="H91" i="3"/>
  <c r="K91" i="3" s="1"/>
  <c r="G91" i="3"/>
  <c r="F91" i="3"/>
  <c r="I91" i="3" s="1"/>
  <c r="E91" i="3"/>
  <c r="D91" i="3"/>
  <c r="C91" i="3"/>
  <c r="B91" i="3"/>
  <c r="H90" i="3"/>
  <c r="K90" i="3" s="1"/>
  <c r="G90" i="3"/>
  <c r="F90" i="3"/>
  <c r="E90" i="3"/>
  <c r="D90" i="3"/>
  <c r="J90" i="3" s="1"/>
  <c r="C90" i="3"/>
  <c r="B90" i="3"/>
  <c r="J89" i="3"/>
  <c r="H89" i="3"/>
  <c r="G89" i="3"/>
  <c r="F89" i="3"/>
  <c r="E89" i="3"/>
  <c r="K89" i="3" s="1"/>
  <c r="D89" i="3"/>
  <c r="C89" i="3"/>
  <c r="B89" i="3"/>
  <c r="H88" i="3"/>
  <c r="G88" i="3"/>
  <c r="J88" i="3" s="1"/>
  <c r="F88" i="3"/>
  <c r="I88" i="3" s="1"/>
  <c r="E88" i="3"/>
  <c r="K88" i="3" s="1"/>
  <c r="D88" i="3"/>
  <c r="C88" i="3"/>
  <c r="B88" i="3"/>
  <c r="J87" i="3"/>
  <c r="H87" i="3"/>
  <c r="K87" i="3" s="1"/>
  <c r="G87" i="3"/>
  <c r="F87" i="3"/>
  <c r="I87" i="3" s="1"/>
  <c r="E87" i="3"/>
  <c r="D87" i="3"/>
  <c r="C87" i="3"/>
  <c r="B87" i="3"/>
  <c r="H86" i="3"/>
  <c r="K86" i="3" s="1"/>
  <c r="G86" i="3"/>
  <c r="F86" i="3"/>
  <c r="E86" i="3"/>
  <c r="D86" i="3"/>
  <c r="J86" i="3" s="1"/>
  <c r="C86" i="3"/>
  <c r="B86" i="3"/>
  <c r="J85" i="3"/>
  <c r="H85" i="3"/>
  <c r="G85" i="3"/>
  <c r="F85" i="3"/>
  <c r="E85" i="3"/>
  <c r="D85" i="3"/>
  <c r="C85" i="3"/>
  <c r="B85" i="3"/>
  <c r="H84" i="3"/>
  <c r="G84" i="3"/>
  <c r="J84" i="3" s="1"/>
  <c r="F84" i="3"/>
  <c r="I84" i="3" s="1"/>
  <c r="E84" i="3"/>
  <c r="D84" i="3"/>
  <c r="C84" i="3"/>
  <c r="B84" i="3"/>
  <c r="I83" i="3"/>
  <c r="H83" i="3"/>
  <c r="K83" i="3" s="1"/>
  <c r="G83" i="3"/>
  <c r="F83" i="3"/>
  <c r="E83" i="3"/>
  <c r="D83" i="3"/>
  <c r="J83" i="3" s="1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D81" i="3"/>
  <c r="C81" i="3"/>
  <c r="I81" i="3" s="1"/>
  <c r="B81" i="3"/>
  <c r="H80" i="3"/>
  <c r="G80" i="3"/>
  <c r="F80" i="3"/>
  <c r="I80" i="3" s="1"/>
  <c r="E80" i="3"/>
  <c r="D80" i="3"/>
  <c r="C80" i="3"/>
  <c r="B80" i="3"/>
  <c r="J79" i="3"/>
  <c r="I79" i="3"/>
  <c r="H79" i="3"/>
  <c r="K79" i="3" s="1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B78" i="3"/>
  <c r="J77" i="3"/>
  <c r="H77" i="3"/>
  <c r="G77" i="3"/>
  <c r="F77" i="3"/>
  <c r="E77" i="3"/>
  <c r="K77" i="3" s="1"/>
  <c r="D77" i="3"/>
  <c r="C77" i="3"/>
  <c r="B77" i="3"/>
  <c r="J76" i="3"/>
  <c r="H76" i="3"/>
  <c r="G76" i="3"/>
  <c r="F76" i="3"/>
  <c r="I76" i="3" s="1"/>
  <c r="E76" i="3"/>
  <c r="K76" i="3" s="1"/>
  <c r="D76" i="3"/>
  <c r="C76" i="3"/>
  <c r="B76" i="3"/>
  <c r="J75" i="3"/>
  <c r="H75" i="3"/>
  <c r="K75" i="3" s="1"/>
  <c r="G75" i="3"/>
  <c r="F75" i="3"/>
  <c r="I75" i="3" s="1"/>
  <c r="E75" i="3"/>
  <c r="D75" i="3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D72" i="3"/>
  <c r="J72" i="3" s="1"/>
  <c r="C72" i="3"/>
  <c r="B72" i="3"/>
  <c r="I71" i="3"/>
  <c r="H71" i="3"/>
  <c r="K71" i="3" s="1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J69" i="3"/>
  <c r="H69" i="3"/>
  <c r="G69" i="3"/>
  <c r="F69" i="3"/>
  <c r="E69" i="3"/>
  <c r="K69" i="3" s="1"/>
  <c r="D69" i="3"/>
  <c r="C69" i="3"/>
  <c r="B69" i="3"/>
  <c r="H68" i="3"/>
  <c r="G68" i="3"/>
  <c r="J68" i="3" s="1"/>
  <c r="F68" i="3"/>
  <c r="I68" i="3" s="1"/>
  <c r="E68" i="3"/>
  <c r="K68" i="3" s="1"/>
  <c r="D68" i="3"/>
  <c r="C68" i="3"/>
  <c r="B68" i="3"/>
  <c r="J67" i="3"/>
  <c r="H67" i="3"/>
  <c r="K67" i="3" s="1"/>
  <c r="G67" i="3"/>
  <c r="F67" i="3"/>
  <c r="I67" i="3" s="1"/>
  <c r="E67" i="3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D64" i="3"/>
  <c r="J64" i="3" s="1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B62" i="3"/>
  <c r="J61" i="3"/>
  <c r="H61" i="3"/>
  <c r="G61" i="3"/>
  <c r="F61" i="3"/>
  <c r="E61" i="3"/>
  <c r="K61" i="3" s="1"/>
  <c r="D61" i="3"/>
  <c r="C61" i="3"/>
  <c r="B61" i="3"/>
  <c r="J60" i="3"/>
  <c r="H60" i="3"/>
  <c r="G60" i="3"/>
  <c r="F60" i="3"/>
  <c r="I60" i="3" s="1"/>
  <c r="E60" i="3"/>
  <c r="K60" i="3" s="1"/>
  <c r="D60" i="3"/>
  <c r="C60" i="3"/>
  <c r="B60" i="3"/>
  <c r="J59" i="3"/>
  <c r="H59" i="3"/>
  <c r="K59" i="3" s="1"/>
  <c r="G59" i="3"/>
  <c r="F59" i="3"/>
  <c r="I59" i="3" s="1"/>
  <c r="E59" i="3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F57" i="3"/>
  <c r="E57" i="3"/>
  <c r="K57" i="3" s="1"/>
  <c r="D57" i="3"/>
  <c r="J57" i="3" s="1"/>
  <c r="C57" i="3"/>
  <c r="B57" i="3"/>
  <c r="J56" i="3"/>
  <c r="H56" i="3"/>
  <c r="G56" i="3"/>
  <c r="F56" i="3"/>
  <c r="I56" i="3" s="1"/>
  <c r="E56" i="3"/>
  <c r="K56" i="3" s="1"/>
  <c r="D56" i="3"/>
  <c r="C56" i="3"/>
  <c r="B56" i="3"/>
  <c r="I55" i="3"/>
  <c r="H55" i="3"/>
  <c r="K55" i="3" s="1"/>
  <c r="G55" i="3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D52" i="3"/>
  <c r="J52" i="3" s="1"/>
  <c r="C52" i="3"/>
  <c r="B52" i="3"/>
  <c r="J51" i="3"/>
  <c r="H51" i="3"/>
  <c r="K51" i="3" s="1"/>
  <c r="G51" i="3"/>
  <c r="F51" i="3"/>
  <c r="I51" i="3" s="1"/>
  <c r="E51" i="3"/>
  <c r="D51" i="3"/>
  <c r="C51" i="3"/>
  <c r="B51" i="3"/>
  <c r="I50" i="3"/>
  <c r="H50" i="3"/>
  <c r="K50" i="3" s="1"/>
  <c r="G50" i="3"/>
  <c r="F50" i="3"/>
  <c r="E50" i="3"/>
  <c r="D50" i="3"/>
  <c r="J50" i="3" s="1"/>
  <c r="C50" i="3"/>
  <c r="B50" i="3"/>
  <c r="J49" i="3"/>
  <c r="H49" i="3"/>
  <c r="G49" i="3"/>
  <c r="F49" i="3"/>
  <c r="E49" i="3"/>
  <c r="D49" i="3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J45" i="3" s="1"/>
  <c r="F45" i="3"/>
  <c r="E45" i="3"/>
  <c r="D45" i="3"/>
  <c r="C45" i="3"/>
  <c r="I45" i="3" s="1"/>
  <c r="B45" i="3"/>
  <c r="I44" i="3"/>
  <c r="H44" i="3"/>
  <c r="G44" i="3"/>
  <c r="F44" i="3"/>
  <c r="E44" i="3"/>
  <c r="D44" i="3"/>
  <c r="J44" i="3" s="1"/>
  <c r="C44" i="3"/>
  <c r="B44" i="3"/>
  <c r="K43" i="3"/>
  <c r="J43" i="3"/>
  <c r="H43" i="3"/>
  <c r="G43" i="3"/>
  <c r="F43" i="3"/>
  <c r="I43" i="3" s="1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J41" i="3" s="1"/>
  <c r="C41" i="3"/>
  <c r="B41" i="3"/>
  <c r="J40" i="3"/>
  <c r="H40" i="3"/>
  <c r="G40" i="3"/>
  <c r="F40" i="3"/>
  <c r="I40" i="3" s="1"/>
  <c r="E40" i="3"/>
  <c r="K40" i="3" s="1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I38" i="3" s="1"/>
  <c r="E38" i="3"/>
  <c r="D38" i="3"/>
  <c r="C38" i="3"/>
  <c r="B38" i="3"/>
  <c r="K37" i="3"/>
  <c r="H37" i="3"/>
  <c r="G37" i="3"/>
  <c r="F37" i="3"/>
  <c r="E37" i="3"/>
  <c r="D37" i="3"/>
  <c r="C37" i="3"/>
  <c r="I37" i="3" s="1"/>
  <c r="B37" i="3"/>
  <c r="H36" i="3"/>
  <c r="G36" i="3"/>
  <c r="F36" i="3"/>
  <c r="I36" i="3" s="1"/>
  <c r="E36" i="3"/>
  <c r="D36" i="3"/>
  <c r="J36" i="3" s="1"/>
  <c r="C36" i="3"/>
  <c r="B36" i="3"/>
  <c r="J35" i="3"/>
  <c r="H35" i="3"/>
  <c r="K35" i="3" s="1"/>
  <c r="G35" i="3"/>
  <c r="F35" i="3"/>
  <c r="I35" i="3" s="1"/>
  <c r="E35" i="3"/>
  <c r="D35" i="3"/>
  <c r="C35" i="3"/>
  <c r="B35" i="3"/>
  <c r="I34" i="3"/>
  <c r="H34" i="3"/>
  <c r="K34" i="3" s="1"/>
  <c r="G34" i="3"/>
  <c r="F34" i="3"/>
  <c r="E34" i="3"/>
  <c r="D34" i="3"/>
  <c r="J34" i="3" s="1"/>
  <c r="C34" i="3"/>
  <c r="B34" i="3"/>
  <c r="J33" i="3"/>
  <c r="H33" i="3"/>
  <c r="G33" i="3"/>
  <c r="F33" i="3"/>
  <c r="E33" i="3"/>
  <c r="K33" i="3" s="1"/>
  <c r="D33" i="3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E31" i="3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J29" i="3" s="1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E21" i="3"/>
  <c r="D21" i="3"/>
  <c r="C21" i="3"/>
  <c r="I21" i="3" s="1"/>
  <c r="B21" i="3"/>
  <c r="J20" i="3"/>
  <c r="I20" i="3"/>
  <c r="H20" i="3"/>
  <c r="G20" i="3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H13" i="3"/>
  <c r="K13" i="3" s="1"/>
  <c r="G13" i="3"/>
  <c r="J13" i="3" s="1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K11" i="3"/>
  <c r="H11" i="3"/>
  <c r="G11" i="3"/>
  <c r="J11" i="3" s="1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H9" i="3"/>
  <c r="K9" i="3" s="1"/>
  <c r="G9" i="3"/>
  <c r="J9" i="3" s="1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B227" i="2"/>
  <c r="H226" i="2"/>
  <c r="G226" i="2"/>
  <c r="F226" i="2"/>
  <c r="I226" i="2" s="1"/>
  <c r="E226" i="2"/>
  <c r="D226" i="2"/>
  <c r="J226" i="2" s="1"/>
  <c r="C226" i="2"/>
  <c r="B226" i="2"/>
  <c r="H225" i="2"/>
  <c r="K225" i="2" s="1"/>
  <c r="G225" i="2"/>
  <c r="J225" i="2" s="1"/>
  <c r="F225" i="2"/>
  <c r="E225" i="2"/>
  <c r="D225" i="2"/>
  <c r="C225" i="2"/>
  <c r="B225" i="2"/>
  <c r="J224" i="2"/>
  <c r="I224" i="2"/>
  <c r="H224" i="2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H219" i="2"/>
  <c r="G219" i="2"/>
  <c r="F219" i="2"/>
  <c r="E219" i="2"/>
  <c r="K219" i="2" s="1"/>
  <c r="D219" i="2"/>
  <c r="J219" i="2" s="1"/>
  <c r="C219" i="2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J217" i="2" s="1"/>
  <c r="F217" i="2"/>
  <c r="I217" i="2" s="1"/>
  <c r="E217" i="2"/>
  <c r="D217" i="2"/>
  <c r="C217" i="2"/>
  <c r="B217" i="2"/>
  <c r="J216" i="2"/>
  <c r="I216" i="2"/>
  <c r="H216" i="2"/>
  <c r="K216" i="2" s="1"/>
  <c r="G216" i="2"/>
  <c r="F216" i="2"/>
  <c r="E216" i="2"/>
  <c r="D216" i="2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I214" i="2"/>
  <c r="H214" i="2"/>
  <c r="G214" i="2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B211" i="2"/>
  <c r="H210" i="2"/>
  <c r="G210" i="2"/>
  <c r="F210" i="2"/>
  <c r="I210" i="2" s="1"/>
  <c r="E210" i="2"/>
  <c r="D210" i="2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J203" i="2"/>
  <c r="H203" i="2"/>
  <c r="G203" i="2"/>
  <c r="F203" i="2"/>
  <c r="E203" i="2"/>
  <c r="D203" i="2"/>
  <c r="C203" i="2"/>
  <c r="B203" i="2"/>
  <c r="I202" i="2"/>
  <c r="H202" i="2"/>
  <c r="G202" i="2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B199" i="2"/>
  <c r="H198" i="2"/>
  <c r="G198" i="2"/>
  <c r="F198" i="2"/>
  <c r="I198" i="2" s="1"/>
  <c r="E198" i="2"/>
  <c r="K198" i="2" s="1"/>
  <c r="D198" i="2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J196" i="2"/>
  <c r="I196" i="2"/>
  <c r="H196" i="2"/>
  <c r="G196" i="2"/>
  <c r="F196" i="2"/>
  <c r="E196" i="2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H191" i="2"/>
  <c r="G191" i="2"/>
  <c r="J191" i="2" s="1"/>
  <c r="F191" i="2"/>
  <c r="E191" i="2"/>
  <c r="K191" i="2" s="1"/>
  <c r="D191" i="2"/>
  <c r="C191" i="2"/>
  <c r="B191" i="2"/>
  <c r="I190" i="2"/>
  <c r="H190" i="2"/>
  <c r="G190" i="2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J187" i="2" s="1"/>
  <c r="C187" i="2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J185" i="2" s="1"/>
  <c r="F185" i="2"/>
  <c r="I185" i="2" s="1"/>
  <c r="E185" i="2"/>
  <c r="D185" i="2"/>
  <c r="C185" i="2"/>
  <c r="B185" i="2"/>
  <c r="J184" i="2"/>
  <c r="I184" i="2"/>
  <c r="H184" i="2"/>
  <c r="K184" i="2" s="1"/>
  <c r="G184" i="2"/>
  <c r="F184" i="2"/>
  <c r="E184" i="2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I182" i="2"/>
  <c r="H182" i="2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H178" i="2"/>
  <c r="G178" i="2"/>
  <c r="F178" i="2"/>
  <c r="I178" i="2" s="1"/>
  <c r="E178" i="2"/>
  <c r="D178" i="2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J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B167" i="2"/>
  <c r="H166" i="2"/>
  <c r="G166" i="2"/>
  <c r="F166" i="2"/>
  <c r="I166" i="2" s="1"/>
  <c r="E166" i="2"/>
  <c r="K166" i="2" s="1"/>
  <c r="D166" i="2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I162" i="2"/>
  <c r="H162" i="2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H159" i="2"/>
  <c r="G159" i="2"/>
  <c r="J159" i="2" s="1"/>
  <c r="F159" i="2"/>
  <c r="E159" i="2"/>
  <c r="K159" i="2" s="1"/>
  <c r="D159" i="2"/>
  <c r="C159" i="2"/>
  <c r="B159" i="2"/>
  <c r="I158" i="2"/>
  <c r="H158" i="2"/>
  <c r="G158" i="2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B155" i="2"/>
  <c r="H154" i="2"/>
  <c r="G154" i="2"/>
  <c r="F154" i="2"/>
  <c r="I154" i="2" s="1"/>
  <c r="E154" i="2"/>
  <c r="K154" i="2" s="1"/>
  <c r="D154" i="2"/>
  <c r="J154" i="2" s="1"/>
  <c r="C154" i="2"/>
  <c r="B154" i="2"/>
  <c r="H153" i="2"/>
  <c r="K153" i="2" s="1"/>
  <c r="G153" i="2"/>
  <c r="F153" i="2"/>
  <c r="I153" i="2" s="1"/>
  <c r="E153" i="2"/>
  <c r="D153" i="2"/>
  <c r="J153" i="2" s="1"/>
  <c r="C153" i="2"/>
  <c r="B153" i="2"/>
  <c r="J152" i="2"/>
  <c r="I152" i="2"/>
  <c r="H152" i="2"/>
  <c r="K152" i="2" s="1"/>
  <c r="G152" i="2"/>
  <c r="F152" i="2"/>
  <c r="E152" i="2"/>
  <c r="D152" i="2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B149" i="2"/>
  <c r="I148" i="2"/>
  <c r="H148" i="2"/>
  <c r="G148" i="2"/>
  <c r="J148" i="2" s="1"/>
  <c r="F148" i="2"/>
  <c r="E148" i="2"/>
  <c r="K148" i="2" s="1"/>
  <c r="D148" i="2"/>
  <c r="C148" i="2"/>
  <c r="B148" i="2"/>
  <c r="K147" i="2"/>
  <c r="J147" i="2"/>
  <c r="I147" i="2"/>
  <c r="H147" i="2"/>
  <c r="G147" i="2"/>
  <c r="F147" i="2"/>
  <c r="E147" i="2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E145" i="2"/>
  <c r="K145" i="2" s="1"/>
  <c r="D145" i="2"/>
  <c r="J145" i="2" s="1"/>
  <c r="C145" i="2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J143" i="2"/>
  <c r="I143" i="2"/>
  <c r="H143" i="2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K141" i="2" s="1"/>
  <c r="D141" i="2"/>
  <c r="J141" i="2" s="1"/>
  <c r="C141" i="2"/>
  <c r="B141" i="2"/>
  <c r="I140" i="2"/>
  <c r="H140" i="2"/>
  <c r="G140" i="2"/>
  <c r="J140" i="2" s="1"/>
  <c r="F140" i="2"/>
  <c r="E140" i="2"/>
  <c r="D140" i="2"/>
  <c r="C140" i="2"/>
  <c r="B140" i="2"/>
  <c r="K139" i="2"/>
  <c r="J139" i="2"/>
  <c r="I139" i="2"/>
  <c r="H139" i="2"/>
  <c r="G139" i="2"/>
  <c r="F139" i="2"/>
  <c r="E139" i="2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I136" i="2"/>
  <c r="H136" i="2"/>
  <c r="G136" i="2"/>
  <c r="J136" i="2" s="1"/>
  <c r="F136" i="2"/>
  <c r="E136" i="2"/>
  <c r="D136" i="2"/>
  <c r="C136" i="2"/>
  <c r="B136" i="2"/>
  <c r="K135" i="2"/>
  <c r="J135" i="2"/>
  <c r="I135" i="2"/>
  <c r="H135" i="2"/>
  <c r="G135" i="2"/>
  <c r="F135" i="2"/>
  <c r="E135" i="2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I132" i="2"/>
  <c r="H132" i="2"/>
  <c r="G132" i="2"/>
  <c r="J132" i="2" s="1"/>
  <c r="F132" i="2"/>
  <c r="E132" i="2"/>
  <c r="D132" i="2"/>
  <c r="C132" i="2"/>
  <c r="B132" i="2"/>
  <c r="K131" i="2"/>
  <c r="J131" i="2"/>
  <c r="I131" i="2"/>
  <c r="H131" i="2"/>
  <c r="G131" i="2"/>
  <c r="F131" i="2"/>
  <c r="E131" i="2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I128" i="2"/>
  <c r="H128" i="2"/>
  <c r="G128" i="2"/>
  <c r="J128" i="2" s="1"/>
  <c r="F128" i="2"/>
  <c r="E128" i="2"/>
  <c r="K128" i="2" s="1"/>
  <c r="D128" i="2"/>
  <c r="C128" i="2"/>
  <c r="B128" i="2"/>
  <c r="K127" i="2"/>
  <c r="J127" i="2"/>
  <c r="I127" i="2"/>
  <c r="H127" i="2"/>
  <c r="G127" i="2"/>
  <c r="F127" i="2"/>
  <c r="E127" i="2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J123" i="2"/>
  <c r="I123" i="2"/>
  <c r="H123" i="2"/>
  <c r="G123" i="2"/>
  <c r="F123" i="2"/>
  <c r="E123" i="2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F117" i="2"/>
  <c r="E117" i="2"/>
  <c r="K117" i="2" s="1"/>
  <c r="D117" i="2"/>
  <c r="J117" i="2" s="1"/>
  <c r="C117" i="2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J115" i="2"/>
  <c r="I115" i="2"/>
  <c r="H115" i="2"/>
  <c r="G115" i="2"/>
  <c r="F115" i="2"/>
  <c r="E115" i="2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F113" i="2"/>
  <c r="E113" i="2"/>
  <c r="K113" i="2" s="1"/>
  <c r="D113" i="2"/>
  <c r="J113" i="2" s="1"/>
  <c r="C113" i="2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J111" i="2"/>
  <c r="I111" i="2"/>
  <c r="H111" i="2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E109" i="2"/>
  <c r="K109" i="2" s="1"/>
  <c r="D109" i="2"/>
  <c r="J109" i="2" s="1"/>
  <c r="C109" i="2"/>
  <c r="B109" i="2"/>
  <c r="I108" i="2"/>
  <c r="H108" i="2"/>
  <c r="G108" i="2"/>
  <c r="J108" i="2" s="1"/>
  <c r="F108" i="2"/>
  <c r="E108" i="2"/>
  <c r="D108" i="2"/>
  <c r="C108" i="2"/>
  <c r="B108" i="2"/>
  <c r="K107" i="2"/>
  <c r="J107" i="2"/>
  <c r="I107" i="2"/>
  <c r="H107" i="2"/>
  <c r="G107" i="2"/>
  <c r="F107" i="2"/>
  <c r="E107" i="2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I104" i="2"/>
  <c r="H104" i="2"/>
  <c r="G104" i="2"/>
  <c r="J104" i="2" s="1"/>
  <c r="F104" i="2"/>
  <c r="E104" i="2"/>
  <c r="D104" i="2"/>
  <c r="C104" i="2"/>
  <c r="B104" i="2"/>
  <c r="K103" i="2"/>
  <c r="J103" i="2"/>
  <c r="I103" i="2"/>
  <c r="H103" i="2"/>
  <c r="G103" i="2"/>
  <c r="F103" i="2"/>
  <c r="E103" i="2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I100" i="2"/>
  <c r="H100" i="2"/>
  <c r="G100" i="2"/>
  <c r="J100" i="2" s="1"/>
  <c r="F100" i="2"/>
  <c r="E100" i="2"/>
  <c r="D100" i="2"/>
  <c r="C100" i="2"/>
  <c r="B100" i="2"/>
  <c r="K99" i="2"/>
  <c r="J99" i="2"/>
  <c r="I99" i="2"/>
  <c r="H99" i="2"/>
  <c r="G99" i="2"/>
  <c r="F99" i="2"/>
  <c r="E99" i="2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I96" i="2"/>
  <c r="H96" i="2"/>
  <c r="G96" i="2"/>
  <c r="J96" i="2" s="1"/>
  <c r="F96" i="2"/>
  <c r="E96" i="2"/>
  <c r="K96" i="2" s="1"/>
  <c r="D96" i="2"/>
  <c r="C96" i="2"/>
  <c r="B96" i="2"/>
  <c r="K95" i="2"/>
  <c r="J95" i="2"/>
  <c r="I95" i="2"/>
  <c r="H95" i="2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J91" i="2"/>
  <c r="I91" i="2"/>
  <c r="H91" i="2"/>
  <c r="G91" i="2"/>
  <c r="F91" i="2"/>
  <c r="E91" i="2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I88" i="2"/>
  <c r="H88" i="2"/>
  <c r="G88" i="2"/>
  <c r="J88" i="2" s="1"/>
  <c r="F88" i="2"/>
  <c r="E88" i="2"/>
  <c r="K88" i="2" s="1"/>
  <c r="D88" i="2"/>
  <c r="C88" i="2"/>
  <c r="B88" i="2"/>
  <c r="K87" i="2"/>
  <c r="J87" i="2"/>
  <c r="I87" i="2"/>
  <c r="H87" i="2"/>
  <c r="G87" i="2"/>
  <c r="F87" i="2"/>
  <c r="E87" i="2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B85" i="2"/>
  <c r="I84" i="2"/>
  <c r="H84" i="2"/>
  <c r="G84" i="2"/>
  <c r="J84" i="2" s="1"/>
  <c r="F84" i="2"/>
  <c r="E84" i="2"/>
  <c r="K84" i="2" s="1"/>
  <c r="D84" i="2"/>
  <c r="C84" i="2"/>
  <c r="B84" i="2"/>
  <c r="K83" i="2"/>
  <c r="J83" i="2"/>
  <c r="I83" i="2"/>
  <c r="H83" i="2"/>
  <c r="G83" i="2"/>
  <c r="F83" i="2"/>
  <c r="E83" i="2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F81" i="2"/>
  <c r="E81" i="2"/>
  <c r="K81" i="2" s="1"/>
  <c r="D81" i="2"/>
  <c r="J81" i="2" s="1"/>
  <c r="C81" i="2"/>
  <c r="B81" i="2"/>
  <c r="I80" i="2"/>
  <c r="H80" i="2"/>
  <c r="G80" i="2"/>
  <c r="J80" i="2" s="1"/>
  <c r="F80" i="2"/>
  <c r="E80" i="2"/>
  <c r="K80" i="2" s="1"/>
  <c r="D80" i="2"/>
  <c r="C80" i="2"/>
  <c r="B80" i="2"/>
  <c r="K79" i="2"/>
  <c r="J79" i="2"/>
  <c r="I79" i="2"/>
  <c r="H79" i="2"/>
  <c r="G79" i="2"/>
  <c r="F79" i="2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B77" i="2"/>
  <c r="I76" i="2"/>
  <c r="H76" i="2"/>
  <c r="G76" i="2"/>
  <c r="J76" i="2" s="1"/>
  <c r="F76" i="2"/>
  <c r="E76" i="2"/>
  <c r="D76" i="2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I72" i="2"/>
  <c r="H72" i="2"/>
  <c r="G72" i="2"/>
  <c r="J72" i="2" s="1"/>
  <c r="F72" i="2"/>
  <c r="E72" i="2"/>
  <c r="D72" i="2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I68" i="2"/>
  <c r="H68" i="2"/>
  <c r="G68" i="2"/>
  <c r="J68" i="2" s="1"/>
  <c r="F68" i="2"/>
  <c r="E68" i="2"/>
  <c r="D68" i="2"/>
  <c r="C68" i="2"/>
  <c r="B68" i="2"/>
  <c r="K67" i="2"/>
  <c r="J67" i="2"/>
  <c r="I67" i="2"/>
  <c r="H67" i="2"/>
  <c r="G67" i="2"/>
  <c r="F67" i="2"/>
  <c r="E67" i="2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B53" i="2"/>
  <c r="I52" i="2"/>
  <c r="H52" i="2"/>
  <c r="G52" i="2"/>
  <c r="J52" i="2" s="1"/>
  <c r="F52" i="2"/>
  <c r="E52" i="2"/>
  <c r="K52" i="2" s="1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B49" i="2"/>
  <c r="I48" i="2"/>
  <c r="H48" i="2"/>
  <c r="G48" i="2"/>
  <c r="J48" i="2" s="1"/>
  <c r="F48" i="2"/>
  <c r="E48" i="2"/>
  <c r="K48" i="2" s="1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B45" i="2"/>
  <c r="I44" i="2"/>
  <c r="H44" i="2"/>
  <c r="G44" i="2"/>
  <c r="J44" i="2" s="1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C41" i="2"/>
  <c r="I41" i="2" s="1"/>
  <c r="B41" i="2"/>
  <c r="I40" i="2"/>
  <c r="H40" i="2"/>
  <c r="G40" i="2"/>
  <c r="J40" i="2" s="1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I36" i="2"/>
  <c r="H36" i="2"/>
  <c r="G36" i="2"/>
  <c r="J36" i="2" s="1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I27" i="2"/>
  <c r="H27" i="2"/>
  <c r="G27" i="2"/>
  <c r="J27" i="2" s="1"/>
  <c r="F27" i="2"/>
  <c r="E27" i="2"/>
  <c r="D27" i="2"/>
  <c r="C27" i="2"/>
  <c r="B27" i="2"/>
  <c r="I26" i="2"/>
  <c r="H26" i="2"/>
  <c r="G26" i="2"/>
  <c r="F26" i="2"/>
  <c r="E26" i="2"/>
  <c r="K26" i="2" s="1"/>
  <c r="D26" i="2"/>
  <c r="J26" i="2" s="1"/>
  <c r="C26" i="2"/>
  <c r="B26" i="2"/>
  <c r="H25" i="2"/>
  <c r="G25" i="2"/>
  <c r="F25" i="2"/>
  <c r="E25" i="2"/>
  <c r="K25" i="2" s="1"/>
  <c r="D25" i="2"/>
  <c r="C25" i="2"/>
  <c r="B25" i="2"/>
  <c r="I24" i="2"/>
  <c r="H24" i="2"/>
  <c r="G24" i="2"/>
  <c r="J24" i="2" s="1"/>
  <c r="F24" i="2"/>
  <c r="E24" i="2"/>
  <c r="K24" i="2" s="1"/>
  <c r="D24" i="2"/>
  <c r="C24" i="2"/>
  <c r="B24" i="2"/>
  <c r="K23" i="2"/>
  <c r="I23" i="2"/>
  <c r="H23" i="2"/>
  <c r="G23" i="2"/>
  <c r="J23" i="2" s="1"/>
  <c r="F23" i="2"/>
  <c r="E23" i="2"/>
  <c r="D23" i="2"/>
  <c r="C23" i="2"/>
  <c r="B23" i="2"/>
  <c r="K22" i="2"/>
  <c r="I22" i="2"/>
  <c r="H22" i="2"/>
  <c r="G22" i="2"/>
  <c r="F22" i="2"/>
  <c r="E22" i="2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I20" i="2"/>
  <c r="H20" i="2"/>
  <c r="G20" i="2"/>
  <c r="J20" i="2" s="1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I15" i="2"/>
  <c r="H15" i="2"/>
  <c r="G15" i="2"/>
  <c r="J15" i="2" s="1"/>
  <c r="F15" i="2"/>
  <c r="E15" i="2"/>
  <c r="D15" i="2"/>
  <c r="C15" i="2"/>
  <c r="B15" i="2"/>
  <c r="K14" i="2"/>
  <c r="I14" i="2"/>
  <c r="H14" i="2"/>
  <c r="G14" i="2"/>
  <c r="F14" i="2"/>
  <c r="E14" i="2"/>
  <c r="D14" i="2"/>
  <c r="J14" i="2" s="1"/>
  <c r="C14" i="2"/>
  <c r="B14" i="2"/>
  <c r="K13" i="2"/>
  <c r="H13" i="2"/>
  <c r="G13" i="2"/>
  <c r="F13" i="2"/>
  <c r="E13" i="2"/>
  <c r="D13" i="2"/>
  <c r="C13" i="2"/>
  <c r="B13" i="2"/>
  <c r="H12" i="2"/>
  <c r="G12" i="2"/>
  <c r="J12" i="2" s="1"/>
  <c r="F12" i="2"/>
  <c r="I12" i="2" s="1"/>
  <c r="E12" i="2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H8" i="2"/>
  <c r="G8" i="2"/>
  <c r="J8" i="2" s="1"/>
  <c r="F8" i="2"/>
  <c r="E8" i="2"/>
  <c r="K8" i="2" s="1"/>
  <c r="D8" i="2"/>
  <c r="C8" i="2"/>
  <c r="B8" i="2"/>
  <c r="I7" i="2"/>
  <c r="H7" i="2"/>
  <c r="G7" i="2"/>
  <c r="F7" i="2"/>
  <c r="E7" i="2"/>
  <c r="D7" i="2"/>
  <c r="C7" i="2"/>
  <c r="B7" i="2"/>
  <c r="D6" i="2"/>
  <c r="C6" i="2"/>
  <c r="F4" i="2"/>
  <c r="C4" i="2"/>
  <c r="I2" i="2"/>
  <c r="G2" i="2"/>
  <c r="E6" i="2" l="1"/>
  <c r="H6" i="2"/>
  <c r="F6" i="2"/>
  <c r="I6" i="2" s="1"/>
  <c r="I13" i="2"/>
  <c r="K36" i="2"/>
  <c r="K68" i="2"/>
  <c r="I77" i="2"/>
  <c r="K100" i="2"/>
  <c r="I109" i="2"/>
  <c r="K132" i="2"/>
  <c r="I141" i="2"/>
  <c r="K40" i="2"/>
  <c r="I49" i="2"/>
  <c r="K72" i="2"/>
  <c r="I81" i="2"/>
  <c r="K104" i="2"/>
  <c r="I113" i="2"/>
  <c r="K136" i="2"/>
  <c r="I145" i="2"/>
  <c r="G6" i="2"/>
  <c r="J6" i="2" s="1"/>
  <c r="K20" i="2"/>
  <c r="J41" i="2"/>
  <c r="I45" i="2"/>
  <c r="J7" i="2"/>
  <c r="J13" i="2"/>
  <c r="I25" i="2"/>
  <c r="K7" i="2"/>
  <c r="I8" i="2"/>
  <c r="K12" i="2"/>
  <c r="J25" i="2"/>
  <c r="K44" i="2"/>
  <c r="I53" i="2"/>
  <c r="K76" i="2"/>
  <c r="I85" i="2"/>
  <c r="K108" i="2"/>
  <c r="I117" i="2"/>
  <c r="K140" i="2"/>
  <c r="I149" i="2"/>
  <c r="K162" i="2"/>
  <c r="I171" i="2"/>
  <c r="J182" i="2"/>
  <c r="K194" i="2"/>
  <c r="I203" i="2"/>
  <c r="J214" i="2"/>
  <c r="K20" i="3"/>
  <c r="K49" i="3"/>
  <c r="J55" i="3"/>
  <c r="I159" i="2"/>
  <c r="J170" i="2"/>
  <c r="K182" i="2"/>
  <c r="I191" i="2"/>
  <c r="J202" i="2"/>
  <c r="K214" i="2"/>
  <c r="K222" i="2"/>
  <c r="I225" i="2"/>
  <c r="I9" i="3"/>
  <c r="I25" i="3"/>
  <c r="J158" i="2"/>
  <c r="K170" i="2"/>
  <c r="I179" i="2"/>
  <c r="J190" i="2"/>
  <c r="K202" i="2"/>
  <c r="I211" i="2"/>
  <c r="K224" i="2"/>
  <c r="I227" i="2"/>
  <c r="K8" i="3"/>
  <c r="K24" i="3"/>
  <c r="J144" i="3"/>
  <c r="K158" i="2"/>
  <c r="I167" i="2"/>
  <c r="J178" i="2"/>
  <c r="K190" i="2"/>
  <c r="I199" i="2"/>
  <c r="J210" i="2"/>
  <c r="I13" i="3"/>
  <c r="I29" i="3"/>
  <c r="J37" i="3"/>
  <c r="J112" i="3"/>
  <c r="I155" i="2"/>
  <c r="J166" i="2"/>
  <c r="K178" i="2"/>
  <c r="I187" i="2"/>
  <c r="J198" i="2"/>
  <c r="K210" i="2"/>
  <c r="I219" i="2"/>
  <c r="K226" i="2"/>
  <c r="K12" i="3"/>
  <c r="K28" i="3"/>
  <c r="J80" i="3"/>
  <c r="K36" i="3"/>
  <c r="K52" i="3"/>
  <c r="I61" i="3"/>
  <c r="I62" i="3"/>
  <c r="K72" i="3"/>
  <c r="K73" i="3"/>
  <c r="I77" i="3"/>
  <c r="I78" i="3"/>
  <c r="K96" i="3"/>
  <c r="K97" i="3"/>
  <c r="I105" i="3"/>
  <c r="I106" i="3"/>
  <c r="K128" i="3"/>
  <c r="K129" i="3"/>
  <c r="I137" i="3"/>
  <c r="I138" i="3"/>
  <c r="K160" i="3"/>
  <c r="K161" i="3"/>
  <c r="I169" i="3"/>
  <c r="I170" i="3"/>
  <c r="I85" i="3"/>
  <c r="I86" i="3"/>
  <c r="K108" i="3"/>
  <c r="K109" i="3"/>
  <c r="I117" i="3"/>
  <c r="I118" i="3"/>
  <c r="K140" i="3"/>
  <c r="K141" i="3"/>
  <c r="I149" i="3"/>
  <c r="I150" i="3"/>
  <c r="K172" i="3"/>
  <c r="K173" i="3"/>
  <c r="K194" i="3"/>
  <c r="K204" i="3"/>
  <c r="K44" i="3"/>
  <c r="K64" i="3"/>
  <c r="K65" i="3"/>
  <c r="I69" i="3"/>
  <c r="I70" i="3"/>
  <c r="K80" i="3"/>
  <c r="K81" i="3"/>
  <c r="I89" i="3"/>
  <c r="I90" i="3"/>
  <c r="K112" i="3"/>
  <c r="K113" i="3"/>
  <c r="I121" i="3"/>
  <c r="I122" i="3"/>
  <c r="K144" i="3"/>
  <c r="K145" i="3"/>
  <c r="I153" i="3"/>
  <c r="I154" i="3"/>
  <c r="K176" i="3"/>
  <c r="K177" i="3"/>
  <c r="I183" i="3"/>
  <c r="I213" i="3"/>
  <c r="I41" i="3"/>
  <c r="I57" i="3"/>
  <c r="K84" i="3"/>
  <c r="K85" i="3"/>
  <c r="I93" i="3"/>
  <c r="I94" i="3"/>
  <c r="K116" i="3"/>
  <c r="K117" i="3"/>
  <c r="I125" i="3"/>
  <c r="I126" i="3"/>
  <c r="K148" i="3"/>
  <c r="K149" i="3"/>
  <c r="I157" i="3"/>
  <c r="I158" i="3"/>
  <c r="I197" i="3"/>
  <c r="K212" i="3"/>
  <c r="K184" i="3"/>
  <c r="I193" i="3"/>
  <c r="I201" i="3"/>
  <c r="I181" i="3"/>
  <c r="K192" i="3"/>
  <c r="I205" i="3"/>
  <c r="K6" i="2" l="1"/>
</calcChain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<sst xmlns="http://schemas.openxmlformats.org/spreadsheetml/2006/main" count="164" uniqueCount="128">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</sst>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43952</v>
      </c>
      <c r="F7" s="3" t="s">
        <v>3</v>
      </c>
      <c r="G7" s="5">
        <v>43982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05/01/2020 - 05/31/2020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05/01/2019 - 05/31/2019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52877584.139999993</v>
      </c>
      <c r="D6" s="41">
        <f t="shared" si="0"/>
        <v>2068659.2399999998</v>
      </c>
      <c r="E6" s="42">
        <f t="shared" si="0"/>
        <v>1630286.05</v>
      </c>
      <c r="F6" s="40">
        <f t="shared" si="0"/>
        <v>93747566.61999999</v>
      </c>
      <c r="G6" s="41">
        <f t="shared" si="0"/>
        <v>33160185.749999996</v>
      </c>
      <c r="H6" s="42">
        <f t="shared" si="0"/>
        <v>16736091.939999999</v>
      </c>
      <c r="I6" s="20">
        <f t="shared" ref="I6:I69" si="1">IFERROR((C6-F6)/F6,"")</f>
        <v>-0.43595779553045855</v>
      </c>
      <c r="J6" s="20">
        <f t="shared" ref="J6:J69" si="2">IFERROR((D6-G6)/G6,"")</f>
        <v>-0.93761617454148316</v>
      </c>
      <c r="K6" s="20">
        <f t="shared" ref="K6:K69" si="3">IFERROR((E6-H6)/H6,"")</f>
        <v>-0.90258860576025246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2108700.14</v>
      </c>
      <c r="D7" s="43">
        <f>IF('County Data'!E2&gt;9,'County Data'!D2,"*")</f>
        <v>175005.52</v>
      </c>
      <c r="E7" s="44">
        <f>IF('County Data'!G2&gt;9,'County Data'!F2,"*")</f>
        <v>52153.88</v>
      </c>
      <c r="F7" s="43">
        <f>IF('County Data'!I2&gt;9,'County Data'!H2,"*")</f>
        <v>4359364.8600000003</v>
      </c>
      <c r="G7" s="43">
        <f>IF('County Data'!K2&gt;9,'County Data'!J2,"*")</f>
        <v>1183567.6399999999</v>
      </c>
      <c r="H7" s="44">
        <f>IF('County Data'!M2&gt;9,'County Data'!L2,"*")</f>
        <v>683619.57</v>
      </c>
      <c r="I7" s="22">
        <f t="shared" si="1"/>
        <v>-0.51628271371623613</v>
      </c>
      <c r="J7" s="22">
        <f t="shared" si="2"/>
        <v>-0.85213728891742935</v>
      </c>
      <c r="K7" s="22">
        <f t="shared" si="3"/>
        <v>-0.92370920569169779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3499235.41</v>
      </c>
      <c r="D8" s="43">
        <f>IF('County Data'!E3&gt;9,'County Data'!D3,"*")</f>
        <v>128917.83</v>
      </c>
      <c r="E8" s="44">
        <f>IF('County Data'!G3&gt;9,'County Data'!F3,"*")</f>
        <v>125160.58</v>
      </c>
      <c r="F8" s="43">
        <f>IF('County Data'!I3&gt;9,'County Data'!H3,"*")</f>
        <v>5968547.0700000003</v>
      </c>
      <c r="G8" s="43">
        <f>IF('County Data'!K3&gt;9,'County Data'!J3,"*")</f>
        <v>2366497.1</v>
      </c>
      <c r="H8" s="44">
        <f>IF('County Data'!M3&gt;9,'County Data'!L3,"*")</f>
        <v>1083204.8899999999</v>
      </c>
      <c r="I8" s="22">
        <f t="shared" si="1"/>
        <v>-0.41372073153475192</v>
      </c>
      <c r="J8" s="22">
        <f t="shared" si="2"/>
        <v>-0.94552377435831214</v>
      </c>
      <c r="K8" s="22">
        <f t="shared" si="3"/>
        <v>-0.8844534573694548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2433830.04</v>
      </c>
      <c r="D9" s="46" t="str">
        <f>IF('County Data'!E4&gt;9,'County Data'!D4,"*")</f>
        <v>*</v>
      </c>
      <c r="E9" s="47">
        <f>IF('County Data'!G4&gt;9,'County Data'!F4,"*")</f>
        <v>45577.57</v>
      </c>
      <c r="F9" s="45">
        <f>IF('County Data'!I4&gt;9,'County Data'!H4,"*")</f>
        <v>3352169.54</v>
      </c>
      <c r="G9" s="46">
        <f>IF('County Data'!K4&gt;9,'County Data'!J4,"*")</f>
        <v>598650.77</v>
      </c>
      <c r="H9" s="47">
        <f>IF('County Data'!M4&gt;9,'County Data'!L4,"*")</f>
        <v>417420.21</v>
      </c>
      <c r="I9" s="9">
        <f t="shared" si="1"/>
        <v>-0.27395377502296619</v>
      </c>
      <c r="J9" s="9" t="str">
        <f t="shared" si="2"/>
        <v/>
      </c>
      <c r="K9" s="9">
        <f t="shared" si="3"/>
        <v>-0.89081130020034249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16050644.560000001</v>
      </c>
      <c r="D10" s="43">
        <f>IF('County Data'!E5&gt;9,'County Data'!D5,"*")</f>
        <v>849988.07</v>
      </c>
      <c r="E10" s="44">
        <f>IF('County Data'!G5&gt;9,'County Data'!F5,"*")</f>
        <v>624360.17000000004</v>
      </c>
      <c r="F10" s="43">
        <f>IF('County Data'!I5&gt;9,'County Data'!H5,"*")</f>
        <v>32594352.050000001</v>
      </c>
      <c r="G10" s="43">
        <f>IF('County Data'!K5&gt;9,'County Data'!J5,"*")</f>
        <v>11599526.970000001</v>
      </c>
      <c r="H10" s="44">
        <f>IF('County Data'!M5&gt;9,'County Data'!L5,"*")</f>
        <v>6687449.3899999997</v>
      </c>
      <c r="I10" s="22">
        <f t="shared" si="1"/>
        <v>-0.50756362527537957</v>
      </c>
      <c r="J10" s="22">
        <f t="shared" si="2"/>
        <v>-0.92672217822344527</v>
      </c>
      <c r="K10" s="22">
        <f t="shared" si="3"/>
        <v>-0.90663702503175136</v>
      </c>
      <c r="L10" s="15"/>
    </row>
    <row r="11" spans="1:12" x14ac:dyDescent="0.25">
      <c r="A11" s="15"/>
      <c r="B11" s="11" t="str">
        <f>'County Data'!A6</f>
        <v>Essex</v>
      </c>
      <c r="C11" s="45" t="str">
        <f>IF('County Data'!C6&gt;9,'County Data'!B6,"*")</f>
        <v>*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150585.06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3733296.81</v>
      </c>
      <c r="D12" s="43">
        <f>IF('County Data'!E7&gt;9,'County Data'!D7,"*")</f>
        <v>95792.43</v>
      </c>
      <c r="E12" s="44">
        <f>IF('County Data'!G7&gt;9,'County Data'!F7,"*")</f>
        <v>98044.87</v>
      </c>
      <c r="F12" s="43">
        <f>IF('County Data'!I7&gt;9,'County Data'!H7,"*")</f>
        <v>4630209.54</v>
      </c>
      <c r="G12" s="43">
        <f>IF('County Data'!K7&gt;9,'County Data'!J7,"*")</f>
        <v>286496.11</v>
      </c>
      <c r="H12" s="44">
        <f>IF('County Data'!M7&gt;9,'County Data'!L7,"*")</f>
        <v>427553.69</v>
      </c>
      <c r="I12" s="22">
        <f t="shared" si="1"/>
        <v>-0.19370888558101843</v>
      </c>
      <c r="J12" s="22">
        <f t="shared" si="2"/>
        <v>-0.66564142877891086</v>
      </c>
      <c r="K12" s="22">
        <f t="shared" si="3"/>
        <v>-0.77068407478836165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303411.64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553610.23</v>
      </c>
      <c r="G13" s="46">
        <f>IF('County Data'!K8&gt;9,'County Data'!J8,"*")</f>
        <v>204711.09</v>
      </c>
      <c r="H13" s="47">
        <f>IF('County Data'!M8&gt;9,'County Data'!L8,"*")</f>
        <v>94471.55</v>
      </c>
      <c r="I13" s="9">
        <f t="shared" si="1"/>
        <v>-0.45193996866712521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2272541.62</v>
      </c>
      <c r="D14" s="43">
        <f>IF('County Data'!E9&gt;9,'County Data'!D9,"*")</f>
        <v>63823.82</v>
      </c>
      <c r="E14" s="44">
        <f>IF('County Data'!G9&gt;9,'County Data'!F9,"*")</f>
        <v>123474</v>
      </c>
      <c r="F14" s="43">
        <f>IF('County Data'!I9&gt;9,'County Data'!H9,"*")</f>
        <v>4674660.8899999997</v>
      </c>
      <c r="G14" s="43">
        <f>IF('County Data'!K9&gt;9,'County Data'!J9,"*")</f>
        <v>2398246.7599999998</v>
      </c>
      <c r="H14" s="44">
        <f>IF('County Data'!M9&gt;9,'County Data'!L9,"*")</f>
        <v>1193560</v>
      </c>
      <c r="I14" s="22">
        <f t="shared" si="1"/>
        <v>-0.51385957752327993</v>
      </c>
      <c r="J14" s="22">
        <f t="shared" si="2"/>
        <v>-0.97338730064624379</v>
      </c>
      <c r="K14" s="22">
        <f t="shared" si="3"/>
        <v>-0.89654981735312844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1189542.6100000001</v>
      </c>
      <c r="D15" s="48" t="str">
        <f>IF('County Data'!E10&gt;9,'County Data'!D10,"*")</f>
        <v>*</v>
      </c>
      <c r="E15" s="49">
        <f>IF('County Data'!G10&gt;9,'County Data'!F10,"*")</f>
        <v>30841.919999999998</v>
      </c>
      <c r="F15" s="48">
        <f>IF('County Data'!I10&gt;9,'County Data'!H10,"*")</f>
        <v>1993168.26</v>
      </c>
      <c r="G15" s="48">
        <f>IF('County Data'!K10&gt;9,'County Data'!J10,"*")</f>
        <v>328702.24</v>
      </c>
      <c r="H15" s="49">
        <f>IF('County Data'!M10&gt;9,'County Data'!L10,"*")</f>
        <v>187623.23</v>
      </c>
      <c r="I15" s="23">
        <f t="shared" si="1"/>
        <v>-0.40319006986394612</v>
      </c>
      <c r="J15" s="23" t="str">
        <f t="shared" si="2"/>
        <v/>
      </c>
      <c r="K15" s="23">
        <f t="shared" si="3"/>
        <v>-0.83561779636775246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2254558.0699999998</v>
      </c>
      <c r="D16" s="43">
        <f>IF('County Data'!E11&gt;9,'County Data'!D11,"*")</f>
        <v>46894.5</v>
      </c>
      <c r="E16" s="44">
        <f>IF('County Data'!G11&gt;9,'County Data'!F11,"*")</f>
        <v>67204.509999999995</v>
      </c>
      <c r="F16" s="43">
        <f>IF('County Data'!I11&gt;9,'County Data'!H11,"*")</f>
        <v>2736351.69</v>
      </c>
      <c r="G16" s="43">
        <f>IF('County Data'!K11&gt;9,'County Data'!J11,"*")</f>
        <v>383275.9</v>
      </c>
      <c r="H16" s="44">
        <f>IF('County Data'!M11&gt;9,'County Data'!L11,"*")</f>
        <v>409988.06</v>
      </c>
      <c r="I16" s="22">
        <f t="shared" si="1"/>
        <v>-0.17607152682921401</v>
      </c>
      <c r="J16" s="22">
        <f t="shared" si="2"/>
        <v>-0.87764819024624297</v>
      </c>
      <c r="K16" s="22">
        <f t="shared" si="3"/>
        <v>-0.83608178735741712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1207206.01</v>
      </c>
      <c r="D17" s="46" t="str">
        <f>IF('County Data'!E12&gt;9,'County Data'!D12,"*")</f>
        <v>*</v>
      </c>
      <c r="E17" s="47" t="str">
        <f>IF('County Data'!G12&gt;9,'County Data'!F12,"*")</f>
        <v>*</v>
      </c>
      <c r="F17" s="45">
        <f>IF('County Data'!I12&gt;9,'County Data'!H12,"*")</f>
        <v>1835836.66</v>
      </c>
      <c r="G17" s="46">
        <f>IF('County Data'!K12&gt;9,'County Data'!J12,"*")</f>
        <v>5538513.5899999999</v>
      </c>
      <c r="H17" s="47">
        <f>IF('County Data'!M12&gt;9,'County Data'!L12,"*")</f>
        <v>328874.77</v>
      </c>
      <c r="I17" s="9">
        <f t="shared" si="1"/>
        <v>-0.34242188518013356</v>
      </c>
      <c r="J17" s="9" t="str">
        <f t="shared" si="2"/>
        <v/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5574008.9299999997</v>
      </c>
      <c r="D18" s="43">
        <f>IF('County Data'!E13&gt;9,'County Data'!D13,"*")</f>
        <v>143660.82</v>
      </c>
      <c r="E18" s="44">
        <f>IF('County Data'!G13&gt;9,'County Data'!F13,"*")</f>
        <v>130370.73</v>
      </c>
      <c r="F18" s="43">
        <f>IF('County Data'!I13&gt;9,'County Data'!H13,"*")</f>
        <v>8431301.9600000009</v>
      </c>
      <c r="G18" s="43">
        <f>IF('County Data'!K13&gt;9,'County Data'!J13,"*")</f>
        <v>1742835.66</v>
      </c>
      <c r="H18" s="44">
        <f>IF('County Data'!M13&gt;9,'County Data'!L13,"*")</f>
        <v>1221658.8999999999</v>
      </c>
      <c r="I18" s="22">
        <f t="shared" si="1"/>
        <v>-0.33889108035219756</v>
      </c>
      <c r="J18" s="22">
        <f t="shared" si="2"/>
        <v>-0.91757064461258497</v>
      </c>
      <c r="K18" s="22">
        <f t="shared" si="3"/>
        <v>-0.89328385361904217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4898686.83</v>
      </c>
      <c r="D19" s="46">
        <f>IF('County Data'!E14&gt;9,'County Data'!D14,"*")</f>
        <v>105158.47</v>
      </c>
      <c r="E19" s="47">
        <f>IF('County Data'!G14&gt;9,'County Data'!F14,"*")</f>
        <v>118481.86</v>
      </c>
      <c r="F19" s="45">
        <f>IF('County Data'!I14&gt;9,'County Data'!H14,"*")</f>
        <v>8983738.5299999993</v>
      </c>
      <c r="G19" s="46">
        <f>IF('County Data'!K14&gt;9,'County Data'!J14,"*")</f>
        <v>1675323.46</v>
      </c>
      <c r="H19" s="47">
        <f>IF('County Data'!M14&gt;9,'County Data'!L14,"*")</f>
        <v>1510254.67</v>
      </c>
      <c r="I19" s="9">
        <f t="shared" si="1"/>
        <v>-0.45471622825603314</v>
      </c>
      <c r="J19" s="9">
        <f t="shared" si="2"/>
        <v>-0.93723094524086714</v>
      </c>
      <c r="K19" s="9">
        <f t="shared" si="3"/>
        <v>-0.92154842335299636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3801277.08</v>
      </c>
      <c r="D20" s="43">
        <f>IF('County Data'!E15&gt;9,'County Data'!D15,"*")</f>
        <v>194761.16</v>
      </c>
      <c r="E20" s="44">
        <f>IF('County Data'!G15&gt;9,'County Data'!F15,"*")</f>
        <v>103674.51</v>
      </c>
      <c r="F20" s="43">
        <f>IF('County Data'!I15&gt;9,'County Data'!H15,"*")</f>
        <v>5894319.6500000004</v>
      </c>
      <c r="G20" s="43">
        <f>IF('County Data'!K15&gt;9,'County Data'!J15,"*")</f>
        <v>1343451.58</v>
      </c>
      <c r="H20" s="44">
        <f>IF('County Data'!M15&gt;9,'County Data'!L15,"*")</f>
        <v>985112.18</v>
      </c>
      <c r="I20" s="22">
        <f t="shared" si="1"/>
        <v>-0.3550948530590804</v>
      </c>
      <c r="J20" s="22">
        <f t="shared" si="2"/>
        <v>-0.85502926722524686</v>
      </c>
      <c r="K20" s="22">
        <f t="shared" si="3"/>
        <v>-0.89475867611341486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3550644.39</v>
      </c>
      <c r="D21" s="46">
        <f>IF('County Data'!E16&gt;9,'County Data'!D16,"*")</f>
        <v>264656.62</v>
      </c>
      <c r="E21" s="47">
        <f>IF('County Data'!G16&gt;9,'County Data'!F16,"*")</f>
        <v>110941.45</v>
      </c>
      <c r="F21" s="45">
        <f>IF('County Data'!I16&gt;9,'County Data'!H16,"*")</f>
        <v>7589350.6299999999</v>
      </c>
      <c r="G21" s="46">
        <f>IF('County Data'!K16&gt;9,'County Data'!J16,"*")</f>
        <v>3510386.88</v>
      </c>
      <c r="H21" s="47">
        <f>IF('County Data'!M16&gt;9,'County Data'!L16,"*")</f>
        <v>1505300.83</v>
      </c>
      <c r="I21" s="9">
        <f t="shared" si="1"/>
        <v>-0.53215438802305015</v>
      </c>
      <c r="J21" s="9">
        <f t="shared" si="2"/>
        <v>-0.92460756348314521</v>
      </c>
      <c r="K21" s="9">
        <f t="shared" si="3"/>
        <v>-0.92629948260906758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41" sqref="F4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05/01/2020 - 05/31/2020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05/01/2019 - 05/31/2019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1014773.27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1473351.7</v>
      </c>
      <c r="G6" s="41" t="str">
        <f>IF('Town Data'!K2&gt;9,'Town Data'!J2,"*")</f>
        <v>*</v>
      </c>
      <c r="H6" s="42">
        <f>IF('Town Data'!M2&gt;9,'Town Data'!L2,"*")</f>
        <v>246999.29</v>
      </c>
      <c r="I6" s="20">
        <f t="shared" ref="I6:I69" si="0">IFERROR((C6-F6)/F6,"")</f>
        <v>-0.31124844801142859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455737.51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167984.36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205949.35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-0.1843413926773744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2056124.5</v>
      </c>
      <c r="D9" s="46">
        <f>IF('Town Data'!E5&gt;9,'Town Data'!D5,"*")</f>
        <v>91769.4</v>
      </c>
      <c r="E9" s="47">
        <f>IF('Town Data'!G5&gt;9,'Town Data'!F5,"*")</f>
        <v>55555.45</v>
      </c>
      <c r="F9" s="45">
        <f>IF('Town Data'!I5&gt;9,'Town Data'!H5,"*")</f>
        <v>2847511.82</v>
      </c>
      <c r="G9" s="46">
        <f>IF('Town Data'!K5&gt;9,'Town Data'!J5,"*")</f>
        <v>602163.16</v>
      </c>
      <c r="H9" s="47">
        <f>IF('Town Data'!M5&gt;9,'Town Data'!L5,"*")</f>
        <v>364971.95</v>
      </c>
      <c r="I9" s="9">
        <f t="shared" si="0"/>
        <v>-0.27792240033616433</v>
      </c>
      <c r="J9" s="9">
        <f t="shared" si="1"/>
        <v>-0.84760044104989751</v>
      </c>
      <c r="K9" s="9">
        <f t="shared" si="2"/>
        <v>-0.84778158979066742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1150577.04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1670904.87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-0.31140481983274132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 t="str">
        <f>IF('Town Data'!C7&gt;9,'Town Data'!B7,"*")</f>
        <v>*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485244.46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193839.15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348590.79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-0.44393496454682579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2450999.48</v>
      </c>
      <c r="D13" s="46">
        <f>IF('Town Data'!E9&gt;9,'Town Data'!D9,"*")</f>
        <v>191425.53</v>
      </c>
      <c r="E13" s="47">
        <f>IF('Town Data'!G9&gt;9,'Town Data'!F9,"*")</f>
        <v>69589.84</v>
      </c>
      <c r="F13" s="45">
        <f>IF('Town Data'!I9&gt;9,'Town Data'!H9,"*")</f>
        <v>3491371.05</v>
      </c>
      <c r="G13" s="46">
        <f>IF('Town Data'!K9&gt;9,'Town Data'!J9,"*")</f>
        <v>887524.4</v>
      </c>
      <c r="H13" s="47">
        <f>IF('Town Data'!M9&gt;9,'Town Data'!L9,"*")</f>
        <v>521704.08</v>
      </c>
      <c r="I13" s="9">
        <f t="shared" si="0"/>
        <v>-0.29798367320482877</v>
      </c>
      <c r="J13" s="9">
        <f t="shared" si="1"/>
        <v>-0.78431519178514975</v>
      </c>
      <c r="K13" s="9">
        <f t="shared" si="2"/>
        <v>-0.8666105122275447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224776.11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435111.39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-0.48340559413992823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223201.38</v>
      </c>
      <c r="G15" s="46">
        <f>IF('Town Data'!K11&gt;9,'Town Data'!J11,"*")</f>
        <v>244851.15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3407260.13</v>
      </c>
      <c r="D16" s="53" t="str">
        <f>IF('Town Data'!E12&gt;9,'Town Data'!D12,"*")</f>
        <v>*</v>
      </c>
      <c r="E16" s="54">
        <f>IF('Town Data'!G12&gt;9,'Town Data'!F12,"*")</f>
        <v>250573.23</v>
      </c>
      <c r="F16" s="53">
        <f>IF('Town Data'!I12&gt;9,'Town Data'!H12,"*")</f>
        <v>10607374.9</v>
      </c>
      <c r="G16" s="53">
        <f>IF('Town Data'!K12&gt;9,'Town Data'!J12,"*")</f>
        <v>5209113.8899999997</v>
      </c>
      <c r="H16" s="54">
        <f>IF('Town Data'!M12&gt;9,'Town Data'!L12,"*")</f>
        <v>3870719.33</v>
      </c>
      <c r="I16" s="26">
        <f t="shared" si="0"/>
        <v>-0.67878384971572936</v>
      </c>
      <c r="J16" s="26" t="str">
        <f t="shared" si="1"/>
        <v/>
      </c>
      <c r="K16" s="26">
        <f t="shared" si="2"/>
        <v>-0.93526442796874143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283204.67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444464.47</v>
      </c>
      <c r="G17" s="43" t="str">
        <f>IF('Town Data'!K13&gt;9,'Town Data'!J13,"*")</f>
        <v>*</v>
      </c>
      <c r="H17" s="44">
        <f>IF('Town Data'!M13&gt;9,'Town Data'!L13,"*")</f>
        <v>108554.36</v>
      </c>
      <c r="I17" s="22">
        <f t="shared" si="0"/>
        <v>-0.36281820231884904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351583.63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531598.61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-0.33862951598011137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146542.35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292789.84000000003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-0.49949646476803977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1752777.25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2435044.4700000002</v>
      </c>
      <c r="G20" s="46">
        <f>IF('Town Data'!K16&gt;9,'Town Data'!J16,"*")</f>
        <v>1246204.3600000001</v>
      </c>
      <c r="H20" s="47">
        <f>IF('Town Data'!M16&gt;9,'Town Data'!L16,"*")</f>
        <v>250192.69</v>
      </c>
      <c r="I20" s="9">
        <f t="shared" si="0"/>
        <v>-0.28018675979252244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DANVILLE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211315.62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688735.12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877659.8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-0.21525958007875037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347499.24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187750.01</v>
      </c>
      <c r="G24" s="46">
        <f>IF('Town Data'!K20&gt;9,'Town Data'!J20,"*")</f>
        <v>48356.31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370123.71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408277.47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-9.3450564391907187E-2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2770854.88</v>
      </c>
      <c r="D26" s="46" t="str">
        <f>IF('Town Data'!E22&gt;9,'Town Data'!D22,"*")</f>
        <v>*</v>
      </c>
      <c r="E26" s="47">
        <f>IF('Town Data'!G22&gt;9,'Town Data'!F22,"*")</f>
        <v>58898.400000000001</v>
      </c>
      <c r="F26" s="45">
        <f>IF('Town Data'!I22&gt;9,'Town Data'!H22,"*")</f>
        <v>3636778.41</v>
      </c>
      <c r="G26" s="46" t="str">
        <f>IF('Town Data'!K22&gt;9,'Town Data'!J22,"*")</f>
        <v>*</v>
      </c>
      <c r="H26" s="47">
        <f>IF('Town Data'!M22&gt;9,'Town Data'!L22,"*")</f>
        <v>353984.47</v>
      </c>
      <c r="I26" s="9">
        <f t="shared" si="0"/>
        <v>-0.23810181220252025</v>
      </c>
      <c r="J26" s="9" t="str">
        <f t="shared" si="1"/>
        <v/>
      </c>
      <c r="K26" s="9">
        <f t="shared" si="2"/>
        <v>-0.83361303957769661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423899.08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506157.58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-0.16251559445183059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FAIRLEE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243984.55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184281.09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320095.98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-0.42429426948754556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1060664.05</v>
      </c>
      <c r="D30" s="46" t="str">
        <f>IF('Town Data'!E26&gt;9,'Town Data'!D26,"*")</f>
        <v>*</v>
      </c>
      <c r="E30" s="47">
        <f>IF('Town Data'!G26&gt;9,'Town Data'!F26,"*")</f>
        <v>27646.12</v>
      </c>
      <c r="F30" s="45">
        <f>IF('Town Data'!I26&gt;9,'Town Data'!H26,"*")</f>
        <v>2193961.63</v>
      </c>
      <c r="G30" s="46">
        <f>IF('Town Data'!K26&gt;9,'Town Data'!J26,"*")</f>
        <v>1118199.28</v>
      </c>
      <c r="H30" s="47">
        <f>IF('Town Data'!M26&gt;9,'Town Data'!L26,"*")</f>
        <v>370801.68</v>
      </c>
      <c r="I30" s="9">
        <f t="shared" si="0"/>
        <v>-0.51655305384716321</v>
      </c>
      <c r="J30" s="9" t="str">
        <f t="shared" si="1"/>
        <v/>
      </c>
      <c r="K30" s="9">
        <f t="shared" si="2"/>
        <v>-0.92544230112441783</v>
      </c>
      <c r="L30" s="15"/>
    </row>
    <row r="31" spans="1:12" x14ac:dyDescent="0.25">
      <c r="A31" s="15"/>
      <c r="B31" s="27" t="str">
        <f>'Town Data'!A27</f>
        <v>HINESBURG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463963.61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250232.05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430212.8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-0.41835284770699527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 t="str">
        <f>IF('Town Data'!C29&gt;9,'Town Data'!B29,"*")</f>
        <v>*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178788.24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276265.31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537843.19999999995</v>
      </c>
      <c r="G34" s="46">
        <f>IF('Town Data'!K30&gt;9,'Town Data'!J30,"*")</f>
        <v>275254.58</v>
      </c>
      <c r="H34" s="47">
        <f>IF('Town Data'!M30&gt;9,'Town Data'!L30,"*")</f>
        <v>218303.45</v>
      </c>
      <c r="I34" s="9">
        <f t="shared" si="0"/>
        <v>-0.48634600195744776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LONDONDERRY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162961.79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262328.67</v>
      </c>
      <c r="D36" s="46" t="str">
        <f>IF('Town Data'!E32&gt;9,'Town Data'!D32,"*")</f>
        <v>*</v>
      </c>
      <c r="E36" s="47">
        <f>IF('Town Data'!G32&gt;9,'Town Data'!F32,"*")</f>
        <v>16329.73</v>
      </c>
      <c r="F36" s="45">
        <f>IF('Town Data'!I32&gt;9,'Town Data'!H32,"*")</f>
        <v>571687.56999999995</v>
      </c>
      <c r="G36" s="46">
        <f>IF('Town Data'!K32&gt;9,'Town Data'!J32,"*")</f>
        <v>59164.71</v>
      </c>
      <c r="H36" s="47">
        <f>IF('Town Data'!M32&gt;9,'Town Data'!L32,"*")</f>
        <v>147863.19</v>
      </c>
      <c r="I36" s="9">
        <f t="shared" si="0"/>
        <v>-0.54113280790764784</v>
      </c>
      <c r="J36" s="9" t="str">
        <f t="shared" si="1"/>
        <v/>
      </c>
      <c r="K36" s="9">
        <f t="shared" si="2"/>
        <v>-0.88956189840081223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918785.16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1263543.6499999999</v>
      </c>
      <c r="G37" s="43" t="str">
        <f>IF('Town Data'!K33&gt;9,'Town Data'!J33,"*")</f>
        <v>*</v>
      </c>
      <c r="H37" s="44">
        <f>IF('Town Data'!M33&gt;9,'Town Data'!L33,"*")</f>
        <v>111519.1</v>
      </c>
      <c r="I37" s="22">
        <f t="shared" si="0"/>
        <v>-0.27285047888927294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976625.28</v>
      </c>
      <c r="D38" s="46">
        <f>IF('Town Data'!E34&gt;9,'Town Data'!D34,"*")</f>
        <v>17902.189999999999</v>
      </c>
      <c r="E38" s="47">
        <f>IF('Town Data'!G34&gt;9,'Town Data'!F34,"*")</f>
        <v>41099.4</v>
      </c>
      <c r="F38" s="45">
        <f>IF('Town Data'!I34&gt;9,'Town Data'!H34,"*")</f>
        <v>2358059.25</v>
      </c>
      <c r="G38" s="46">
        <f>IF('Town Data'!K34&gt;9,'Town Data'!J34,"*")</f>
        <v>1529837.81</v>
      </c>
      <c r="H38" s="47">
        <f>IF('Town Data'!M34&gt;9,'Town Data'!L34,"*")</f>
        <v>564516.48</v>
      </c>
      <c r="I38" s="9">
        <f t="shared" si="0"/>
        <v>-0.58583513963866685</v>
      </c>
      <c r="J38" s="9">
        <f t="shared" si="1"/>
        <v>-0.98829798173180206</v>
      </c>
      <c r="K38" s="9">
        <f t="shared" si="2"/>
        <v>-0.9271953938350922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1229115.68</v>
      </c>
      <c r="D39" s="43" t="str">
        <f>IF('Town Data'!E35&gt;9,'Town Data'!D35,"*")</f>
        <v>*</v>
      </c>
      <c r="E39" s="44">
        <f>IF('Town Data'!G35&gt;9,'Town Data'!F35,"*")</f>
        <v>22763.74</v>
      </c>
      <c r="F39" s="43">
        <f>IF('Town Data'!I35&gt;9,'Town Data'!H35,"*")</f>
        <v>2286221.7999999998</v>
      </c>
      <c r="G39" s="43" t="str">
        <f>IF('Town Data'!K35&gt;9,'Town Data'!J35,"*")</f>
        <v>*</v>
      </c>
      <c r="H39" s="44">
        <f>IF('Town Data'!M35&gt;9,'Town Data'!L35,"*")</f>
        <v>341325.69</v>
      </c>
      <c r="I39" s="22">
        <f t="shared" si="0"/>
        <v>-0.46238126152064507</v>
      </c>
      <c r="J39" s="22" t="str">
        <f t="shared" si="1"/>
        <v/>
      </c>
      <c r="K39" s="22">
        <f t="shared" si="2"/>
        <v>-0.93330786205984084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874440.56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864260.23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1.1779241537007984E-2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MONTGOMERY</v>
      </c>
      <c r="C41" s="51" t="str">
        <f>IF('Town Data'!C37&gt;9,'Town Data'!B37,"*")</f>
        <v>*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91319.42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MONTPELIER</v>
      </c>
      <c r="C42" s="50">
        <f>IF('Town Data'!C38&gt;9,'Town Data'!B38,"*")</f>
        <v>948283.41</v>
      </c>
      <c r="D42" s="46" t="str">
        <f>IF('Town Data'!E38&gt;9,'Town Data'!D38,"*")</f>
        <v>*</v>
      </c>
      <c r="E42" s="47">
        <f>IF('Town Data'!G38&gt;9,'Town Data'!F38,"*")</f>
        <v>27754.43</v>
      </c>
      <c r="F42" s="45">
        <f>IF('Town Data'!I38&gt;9,'Town Data'!H38,"*")</f>
        <v>2287115.59</v>
      </c>
      <c r="G42" s="46" t="str">
        <f>IF('Town Data'!K38&gt;9,'Town Data'!J38,"*")</f>
        <v>*</v>
      </c>
      <c r="H42" s="47">
        <f>IF('Town Data'!M38&gt;9,'Town Data'!L38,"*")</f>
        <v>405713.64</v>
      </c>
      <c r="I42" s="9">
        <f t="shared" si="0"/>
        <v>-0.58538019934532459</v>
      </c>
      <c r="J42" s="9" t="str">
        <f t="shared" si="1"/>
        <v/>
      </c>
      <c r="K42" s="9">
        <f t="shared" si="2"/>
        <v>-0.93159108478581099</v>
      </c>
      <c r="L42" s="15"/>
    </row>
    <row r="43" spans="1:12" x14ac:dyDescent="0.25">
      <c r="A43" s="15"/>
      <c r="B43" s="27" t="str">
        <f>'Town Data'!A39</f>
        <v>MORRISTOWN</v>
      </c>
      <c r="C43" s="51">
        <f>IF('Town Data'!C39&gt;9,'Town Data'!B39,"*")</f>
        <v>1068470.53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1355667.76</v>
      </c>
      <c r="G43" s="43" t="str">
        <f>IF('Town Data'!K39&gt;9,'Town Data'!J39,"*")</f>
        <v>*</v>
      </c>
      <c r="H43" s="44">
        <f>IF('Town Data'!M39&gt;9,'Town Data'!L39,"*")</f>
        <v>136919.60999999999</v>
      </c>
      <c r="I43" s="22">
        <f t="shared" si="0"/>
        <v>-0.21184927345325374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NEWPORT</v>
      </c>
      <c r="C44" s="50">
        <f>IF('Town Data'!C40&gt;9,'Town Data'!B40,"*")</f>
        <v>900493.85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1003214.41</v>
      </c>
      <c r="G44" s="46" t="str">
        <f>IF('Town Data'!K40&gt;9,'Town Data'!J40,"*")</f>
        <v>*</v>
      </c>
      <c r="H44" s="47">
        <f>IF('Town Data'!M40&gt;9,'Town Data'!L40,"*")</f>
        <v>134717.35</v>
      </c>
      <c r="I44" s="9">
        <f t="shared" si="0"/>
        <v>-0.1023914319572025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NORTH HERO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104286.72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NORTHFIELD</v>
      </c>
      <c r="C46" s="50">
        <f>IF('Town Data'!C42&gt;9,'Town Data'!B42,"*")</f>
        <v>180923.77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388030.91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-0.53373876838832246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POULTNEY</v>
      </c>
      <c r="C47" s="51">
        <f>IF('Town Data'!C43&gt;9,'Town Data'!B43,"*")</f>
        <v>175059.1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269110.88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-0.34949081211432254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RANDOLPH</v>
      </c>
      <c r="C48" s="50">
        <f>IF('Town Data'!C44&gt;9,'Town Data'!B44,"*")</f>
        <v>475023.72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685166.44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-0.30670317127616464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ROCKINGHAM</v>
      </c>
      <c r="C49" s="51">
        <f>IF('Town Data'!C45&gt;9,'Town Data'!B45,"*")</f>
        <v>439239.4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536362.74</v>
      </c>
      <c r="G49" s="43" t="str">
        <f>IF('Town Data'!K45&gt;9,'Town Data'!J45,"*")</f>
        <v>*</v>
      </c>
      <c r="H49" s="44">
        <f>IF('Town Data'!M45&gt;9,'Town Data'!L45,"*")</f>
        <v>104517.32</v>
      </c>
      <c r="I49" s="22">
        <f t="shared" si="0"/>
        <v>-0.18107771617394597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ROYALTON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359852.19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RUTLAND</v>
      </c>
      <c r="C51" s="51">
        <f>IF('Town Data'!C47&gt;9,'Town Data'!B47,"*")</f>
        <v>2875513.49</v>
      </c>
      <c r="D51" s="43" t="str">
        <f>IF('Town Data'!E47&gt;9,'Town Data'!D47,"*")</f>
        <v>*</v>
      </c>
      <c r="E51" s="44">
        <f>IF('Town Data'!G47&gt;9,'Town Data'!F47,"*")</f>
        <v>41334.54</v>
      </c>
      <c r="F51" s="43">
        <f>IF('Town Data'!I47&gt;9,'Town Data'!H47,"*")</f>
        <v>3598081.91</v>
      </c>
      <c r="G51" s="43">
        <f>IF('Town Data'!K47&gt;9,'Town Data'!J47,"*")</f>
        <v>245560.26</v>
      </c>
      <c r="H51" s="44">
        <f>IF('Town Data'!M47&gt;9,'Town Data'!L47,"*")</f>
        <v>422443.93</v>
      </c>
      <c r="I51" s="22">
        <f t="shared" si="0"/>
        <v>-0.20082044769236504</v>
      </c>
      <c r="J51" s="22" t="str">
        <f t="shared" si="1"/>
        <v/>
      </c>
      <c r="K51" s="22">
        <f t="shared" si="2"/>
        <v>-0.90215378405366131</v>
      </c>
      <c r="L51" s="15"/>
    </row>
    <row r="52" spans="1:12" x14ac:dyDescent="0.25">
      <c r="A52" s="15"/>
      <c r="B52" s="15" t="str">
        <f>'Town Data'!A48</f>
        <v>RUTLAND TOWN</v>
      </c>
      <c r="C52" s="50">
        <f>IF('Town Data'!C48&gt;9,'Town Data'!B48,"*")</f>
        <v>747911.2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1446144.46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-0.48282400500984529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SHELBURNE</v>
      </c>
      <c r="C53" s="51">
        <f>IF('Town Data'!C49&gt;9,'Town Data'!B49,"*")</f>
        <v>615382.32999999996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1147736.19</v>
      </c>
      <c r="G53" s="43" t="str">
        <f>IF('Town Data'!K49&gt;9,'Town Data'!J49,"*")</f>
        <v>*</v>
      </c>
      <c r="H53" s="44">
        <f>IF('Town Data'!M49&gt;9,'Town Data'!L49,"*")</f>
        <v>239776.03</v>
      </c>
      <c r="I53" s="22">
        <f t="shared" si="0"/>
        <v>-0.46382946241330947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SOUTH BURLINGTON</v>
      </c>
      <c r="C54" s="50">
        <f>IF('Town Data'!C50&gt;9,'Town Data'!B50,"*")</f>
        <v>3898964.64</v>
      </c>
      <c r="D54" s="46">
        <f>IF('Town Data'!E50&gt;9,'Town Data'!D50,"*")</f>
        <v>258995.17</v>
      </c>
      <c r="E54" s="47">
        <f>IF('Town Data'!G50&gt;9,'Town Data'!F50,"*")</f>
        <v>65502.89</v>
      </c>
      <c r="F54" s="45">
        <f>IF('Town Data'!I50&gt;9,'Town Data'!H50,"*")</f>
        <v>7894622.3499999996</v>
      </c>
      <c r="G54" s="46">
        <f>IF('Town Data'!K50&gt;9,'Town Data'!J50,"*")</f>
        <v>3142932.72</v>
      </c>
      <c r="H54" s="47">
        <f>IF('Town Data'!M50&gt;9,'Town Data'!L50,"*")</f>
        <v>857717.16</v>
      </c>
      <c r="I54" s="9">
        <f t="shared" si="0"/>
        <v>-0.50612398324537966</v>
      </c>
      <c r="J54" s="9">
        <f t="shared" si="1"/>
        <v>-0.91759442753836618</v>
      </c>
      <c r="K54" s="9">
        <f t="shared" si="2"/>
        <v>-0.9236311303367184</v>
      </c>
      <c r="L54" s="15"/>
    </row>
    <row r="55" spans="1:12" x14ac:dyDescent="0.25">
      <c r="A55" s="15"/>
      <c r="B55" s="27" t="str">
        <f>'Town Data'!A51</f>
        <v>SOUTH HERO</v>
      </c>
      <c r="C55" s="51">
        <f>IF('Town Data'!C51&gt;9,'Town Data'!B51,"*")</f>
        <v>178991.84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287138.24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-0.37663530987722149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SPRINGFIELD</v>
      </c>
      <c r="C56" s="50">
        <f>IF('Town Data'!C52&gt;9,'Town Data'!B52,"*")</f>
        <v>826151.01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1032928.42</v>
      </c>
      <c r="G56" s="46" t="str">
        <f>IF('Town Data'!K52&gt;9,'Town Data'!J52,"*")</f>
        <v>*</v>
      </c>
      <c r="H56" s="47">
        <f>IF('Town Data'!M52&gt;9,'Town Data'!L52,"*")</f>
        <v>104355.58</v>
      </c>
      <c r="I56" s="9">
        <f t="shared" si="0"/>
        <v>-0.20018561402347709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ALBANS</v>
      </c>
      <c r="C57" s="51">
        <f>IF('Town Data'!C53&gt;9,'Town Data'!B53,"*")</f>
        <v>1561238.59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1567367.62</v>
      </c>
      <c r="G57" s="43" t="str">
        <f>IF('Town Data'!K53&gt;9,'Town Data'!J53,"*")</f>
        <v>*</v>
      </c>
      <c r="H57" s="44">
        <f>IF('Town Data'!M53&gt;9,'Town Data'!L53,"*")</f>
        <v>198954.86</v>
      </c>
      <c r="I57" s="22">
        <f t="shared" si="0"/>
        <v>-3.910397230229898E-3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ST ALBANS TOWN</v>
      </c>
      <c r="C58" s="50">
        <f>IF('Town Data'!C54&gt;9,'Town Data'!B54,"*")</f>
        <v>805001.85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1289945.1000000001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-0.37594099934950725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ST JOHNSBURY</v>
      </c>
      <c r="C59" s="51">
        <f>IF('Town Data'!C55&gt;9,'Town Data'!B55,"*")</f>
        <v>903805.38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1215364.27</v>
      </c>
      <c r="G59" s="43" t="str">
        <f>IF('Town Data'!K55&gt;9,'Town Data'!J55,"*")</f>
        <v>*</v>
      </c>
      <c r="H59" s="44">
        <f>IF('Town Data'!M55&gt;9,'Town Data'!L55,"*")</f>
        <v>111016.69</v>
      </c>
      <c r="I59" s="22">
        <f t="shared" si="0"/>
        <v>-0.25635021342202202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STOWE</v>
      </c>
      <c r="C60" s="50">
        <f>IF('Town Data'!C56&gt;9,'Town Data'!B56,"*")</f>
        <v>685249.85</v>
      </c>
      <c r="D60" s="46">
        <f>IF('Town Data'!E56&gt;9,'Town Data'!D56,"*")</f>
        <v>51646.38</v>
      </c>
      <c r="E60" s="47">
        <f>IF('Town Data'!G56&gt;9,'Town Data'!F56,"*")</f>
        <v>81809.81</v>
      </c>
      <c r="F60" s="45">
        <f>IF('Town Data'!I56&gt;9,'Town Data'!H56,"*")</f>
        <v>2547425.39</v>
      </c>
      <c r="G60" s="46">
        <f>IF('Town Data'!K56&gt;9,'Town Data'!J56,"*")</f>
        <v>2241813.83</v>
      </c>
      <c r="H60" s="47">
        <f>IF('Town Data'!M56&gt;9,'Town Data'!L56,"*")</f>
        <v>906869.54</v>
      </c>
      <c r="I60" s="9">
        <f t="shared" si="0"/>
        <v>-0.73100297551796012</v>
      </c>
      <c r="J60" s="9">
        <f t="shared" si="1"/>
        <v>-0.97696223508443614</v>
      </c>
      <c r="K60" s="9">
        <f t="shared" si="2"/>
        <v>-0.90978877733615349</v>
      </c>
      <c r="L60" s="15"/>
    </row>
    <row r="61" spans="1:12" x14ac:dyDescent="0.25">
      <c r="A61" s="15"/>
      <c r="B61" s="27" t="str">
        <f>'Town Data'!A57</f>
        <v>SWANTON</v>
      </c>
      <c r="C61" s="51">
        <f>IF('Town Data'!C57&gt;9,'Town Data'!B57,"*")</f>
        <v>495435.56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571654.94999999995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-0.13333111171345574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VERGENNES</v>
      </c>
      <c r="C62" s="50">
        <f>IF('Town Data'!C58&gt;9,'Town Data'!B58,"*")</f>
        <v>197454.86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479985.72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-0.58862346988156233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WAITSFIELD</v>
      </c>
      <c r="C63" s="51">
        <f>IF('Town Data'!C59&gt;9,'Town Data'!B59,"*")</f>
        <v>377294.42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741103.75</v>
      </c>
      <c r="G63" s="43">
        <f>IF('Town Data'!K59&gt;9,'Town Data'!J59,"*")</f>
        <v>183708.21</v>
      </c>
      <c r="H63" s="44">
        <f>IF('Town Data'!M59&gt;9,'Town Data'!L59,"*")</f>
        <v>248883.83</v>
      </c>
      <c r="I63" s="22">
        <f t="shared" si="0"/>
        <v>-0.49090202282743817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WARREN</v>
      </c>
      <c r="C64" s="50">
        <f>IF('Town Data'!C60&gt;9,'Town Data'!B60,"*")</f>
        <v>122326.07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222574.53</v>
      </c>
      <c r="G64" s="46">
        <f>IF('Town Data'!K60&gt;9,'Town Data'!J60,"*")</f>
        <v>210766.39</v>
      </c>
      <c r="H64" s="47" t="str">
        <f>IF('Town Data'!M60&gt;9,'Town Data'!L60,"*")</f>
        <v>*</v>
      </c>
      <c r="I64" s="9">
        <f t="shared" si="0"/>
        <v>-0.45040400624455995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WATERBURY</v>
      </c>
      <c r="C65" s="51">
        <f>IF('Town Data'!C61&gt;9,'Town Data'!B61,"*")</f>
        <v>460909.57</v>
      </c>
      <c r="D65" s="43" t="str">
        <f>IF('Town Data'!E61&gt;9,'Town Data'!D61,"*")</f>
        <v>*</v>
      </c>
      <c r="E65" s="44">
        <f>IF('Town Data'!G61&gt;9,'Town Data'!F61,"*")</f>
        <v>17537.48</v>
      </c>
      <c r="F65" s="43">
        <f>IF('Town Data'!I61&gt;9,'Town Data'!H61,"*")</f>
        <v>1347829.47</v>
      </c>
      <c r="G65" s="43">
        <f>IF('Town Data'!K61&gt;9,'Town Data'!J61,"*")</f>
        <v>521058.69</v>
      </c>
      <c r="H65" s="44">
        <f>IF('Town Data'!M61&gt;9,'Town Data'!L61,"*")</f>
        <v>349269.7</v>
      </c>
      <c r="I65" s="22">
        <f t="shared" si="0"/>
        <v>-0.65803569349169966</v>
      </c>
      <c r="J65" s="22" t="str">
        <f t="shared" si="1"/>
        <v/>
      </c>
      <c r="K65" s="22">
        <f t="shared" si="2"/>
        <v>-0.9497881436609017</v>
      </c>
      <c r="L65" s="15"/>
    </row>
    <row r="66" spans="1:12" x14ac:dyDescent="0.25">
      <c r="A66" s="15"/>
      <c r="B66" s="15" t="str">
        <f>'Town Data'!A62</f>
        <v>WEST RUTLAND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168640.29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WILLISTON</v>
      </c>
      <c r="C67" s="51">
        <f>IF('Town Data'!C63&gt;9,'Town Data'!B63,"*")</f>
        <v>1400235.98</v>
      </c>
      <c r="D67" s="43" t="str">
        <f>IF('Town Data'!E63&gt;9,'Town Data'!D63,"*")</f>
        <v>*</v>
      </c>
      <c r="E67" s="44">
        <f>IF('Town Data'!G63&gt;9,'Town Data'!F63,"*")</f>
        <v>41165.360000000001</v>
      </c>
      <c r="F67" s="43">
        <f>IF('Town Data'!I63&gt;9,'Town Data'!H63,"*")</f>
        <v>3342699.97</v>
      </c>
      <c r="G67" s="43" t="str">
        <f>IF('Town Data'!K63&gt;9,'Town Data'!J63,"*")</f>
        <v>*</v>
      </c>
      <c r="H67" s="44">
        <f>IF('Town Data'!M63&gt;9,'Town Data'!L63,"*")</f>
        <v>365973.84</v>
      </c>
      <c r="I67" s="22">
        <f t="shared" si="0"/>
        <v>-0.58110629354509491</v>
      </c>
      <c r="J67" s="22" t="str">
        <f t="shared" si="1"/>
        <v/>
      </c>
      <c r="K67" s="22">
        <f t="shared" si="2"/>
        <v>-0.88751829912214497</v>
      </c>
      <c r="L67" s="15"/>
    </row>
    <row r="68" spans="1:12" x14ac:dyDescent="0.25">
      <c r="A68" s="15"/>
      <c r="B68" s="15" t="str">
        <f>'Town Data'!A64</f>
        <v>WILMINGTON</v>
      </c>
      <c r="C68" s="50">
        <f>IF('Town Data'!C64&gt;9,'Town Data'!B64,"*")</f>
        <v>213157.25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428072.23</v>
      </c>
      <c r="G68" s="46">
        <f>IF('Town Data'!K64&gt;9,'Town Data'!J64,"*")</f>
        <v>57725.17</v>
      </c>
      <c r="H68" s="47">
        <f>IF('Town Data'!M64&gt;9,'Town Data'!L64,"*")</f>
        <v>56190.58</v>
      </c>
      <c r="I68" s="9">
        <f t="shared" si="0"/>
        <v>-0.50205307641656638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WINDSOR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365185.27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WINOOSKI</v>
      </c>
      <c r="C70" s="50">
        <f>IF('Town Data'!C66&gt;9,'Town Data'!B66,"*")</f>
        <v>525560.48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1302897.31</v>
      </c>
      <c r="G70" s="46" t="str">
        <f>IF('Town Data'!K66&gt;9,'Town Data'!J66,"*")</f>
        <v>*</v>
      </c>
      <c r="H70" s="47">
        <f>IF('Town Data'!M66&gt;9,'Town Data'!L66,"*")</f>
        <v>488011.39</v>
      </c>
      <c r="I70" s="9">
        <f t="shared" ref="I70:I133" si="3">IFERROR((C70-F70)/F70,"")</f>
        <v>-0.59662171687191523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WOODSTOCK</v>
      </c>
      <c r="C71" s="51">
        <f>IF('Town Data'!C67&gt;9,'Town Data'!B67,"*")</f>
        <v>285683.28999999998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1136724.6000000001</v>
      </c>
      <c r="G71" s="43">
        <f>IF('Town Data'!K67&gt;9,'Town Data'!J67,"*")</f>
        <v>1186057.18</v>
      </c>
      <c r="H71" s="44">
        <f>IF('Town Data'!M67&gt;9,'Town Data'!L67,"*")</f>
        <v>296759.89</v>
      </c>
      <c r="I71" s="22">
        <f t="shared" si="3"/>
        <v>-0.74867853656021865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1014773.27</v>
      </c>
      <c r="C2" s="39">
        <v>26</v>
      </c>
      <c r="D2" s="39">
        <v>0</v>
      </c>
      <c r="E2" s="39">
        <v>0</v>
      </c>
      <c r="F2" s="39">
        <v>0</v>
      </c>
      <c r="G2" s="39">
        <v>0</v>
      </c>
      <c r="H2" s="39">
        <v>1473351.7</v>
      </c>
      <c r="I2" s="39">
        <v>38</v>
      </c>
      <c r="J2" s="39">
        <v>0</v>
      </c>
      <c r="K2" s="39">
        <v>0</v>
      </c>
      <c r="L2" s="39">
        <v>246999.29</v>
      </c>
      <c r="M2" s="39">
        <v>18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455737.51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167984.36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205949.35</v>
      </c>
      <c r="I4" s="39">
        <v>17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2056124.5</v>
      </c>
      <c r="C5" s="39">
        <v>54</v>
      </c>
      <c r="D5" s="39">
        <v>91769.4</v>
      </c>
      <c r="E5" s="39">
        <v>10</v>
      </c>
      <c r="F5" s="39">
        <v>55555.45</v>
      </c>
      <c r="G5" s="39">
        <v>13</v>
      </c>
      <c r="H5" s="39">
        <v>2847511.82</v>
      </c>
      <c r="I5" s="39">
        <v>74</v>
      </c>
      <c r="J5" s="39">
        <v>602163.16</v>
      </c>
      <c r="K5" s="39">
        <v>18</v>
      </c>
      <c r="L5" s="39">
        <v>364971.95</v>
      </c>
      <c r="M5" s="39">
        <v>29</v>
      </c>
    </row>
    <row r="6" spans="1:13" x14ac:dyDescent="0.25">
      <c r="A6" s="38" t="s">
        <v>51</v>
      </c>
      <c r="B6" s="39">
        <v>1150577.04</v>
      </c>
      <c r="C6" s="39">
        <v>15</v>
      </c>
      <c r="D6" s="39">
        <v>0</v>
      </c>
      <c r="E6" s="39">
        <v>0</v>
      </c>
      <c r="F6" s="39">
        <v>0</v>
      </c>
      <c r="G6" s="39">
        <v>0</v>
      </c>
      <c r="H6" s="39">
        <v>1670904.87</v>
      </c>
      <c r="I6" s="39">
        <v>20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485244.46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193839.15</v>
      </c>
      <c r="C8" s="39">
        <v>12</v>
      </c>
      <c r="D8" s="39">
        <v>0</v>
      </c>
      <c r="E8" s="39">
        <v>0</v>
      </c>
      <c r="F8" s="39">
        <v>0</v>
      </c>
      <c r="G8" s="39">
        <v>0</v>
      </c>
      <c r="H8" s="39">
        <v>348590.79</v>
      </c>
      <c r="I8" s="39">
        <v>20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2450999.48</v>
      </c>
      <c r="C9" s="39">
        <v>55</v>
      </c>
      <c r="D9" s="39">
        <v>191425.53</v>
      </c>
      <c r="E9" s="39">
        <v>11</v>
      </c>
      <c r="F9" s="39">
        <v>69589.84</v>
      </c>
      <c r="G9" s="39">
        <v>19</v>
      </c>
      <c r="H9" s="39">
        <v>3491371.05</v>
      </c>
      <c r="I9" s="39">
        <v>78</v>
      </c>
      <c r="J9" s="39">
        <v>887524.4</v>
      </c>
      <c r="K9" s="39">
        <v>19</v>
      </c>
      <c r="L9" s="39">
        <v>521704.08</v>
      </c>
      <c r="M9" s="39">
        <v>35</v>
      </c>
    </row>
    <row r="10" spans="1:13" x14ac:dyDescent="0.25">
      <c r="A10" s="38" t="s">
        <v>55</v>
      </c>
      <c r="B10" s="39">
        <v>224776.11</v>
      </c>
      <c r="C10" s="39">
        <v>15</v>
      </c>
      <c r="D10" s="39">
        <v>0</v>
      </c>
      <c r="E10" s="39">
        <v>0</v>
      </c>
      <c r="F10" s="39">
        <v>0</v>
      </c>
      <c r="G10" s="39">
        <v>0</v>
      </c>
      <c r="H10" s="39">
        <v>435111.39</v>
      </c>
      <c r="I10" s="39">
        <v>17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223201.38</v>
      </c>
      <c r="I11" s="39">
        <v>12</v>
      </c>
      <c r="J11" s="39">
        <v>244851.15</v>
      </c>
      <c r="K11" s="39">
        <v>17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3407260.13</v>
      </c>
      <c r="C12" s="39">
        <v>120</v>
      </c>
      <c r="D12" s="39">
        <v>0</v>
      </c>
      <c r="E12" s="39">
        <v>0</v>
      </c>
      <c r="F12" s="39">
        <v>250573.23</v>
      </c>
      <c r="G12" s="39">
        <v>50</v>
      </c>
      <c r="H12" s="39">
        <v>10607374.9</v>
      </c>
      <c r="I12" s="39">
        <v>189</v>
      </c>
      <c r="J12" s="39">
        <v>5209113.8899999997</v>
      </c>
      <c r="K12" s="39">
        <v>27</v>
      </c>
      <c r="L12" s="39">
        <v>3870719.33</v>
      </c>
      <c r="M12" s="39">
        <v>103</v>
      </c>
    </row>
    <row r="13" spans="1:13" x14ac:dyDescent="0.25">
      <c r="A13" s="38" t="s">
        <v>58</v>
      </c>
      <c r="B13" s="39">
        <v>283204.67</v>
      </c>
      <c r="C13" s="39">
        <v>10</v>
      </c>
      <c r="D13" s="39">
        <v>0</v>
      </c>
      <c r="E13" s="39">
        <v>0</v>
      </c>
      <c r="F13" s="39">
        <v>0</v>
      </c>
      <c r="G13" s="39">
        <v>0</v>
      </c>
      <c r="H13" s="39">
        <v>444464.47</v>
      </c>
      <c r="I13" s="39">
        <v>16</v>
      </c>
      <c r="J13" s="39">
        <v>0</v>
      </c>
      <c r="K13" s="39">
        <v>0</v>
      </c>
      <c r="L13" s="39">
        <v>108554.36</v>
      </c>
      <c r="M13" s="39">
        <v>11</v>
      </c>
    </row>
    <row r="14" spans="1:13" x14ac:dyDescent="0.25">
      <c r="A14" s="38" t="s">
        <v>59</v>
      </c>
      <c r="B14" s="39">
        <v>351583.63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531598.61</v>
      </c>
      <c r="I14" s="39">
        <v>20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146542.35</v>
      </c>
      <c r="C15" s="39">
        <v>12</v>
      </c>
      <c r="D15" s="39">
        <v>0</v>
      </c>
      <c r="E15" s="39">
        <v>0</v>
      </c>
      <c r="F15" s="39">
        <v>0</v>
      </c>
      <c r="G15" s="39">
        <v>0</v>
      </c>
      <c r="H15" s="39">
        <v>292789.84000000003</v>
      </c>
      <c r="I15" s="39">
        <v>14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1752777.25</v>
      </c>
      <c r="C16" s="39">
        <v>40</v>
      </c>
      <c r="D16" s="39">
        <v>0</v>
      </c>
      <c r="E16" s="39">
        <v>0</v>
      </c>
      <c r="F16" s="39">
        <v>0</v>
      </c>
      <c r="G16" s="39">
        <v>0</v>
      </c>
      <c r="H16" s="39">
        <v>2435044.4700000002</v>
      </c>
      <c r="I16" s="39">
        <v>51</v>
      </c>
      <c r="J16" s="39">
        <v>1246204.3600000001</v>
      </c>
      <c r="K16" s="39">
        <v>15</v>
      </c>
      <c r="L16" s="39">
        <v>250192.69</v>
      </c>
      <c r="M16" s="39">
        <v>15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211315.62</v>
      </c>
      <c r="I17" s="39">
        <v>10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688735.12</v>
      </c>
      <c r="C18" s="39">
        <v>17</v>
      </c>
      <c r="D18" s="39">
        <v>0</v>
      </c>
      <c r="E18" s="39">
        <v>0</v>
      </c>
      <c r="F18" s="39">
        <v>0</v>
      </c>
      <c r="G18" s="39">
        <v>0</v>
      </c>
      <c r="H18" s="39">
        <v>877659.8</v>
      </c>
      <c r="I18" s="39">
        <v>21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347499.24</v>
      </c>
      <c r="I19" s="39">
        <v>10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187750.01</v>
      </c>
      <c r="I20" s="39">
        <v>15</v>
      </c>
      <c r="J20" s="39">
        <v>48356.31</v>
      </c>
      <c r="K20" s="39">
        <v>13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370123.71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408277.47</v>
      </c>
      <c r="I21" s="39">
        <v>17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2770854.88</v>
      </c>
      <c r="C22" s="39">
        <v>62</v>
      </c>
      <c r="D22" s="39">
        <v>0</v>
      </c>
      <c r="E22" s="39">
        <v>0</v>
      </c>
      <c r="F22" s="39">
        <v>58898.400000000001</v>
      </c>
      <c r="G22" s="39">
        <v>17</v>
      </c>
      <c r="H22" s="39">
        <v>3636778.41</v>
      </c>
      <c r="I22" s="39">
        <v>75</v>
      </c>
      <c r="J22" s="39">
        <v>0</v>
      </c>
      <c r="K22" s="39">
        <v>0</v>
      </c>
      <c r="L22" s="39">
        <v>353984.47</v>
      </c>
      <c r="M22" s="39">
        <v>25</v>
      </c>
    </row>
    <row r="23" spans="1:13" x14ac:dyDescent="0.25">
      <c r="A23" s="38" t="s">
        <v>68</v>
      </c>
      <c r="B23" s="39">
        <v>423899.08</v>
      </c>
      <c r="C23" s="39">
        <v>13</v>
      </c>
      <c r="D23" s="39">
        <v>0</v>
      </c>
      <c r="E23" s="39">
        <v>0</v>
      </c>
      <c r="F23" s="39">
        <v>0</v>
      </c>
      <c r="G23" s="39">
        <v>0</v>
      </c>
      <c r="H23" s="39">
        <v>506157.58</v>
      </c>
      <c r="I23" s="39">
        <v>16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243984.55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184281.09</v>
      </c>
      <c r="C25" s="39">
        <v>13</v>
      </c>
      <c r="D25" s="39">
        <v>0</v>
      </c>
      <c r="E25" s="39">
        <v>0</v>
      </c>
      <c r="F25" s="39">
        <v>0</v>
      </c>
      <c r="G25" s="39">
        <v>0</v>
      </c>
      <c r="H25" s="39">
        <v>320095.98</v>
      </c>
      <c r="I25" s="39">
        <v>15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1060664.05</v>
      </c>
      <c r="C26" s="39">
        <v>32</v>
      </c>
      <c r="D26" s="39">
        <v>0</v>
      </c>
      <c r="E26" s="39">
        <v>0</v>
      </c>
      <c r="F26" s="39">
        <v>27646.12</v>
      </c>
      <c r="G26" s="39">
        <v>11</v>
      </c>
      <c r="H26" s="39">
        <v>2193961.63</v>
      </c>
      <c r="I26" s="39">
        <v>41</v>
      </c>
      <c r="J26" s="39">
        <v>1118199.28</v>
      </c>
      <c r="K26" s="39">
        <v>16</v>
      </c>
      <c r="L26" s="39">
        <v>370801.68</v>
      </c>
      <c r="M26" s="39">
        <v>19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463963.61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250232.05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430212.8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178788.24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276265.31</v>
      </c>
      <c r="C30" s="39">
        <v>14</v>
      </c>
      <c r="D30" s="39">
        <v>0</v>
      </c>
      <c r="E30" s="39">
        <v>0</v>
      </c>
      <c r="F30" s="39">
        <v>0</v>
      </c>
      <c r="G30" s="39">
        <v>0</v>
      </c>
      <c r="H30" s="39">
        <v>537843.19999999995</v>
      </c>
      <c r="I30" s="39">
        <v>20</v>
      </c>
      <c r="J30" s="39">
        <v>275254.58</v>
      </c>
      <c r="K30" s="39">
        <v>35</v>
      </c>
      <c r="L30" s="39">
        <v>218303.45</v>
      </c>
      <c r="M30" s="39">
        <v>14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162961.79</v>
      </c>
      <c r="I31" s="39">
        <v>13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262328.67</v>
      </c>
      <c r="C32" s="39">
        <v>24</v>
      </c>
      <c r="D32" s="39">
        <v>0</v>
      </c>
      <c r="E32" s="39">
        <v>0</v>
      </c>
      <c r="F32" s="39">
        <v>16329.73</v>
      </c>
      <c r="G32" s="39">
        <v>11</v>
      </c>
      <c r="H32" s="39">
        <v>571687.56999999995</v>
      </c>
      <c r="I32" s="39">
        <v>33</v>
      </c>
      <c r="J32" s="39">
        <v>59164.71</v>
      </c>
      <c r="K32" s="39">
        <v>15</v>
      </c>
      <c r="L32" s="39">
        <v>147863.19</v>
      </c>
      <c r="M32" s="39">
        <v>19</v>
      </c>
    </row>
    <row r="33" spans="1:13" x14ac:dyDescent="0.25">
      <c r="A33" s="38" t="s">
        <v>78</v>
      </c>
      <c r="B33" s="39">
        <v>918785.16</v>
      </c>
      <c r="C33" s="39">
        <v>18</v>
      </c>
      <c r="D33" s="39">
        <v>0</v>
      </c>
      <c r="E33" s="39">
        <v>0</v>
      </c>
      <c r="F33" s="39">
        <v>0</v>
      </c>
      <c r="G33" s="39">
        <v>0</v>
      </c>
      <c r="H33" s="39">
        <v>1263543.6499999999</v>
      </c>
      <c r="I33" s="39">
        <v>25</v>
      </c>
      <c r="J33" s="39">
        <v>0</v>
      </c>
      <c r="K33" s="39">
        <v>0</v>
      </c>
      <c r="L33" s="39">
        <v>111519.1</v>
      </c>
      <c r="M33" s="39">
        <v>12</v>
      </c>
    </row>
    <row r="34" spans="1:13" x14ac:dyDescent="0.25">
      <c r="A34" s="38" t="s">
        <v>79</v>
      </c>
      <c r="B34" s="39">
        <v>976625.28</v>
      </c>
      <c r="C34" s="39">
        <v>41</v>
      </c>
      <c r="D34" s="39">
        <v>17902.189999999999</v>
      </c>
      <c r="E34" s="39">
        <v>10</v>
      </c>
      <c r="F34" s="39">
        <v>41099.4</v>
      </c>
      <c r="G34" s="39">
        <v>17</v>
      </c>
      <c r="H34" s="39">
        <v>2358059.25</v>
      </c>
      <c r="I34" s="39">
        <v>57</v>
      </c>
      <c r="J34" s="39">
        <v>1529837.81</v>
      </c>
      <c r="K34" s="39">
        <v>24</v>
      </c>
      <c r="L34" s="39">
        <v>564516.48</v>
      </c>
      <c r="M34" s="39">
        <v>37</v>
      </c>
    </row>
    <row r="35" spans="1:13" x14ac:dyDescent="0.25">
      <c r="A35" s="38" t="s">
        <v>80</v>
      </c>
      <c r="B35" s="39">
        <v>1229115.68</v>
      </c>
      <c r="C35" s="39">
        <v>39</v>
      </c>
      <c r="D35" s="39">
        <v>0</v>
      </c>
      <c r="E35" s="39">
        <v>0</v>
      </c>
      <c r="F35" s="39">
        <v>22763.74</v>
      </c>
      <c r="G35" s="39">
        <v>14</v>
      </c>
      <c r="H35" s="39">
        <v>2286221.7999999998</v>
      </c>
      <c r="I35" s="39">
        <v>49</v>
      </c>
      <c r="J35" s="39">
        <v>0</v>
      </c>
      <c r="K35" s="39">
        <v>0</v>
      </c>
      <c r="L35" s="39">
        <v>341325.69</v>
      </c>
      <c r="M35" s="39">
        <v>22</v>
      </c>
    </row>
    <row r="36" spans="1:13" x14ac:dyDescent="0.25">
      <c r="A36" s="38" t="s">
        <v>81</v>
      </c>
      <c r="B36" s="39">
        <v>874440.56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864260.23</v>
      </c>
      <c r="I36" s="39">
        <v>20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91319.42</v>
      </c>
      <c r="I37" s="39">
        <v>11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948283.41</v>
      </c>
      <c r="C38" s="39">
        <v>38</v>
      </c>
      <c r="D38" s="39">
        <v>0</v>
      </c>
      <c r="E38" s="39">
        <v>0</v>
      </c>
      <c r="F38" s="39">
        <v>27754.43</v>
      </c>
      <c r="G38" s="39">
        <v>12</v>
      </c>
      <c r="H38" s="39">
        <v>2287115.59</v>
      </c>
      <c r="I38" s="39">
        <v>52</v>
      </c>
      <c r="J38" s="39">
        <v>0</v>
      </c>
      <c r="K38" s="39">
        <v>0</v>
      </c>
      <c r="L38" s="39">
        <v>405713.64</v>
      </c>
      <c r="M38" s="39">
        <v>25</v>
      </c>
    </row>
    <row r="39" spans="1:13" x14ac:dyDescent="0.25">
      <c r="A39" s="38" t="s">
        <v>84</v>
      </c>
      <c r="B39" s="39">
        <v>1068470.53</v>
      </c>
      <c r="C39" s="39">
        <v>27</v>
      </c>
      <c r="D39" s="39">
        <v>0</v>
      </c>
      <c r="E39" s="39">
        <v>0</v>
      </c>
      <c r="F39" s="39">
        <v>0</v>
      </c>
      <c r="G39" s="39">
        <v>0</v>
      </c>
      <c r="H39" s="39">
        <v>1355667.76</v>
      </c>
      <c r="I39" s="39">
        <v>33</v>
      </c>
      <c r="J39" s="39">
        <v>0</v>
      </c>
      <c r="K39" s="39">
        <v>0</v>
      </c>
      <c r="L39" s="39">
        <v>136919.60999999999</v>
      </c>
      <c r="M39" s="39">
        <v>13</v>
      </c>
    </row>
    <row r="40" spans="1:13" x14ac:dyDescent="0.25">
      <c r="A40" s="38" t="s">
        <v>85</v>
      </c>
      <c r="B40" s="39">
        <v>900493.85</v>
      </c>
      <c r="C40" s="39">
        <v>18</v>
      </c>
      <c r="D40" s="39">
        <v>0</v>
      </c>
      <c r="E40" s="39">
        <v>0</v>
      </c>
      <c r="F40" s="39">
        <v>0</v>
      </c>
      <c r="G40" s="39">
        <v>0</v>
      </c>
      <c r="H40" s="39">
        <v>1003214.41</v>
      </c>
      <c r="I40" s="39">
        <v>28</v>
      </c>
      <c r="J40" s="39">
        <v>0</v>
      </c>
      <c r="K40" s="39">
        <v>0</v>
      </c>
      <c r="L40" s="39">
        <v>134717.35</v>
      </c>
      <c r="M40" s="39">
        <v>13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104286.72</v>
      </c>
      <c r="K41" s="39">
        <v>13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180923.77</v>
      </c>
      <c r="C42" s="39">
        <v>14</v>
      </c>
      <c r="D42" s="39">
        <v>0</v>
      </c>
      <c r="E42" s="39">
        <v>0</v>
      </c>
      <c r="F42" s="39">
        <v>0</v>
      </c>
      <c r="G42" s="39">
        <v>0</v>
      </c>
      <c r="H42" s="39">
        <v>388030.91</v>
      </c>
      <c r="I42" s="39">
        <v>23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175059.1</v>
      </c>
      <c r="C43" s="39">
        <v>12</v>
      </c>
      <c r="D43" s="39">
        <v>0</v>
      </c>
      <c r="E43" s="39">
        <v>0</v>
      </c>
      <c r="F43" s="39">
        <v>0</v>
      </c>
      <c r="G43" s="39">
        <v>0</v>
      </c>
      <c r="H43" s="39">
        <v>269110.88</v>
      </c>
      <c r="I43" s="39">
        <v>12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475023.72</v>
      </c>
      <c r="C44" s="39">
        <v>19</v>
      </c>
      <c r="D44" s="39">
        <v>0</v>
      </c>
      <c r="E44" s="39">
        <v>0</v>
      </c>
      <c r="F44" s="39">
        <v>0</v>
      </c>
      <c r="G44" s="39">
        <v>0</v>
      </c>
      <c r="H44" s="39">
        <v>685166.44</v>
      </c>
      <c r="I44" s="39">
        <v>22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439239.4</v>
      </c>
      <c r="C45" s="39">
        <v>22</v>
      </c>
      <c r="D45" s="39">
        <v>0</v>
      </c>
      <c r="E45" s="39">
        <v>0</v>
      </c>
      <c r="F45" s="39">
        <v>0</v>
      </c>
      <c r="G45" s="39">
        <v>0</v>
      </c>
      <c r="H45" s="39">
        <v>536362.74</v>
      </c>
      <c r="I45" s="39">
        <v>33</v>
      </c>
      <c r="J45" s="39">
        <v>0</v>
      </c>
      <c r="K45" s="39">
        <v>0</v>
      </c>
      <c r="L45" s="39">
        <v>104517.32</v>
      </c>
      <c r="M45" s="39">
        <v>15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359852.19</v>
      </c>
      <c r="I46" s="39">
        <v>11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2875513.49</v>
      </c>
      <c r="C47" s="39">
        <v>57</v>
      </c>
      <c r="D47" s="39">
        <v>0</v>
      </c>
      <c r="E47" s="39">
        <v>0</v>
      </c>
      <c r="F47" s="39">
        <v>41334.54</v>
      </c>
      <c r="G47" s="39">
        <v>12</v>
      </c>
      <c r="H47" s="39">
        <v>3598081.91</v>
      </c>
      <c r="I47" s="39">
        <v>82</v>
      </c>
      <c r="J47" s="39">
        <v>245560.26</v>
      </c>
      <c r="K47" s="39">
        <v>10</v>
      </c>
      <c r="L47" s="39">
        <v>422443.93</v>
      </c>
      <c r="M47" s="39">
        <v>35</v>
      </c>
    </row>
    <row r="48" spans="1:13" x14ac:dyDescent="0.25">
      <c r="A48" s="38" t="s">
        <v>93</v>
      </c>
      <c r="B48" s="39">
        <v>747911.2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1446144.46</v>
      </c>
      <c r="I48" s="39">
        <v>18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615382.32999999996</v>
      </c>
      <c r="C49" s="39">
        <v>20</v>
      </c>
      <c r="D49" s="39">
        <v>0</v>
      </c>
      <c r="E49" s="39">
        <v>0</v>
      </c>
      <c r="F49" s="39">
        <v>0</v>
      </c>
      <c r="G49" s="39">
        <v>0</v>
      </c>
      <c r="H49" s="39">
        <v>1147736.19</v>
      </c>
      <c r="I49" s="39">
        <v>24</v>
      </c>
      <c r="J49" s="39">
        <v>0</v>
      </c>
      <c r="K49" s="39">
        <v>0</v>
      </c>
      <c r="L49" s="39">
        <v>239776.03</v>
      </c>
      <c r="M49" s="39">
        <v>17</v>
      </c>
    </row>
    <row r="50" spans="1:13" x14ac:dyDescent="0.25">
      <c r="A50" s="38" t="s">
        <v>95</v>
      </c>
      <c r="B50" s="39">
        <v>3898964.64</v>
      </c>
      <c r="C50" s="39">
        <v>71</v>
      </c>
      <c r="D50" s="39">
        <v>258995.17</v>
      </c>
      <c r="E50" s="39">
        <v>13</v>
      </c>
      <c r="F50" s="39">
        <v>65502.89</v>
      </c>
      <c r="G50" s="39">
        <v>21</v>
      </c>
      <c r="H50" s="39">
        <v>7894622.3499999996</v>
      </c>
      <c r="I50" s="39">
        <v>99</v>
      </c>
      <c r="J50" s="39">
        <v>3142932.72</v>
      </c>
      <c r="K50" s="39">
        <v>19</v>
      </c>
      <c r="L50" s="39">
        <v>857717.16</v>
      </c>
      <c r="M50" s="39">
        <v>35</v>
      </c>
    </row>
    <row r="51" spans="1:13" x14ac:dyDescent="0.25">
      <c r="A51" s="38" t="s">
        <v>96</v>
      </c>
      <c r="B51" s="39">
        <v>178991.84</v>
      </c>
      <c r="C51" s="39">
        <v>11</v>
      </c>
      <c r="D51" s="39">
        <v>0</v>
      </c>
      <c r="E51" s="39">
        <v>0</v>
      </c>
      <c r="F51" s="39">
        <v>0</v>
      </c>
      <c r="G51" s="39">
        <v>0</v>
      </c>
      <c r="H51" s="39">
        <v>287138.24</v>
      </c>
      <c r="I51" s="39">
        <v>13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826151.01</v>
      </c>
      <c r="C52" s="39">
        <v>26</v>
      </c>
      <c r="D52" s="39">
        <v>0</v>
      </c>
      <c r="E52" s="39">
        <v>0</v>
      </c>
      <c r="F52" s="39">
        <v>0</v>
      </c>
      <c r="G52" s="39">
        <v>0</v>
      </c>
      <c r="H52" s="39">
        <v>1032928.42</v>
      </c>
      <c r="I52" s="39">
        <v>36</v>
      </c>
      <c r="J52" s="39">
        <v>0</v>
      </c>
      <c r="K52" s="39">
        <v>0</v>
      </c>
      <c r="L52" s="39">
        <v>104355.58</v>
      </c>
      <c r="M52" s="39">
        <v>14</v>
      </c>
    </row>
    <row r="53" spans="1:13" x14ac:dyDescent="0.25">
      <c r="A53" s="38" t="s">
        <v>98</v>
      </c>
      <c r="B53" s="39">
        <v>1561238.59</v>
      </c>
      <c r="C53" s="39">
        <v>28</v>
      </c>
      <c r="D53" s="39">
        <v>0</v>
      </c>
      <c r="E53" s="39">
        <v>0</v>
      </c>
      <c r="F53" s="39">
        <v>0</v>
      </c>
      <c r="G53" s="39">
        <v>0</v>
      </c>
      <c r="H53" s="39">
        <v>1567367.62</v>
      </c>
      <c r="I53" s="39">
        <v>38</v>
      </c>
      <c r="J53" s="39">
        <v>0</v>
      </c>
      <c r="K53" s="39">
        <v>0</v>
      </c>
      <c r="L53" s="39">
        <v>198954.86</v>
      </c>
      <c r="M53" s="39">
        <v>15</v>
      </c>
    </row>
    <row r="54" spans="1:13" x14ac:dyDescent="0.25">
      <c r="A54" s="38" t="s">
        <v>99</v>
      </c>
      <c r="B54" s="39">
        <v>805001.85</v>
      </c>
      <c r="C54" s="39">
        <v>17</v>
      </c>
      <c r="D54" s="39">
        <v>0</v>
      </c>
      <c r="E54" s="39">
        <v>0</v>
      </c>
      <c r="F54" s="39">
        <v>0</v>
      </c>
      <c r="G54" s="39">
        <v>0</v>
      </c>
      <c r="H54" s="39">
        <v>1289945.1000000001</v>
      </c>
      <c r="I54" s="39">
        <v>23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903805.38</v>
      </c>
      <c r="C55" s="39">
        <v>33</v>
      </c>
      <c r="D55" s="39">
        <v>0</v>
      </c>
      <c r="E55" s="39">
        <v>0</v>
      </c>
      <c r="F55" s="39">
        <v>0</v>
      </c>
      <c r="G55" s="39">
        <v>0</v>
      </c>
      <c r="H55" s="39">
        <v>1215364.27</v>
      </c>
      <c r="I55" s="39">
        <v>45</v>
      </c>
      <c r="J55" s="39">
        <v>0</v>
      </c>
      <c r="K55" s="39">
        <v>0</v>
      </c>
      <c r="L55" s="39">
        <v>111016.69</v>
      </c>
      <c r="M55" s="39">
        <v>21</v>
      </c>
    </row>
    <row r="56" spans="1:13" x14ac:dyDescent="0.25">
      <c r="A56" s="38" t="s">
        <v>101</v>
      </c>
      <c r="B56" s="39">
        <v>685249.85</v>
      </c>
      <c r="C56" s="39">
        <v>37</v>
      </c>
      <c r="D56" s="39">
        <v>51646.38</v>
      </c>
      <c r="E56" s="39">
        <v>13</v>
      </c>
      <c r="F56" s="39">
        <v>81809.81</v>
      </c>
      <c r="G56" s="39">
        <v>22</v>
      </c>
      <c r="H56" s="39">
        <v>2547425.39</v>
      </c>
      <c r="I56" s="39">
        <v>58</v>
      </c>
      <c r="J56" s="39">
        <v>2241813.83</v>
      </c>
      <c r="K56" s="39">
        <v>57</v>
      </c>
      <c r="L56" s="39">
        <v>906869.54</v>
      </c>
      <c r="M56" s="39">
        <v>41</v>
      </c>
    </row>
    <row r="57" spans="1:13" x14ac:dyDescent="0.25">
      <c r="A57" s="38" t="s">
        <v>102</v>
      </c>
      <c r="B57" s="39">
        <v>495435.56</v>
      </c>
      <c r="C57" s="39">
        <v>13</v>
      </c>
      <c r="D57" s="39">
        <v>0</v>
      </c>
      <c r="E57" s="39">
        <v>0</v>
      </c>
      <c r="F57" s="39">
        <v>0</v>
      </c>
      <c r="G57" s="39">
        <v>0</v>
      </c>
      <c r="H57" s="39">
        <v>571654.94999999995</v>
      </c>
      <c r="I57" s="39">
        <v>16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197454.86</v>
      </c>
      <c r="C58" s="39">
        <v>11</v>
      </c>
      <c r="D58" s="39">
        <v>0</v>
      </c>
      <c r="E58" s="39">
        <v>0</v>
      </c>
      <c r="F58" s="39">
        <v>0</v>
      </c>
      <c r="G58" s="39">
        <v>0</v>
      </c>
      <c r="H58" s="39">
        <v>479985.72</v>
      </c>
      <c r="I58" s="39">
        <v>18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377294.42</v>
      </c>
      <c r="C59" s="39">
        <v>21</v>
      </c>
      <c r="D59" s="39">
        <v>0</v>
      </c>
      <c r="E59" s="39">
        <v>0</v>
      </c>
      <c r="F59" s="39">
        <v>0</v>
      </c>
      <c r="G59" s="39">
        <v>0</v>
      </c>
      <c r="H59" s="39">
        <v>741103.75</v>
      </c>
      <c r="I59" s="39">
        <v>29</v>
      </c>
      <c r="J59" s="39">
        <v>183708.21</v>
      </c>
      <c r="K59" s="39">
        <v>15</v>
      </c>
      <c r="L59" s="39">
        <v>248883.83</v>
      </c>
      <c r="M59" s="39">
        <v>16</v>
      </c>
    </row>
    <row r="60" spans="1:13" x14ac:dyDescent="0.25">
      <c r="A60" s="38" t="s">
        <v>105</v>
      </c>
      <c r="B60" s="39">
        <v>122326.07</v>
      </c>
      <c r="C60" s="39">
        <v>11</v>
      </c>
      <c r="D60" s="39">
        <v>0</v>
      </c>
      <c r="E60" s="39">
        <v>0</v>
      </c>
      <c r="F60" s="39">
        <v>0</v>
      </c>
      <c r="G60" s="39">
        <v>0</v>
      </c>
      <c r="H60" s="39">
        <v>222574.53</v>
      </c>
      <c r="I60" s="39">
        <v>10</v>
      </c>
      <c r="J60" s="39">
        <v>210766.39</v>
      </c>
      <c r="K60" s="39">
        <v>13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460909.57</v>
      </c>
      <c r="C61" s="39">
        <v>30</v>
      </c>
      <c r="D61" s="39">
        <v>0</v>
      </c>
      <c r="E61" s="39">
        <v>0</v>
      </c>
      <c r="F61" s="39">
        <v>17537.48</v>
      </c>
      <c r="G61" s="39">
        <v>10</v>
      </c>
      <c r="H61" s="39">
        <v>1347829.47</v>
      </c>
      <c r="I61" s="39">
        <v>41</v>
      </c>
      <c r="J61" s="39">
        <v>521058.69</v>
      </c>
      <c r="K61" s="39">
        <v>11</v>
      </c>
      <c r="L61" s="39">
        <v>349269.7</v>
      </c>
      <c r="M61" s="39">
        <v>16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168640.29</v>
      </c>
      <c r="I62" s="39">
        <v>11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1400235.98</v>
      </c>
      <c r="C63" s="39">
        <v>37</v>
      </c>
      <c r="D63" s="39">
        <v>0</v>
      </c>
      <c r="E63" s="39">
        <v>0</v>
      </c>
      <c r="F63" s="39">
        <v>41165.360000000001</v>
      </c>
      <c r="G63" s="39">
        <v>15</v>
      </c>
      <c r="H63" s="39">
        <v>3342699.97</v>
      </c>
      <c r="I63" s="39">
        <v>48</v>
      </c>
      <c r="J63" s="39">
        <v>0</v>
      </c>
      <c r="K63" s="39">
        <v>0</v>
      </c>
      <c r="L63" s="39">
        <v>365973.84</v>
      </c>
      <c r="M63" s="39">
        <v>20</v>
      </c>
    </row>
    <row r="64" spans="1:13" x14ac:dyDescent="0.25">
      <c r="A64" s="38" t="s">
        <v>109</v>
      </c>
      <c r="B64" s="39">
        <v>213157.25</v>
      </c>
      <c r="C64" s="39">
        <v>15</v>
      </c>
      <c r="D64" s="39">
        <v>0</v>
      </c>
      <c r="E64" s="39">
        <v>0</v>
      </c>
      <c r="F64" s="39">
        <v>0</v>
      </c>
      <c r="G64" s="39">
        <v>0</v>
      </c>
      <c r="H64" s="39">
        <v>428072.23</v>
      </c>
      <c r="I64" s="39">
        <v>22</v>
      </c>
      <c r="J64" s="39">
        <v>57725.17</v>
      </c>
      <c r="K64" s="39">
        <v>12</v>
      </c>
      <c r="L64" s="39">
        <v>56190.58</v>
      </c>
      <c r="M64" s="39">
        <v>11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365185.27</v>
      </c>
      <c r="I65" s="39">
        <v>13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525560.48</v>
      </c>
      <c r="C66" s="39">
        <v>23</v>
      </c>
      <c r="D66" s="39">
        <v>0</v>
      </c>
      <c r="E66" s="39">
        <v>0</v>
      </c>
      <c r="F66" s="39">
        <v>0</v>
      </c>
      <c r="G66" s="39">
        <v>0</v>
      </c>
      <c r="H66" s="39">
        <v>1302897.31</v>
      </c>
      <c r="I66" s="39">
        <v>33</v>
      </c>
      <c r="J66" s="39">
        <v>0</v>
      </c>
      <c r="K66" s="39">
        <v>0</v>
      </c>
      <c r="L66" s="39">
        <v>488011.39</v>
      </c>
      <c r="M66" s="39">
        <v>16</v>
      </c>
    </row>
    <row r="67" spans="1:13" x14ac:dyDescent="0.25">
      <c r="A67" s="38" t="s">
        <v>112</v>
      </c>
      <c r="B67" s="39">
        <v>285683.28999999998</v>
      </c>
      <c r="C67" s="39">
        <v>16</v>
      </c>
      <c r="D67" s="39">
        <v>0</v>
      </c>
      <c r="E67" s="39">
        <v>0</v>
      </c>
      <c r="F67" s="39">
        <v>0</v>
      </c>
      <c r="G67" s="39">
        <v>0</v>
      </c>
      <c r="H67" s="39">
        <v>1136724.6000000001</v>
      </c>
      <c r="I67" s="39">
        <v>23</v>
      </c>
      <c r="J67" s="39">
        <v>1186057.18</v>
      </c>
      <c r="K67" s="39">
        <v>24</v>
      </c>
      <c r="L67" s="39">
        <v>296759.89</v>
      </c>
      <c r="M67" s="39">
        <v>13</v>
      </c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113</v>
      </c>
      <c r="B2" s="35">
        <v>2108700.14</v>
      </c>
      <c r="C2" s="36">
        <v>101</v>
      </c>
      <c r="D2" s="35">
        <v>175005.52</v>
      </c>
      <c r="E2" s="36">
        <v>14</v>
      </c>
      <c r="F2" s="35">
        <v>52153.88</v>
      </c>
      <c r="G2" s="36">
        <v>32</v>
      </c>
      <c r="H2" s="35">
        <v>4359364.8600000003</v>
      </c>
      <c r="I2" s="36">
        <v>127</v>
      </c>
      <c r="J2" s="35">
        <v>1183567.6399999999</v>
      </c>
      <c r="K2" s="36">
        <v>53</v>
      </c>
      <c r="L2" s="35">
        <v>683619.57</v>
      </c>
      <c r="M2" s="37">
        <v>52</v>
      </c>
      <c r="N2" s="35"/>
      <c r="O2" s="35"/>
      <c r="P2" s="35"/>
      <c r="Q2" s="35"/>
      <c r="R2" s="35"/>
    </row>
    <row r="3" spans="1:18" x14ac:dyDescent="0.25">
      <c r="A3" s="35" t="s">
        <v>114</v>
      </c>
      <c r="B3" s="35">
        <v>3499235.41</v>
      </c>
      <c r="C3" s="36">
        <v>123</v>
      </c>
      <c r="D3" s="35">
        <v>128917.83</v>
      </c>
      <c r="E3" s="36">
        <v>28</v>
      </c>
      <c r="F3" s="35">
        <v>125160.58</v>
      </c>
      <c r="G3" s="36">
        <v>38</v>
      </c>
      <c r="H3" s="35">
        <v>5968547.0700000003</v>
      </c>
      <c r="I3" s="36">
        <v>176</v>
      </c>
      <c r="J3" s="35">
        <v>2366497.1</v>
      </c>
      <c r="K3" s="36">
        <v>78</v>
      </c>
      <c r="L3" s="35">
        <v>1083204.8899999999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115</v>
      </c>
      <c r="B4" s="35">
        <v>2433830.04</v>
      </c>
      <c r="C4" s="36">
        <v>89</v>
      </c>
      <c r="D4" s="35">
        <v>0</v>
      </c>
      <c r="E4" s="36">
        <v>0</v>
      </c>
      <c r="F4" s="35">
        <v>45577.57</v>
      </c>
      <c r="G4" s="36">
        <v>22</v>
      </c>
      <c r="H4" s="35">
        <v>3352169.54</v>
      </c>
      <c r="I4" s="36">
        <v>118</v>
      </c>
      <c r="J4" s="35">
        <v>598650.77</v>
      </c>
      <c r="K4" s="36">
        <v>40</v>
      </c>
      <c r="L4" s="35">
        <v>417420.21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116</v>
      </c>
      <c r="B5" s="35">
        <v>16050644.560000001</v>
      </c>
      <c r="C5" s="36">
        <v>431</v>
      </c>
      <c r="D5" s="35">
        <v>849988.07</v>
      </c>
      <c r="E5" s="36">
        <v>38</v>
      </c>
      <c r="F5" s="35">
        <v>624360.17000000004</v>
      </c>
      <c r="G5" s="36">
        <v>148</v>
      </c>
      <c r="H5" s="35">
        <v>32594352.050000001</v>
      </c>
      <c r="I5" s="36">
        <v>586</v>
      </c>
      <c r="J5" s="35">
        <v>11599526.970000001</v>
      </c>
      <c r="K5" s="36">
        <v>100</v>
      </c>
      <c r="L5" s="35">
        <v>6687449.3899999997</v>
      </c>
      <c r="M5" s="37">
        <v>253</v>
      </c>
      <c r="N5" s="35"/>
      <c r="O5" s="35"/>
      <c r="P5" s="35"/>
      <c r="Q5" s="35"/>
      <c r="R5" s="35"/>
    </row>
    <row r="6" spans="1:18" x14ac:dyDescent="0.25">
      <c r="A6" s="35" t="s">
        <v>117</v>
      </c>
      <c r="B6" s="35">
        <v>0</v>
      </c>
      <c r="C6" s="36">
        <v>0</v>
      </c>
      <c r="D6" s="35">
        <v>0</v>
      </c>
      <c r="E6" s="36">
        <v>0</v>
      </c>
      <c r="F6" s="35">
        <v>0</v>
      </c>
      <c r="G6" s="36">
        <v>0</v>
      </c>
      <c r="H6" s="35">
        <v>150585.06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118</v>
      </c>
      <c r="B7" s="35">
        <v>3733296.81</v>
      </c>
      <c r="C7" s="36">
        <v>107</v>
      </c>
      <c r="D7" s="35">
        <v>95792.43</v>
      </c>
      <c r="E7" s="36">
        <v>10</v>
      </c>
      <c r="F7" s="35">
        <v>98044.87</v>
      </c>
      <c r="G7" s="36">
        <v>24</v>
      </c>
      <c r="H7" s="35">
        <v>4630209.54</v>
      </c>
      <c r="I7" s="36">
        <v>136</v>
      </c>
      <c r="J7" s="35">
        <v>286496.11</v>
      </c>
      <c r="K7" s="36">
        <v>22</v>
      </c>
      <c r="L7" s="35">
        <v>427553.69</v>
      </c>
      <c r="M7" s="37">
        <v>46</v>
      </c>
      <c r="N7" s="35"/>
      <c r="O7" s="35"/>
      <c r="P7" s="35"/>
      <c r="Q7" s="35"/>
      <c r="R7" s="35"/>
    </row>
    <row r="8" spans="1:18" x14ac:dyDescent="0.25">
      <c r="A8" s="35" t="s">
        <v>119</v>
      </c>
      <c r="B8" s="35">
        <v>303411.64</v>
      </c>
      <c r="C8" s="36">
        <v>22</v>
      </c>
      <c r="D8" s="35">
        <v>0</v>
      </c>
      <c r="E8" s="36">
        <v>0</v>
      </c>
      <c r="F8" s="35">
        <v>0</v>
      </c>
      <c r="G8" s="36">
        <v>0</v>
      </c>
      <c r="H8" s="35">
        <v>553610.23</v>
      </c>
      <c r="I8" s="36">
        <v>36</v>
      </c>
      <c r="J8" s="35">
        <v>204711.09</v>
      </c>
      <c r="K8" s="36">
        <v>33</v>
      </c>
      <c r="L8" s="35">
        <v>94471.55</v>
      </c>
      <c r="M8" s="37">
        <v>13</v>
      </c>
      <c r="N8" s="35"/>
      <c r="O8" s="35"/>
      <c r="P8" s="35"/>
      <c r="Q8" s="35"/>
      <c r="R8" s="35"/>
    </row>
    <row r="9" spans="1:18" x14ac:dyDescent="0.25">
      <c r="A9" s="35" t="s">
        <v>120</v>
      </c>
      <c r="B9" s="35">
        <v>2272541.62</v>
      </c>
      <c r="C9" s="36">
        <v>87</v>
      </c>
      <c r="D9" s="35">
        <v>63823.82</v>
      </c>
      <c r="E9" s="36">
        <v>18</v>
      </c>
      <c r="F9" s="35">
        <v>123474</v>
      </c>
      <c r="G9" s="36">
        <v>38</v>
      </c>
      <c r="H9" s="35">
        <v>4674660.8899999997</v>
      </c>
      <c r="I9" s="36">
        <v>127</v>
      </c>
      <c r="J9" s="35">
        <v>2398246.7599999998</v>
      </c>
      <c r="K9" s="36">
        <v>81</v>
      </c>
      <c r="L9" s="35">
        <v>1193560</v>
      </c>
      <c r="M9" s="37">
        <v>71</v>
      </c>
      <c r="N9" s="35"/>
      <c r="O9" s="35"/>
      <c r="P9" s="35"/>
      <c r="Q9" s="35"/>
      <c r="R9" s="35"/>
    </row>
    <row r="10" spans="1:18" x14ac:dyDescent="0.25">
      <c r="A10" s="35" t="s">
        <v>121</v>
      </c>
      <c r="B10" s="35">
        <v>1189542.6100000001</v>
      </c>
      <c r="C10" s="36">
        <v>58</v>
      </c>
      <c r="D10" s="35">
        <v>0</v>
      </c>
      <c r="E10" s="36">
        <v>0</v>
      </c>
      <c r="F10" s="35">
        <v>30841.919999999998</v>
      </c>
      <c r="G10" s="36">
        <v>14</v>
      </c>
      <c r="H10" s="35">
        <v>1993168.26</v>
      </c>
      <c r="I10" s="36">
        <v>72</v>
      </c>
      <c r="J10" s="35">
        <v>328702.24</v>
      </c>
      <c r="K10" s="36">
        <v>16</v>
      </c>
      <c r="L10" s="35">
        <v>187623.23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122</v>
      </c>
      <c r="B11" s="35">
        <v>2254558.0699999998</v>
      </c>
      <c r="C11" s="36">
        <v>76</v>
      </c>
      <c r="D11" s="35">
        <v>46894.5</v>
      </c>
      <c r="E11" s="36">
        <v>11</v>
      </c>
      <c r="F11" s="35">
        <v>67204.509999999995</v>
      </c>
      <c r="G11" s="36">
        <v>20</v>
      </c>
      <c r="H11" s="35">
        <v>2736351.69</v>
      </c>
      <c r="I11" s="36">
        <v>106</v>
      </c>
      <c r="J11" s="35">
        <v>383275.9</v>
      </c>
      <c r="K11" s="36">
        <v>38</v>
      </c>
      <c r="L11" s="35">
        <v>409988.06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123</v>
      </c>
      <c r="B12" s="35">
        <v>1207206.01</v>
      </c>
      <c r="C12" s="36">
        <v>30</v>
      </c>
      <c r="D12" s="35">
        <v>0</v>
      </c>
      <c r="E12" s="36">
        <v>0</v>
      </c>
      <c r="F12" s="35">
        <v>0</v>
      </c>
      <c r="G12" s="36">
        <v>0</v>
      </c>
      <c r="H12" s="35">
        <v>1835836.66</v>
      </c>
      <c r="I12" s="36">
        <v>41</v>
      </c>
      <c r="J12" s="35">
        <v>5538513.5899999999</v>
      </c>
      <c r="K12" s="36">
        <v>29</v>
      </c>
      <c r="L12" s="35">
        <v>328874.77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124</v>
      </c>
      <c r="B13" s="35">
        <v>5574008.9299999997</v>
      </c>
      <c r="C13" s="36">
        <v>181</v>
      </c>
      <c r="D13" s="35">
        <v>143660.82</v>
      </c>
      <c r="E13" s="36">
        <v>20</v>
      </c>
      <c r="F13" s="35">
        <v>130370.73</v>
      </c>
      <c r="G13" s="36">
        <v>43</v>
      </c>
      <c r="H13" s="35">
        <v>8431301.9600000009</v>
      </c>
      <c r="I13" s="36">
        <v>253</v>
      </c>
      <c r="J13" s="35">
        <v>1742835.66</v>
      </c>
      <c r="K13" s="36">
        <v>84</v>
      </c>
      <c r="L13" s="35">
        <v>1221658.8999999999</v>
      </c>
      <c r="M13" s="37">
        <v>105</v>
      </c>
      <c r="N13" s="35"/>
      <c r="O13" s="35"/>
      <c r="P13" s="35"/>
      <c r="Q13" s="35"/>
      <c r="R13" s="35"/>
    </row>
    <row r="14" spans="1:18" x14ac:dyDescent="0.25">
      <c r="A14" s="35" t="s">
        <v>125</v>
      </c>
      <c r="B14" s="35">
        <v>4898686.83</v>
      </c>
      <c r="C14" s="36">
        <v>183</v>
      </c>
      <c r="D14" s="35">
        <v>105158.47</v>
      </c>
      <c r="E14" s="36">
        <v>18</v>
      </c>
      <c r="F14" s="35">
        <v>118481.86</v>
      </c>
      <c r="G14" s="36">
        <v>48</v>
      </c>
      <c r="H14" s="35">
        <v>8983738.5299999993</v>
      </c>
      <c r="I14" s="36">
        <v>251</v>
      </c>
      <c r="J14" s="35">
        <v>1675323.46</v>
      </c>
      <c r="K14" s="36">
        <v>68</v>
      </c>
      <c r="L14" s="35">
        <v>1510254.67</v>
      </c>
      <c r="M14" s="37">
        <v>102</v>
      </c>
      <c r="N14" s="35"/>
      <c r="O14" s="35"/>
      <c r="P14" s="35"/>
      <c r="Q14" s="35"/>
      <c r="R14" s="35"/>
    </row>
    <row r="15" spans="1:18" x14ac:dyDescent="0.25">
      <c r="A15" s="35" t="s">
        <v>126</v>
      </c>
      <c r="B15" s="35">
        <v>3801277.08</v>
      </c>
      <c r="C15" s="36">
        <v>140</v>
      </c>
      <c r="D15" s="35">
        <v>194761.16</v>
      </c>
      <c r="E15" s="36">
        <v>20</v>
      </c>
      <c r="F15" s="35">
        <v>103674.51</v>
      </c>
      <c r="G15" s="36">
        <v>44</v>
      </c>
      <c r="H15" s="35">
        <v>5894319.6500000004</v>
      </c>
      <c r="I15" s="36">
        <v>210</v>
      </c>
      <c r="J15" s="35">
        <v>1343451.58</v>
      </c>
      <c r="K15" s="36">
        <v>82</v>
      </c>
      <c r="L15" s="35">
        <v>985112.18</v>
      </c>
      <c r="M15" s="37">
        <v>96</v>
      </c>
      <c r="N15" s="35"/>
      <c r="O15" s="35"/>
      <c r="P15" s="35"/>
      <c r="Q15" s="35"/>
      <c r="R15" s="35"/>
    </row>
    <row r="16" spans="1:18" x14ac:dyDescent="0.25">
      <c r="A16" s="35" t="s">
        <v>127</v>
      </c>
      <c r="B16" s="35">
        <v>3550644.39</v>
      </c>
      <c r="C16" s="36">
        <v>169</v>
      </c>
      <c r="D16" s="35">
        <v>264656.62</v>
      </c>
      <c r="E16" s="36">
        <v>29</v>
      </c>
      <c r="F16" s="35">
        <v>110941.45</v>
      </c>
      <c r="G16" s="36">
        <v>56</v>
      </c>
      <c r="H16" s="35">
        <v>7589350.6299999999</v>
      </c>
      <c r="I16" s="36">
        <v>239</v>
      </c>
      <c r="J16" s="35">
        <v>3510386.88</v>
      </c>
      <c r="K16" s="36">
        <v>110</v>
      </c>
      <c r="L16" s="35">
        <v>1505300.83</v>
      </c>
      <c r="M16" s="37">
        <v>114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2020-12-03T16:05:03Z</dcterms:modified>
</cp:coreProperties>
</file>