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93C9EBE-FFC0-4234-9EE1-7BEA3B51E9B5}" xr6:coauthVersionLast="47" xr6:coauthVersionMax="47" xr10:uidLastSave="{00000000-0000-0000-0000-000000000000}"/>
  <bookViews>
    <workbookView xWindow="2880" yWindow="1110" windowWidth="22290" windowHeight="137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H345" i="3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E341" i="3"/>
  <c r="K341" i="3" s="1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H337" i="3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J334" i="3" s="1"/>
  <c r="C334" i="3"/>
  <c r="B334" i="3"/>
  <c r="H333" i="3"/>
  <c r="G333" i="3"/>
  <c r="F333" i="3"/>
  <c r="E333" i="3"/>
  <c r="K333" i="3" s="1"/>
  <c r="D333" i="3"/>
  <c r="J333" i="3" s="1"/>
  <c r="C333" i="3"/>
  <c r="I333" i="3" s="1"/>
  <c r="B333" i="3"/>
  <c r="J332" i="3"/>
  <c r="H332" i="3"/>
  <c r="G332" i="3"/>
  <c r="F332" i="3"/>
  <c r="E332" i="3"/>
  <c r="K332" i="3" s="1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E328" i="3"/>
  <c r="K328" i="3" s="1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H325" i="3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H321" i="3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J318" i="3" s="1"/>
  <c r="C318" i="3"/>
  <c r="B318" i="3"/>
  <c r="J317" i="3"/>
  <c r="H317" i="3"/>
  <c r="G317" i="3"/>
  <c r="F317" i="3"/>
  <c r="E317" i="3"/>
  <c r="D317" i="3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J313" i="3"/>
  <c r="H313" i="3"/>
  <c r="G313" i="3"/>
  <c r="F313" i="3"/>
  <c r="E313" i="3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J309" i="3"/>
  <c r="H309" i="3"/>
  <c r="G309" i="3"/>
  <c r="F309" i="3"/>
  <c r="E309" i="3"/>
  <c r="K309" i="3" s="1"/>
  <c r="D309" i="3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J297" i="3"/>
  <c r="H297" i="3"/>
  <c r="G297" i="3"/>
  <c r="F297" i="3"/>
  <c r="E297" i="3"/>
  <c r="K297" i="3" s="1"/>
  <c r="D297" i="3"/>
  <c r="C297" i="3"/>
  <c r="I297" i="3" s="1"/>
  <c r="B297" i="3"/>
  <c r="J296" i="3"/>
  <c r="H296" i="3"/>
  <c r="G296" i="3"/>
  <c r="F296" i="3"/>
  <c r="E296" i="3"/>
  <c r="K296" i="3" s="1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J293" i="3"/>
  <c r="H293" i="3"/>
  <c r="G293" i="3"/>
  <c r="F293" i="3"/>
  <c r="E293" i="3"/>
  <c r="K293" i="3" s="1"/>
  <c r="D293" i="3"/>
  <c r="C293" i="3"/>
  <c r="I293" i="3" s="1"/>
  <c r="B293" i="3"/>
  <c r="J292" i="3"/>
  <c r="H292" i="3"/>
  <c r="G292" i="3"/>
  <c r="F292" i="3"/>
  <c r="E292" i="3"/>
  <c r="K292" i="3" s="1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B286" i="3"/>
  <c r="J285" i="3"/>
  <c r="H285" i="3"/>
  <c r="G285" i="3"/>
  <c r="F285" i="3"/>
  <c r="E285" i="3"/>
  <c r="K285" i="3" s="1"/>
  <c r="D285" i="3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B282" i="3"/>
  <c r="J281" i="3"/>
  <c r="H281" i="3"/>
  <c r="G281" i="3"/>
  <c r="F281" i="3"/>
  <c r="E281" i="3"/>
  <c r="K281" i="3" s="1"/>
  <c r="D281" i="3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B278" i="3"/>
  <c r="J277" i="3"/>
  <c r="H277" i="3"/>
  <c r="G277" i="3"/>
  <c r="F277" i="3"/>
  <c r="E277" i="3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B274" i="3"/>
  <c r="J273" i="3"/>
  <c r="H273" i="3"/>
  <c r="G273" i="3"/>
  <c r="F273" i="3"/>
  <c r="E273" i="3"/>
  <c r="D273" i="3"/>
  <c r="C273" i="3"/>
  <c r="I273" i="3" s="1"/>
  <c r="B273" i="3"/>
  <c r="J272" i="3"/>
  <c r="H272" i="3"/>
  <c r="G272" i="3"/>
  <c r="F272" i="3"/>
  <c r="E272" i="3"/>
  <c r="K272" i="3" s="1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J269" i="3"/>
  <c r="H269" i="3"/>
  <c r="G269" i="3"/>
  <c r="F269" i="3"/>
  <c r="E269" i="3"/>
  <c r="D269" i="3"/>
  <c r="C269" i="3"/>
  <c r="I269" i="3" s="1"/>
  <c r="B269" i="3"/>
  <c r="H268" i="3"/>
  <c r="G268" i="3"/>
  <c r="J268" i="3" s="1"/>
  <c r="F268" i="3"/>
  <c r="E268" i="3"/>
  <c r="K268" i="3" s="1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J265" i="3"/>
  <c r="H265" i="3"/>
  <c r="G265" i="3"/>
  <c r="F265" i="3"/>
  <c r="E265" i="3"/>
  <c r="D265" i="3"/>
  <c r="C265" i="3"/>
  <c r="I265" i="3" s="1"/>
  <c r="B265" i="3"/>
  <c r="J264" i="3"/>
  <c r="H264" i="3"/>
  <c r="G264" i="3"/>
  <c r="F264" i="3"/>
  <c r="E264" i="3"/>
  <c r="K264" i="3" s="1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J261" i="3"/>
  <c r="H261" i="3"/>
  <c r="G261" i="3"/>
  <c r="F261" i="3"/>
  <c r="E261" i="3"/>
  <c r="K261" i="3" s="1"/>
  <c r="D261" i="3"/>
  <c r="C261" i="3"/>
  <c r="I261" i="3" s="1"/>
  <c r="B261" i="3"/>
  <c r="J260" i="3"/>
  <c r="H260" i="3"/>
  <c r="G260" i="3"/>
  <c r="F260" i="3"/>
  <c r="E260" i="3"/>
  <c r="K260" i="3" s="1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B254" i="3"/>
  <c r="J253" i="3"/>
  <c r="H253" i="3"/>
  <c r="G253" i="3"/>
  <c r="F253" i="3"/>
  <c r="E253" i="3"/>
  <c r="K253" i="3" s="1"/>
  <c r="D253" i="3"/>
  <c r="C253" i="3"/>
  <c r="I253" i="3" s="1"/>
  <c r="B253" i="3"/>
  <c r="H252" i="3"/>
  <c r="G252" i="3"/>
  <c r="J252" i="3" s="1"/>
  <c r="F252" i="3"/>
  <c r="E252" i="3"/>
  <c r="K252" i="3" s="1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B250" i="3"/>
  <c r="J249" i="3"/>
  <c r="H249" i="3"/>
  <c r="G249" i="3"/>
  <c r="F249" i="3"/>
  <c r="E249" i="3"/>
  <c r="K249" i="3" s="1"/>
  <c r="D249" i="3"/>
  <c r="C249" i="3"/>
  <c r="I249" i="3" s="1"/>
  <c r="B249" i="3"/>
  <c r="H248" i="3"/>
  <c r="G248" i="3"/>
  <c r="J248" i="3" s="1"/>
  <c r="F248" i="3"/>
  <c r="E248" i="3"/>
  <c r="K248" i="3" s="1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B246" i="3"/>
  <c r="J245" i="3"/>
  <c r="H245" i="3"/>
  <c r="G245" i="3"/>
  <c r="F245" i="3"/>
  <c r="E245" i="3"/>
  <c r="D245" i="3"/>
  <c r="C245" i="3"/>
  <c r="I245" i="3" s="1"/>
  <c r="B245" i="3"/>
  <c r="J244" i="3"/>
  <c r="H244" i="3"/>
  <c r="G244" i="3"/>
  <c r="F244" i="3"/>
  <c r="E244" i="3"/>
  <c r="K244" i="3" s="1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B242" i="3"/>
  <c r="J241" i="3"/>
  <c r="H241" i="3"/>
  <c r="G241" i="3"/>
  <c r="F241" i="3"/>
  <c r="E241" i="3"/>
  <c r="D241" i="3"/>
  <c r="C241" i="3"/>
  <c r="I241" i="3" s="1"/>
  <c r="B241" i="3"/>
  <c r="H240" i="3"/>
  <c r="G240" i="3"/>
  <c r="J240" i="3" s="1"/>
  <c r="F240" i="3"/>
  <c r="E240" i="3"/>
  <c r="K240" i="3" s="1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J237" i="3"/>
  <c r="H237" i="3"/>
  <c r="G237" i="3"/>
  <c r="F237" i="3"/>
  <c r="E237" i="3"/>
  <c r="D237" i="3"/>
  <c r="C237" i="3"/>
  <c r="I237" i="3" s="1"/>
  <c r="B237" i="3"/>
  <c r="H236" i="3"/>
  <c r="G236" i="3"/>
  <c r="J236" i="3" s="1"/>
  <c r="F236" i="3"/>
  <c r="E236" i="3"/>
  <c r="K236" i="3" s="1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B226" i="3"/>
  <c r="J225" i="3"/>
  <c r="I225" i="3"/>
  <c r="H225" i="3"/>
  <c r="G225" i="3"/>
  <c r="F225" i="3"/>
  <c r="E225" i="3"/>
  <c r="D225" i="3"/>
  <c r="C225" i="3"/>
  <c r="B225" i="3"/>
  <c r="K224" i="3"/>
  <c r="J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J218" i="3"/>
  <c r="H218" i="3"/>
  <c r="K218" i="3" s="1"/>
  <c r="G218" i="3"/>
  <c r="F218" i="3"/>
  <c r="E218" i="3"/>
  <c r="D218" i="3"/>
  <c r="C218" i="3"/>
  <c r="B218" i="3"/>
  <c r="J217" i="3"/>
  <c r="H217" i="3"/>
  <c r="G217" i="3"/>
  <c r="F217" i="3"/>
  <c r="I217" i="3" s="1"/>
  <c r="E217" i="3"/>
  <c r="K217" i="3" s="1"/>
  <c r="D217" i="3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J214" i="3"/>
  <c r="H214" i="3"/>
  <c r="K214" i="3" s="1"/>
  <c r="G214" i="3"/>
  <c r="F214" i="3"/>
  <c r="E214" i="3"/>
  <c r="D214" i="3"/>
  <c r="C214" i="3"/>
  <c r="B214" i="3"/>
  <c r="J213" i="3"/>
  <c r="H213" i="3"/>
  <c r="G213" i="3"/>
  <c r="F213" i="3"/>
  <c r="I213" i="3" s="1"/>
  <c r="E213" i="3"/>
  <c r="D213" i="3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H211" i="3"/>
  <c r="G211" i="3"/>
  <c r="F211" i="3"/>
  <c r="I211" i="3" s="1"/>
  <c r="E211" i="3"/>
  <c r="K211" i="3" s="1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B210" i="3"/>
  <c r="J209" i="3"/>
  <c r="H209" i="3"/>
  <c r="G209" i="3"/>
  <c r="F209" i="3"/>
  <c r="I209" i="3" s="1"/>
  <c r="E209" i="3"/>
  <c r="D209" i="3"/>
  <c r="C209" i="3"/>
  <c r="B209" i="3"/>
  <c r="H208" i="3"/>
  <c r="K208" i="3" s="1"/>
  <c r="G208" i="3"/>
  <c r="J208" i="3" s="1"/>
  <c r="F208" i="3"/>
  <c r="E208" i="3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J206" i="3"/>
  <c r="H206" i="3"/>
  <c r="K206" i="3" s="1"/>
  <c r="G206" i="3"/>
  <c r="F206" i="3"/>
  <c r="E206" i="3"/>
  <c r="D206" i="3"/>
  <c r="C206" i="3"/>
  <c r="I206" i="3" s="1"/>
  <c r="B206" i="3"/>
  <c r="J205" i="3"/>
  <c r="H205" i="3"/>
  <c r="G205" i="3"/>
  <c r="F205" i="3"/>
  <c r="I205" i="3" s="1"/>
  <c r="E205" i="3"/>
  <c r="D205" i="3"/>
  <c r="C205" i="3"/>
  <c r="B205" i="3"/>
  <c r="J204" i="3"/>
  <c r="H204" i="3"/>
  <c r="K204" i="3" s="1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J201" i="3"/>
  <c r="H201" i="3"/>
  <c r="G201" i="3"/>
  <c r="F201" i="3"/>
  <c r="I201" i="3" s="1"/>
  <c r="E201" i="3"/>
  <c r="D201" i="3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H197" i="3"/>
  <c r="G197" i="3"/>
  <c r="F197" i="3"/>
  <c r="I197" i="3" s="1"/>
  <c r="E197" i="3"/>
  <c r="K197" i="3" s="1"/>
  <c r="D197" i="3"/>
  <c r="J197" i="3" s="1"/>
  <c r="C197" i="3"/>
  <c r="B197" i="3"/>
  <c r="H196" i="3"/>
  <c r="K196" i="3" s="1"/>
  <c r="G196" i="3"/>
  <c r="F196" i="3"/>
  <c r="E196" i="3"/>
  <c r="D196" i="3"/>
  <c r="J196" i="3" s="1"/>
  <c r="C196" i="3"/>
  <c r="B196" i="3"/>
  <c r="H195" i="3"/>
  <c r="G195" i="3"/>
  <c r="F195" i="3"/>
  <c r="I195" i="3" s="1"/>
  <c r="E195" i="3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J190" i="3" s="1"/>
  <c r="C190" i="3"/>
  <c r="I190" i="3" s="1"/>
  <c r="B190" i="3"/>
  <c r="H189" i="3"/>
  <c r="G189" i="3"/>
  <c r="F189" i="3"/>
  <c r="I189" i="3" s="1"/>
  <c r="E189" i="3"/>
  <c r="K189" i="3" s="1"/>
  <c r="D189" i="3"/>
  <c r="J189" i="3" s="1"/>
  <c r="C189" i="3"/>
  <c r="B189" i="3"/>
  <c r="H188" i="3"/>
  <c r="K188" i="3" s="1"/>
  <c r="G188" i="3"/>
  <c r="F188" i="3"/>
  <c r="E188" i="3"/>
  <c r="D188" i="3"/>
  <c r="J188" i="3" s="1"/>
  <c r="C188" i="3"/>
  <c r="B188" i="3"/>
  <c r="H187" i="3"/>
  <c r="G187" i="3"/>
  <c r="F187" i="3"/>
  <c r="I187" i="3" s="1"/>
  <c r="E187" i="3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J183" i="3"/>
  <c r="H183" i="3"/>
  <c r="G183" i="3"/>
  <c r="F183" i="3"/>
  <c r="E183" i="3"/>
  <c r="K183" i="3" s="1"/>
  <c r="D183" i="3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J180" i="3"/>
  <c r="H180" i="3"/>
  <c r="K180" i="3" s="1"/>
  <c r="G180" i="3"/>
  <c r="F180" i="3"/>
  <c r="E180" i="3"/>
  <c r="D180" i="3"/>
  <c r="C180" i="3"/>
  <c r="I180" i="3" s="1"/>
  <c r="B180" i="3"/>
  <c r="J179" i="3"/>
  <c r="H179" i="3"/>
  <c r="G179" i="3"/>
  <c r="F179" i="3"/>
  <c r="E179" i="3"/>
  <c r="K179" i="3" s="1"/>
  <c r="D179" i="3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F177" i="3"/>
  <c r="I177" i="3" s="1"/>
  <c r="E177" i="3"/>
  <c r="K177" i="3" s="1"/>
  <c r="D177" i="3"/>
  <c r="J177" i="3" s="1"/>
  <c r="C177" i="3"/>
  <c r="B177" i="3"/>
  <c r="J176" i="3"/>
  <c r="H176" i="3"/>
  <c r="K176" i="3" s="1"/>
  <c r="G176" i="3"/>
  <c r="F176" i="3"/>
  <c r="E176" i="3"/>
  <c r="D176" i="3"/>
  <c r="C176" i="3"/>
  <c r="I176" i="3" s="1"/>
  <c r="B176" i="3"/>
  <c r="J175" i="3"/>
  <c r="H175" i="3"/>
  <c r="G175" i="3"/>
  <c r="F175" i="3"/>
  <c r="E175" i="3"/>
  <c r="K175" i="3" s="1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J172" i="3"/>
  <c r="H172" i="3"/>
  <c r="K172" i="3" s="1"/>
  <c r="G172" i="3"/>
  <c r="F172" i="3"/>
  <c r="E172" i="3"/>
  <c r="D172" i="3"/>
  <c r="C172" i="3"/>
  <c r="I172" i="3" s="1"/>
  <c r="B172" i="3"/>
  <c r="J171" i="3"/>
  <c r="H171" i="3"/>
  <c r="G171" i="3"/>
  <c r="F171" i="3"/>
  <c r="E171" i="3"/>
  <c r="K171" i="3" s="1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J167" i="3"/>
  <c r="H167" i="3"/>
  <c r="G167" i="3"/>
  <c r="F167" i="3"/>
  <c r="E167" i="3"/>
  <c r="K167" i="3" s="1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J164" i="3"/>
  <c r="H164" i="3"/>
  <c r="K164" i="3" s="1"/>
  <c r="G164" i="3"/>
  <c r="F164" i="3"/>
  <c r="E164" i="3"/>
  <c r="D164" i="3"/>
  <c r="C164" i="3"/>
  <c r="I164" i="3" s="1"/>
  <c r="B164" i="3"/>
  <c r="J163" i="3"/>
  <c r="H163" i="3"/>
  <c r="G163" i="3"/>
  <c r="F163" i="3"/>
  <c r="E163" i="3"/>
  <c r="K163" i="3" s="1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F161" i="3"/>
  <c r="I161" i="3" s="1"/>
  <c r="E161" i="3"/>
  <c r="K161" i="3" s="1"/>
  <c r="D161" i="3"/>
  <c r="J161" i="3" s="1"/>
  <c r="C161" i="3"/>
  <c r="B161" i="3"/>
  <c r="J160" i="3"/>
  <c r="H160" i="3"/>
  <c r="K160" i="3" s="1"/>
  <c r="G160" i="3"/>
  <c r="F160" i="3"/>
  <c r="E160" i="3"/>
  <c r="D160" i="3"/>
  <c r="C160" i="3"/>
  <c r="I160" i="3" s="1"/>
  <c r="B160" i="3"/>
  <c r="J159" i="3"/>
  <c r="H159" i="3"/>
  <c r="G159" i="3"/>
  <c r="F159" i="3"/>
  <c r="E159" i="3"/>
  <c r="K159" i="3" s="1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J157" i="3" s="1"/>
  <c r="C157" i="3"/>
  <c r="B157" i="3"/>
  <c r="J156" i="3"/>
  <c r="H156" i="3"/>
  <c r="K156" i="3" s="1"/>
  <c r="G156" i="3"/>
  <c r="F156" i="3"/>
  <c r="E156" i="3"/>
  <c r="D156" i="3"/>
  <c r="C156" i="3"/>
  <c r="I156" i="3" s="1"/>
  <c r="B156" i="3"/>
  <c r="J155" i="3"/>
  <c r="H155" i="3"/>
  <c r="G155" i="3"/>
  <c r="F155" i="3"/>
  <c r="E155" i="3"/>
  <c r="K155" i="3" s="1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J152" i="3"/>
  <c r="H152" i="3"/>
  <c r="K152" i="3" s="1"/>
  <c r="G152" i="3"/>
  <c r="F152" i="3"/>
  <c r="E152" i="3"/>
  <c r="D152" i="3"/>
  <c r="C152" i="3"/>
  <c r="I152" i="3" s="1"/>
  <c r="B152" i="3"/>
  <c r="J151" i="3"/>
  <c r="H151" i="3"/>
  <c r="G151" i="3"/>
  <c r="F151" i="3"/>
  <c r="E151" i="3"/>
  <c r="K151" i="3" s="1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J148" i="3"/>
  <c r="H148" i="3"/>
  <c r="K148" i="3" s="1"/>
  <c r="G148" i="3"/>
  <c r="F148" i="3"/>
  <c r="E148" i="3"/>
  <c r="D148" i="3"/>
  <c r="C148" i="3"/>
  <c r="I148" i="3" s="1"/>
  <c r="B148" i="3"/>
  <c r="J147" i="3"/>
  <c r="H147" i="3"/>
  <c r="G147" i="3"/>
  <c r="F147" i="3"/>
  <c r="E147" i="3"/>
  <c r="K147" i="3" s="1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J144" i="3"/>
  <c r="H144" i="3"/>
  <c r="K144" i="3" s="1"/>
  <c r="G144" i="3"/>
  <c r="F144" i="3"/>
  <c r="E144" i="3"/>
  <c r="D144" i="3"/>
  <c r="C144" i="3"/>
  <c r="I144" i="3" s="1"/>
  <c r="B144" i="3"/>
  <c r="J143" i="3"/>
  <c r="H143" i="3"/>
  <c r="G143" i="3"/>
  <c r="F143" i="3"/>
  <c r="E143" i="3"/>
  <c r="K143" i="3" s="1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F141" i="3"/>
  <c r="I141" i="3" s="1"/>
  <c r="E141" i="3"/>
  <c r="K141" i="3" s="1"/>
  <c r="D141" i="3"/>
  <c r="J141" i="3" s="1"/>
  <c r="C141" i="3"/>
  <c r="B141" i="3"/>
  <c r="J140" i="3"/>
  <c r="H140" i="3"/>
  <c r="K140" i="3" s="1"/>
  <c r="G140" i="3"/>
  <c r="F140" i="3"/>
  <c r="E140" i="3"/>
  <c r="D140" i="3"/>
  <c r="C140" i="3"/>
  <c r="I140" i="3" s="1"/>
  <c r="B140" i="3"/>
  <c r="J139" i="3"/>
  <c r="H139" i="3"/>
  <c r="G139" i="3"/>
  <c r="F139" i="3"/>
  <c r="E139" i="3"/>
  <c r="K139" i="3" s="1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J136" i="3"/>
  <c r="H136" i="3"/>
  <c r="K136" i="3" s="1"/>
  <c r="G136" i="3"/>
  <c r="F136" i="3"/>
  <c r="E136" i="3"/>
  <c r="D136" i="3"/>
  <c r="C136" i="3"/>
  <c r="I136" i="3" s="1"/>
  <c r="B136" i="3"/>
  <c r="J135" i="3"/>
  <c r="H135" i="3"/>
  <c r="G135" i="3"/>
  <c r="F135" i="3"/>
  <c r="E135" i="3"/>
  <c r="K135" i="3" s="1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F133" i="3"/>
  <c r="I133" i="3" s="1"/>
  <c r="E133" i="3"/>
  <c r="K133" i="3" s="1"/>
  <c r="D133" i="3"/>
  <c r="J133" i="3" s="1"/>
  <c r="C133" i="3"/>
  <c r="B133" i="3"/>
  <c r="J132" i="3"/>
  <c r="H132" i="3"/>
  <c r="K132" i="3" s="1"/>
  <c r="G132" i="3"/>
  <c r="F132" i="3"/>
  <c r="E132" i="3"/>
  <c r="D132" i="3"/>
  <c r="C132" i="3"/>
  <c r="I132" i="3" s="1"/>
  <c r="B132" i="3"/>
  <c r="J131" i="3"/>
  <c r="H131" i="3"/>
  <c r="G131" i="3"/>
  <c r="F131" i="3"/>
  <c r="E131" i="3"/>
  <c r="K131" i="3" s="1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J128" i="3"/>
  <c r="H128" i="3"/>
  <c r="K128" i="3" s="1"/>
  <c r="G128" i="3"/>
  <c r="F128" i="3"/>
  <c r="E128" i="3"/>
  <c r="D128" i="3"/>
  <c r="C128" i="3"/>
  <c r="I128" i="3" s="1"/>
  <c r="B128" i="3"/>
  <c r="J127" i="3"/>
  <c r="H127" i="3"/>
  <c r="G127" i="3"/>
  <c r="F127" i="3"/>
  <c r="E127" i="3"/>
  <c r="K127" i="3" s="1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J124" i="3"/>
  <c r="H124" i="3"/>
  <c r="K124" i="3" s="1"/>
  <c r="G124" i="3"/>
  <c r="F124" i="3"/>
  <c r="E124" i="3"/>
  <c r="D124" i="3"/>
  <c r="C124" i="3"/>
  <c r="I124" i="3" s="1"/>
  <c r="B124" i="3"/>
  <c r="J123" i="3"/>
  <c r="H123" i="3"/>
  <c r="G123" i="3"/>
  <c r="F123" i="3"/>
  <c r="E123" i="3"/>
  <c r="K123" i="3" s="1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F121" i="3"/>
  <c r="I121" i="3" s="1"/>
  <c r="E121" i="3"/>
  <c r="K121" i="3" s="1"/>
  <c r="D121" i="3"/>
  <c r="J121" i="3" s="1"/>
  <c r="C121" i="3"/>
  <c r="B121" i="3"/>
  <c r="J120" i="3"/>
  <c r="H120" i="3"/>
  <c r="K120" i="3" s="1"/>
  <c r="G120" i="3"/>
  <c r="F120" i="3"/>
  <c r="E120" i="3"/>
  <c r="D120" i="3"/>
  <c r="C120" i="3"/>
  <c r="I120" i="3" s="1"/>
  <c r="B120" i="3"/>
  <c r="J119" i="3"/>
  <c r="H119" i="3"/>
  <c r="G119" i="3"/>
  <c r="F119" i="3"/>
  <c r="E119" i="3"/>
  <c r="K119" i="3" s="1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J116" i="3"/>
  <c r="H116" i="3"/>
  <c r="K116" i="3" s="1"/>
  <c r="G116" i="3"/>
  <c r="F116" i="3"/>
  <c r="E116" i="3"/>
  <c r="D116" i="3"/>
  <c r="C116" i="3"/>
  <c r="I116" i="3" s="1"/>
  <c r="B116" i="3"/>
  <c r="J115" i="3"/>
  <c r="H115" i="3"/>
  <c r="G115" i="3"/>
  <c r="F115" i="3"/>
  <c r="E115" i="3"/>
  <c r="K115" i="3" s="1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J112" i="3"/>
  <c r="H112" i="3"/>
  <c r="K112" i="3" s="1"/>
  <c r="G112" i="3"/>
  <c r="F112" i="3"/>
  <c r="E112" i="3"/>
  <c r="D112" i="3"/>
  <c r="C112" i="3"/>
  <c r="I112" i="3" s="1"/>
  <c r="B112" i="3"/>
  <c r="J111" i="3"/>
  <c r="H111" i="3"/>
  <c r="G111" i="3"/>
  <c r="F111" i="3"/>
  <c r="E111" i="3"/>
  <c r="K111" i="3" s="1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J108" i="3"/>
  <c r="H108" i="3"/>
  <c r="K108" i="3" s="1"/>
  <c r="G108" i="3"/>
  <c r="F108" i="3"/>
  <c r="E108" i="3"/>
  <c r="D108" i="3"/>
  <c r="C108" i="3"/>
  <c r="I108" i="3" s="1"/>
  <c r="B108" i="3"/>
  <c r="J107" i="3"/>
  <c r="H107" i="3"/>
  <c r="G107" i="3"/>
  <c r="F107" i="3"/>
  <c r="E107" i="3"/>
  <c r="K107" i="3" s="1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J104" i="3"/>
  <c r="H104" i="3"/>
  <c r="K104" i="3" s="1"/>
  <c r="G104" i="3"/>
  <c r="F104" i="3"/>
  <c r="E104" i="3"/>
  <c r="D104" i="3"/>
  <c r="C104" i="3"/>
  <c r="I104" i="3" s="1"/>
  <c r="B104" i="3"/>
  <c r="J103" i="3"/>
  <c r="H103" i="3"/>
  <c r="G103" i="3"/>
  <c r="F103" i="3"/>
  <c r="E103" i="3"/>
  <c r="K103" i="3" s="1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J100" i="3"/>
  <c r="H100" i="3"/>
  <c r="K100" i="3" s="1"/>
  <c r="G100" i="3"/>
  <c r="F100" i="3"/>
  <c r="E100" i="3"/>
  <c r="D100" i="3"/>
  <c r="C100" i="3"/>
  <c r="I100" i="3" s="1"/>
  <c r="B100" i="3"/>
  <c r="J99" i="3"/>
  <c r="H99" i="3"/>
  <c r="G99" i="3"/>
  <c r="F99" i="3"/>
  <c r="E99" i="3"/>
  <c r="K99" i="3" s="1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J96" i="3"/>
  <c r="H96" i="3"/>
  <c r="K96" i="3" s="1"/>
  <c r="G96" i="3"/>
  <c r="F96" i="3"/>
  <c r="E96" i="3"/>
  <c r="D96" i="3"/>
  <c r="C96" i="3"/>
  <c r="I96" i="3" s="1"/>
  <c r="B96" i="3"/>
  <c r="J95" i="3"/>
  <c r="H95" i="3"/>
  <c r="G95" i="3"/>
  <c r="F95" i="3"/>
  <c r="E95" i="3"/>
  <c r="K95" i="3" s="1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F93" i="3"/>
  <c r="I93" i="3" s="1"/>
  <c r="E93" i="3"/>
  <c r="K93" i="3" s="1"/>
  <c r="D93" i="3"/>
  <c r="J93" i="3" s="1"/>
  <c r="C93" i="3"/>
  <c r="B93" i="3"/>
  <c r="J92" i="3"/>
  <c r="H92" i="3"/>
  <c r="K92" i="3" s="1"/>
  <c r="G92" i="3"/>
  <c r="F92" i="3"/>
  <c r="E92" i="3"/>
  <c r="D92" i="3"/>
  <c r="C92" i="3"/>
  <c r="I92" i="3" s="1"/>
  <c r="B92" i="3"/>
  <c r="J91" i="3"/>
  <c r="H91" i="3"/>
  <c r="G91" i="3"/>
  <c r="F91" i="3"/>
  <c r="E91" i="3"/>
  <c r="K91" i="3" s="1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F89" i="3"/>
  <c r="I89" i="3" s="1"/>
  <c r="E89" i="3"/>
  <c r="K89" i="3" s="1"/>
  <c r="D89" i="3"/>
  <c r="J89" i="3" s="1"/>
  <c r="C89" i="3"/>
  <c r="B89" i="3"/>
  <c r="J88" i="3"/>
  <c r="H88" i="3"/>
  <c r="K88" i="3" s="1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K86" i="3" s="1"/>
  <c r="D86" i="3"/>
  <c r="J86" i="3" s="1"/>
  <c r="C86" i="3"/>
  <c r="B86" i="3"/>
  <c r="H85" i="3"/>
  <c r="G85" i="3"/>
  <c r="F85" i="3"/>
  <c r="I85" i="3" s="1"/>
  <c r="E85" i="3"/>
  <c r="K85" i="3" s="1"/>
  <c r="D85" i="3"/>
  <c r="J85" i="3" s="1"/>
  <c r="C85" i="3"/>
  <c r="B85" i="3"/>
  <c r="J84" i="3"/>
  <c r="H84" i="3"/>
  <c r="K84" i="3" s="1"/>
  <c r="G84" i="3"/>
  <c r="F84" i="3"/>
  <c r="E84" i="3"/>
  <c r="D84" i="3"/>
  <c r="C84" i="3"/>
  <c r="I84" i="3" s="1"/>
  <c r="B84" i="3"/>
  <c r="J83" i="3"/>
  <c r="H83" i="3"/>
  <c r="G83" i="3"/>
  <c r="F83" i="3"/>
  <c r="E83" i="3"/>
  <c r="K83" i="3" s="1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I81" i="3" s="1"/>
  <c r="E81" i="3"/>
  <c r="D81" i="3"/>
  <c r="J81" i="3" s="1"/>
  <c r="C81" i="3"/>
  <c r="B81" i="3"/>
  <c r="J80" i="3"/>
  <c r="H80" i="3"/>
  <c r="K80" i="3" s="1"/>
  <c r="G80" i="3"/>
  <c r="F80" i="3"/>
  <c r="E80" i="3"/>
  <c r="D80" i="3"/>
  <c r="C80" i="3"/>
  <c r="I80" i="3" s="1"/>
  <c r="B80" i="3"/>
  <c r="J79" i="3"/>
  <c r="H79" i="3"/>
  <c r="G79" i="3"/>
  <c r="F79" i="3"/>
  <c r="E79" i="3"/>
  <c r="K79" i="3" s="1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B78" i="3"/>
  <c r="H77" i="3"/>
  <c r="G77" i="3"/>
  <c r="F77" i="3"/>
  <c r="I77" i="3" s="1"/>
  <c r="E77" i="3"/>
  <c r="K77" i="3" s="1"/>
  <c r="D77" i="3"/>
  <c r="J77" i="3" s="1"/>
  <c r="C77" i="3"/>
  <c r="B77" i="3"/>
  <c r="J76" i="3"/>
  <c r="H76" i="3"/>
  <c r="K76" i="3" s="1"/>
  <c r="G76" i="3"/>
  <c r="F76" i="3"/>
  <c r="E76" i="3"/>
  <c r="D76" i="3"/>
  <c r="C76" i="3"/>
  <c r="I76" i="3" s="1"/>
  <c r="B76" i="3"/>
  <c r="J75" i="3"/>
  <c r="H75" i="3"/>
  <c r="G75" i="3"/>
  <c r="F75" i="3"/>
  <c r="E75" i="3"/>
  <c r="K75" i="3" s="1"/>
  <c r="D75" i="3"/>
  <c r="C75" i="3"/>
  <c r="I75" i="3" s="1"/>
  <c r="B75" i="3"/>
  <c r="H74" i="3"/>
  <c r="G74" i="3"/>
  <c r="F74" i="3"/>
  <c r="E74" i="3"/>
  <c r="K74" i="3" s="1"/>
  <c r="D74" i="3"/>
  <c r="J74" i="3" s="1"/>
  <c r="C74" i="3"/>
  <c r="B74" i="3"/>
  <c r="H73" i="3"/>
  <c r="G73" i="3"/>
  <c r="F73" i="3"/>
  <c r="I73" i="3" s="1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J71" i="3"/>
  <c r="H71" i="3"/>
  <c r="G71" i="3"/>
  <c r="F71" i="3"/>
  <c r="E71" i="3"/>
  <c r="K71" i="3" s="1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B70" i="3"/>
  <c r="H69" i="3"/>
  <c r="G69" i="3"/>
  <c r="F69" i="3"/>
  <c r="I69" i="3" s="1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J67" i="3"/>
  <c r="H67" i="3"/>
  <c r="G67" i="3"/>
  <c r="F67" i="3"/>
  <c r="E67" i="3"/>
  <c r="K67" i="3" s="1"/>
  <c r="D67" i="3"/>
  <c r="C67" i="3"/>
  <c r="I67" i="3" s="1"/>
  <c r="B67" i="3"/>
  <c r="H66" i="3"/>
  <c r="G66" i="3"/>
  <c r="F66" i="3"/>
  <c r="E66" i="3"/>
  <c r="K66" i="3" s="1"/>
  <c r="D66" i="3"/>
  <c r="J66" i="3" s="1"/>
  <c r="C66" i="3"/>
  <c r="B66" i="3"/>
  <c r="H65" i="3"/>
  <c r="G65" i="3"/>
  <c r="F65" i="3"/>
  <c r="I65" i="3" s="1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J63" i="3"/>
  <c r="H63" i="3"/>
  <c r="G63" i="3"/>
  <c r="F63" i="3"/>
  <c r="E63" i="3"/>
  <c r="K63" i="3" s="1"/>
  <c r="D63" i="3"/>
  <c r="C63" i="3"/>
  <c r="I63" i="3" s="1"/>
  <c r="B63" i="3"/>
  <c r="H62" i="3"/>
  <c r="G62" i="3"/>
  <c r="F62" i="3"/>
  <c r="E62" i="3"/>
  <c r="K62" i="3" s="1"/>
  <c r="D62" i="3"/>
  <c r="J62" i="3" s="1"/>
  <c r="C62" i="3"/>
  <c r="B62" i="3"/>
  <c r="H61" i="3"/>
  <c r="G61" i="3"/>
  <c r="J61" i="3" s="1"/>
  <c r="F61" i="3"/>
  <c r="I61" i="3" s="1"/>
  <c r="E61" i="3"/>
  <c r="D61" i="3"/>
  <c r="C61" i="3"/>
  <c r="B61" i="3"/>
  <c r="J60" i="3"/>
  <c r="H60" i="3"/>
  <c r="K60" i="3" s="1"/>
  <c r="G60" i="3"/>
  <c r="F60" i="3"/>
  <c r="E60" i="3"/>
  <c r="D60" i="3"/>
  <c r="C60" i="3"/>
  <c r="I60" i="3" s="1"/>
  <c r="B60" i="3"/>
  <c r="K59" i="3"/>
  <c r="J59" i="3"/>
  <c r="H59" i="3"/>
  <c r="G59" i="3"/>
  <c r="F59" i="3"/>
  <c r="E59" i="3"/>
  <c r="D59" i="3"/>
  <c r="C59" i="3"/>
  <c r="I59" i="3" s="1"/>
  <c r="B59" i="3"/>
  <c r="H58" i="3"/>
  <c r="G58" i="3"/>
  <c r="F58" i="3"/>
  <c r="E58" i="3"/>
  <c r="K58" i="3" s="1"/>
  <c r="D58" i="3"/>
  <c r="C58" i="3"/>
  <c r="B58" i="3"/>
  <c r="H57" i="3"/>
  <c r="G57" i="3"/>
  <c r="J57" i="3" s="1"/>
  <c r="F57" i="3"/>
  <c r="I57" i="3" s="1"/>
  <c r="E57" i="3"/>
  <c r="D57" i="3"/>
  <c r="C57" i="3"/>
  <c r="B57" i="3"/>
  <c r="J56" i="3"/>
  <c r="H56" i="3"/>
  <c r="K56" i="3" s="1"/>
  <c r="G56" i="3"/>
  <c r="F56" i="3"/>
  <c r="E56" i="3"/>
  <c r="D56" i="3"/>
  <c r="C56" i="3"/>
  <c r="I56" i="3" s="1"/>
  <c r="B56" i="3"/>
  <c r="J55" i="3"/>
  <c r="H55" i="3"/>
  <c r="G55" i="3"/>
  <c r="F55" i="3"/>
  <c r="E55" i="3"/>
  <c r="K55" i="3" s="1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I53" i="3"/>
  <c r="H53" i="3"/>
  <c r="G53" i="3"/>
  <c r="J53" i="3" s="1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B50" i="3"/>
  <c r="H49" i="3"/>
  <c r="G49" i="3"/>
  <c r="J49" i="3" s="1"/>
  <c r="F49" i="3"/>
  <c r="I49" i="3" s="1"/>
  <c r="E49" i="3"/>
  <c r="K49" i="3" s="1"/>
  <c r="D49" i="3"/>
  <c r="C49" i="3"/>
  <c r="B49" i="3"/>
  <c r="J48" i="3"/>
  <c r="I48" i="3"/>
  <c r="H48" i="3"/>
  <c r="K48" i="3" s="1"/>
  <c r="G48" i="3"/>
  <c r="F48" i="3"/>
  <c r="E48" i="3"/>
  <c r="D48" i="3"/>
  <c r="C48" i="3"/>
  <c r="B48" i="3"/>
  <c r="J47" i="3"/>
  <c r="H47" i="3"/>
  <c r="G47" i="3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B46" i="3"/>
  <c r="H45" i="3"/>
  <c r="G45" i="3"/>
  <c r="J45" i="3" s="1"/>
  <c r="F45" i="3"/>
  <c r="I45" i="3" s="1"/>
  <c r="E45" i="3"/>
  <c r="D45" i="3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K42" i="3" s="1"/>
  <c r="D42" i="3"/>
  <c r="C42" i="3"/>
  <c r="B42" i="3"/>
  <c r="H41" i="3"/>
  <c r="G41" i="3"/>
  <c r="J41" i="3" s="1"/>
  <c r="F41" i="3"/>
  <c r="I41" i="3" s="1"/>
  <c r="E41" i="3"/>
  <c r="D41" i="3"/>
  <c r="C41" i="3"/>
  <c r="B41" i="3"/>
  <c r="J40" i="3"/>
  <c r="H40" i="3"/>
  <c r="K40" i="3" s="1"/>
  <c r="G40" i="3"/>
  <c r="F40" i="3"/>
  <c r="E40" i="3"/>
  <c r="D40" i="3"/>
  <c r="C40" i="3"/>
  <c r="I40" i="3" s="1"/>
  <c r="B40" i="3"/>
  <c r="J39" i="3"/>
  <c r="H39" i="3"/>
  <c r="G39" i="3"/>
  <c r="F39" i="3"/>
  <c r="E39" i="3"/>
  <c r="K39" i="3" s="1"/>
  <c r="D39" i="3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I37" i="3"/>
  <c r="H37" i="3"/>
  <c r="G37" i="3"/>
  <c r="J37" i="3" s="1"/>
  <c r="F37" i="3"/>
  <c r="E37" i="3"/>
  <c r="D37" i="3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B34" i="3"/>
  <c r="H33" i="3"/>
  <c r="G33" i="3"/>
  <c r="J33" i="3" s="1"/>
  <c r="F33" i="3"/>
  <c r="I33" i="3" s="1"/>
  <c r="E33" i="3"/>
  <c r="K33" i="3" s="1"/>
  <c r="D33" i="3"/>
  <c r="C33" i="3"/>
  <c r="B33" i="3"/>
  <c r="I32" i="3"/>
  <c r="H32" i="3"/>
  <c r="K32" i="3" s="1"/>
  <c r="G32" i="3"/>
  <c r="J32" i="3" s="1"/>
  <c r="F32" i="3"/>
  <c r="E32" i="3"/>
  <c r="D32" i="3"/>
  <c r="C32" i="3"/>
  <c r="B32" i="3"/>
  <c r="K31" i="3"/>
  <c r="J31" i="3"/>
  <c r="I31" i="3"/>
  <c r="H31" i="3"/>
  <c r="G31" i="3"/>
  <c r="F31" i="3"/>
  <c r="E31" i="3"/>
  <c r="D31" i="3"/>
  <c r="C31" i="3"/>
  <c r="B31" i="3"/>
  <c r="K30" i="3"/>
  <c r="H30" i="3"/>
  <c r="G30" i="3"/>
  <c r="F30" i="3"/>
  <c r="E30" i="3"/>
  <c r="D30" i="3"/>
  <c r="C30" i="3"/>
  <c r="I30" i="3" s="1"/>
  <c r="B30" i="3"/>
  <c r="J29" i="3"/>
  <c r="I29" i="3"/>
  <c r="H29" i="3"/>
  <c r="G29" i="3"/>
  <c r="F29" i="3"/>
  <c r="E29" i="3"/>
  <c r="D29" i="3"/>
  <c r="C29" i="3"/>
  <c r="B29" i="3"/>
  <c r="J28" i="3"/>
  <c r="H28" i="3"/>
  <c r="G28" i="3"/>
  <c r="F28" i="3"/>
  <c r="E28" i="3"/>
  <c r="K28" i="3" s="1"/>
  <c r="D28" i="3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J26" i="3"/>
  <c r="H26" i="3"/>
  <c r="K26" i="3" s="1"/>
  <c r="G26" i="3"/>
  <c r="F26" i="3"/>
  <c r="I26" i="3" s="1"/>
  <c r="E26" i="3"/>
  <c r="D26" i="3"/>
  <c r="C26" i="3"/>
  <c r="B26" i="3"/>
  <c r="J25" i="3"/>
  <c r="H25" i="3"/>
  <c r="K25" i="3" s="1"/>
  <c r="G25" i="3"/>
  <c r="F25" i="3"/>
  <c r="E25" i="3"/>
  <c r="D25" i="3"/>
  <c r="C25" i="3"/>
  <c r="I25" i="3" s="1"/>
  <c r="B25" i="3"/>
  <c r="J24" i="3"/>
  <c r="H24" i="3"/>
  <c r="G24" i="3"/>
  <c r="F24" i="3"/>
  <c r="E24" i="3"/>
  <c r="K24" i="3" s="1"/>
  <c r="D24" i="3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J22" i="3"/>
  <c r="I22" i="3"/>
  <c r="H22" i="3"/>
  <c r="K22" i="3" s="1"/>
  <c r="G22" i="3"/>
  <c r="F22" i="3"/>
  <c r="E22" i="3"/>
  <c r="D22" i="3"/>
  <c r="C22" i="3"/>
  <c r="B22" i="3"/>
  <c r="K21" i="3"/>
  <c r="J21" i="3"/>
  <c r="H21" i="3"/>
  <c r="G21" i="3"/>
  <c r="F21" i="3"/>
  <c r="E21" i="3"/>
  <c r="D21" i="3"/>
  <c r="C21" i="3"/>
  <c r="I21" i="3" s="1"/>
  <c r="B21" i="3"/>
  <c r="J20" i="3"/>
  <c r="H20" i="3"/>
  <c r="G20" i="3"/>
  <c r="F20" i="3"/>
  <c r="E20" i="3"/>
  <c r="K20" i="3" s="1"/>
  <c r="D20" i="3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J18" i="3"/>
  <c r="H18" i="3"/>
  <c r="K18" i="3" s="1"/>
  <c r="G18" i="3"/>
  <c r="F18" i="3"/>
  <c r="I18" i="3" s="1"/>
  <c r="E18" i="3"/>
  <c r="D18" i="3"/>
  <c r="C18" i="3"/>
  <c r="B18" i="3"/>
  <c r="J17" i="3"/>
  <c r="H17" i="3"/>
  <c r="K17" i="3" s="1"/>
  <c r="G17" i="3"/>
  <c r="F17" i="3"/>
  <c r="E17" i="3"/>
  <c r="D17" i="3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I15" i="3" s="1"/>
  <c r="E15" i="3"/>
  <c r="K15" i="3" s="1"/>
  <c r="D15" i="3"/>
  <c r="C15" i="3"/>
  <c r="B15" i="3"/>
  <c r="J14" i="3"/>
  <c r="H14" i="3"/>
  <c r="K14" i="3" s="1"/>
  <c r="G14" i="3"/>
  <c r="F14" i="3"/>
  <c r="I14" i="3" s="1"/>
  <c r="E14" i="3"/>
  <c r="D14" i="3"/>
  <c r="C14" i="3"/>
  <c r="B14" i="3"/>
  <c r="J13" i="3"/>
  <c r="H13" i="3"/>
  <c r="K13" i="3" s="1"/>
  <c r="G13" i="3"/>
  <c r="F13" i="3"/>
  <c r="E13" i="3"/>
  <c r="D13" i="3"/>
  <c r="C13" i="3"/>
  <c r="I13" i="3" s="1"/>
  <c r="B13" i="3"/>
  <c r="J12" i="3"/>
  <c r="H12" i="3"/>
  <c r="G12" i="3"/>
  <c r="F12" i="3"/>
  <c r="E12" i="3"/>
  <c r="K12" i="3" s="1"/>
  <c r="D12" i="3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J10" i="3"/>
  <c r="I10" i="3"/>
  <c r="H10" i="3"/>
  <c r="K10" i="3" s="1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J6" i="3"/>
  <c r="H6" i="3"/>
  <c r="K6" i="3" s="1"/>
  <c r="G6" i="3"/>
  <c r="F6" i="3"/>
  <c r="I6" i="3" s="1"/>
  <c r="E6" i="3"/>
  <c r="D6" i="3"/>
  <c r="C6" i="3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J226" i="2"/>
  <c r="I226" i="2"/>
  <c r="H226" i="2"/>
  <c r="K226" i="2" s="1"/>
  <c r="G226" i="2"/>
  <c r="F226" i="2"/>
  <c r="E226" i="2"/>
  <c r="D226" i="2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J224" i="2"/>
  <c r="H224" i="2"/>
  <c r="G224" i="2"/>
  <c r="F224" i="2"/>
  <c r="E224" i="2"/>
  <c r="K224" i="2" s="1"/>
  <c r="D224" i="2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J222" i="2"/>
  <c r="H222" i="2"/>
  <c r="K222" i="2" s="1"/>
  <c r="G222" i="2"/>
  <c r="F222" i="2"/>
  <c r="I222" i="2" s="1"/>
  <c r="E222" i="2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C219" i="2"/>
  <c r="B219" i="2"/>
  <c r="J218" i="2"/>
  <c r="H218" i="2"/>
  <c r="K218" i="2" s="1"/>
  <c r="G218" i="2"/>
  <c r="F218" i="2"/>
  <c r="I218" i="2" s="1"/>
  <c r="E218" i="2"/>
  <c r="D218" i="2"/>
  <c r="C218" i="2"/>
  <c r="B218" i="2"/>
  <c r="J217" i="2"/>
  <c r="H217" i="2"/>
  <c r="K217" i="2" s="1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C215" i="2"/>
  <c r="B215" i="2"/>
  <c r="J214" i="2"/>
  <c r="I214" i="2"/>
  <c r="H214" i="2"/>
  <c r="K214" i="2" s="1"/>
  <c r="G214" i="2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J210" i="2"/>
  <c r="I210" i="2"/>
  <c r="H210" i="2"/>
  <c r="K210" i="2" s="1"/>
  <c r="G210" i="2"/>
  <c r="F210" i="2"/>
  <c r="E210" i="2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J208" i="2"/>
  <c r="H208" i="2"/>
  <c r="G208" i="2"/>
  <c r="F208" i="2"/>
  <c r="E208" i="2"/>
  <c r="K208" i="2" s="1"/>
  <c r="D208" i="2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J206" i="2"/>
  <c r="H206" i="2"/>
  <c r="K206" i="2" s="1"/>
  <c r="G206" i="2"/>
  <c r="F206" i="2"/>
  <c r="I206" i="2" s="1"/>
  <c r="E206" i="2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J202" i="2"/>
  <c r="H202" i="2"/>
  <c r="K202" i="2" s="1"/>
  <c r="G202" i="2"/>
  <c r="F202" i="2"/>
  <c r="I202" i="2" s="1"/>
  <c r="E202" i="2"/>
  <c r="D202" i="2"/>
  <c r="C202" i="2"/>
  <c r="B202" i="2"/>
  <c r="J201" i="2"/>
  <c r="H201" i="2"/>
  <c r="K201" i="2" s="1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C199" i="2"/>
  <c r="B199" i="2"/>
  <c r="J198" i="2"/>
  <c r="I198" i="2"/>
  <c r="H198" i="2"/>
  <c r="K198" i="2" s="1"/>
  <c r="G198" i="2"/>
  <c r="F198" i="2"/>
  <c r="E198" i="2"/>
  <c r="D198" i="2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J192" i="2"/>
  <c r="H192" i="2"/>
  <c r="G192" i="2"/>
  <c r="F192" i="2"/>
  <c r="E192" i="2"/>
  <c r="K192" i="2" s="1"/>
  <c r="D192" i="2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J190" i="2"/>
  <c r="H190" i="2"/>
  <c r="K190" i="2" s="1"/>
  <c r="G190" i="2"/>
  <c r="F190" i="2"/>
  <c r="I190" i="2" s="1"/>
  <c r="E190" i="2"/>
  <c r="D190" i="2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C187" i="2"/>
  <c r="B187" i="2"/>
  <c r="J186" i="2"/>
  <c r="H186" i="2"/>
  <c r="K186" i="2" s="1"/>
  <c r="G186" i="2"/>
  <c r="F186" i="2"/>
  <c r="I186" i="2" s="1"/>
  <c r="E186" i="2"/>
  <c r="D186" i="2"/>
  <c r="C186" i="2"/>
  <c r="B186" i="2"/>
  <c r="J185" i="2"/>
  <c r="H185" i="2"/>
  <c r="K185" i="2" s="1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J174" i="2"/>
  <c r="H174" i="2"/>
  <c r="K174" i="2" s="1"/>
  <c r="G174" i="2"/>
  <c r="F174" i="2"/>
  <c r="I174" i="2" s="1"/>
  <c r="E174" i="2"/>
  <c r="D174" i="2"/>
  <c r="C174" i="2"/>
  <c r="B174" i="2"/>
  <c r="J173" i="2"/>
  <c r="H173" i="2"/>
  <c r="K173" i="2" s="1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K171" i="2" s="1"/>
  <c r="D171" i="2"/>
  <c r="C171" i="2"/>
  <c r="B171" i="2"/>
  <c r="J170" i="2"/>
  <c r="H170" i="2"/>
  <c r="K170" i="2" s="1"/>
  <c r="G170" i="2"/>
  <c r="F170" i="2"/>
  <c r="I170" i="2" s="1"/>
  <c r="E170" i="2"/>
  <c r="D170" i="2"/>
  <c r="C170" i="2"/>
  <c r="B170" i="2"/>
  <c r="J169" i="2"/>
  <c r="H169" i="2"/>
  <c r="K169" i="2" s="1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H160" i="2"/>
  <c r="G160" i="2"/>
  <c r="F160" i="2"/>
  <c r="E160" i="2"/>
  <c r="K160" i="2" s="1"/>
  <c r="D160" i="2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J158" i="2"/>
  <c r="H158" i="2"/>
  <c r="K158" i="2" s="1"/>
  <c r="G158" i="2"/>
  <c r="F158" i="2"/>
  <c r="I158" i="2" s="1"/>
  <c r="E158" i="2"/>
  <c r="D158" i="2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C155" i="2"/>
  <c r="B155" i="2"/>
  <c r="J154" i="2"/>
  <c r="H154" i="2"/>
  <c r="K154" i="2" s="1"/>
  <c r="G154" i="2"/>
  <c r="F154" i="2"/>
  <c r="I154" i="2" s="1"/>
  <c r="E154" i="2"/>
  <c r="D154" i="2"/>
  <c r="C154" i="2"/>
  <c r="B154" i="2"/>
  <c r="J153" i="2"/>
  <c r="H153" i="2"/>
  <c r="K153" i="2" s="1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I151" i="2" s="1"/>
  <c r="E151" i="2"/>
  <c r="K151" i="2" s="1"/>
  <c r="D151" i="2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J149" i="2"/>
  <c r="H149" i="2"/>
  <c r="G149" i="2"/>
  <c r="F149" i="2"/>
  <c r="E149" i="2"/>
  <c r="K149" i="2" s="1"/>
  <c r="D149" i="2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I143" i="2"/>
  <c r="H143" i="2"/>
  <c r="G143" i="2"/>
  <c r="F143" i="2"/>
  <c r="E143" i="2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H141" i="2"/>
  <c r="K141" i="2" s="1"/>
  <c r="G141" i="2"/>
  <c r="F141" i="2"/>
  <c r="E141" i="2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I139" i="2" s="1"/>
  <c r="E139" i="2"/>
  <c r="D139" i="2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J136" i="2" s="1"/>
  <c r="F136" i="2"/>
  <c r="E136" i="2"/>
  <c r="K136" i="2" s="1"/>
  <c r="D136" i="2"/>
  <c r="C136" i="2"/>
  <c r="B136" i="2"/>
  <c r="H135" i="2"/>
  <c r="G135" i="2"/>
  <c r="F135" i="2"/>
  <c r="I135" i="2" s="1"/>
  <c r="E135" i="2"/>
  <c r="K135" i="2" s="1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J133" i="2"/>
  <c r="H133" i="2"/>
  <c r="G133" i="2"/>
  <c r="F133" i="2"/>
  <c r="E133" i="2"/>
  <c r="K133" i="2" s="1"/>
  <c r="D133" i="2"/>
  <c r="C133" i="2"/>
  <c r="I133" i="2" s="1"/>
  <c r="B133" i="2"/>
  <c r="J132" i="2"/>
  <c r="H132" i="2"/>
  <c r="G132" i="2"/>
  <c r="F132" i="2"/>
  <c r="E132" i="2"/>
  <c r="K132" i="2" s="1"/>
  <c r="D132" i="2"/>
  <c r="C132" i="2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I127" i="2"/>
  <c r="H127" i="2"/>
  <c r="G127" i="2"/>
  <c r="F127" i="2"/>
  <c r="E127" i="2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H125" i="2"/>
  <c r="K125" i="2" s="1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I123" i="2" s="1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J120" i="2" s="1"/>
  <c r="F120" i="2"/>
  <c r="E120" i="2"/>
  <c r="K120" i="2" s="1"/>
  <c r="D120" i="2"/>
  <c r="C120" i="2"/>
  <c r="B120" i="2"/>
  <c r="H119" i="2"/>
  <c r="G119" i="2"/>
  <c r="F119" i="2"/>
  <c r="I119" i="2" s="1"/>
  <c r="E119" i="2"/>
  <c r="K119" i="2" s="1"/>
  <c r="D119" i="2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J117" i="2"/>
  <c r="H117" i="2"/>
  <c r="G117" i="2"/>
  <c r="F117" i="2"/>
  <c r="E117" i="2"/>
  <c r="K117" i="2" s="1"/>
  <c r="D117" i="2"/>
  <c r="C117" i="2"/>
  <c r="I117" i="2" s="1"/>
  <c r="B117" i="2"/>
  <c r="J116" i="2"/>
  <c r="H116" i="2"/>
  <c r="G116" i="2"/>
  <c r="F116" i="2"/>
  <c r="E116" i="2"/>
  <c r="K116" i="2" s="1"/>
  <c r="D116" i="2"/>
  <c r="C116" i="2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I111" i="2"/>
  <c r="H111" i="2"/>
  <c r="G111" i="2"/>
  <c r="F111" i="2"/>
  <c r="E111" i="2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K109" i="2" s="1"/>
  <c r="G109" i="2"/>
  <c r="F109" i="2"/>
  <c r="E109" i="2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D107" i="2"/>
  <c r="C107" i="2"/>
  <c r="B107" i="2"/>
  <c r="J106" i="2"/>
  <c r="I106" i="2"/>
  <c r="H106" i="2"/>
  <c r="K106" i="2" s="1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J104" i="2" s="1"/>
  <c r="F104" i="2"/>
  <c r="E104" i="2"/>
  <c r="K104" i="2" s="1"/>
  <c r="D104" i="2"/>
  <c r="C104" i="2"/>
  <c r="B104" i="2"/>
  <c r="H103" i="2"/>
  <c r="G103" i="2"/>
  <c r="F103" i="2"/>
  <c r="I103" i="2" s="1"/>
  <c r="E103" i="2"/>
  <c r="K103" i="2" s="1"/>
  <c r="D103" i="2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D99" i="2"/>
  <c r="C99" i="2"/>
  <c r="B99" i="2"/>
  <c r="J98" i="2"/>
  <c r="I98" i="2"/>
  <c r="H98" i="2"/>
  <c r="K98" i="2" s="1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I95" i="2"/>
  <c r="H95" i="2"/>
  <c r="G95" i="2"/>
  <c r="F95" i="2"/>
  <c r="E95" i="2"/>
  <c r="D95" i="2"/>
  <c r="J95" i="2" s="1"/>
  <c r="C95" i="2"/>
  <c r="B95" i="2"/>
  <c r="K94" i="2"/>
  <c r="J94" i="2"/>
  <c r="H94" i="2"/>
  <c r="G94" i="2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J92" i="2"/>
  <c r="H92" i="2"/>
  <c r="G92" i="2"/>
  <c r="F92" i="2"/>
  <c r="E92" i="2"/>
  <c r="K92" i="2" s="1"/>
  <c r="D92" i="2"/>
  <c r="C92" i="2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K88" i="2"/>
  <c r="H88" i="2"/>
  <c r="G88" i="2"/>
  <c r="J88" i="2" s="1"/>
  <c r="F88" i="2"/>
  <c r="E88" i="2"/>
  <c r="D88" i="2"/>
  <c r="C88" i="2"/>
  <c r="B88" i="2"/>
  <c r="H87" i="2"/>
  <c r="G87" i="2"/>
  <c r="F87" i="2"/>
  <c r="I87" i="2" s="1"/>
  <c r="E87" i="2"/>
  <c r="K87" i="2" s="1"/>
  <c r="D87" i="2"/>
  <c r="C87" i="2"/>
  <c r="B87" i="2"/>
  <c r="I86" i="2"/>
  <c r="H86" i="2"/>
  <c r="K86" i="2" s="1"/>
  <c r="G86" i="2"/>
  <c r="J86" i="2" s="1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D83" i="2"/>
  <c r="C83" i="2"/>
  <c r="B83" i="2"/>
  <c r="J82" i="2"/>
  <c r="I82" i="2"/>
  <c r="H82" i="2"/>
  <c r="K82" i="2" s="1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I79" i="2"/>
  <c r="H79" i="2"/>
  <c r="G79" i="2"/>
  <c r="F79" i="2"/>
  <c r="E79" i="2"/>
  <c r="D79" i="2"/>
  <c r="J79" i="2" s="1"/>
  <c r="C79" i="2"/>
  <c r="B79" i="2"/>
  <c r="K78" i="2"/>
  <c r="J78" i="2"/>
  <c r="H78" i="2"/>
  <c r="G78" i="2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J76" i="2"/>
  <c r="H76" i="2"/>
  <c r="G76" i="2"/>
  <c r="F76" i="2"/>
  <c r="E76" i="2"/>
  <c r="K76" i="2" s="1"/>
  <c r="D76" i="2"/>
  <c r="C76" i="2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J69" i="2"/>
  <c r="I69" i="2"/>
  <c r="H69" i="2"/>
  <c r="G69" i="2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I49" i="2"/>
  <c r="H49" i="2"/>
  <c r="G49" i="2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J41" i="2"/>
  <c r="I41" i="2"/>
  <c r="H41" i="2"/>
  <c r="G41" i="2"/>
  <c r="F41" i="2"/>
  <c r="E41" i="2"/>
  <c r="K41" i="2" s="1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J37" i="2"/>
  <c r="I37" i="2"/>
  <c r="H37" i="2"/>
  <c r="G37" i="2"/>
  <c r="F37" i="2"/>
  <c r="E37" i="2"/>
  <c r="K37" i="2" s="1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J25" i="2"/>
  <c r="I25" i="2"/>
  <c r="H25" i="2"/>
  <c r="G25" i="2"/>
  <c r="F25" i="2"/>
  <c r="E25" i="2"/>
  <c r="K25" i="2" s="1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G6" i="2" s="1"/>
  <c r="F14" i="2"/>
  <c r="E14" i="2"/>
  <c r="D14" i="2"/>
  <c r="J14" i="2" s="1"/>
  <c r="C14" i="2"/>
  <c r="I14" i="2" s="1"/>
  <c r="B14" i="2"/>
  <c r="J13" i="2"/>
  <c r="I13" i="2"/>
  <c r="H13" i="2"/>
  <c r="G13" i="2"/>
  <c r="F13" i="2"/>
  <c r="E13" i="2"/>
  <c r="K13" i="2" s="1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J9" i="2"/>
  <c r="I9" i="2"/>
  <c r="H9" i="2"/>
  <c r="G9" i="2"/>
  <c r="F9" i="2"/>
  <c r="E9" i="2"/>
  <c r="K9" i="2" s="1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J7" i="2"/>
  <c r="I7" i="2"/>
  <c r="H7" i="2"/>
  <c r="G7" i="2"/>
  <c r="F7" i="2"/>
  <c r="F6" i="2" s="1"/>
  <c r="E7" i="2"/>
  <c r="K7" i="2" s="1"/>
  <c r="D7" i="2"/>
  <c r="C7" i="2"/>
  <c r="B7" i="2"/>
  <c r="H6" i="2"/>
  <c r="F4" i="2"/>
  <c r="C4" i="2"/>
  <c r="I2" i="2"/>
  <c r="G2" i="2"/>
  <c r="K83" i="2" l="1"/>
  <c r="I92" i="2"/>
  <c r="J103" i="2"/>
  <c r="I116" i="2"/>
  <c r="K123" i="2"/>
  <c r="J135" i="2"/>
  <c r="J171" i="2"/>
  <c r="J203" i="2"/>
  <c r="D6" i="2"/>
  <c r="J6" i="2" s="1"/>
  <c r="K79" i="2"/>
  <c r="I88" i="2"/>
  <c r="J99" i="2"/>
  <c r="J107" i="2"/>
  <c r="I120" i="2"/>
  <c r="K127" i="2"/>
  <c r="J139" i="2"/>
  <c r="J151" i="2"/>
  <c r="J183" i="2"/>
  <c r="J215" i="2"/>
  <c r="C6" i="2"/>
  <c r="I6" i="2" s="1"/>
  <c r="E6" i="2"/>
  <c r="K6" i="2" s="1"/>
  <c r="I76" i="2"/>
  <c r="J87" i="2"/>
  <c r="K99" i="2"/>
  <c r="K107" i="2"/>
  <c r="J119" i="2"/>
  <c r="I132" i="2"/>
  <c r="K139" i="2"/>
  <c r="J155" i="2"/>
  <c r="J187" i="2"/>
  <c r="J219" i="2"/>
  <c r="J15" i="3"/>
  <c r="J83" i="2"/>
  <c r="K95" i="2"/>
  <c r="I104" i="2"/>
  <c r="K111" i="2"/>
  <c r="J123" i="2"/>
  <c r="I136" i="2"/>
  <c r="K143" i="2"/>
  <c r="J167" i="2"/>
  <c r="J199" i="2"/>
  <c r="J42" i="3"/>
  <c r="J58" i="3"/>
  <c r="K81" i="3"/>
  <c r="K41" i="3"/>
  <c r="I46" i="3"/>
  <c r="K57" i="3"/>
  <c r="I62" i="3"/>
  <c r="I66" i="3"/>
  <c r="I70" i="3"/>
  <c r="I74" i="3"/>
  <c r="I34" i="3"/>
  <c r="K45" i="3"/>
  <c r="I50" i="3"/>
  <c r="K61" i="3"/>
  <c r="K65" i="3"/>
  <c r="K69" i="3"/>
  <c r="K73" i="3"/>
  <c r="I86" i="3"/>
  <c r="K29" i="3"/>
  <c r="J30" i="3"/>
  <c r="K37" i="3"/>
  <c r="I42" i="3"/>
  <c r="K53" i="3"/>
  <c r="I58" i="3"/>
  <c r="I78" i="3"/>
  <c r="I188" i="3"/>
  <c r="I196" i="3"/>
  <c r="K207" i="3"/>
  <c r="K209" i="3"/>
  <c r="I218" i="3"/>
  <c r="K241" i="3"/>
  <c r="I250" i="3"/>
  <c r="K273" i="3"/>
  <c r="I282" i="3"/>
  <c r="K187" i="3"/>
  <c r="K195" i="3"/>
  <c r="K213" i="3"/>
  <c r="I230" i="3"/>
  <c r="K245" i="3"/>
  <c r="I254" i="3"/>
  <c r="K277" i="3"/>
  <c r="I286" i="3"/>
  <c r="K337" i="3"/>
  <c r="I318" i="3"/>
  <c r="K329" i="3"/>
  <c r="K325" i="3"/>
  <c r="K313" i="3"/>
  <c r="K317" i="3"/>
  <c r="K321" i="3"/>
  <c r="I186" i="3"/>
  <c r="I194" i="3"/>
  <c r="K201" i="3"/>
  <c r="I208" i="3"/>
  <c r="I210" i="3"/>
  <c r="I226" i="3"/>
  <c r="I242" i="3"/>
  <c r="K265" i="3"/>
  <c r="I274" i="3"/>
  <c r="K185" i="3"/>
  <c r="K193" i="3"/>
  <c r="K203" i="3"/>
  <c r="K205" i="3"/>
  <c r="I214" i="3"/>
  <c r="K225" i="3"/>
  <c r="K237" i="3"/>
  <c r="I246" i="3"/>
  <c r="K269" i="3"/>
  <c r="I278" i="3"/>
  <c r="I334" i="3"/>
  <c r="K345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<sst xmlns="http://schemas.openxmlformats.org/spreadsheetml/2006/main" count="160" uniqueCount="124">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</sst>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F23" sqref="F23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44682</v>
      </c>
      <c r="F7" s="3" t="s">
        <v>3</v>
      </c>
      <c r="G7" s="5">
        <v>44712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05/01/2022 - 05/31/2022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05/01/2021 - 05/31/2021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102649616.27000003</v>
      </c>
      <c r="D6" s="41">
        <f t="shared" si="0"/>
        <v>49032206.00999999</v>
      </c>
      <c r="E6" s="42">
        <f t="shared" si="0"/>
        <v>16293218.199999999</v>
      </c>
      <c r="F6" s="40">
        <f t="shared" si="0"/>
        <v>90506577.599999994</v>
      </c>
      <c r="G6" s="41">
        <f t="shared" si="0"/>
        <v>36586578.479999997</v>
      </c>
      <c r="H6" s="42">
        <f t="shared" si="0"/>
        <v>12179621.23</v>
      </c>
      <c r="I6" s="20">
        <f t="shared" ref="I6:I69" si="1">IFERROR((C6-F6)/F6,"")</f>
        <v>0.13416747149214966</v>
      </c>
      <c r="J6" s="20">
        <f t="shared" ref="J6:J69" si="2">IFERROR((D6-G6)/G6,"")</f>
        <v>0.34016921087068525</v>
      </c>
      <c r="K6" s="20">
        <f t="shared" ref="K6:K69" si="3">IFERROR((E6-H6)/H6,"")</f>
        <v>0.33774424444888906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4705165.1399999997</v>
      </c>
      <c r="D7" s="43">
        <f>IF('County Data'!E2&gt;9,'County Data'!D2,"*")</f>
        <v>1275581.03</v>
      </c>
      <c r="E7" s="44">
        <f>IF('County Data'!G2&gt;9,'County Data'!F2,"*")</f>
        <v>607147.75</v>
      </c>
      <c r="F7" s="43">
        <f>IF('County Data'!I2&gt;9,'County Data'!H2,"*")</f>
        <v>3893415.1</v>
      </c>
      <c r="G7" s="43">
        <f>IF('County Data'!K2&gt;9,'County Data'!J2,"*")</f>
        <v>870865.75</v>
      </c>
      <c r="H7" s="44">
        <f>IF('County Data'!M2&gt;9,'County Data'!L2,"*")</f>
        <v>419858.1</v>
      </c>
      <c r="I7" s="22">
        <f t="shared" si="1"/>
        <v>0.20849306306948867</v>
      </c>
      <c r="J7" s="22">
        <f t="shared" si="2"/>
        <v>0.46472751971242415</v>
      </c>
      <c r="K7" s="22">
        <f t="shared" si="3"/>
        <v>0.44607844888546877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6589476.3799999999</v>
      </c>
      <c r="D8" s="43">
        <f>IF('County Data'!E3&gt;9,'County Data'!D3,"*")</f>
        <v>2701948.78</v>
      </c>
      <c r="E8" s="44">
        <f>IF('County Data'!G3&gt;9,'County Data'!F3,"*")</f>
        <v>1125487.18</v>
      </c>
      <c r="F8" s="43">
        <f>IF('County Data'!I3&gt;9,'County Data'!H3,"*")</f>
        <v>5657491.8899999997</v>
      </c>
      <c r="G8" s="43">
        <f>IF('County Data'!K3&gt;9,'County Data'!J3,"*")</f>
        <v>1925448.28</v>
      </c>
      <c r="H8" s="44">
        <f>IF('County Data'!M3&gt;9,'County Data'!L3,"*")</f>
        <v>934092.58</v>
      </c>
      <c r="I8" s="22">
        <f t="shared" si="1"/>
        <v>0.16473456933227706</v>
      </c>
      <c r="J8" s="22">
        <f t="shared" si="2"/>
        <v>0.40328296951191012</v>
      </c>
      <c r="K8" s="22">
        <f t="shared" si="3"/>
        <v>0.20489896194229482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3654589.07</v>
      </c>
      <c r="D9" s="46">
        <f>IF('County Data'!E4&gt;9,'County Data'!D4,"*")</f>
        <v>673621.87</v>
      </c>
      <c r="E9" s="47">
        <f>IF('County Data'!G4&gt;9,'County Data'!F4,"*")</f>
        <v>367464.49</v>
      </c>
      <c r="F9" s="45">
        <f>IF('County Data'!I4&gt;9,'County Data'!H4,"*")</f>
        <v>3375446.88</v>
      </c>
      <c r="G9" s="46">
        <f>IF('County Data'!K4&gt;9,'County Data'!J4,"*")</f>
        <v>513395.65</v>
      </c>
      <c r="H9" s="47">
        <f>IF('County Data'!M4&gt;9,'County Data'!L4,"*")</f>
        <v>314480.25</v>
      </c>
      <c r="I9" s="9">
        <f t="shared" si="1"/>
        <v>8.269784710698809E-2</v>
      </c>
      <c r="J9" s="9">
        <f t="shared" si="2"/>
        <v>0.31209111335477807</v>
      </c>
      <c r="K9" s="9">
        <f t="shared" si="3"/>
        <v>0.16848193169523362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33496367.420000002</v>
      </c>
      <c r="D10" s="43">
        <f>IF('County Data'!E5&gt;9,'County Data'!D5,"*")</f>
        <v>12752824.029999999</v>
      </c>
      <c r="E10" s="44">
        <f>IF('County Data'!G5&gt;9,'County Data'!F5,"*")</f>
        <v>6470316.71</v>
      </c>
      <c r="F10" s="43">
        <f>IF('County Data'!I5&gt;9,'County Data'!H5,"*")</f>
        <v>29784209.98</v>
      </c>
      <c r="G10" s="43">
        <f>IF('County Data'!K5&gt;9,'County Data'!J5,"*")</f>
        <v>7442958.5700000003</v>
      </c>
      <c r="H10" s="44">
        <f>IF('County Data'!M5&gt;9,'County Data'!L5,"*")</f>
        <v>4497866.08</v>
      </c>
      <c r="I10" s="22">
        <f t="shared" si="1"/>
        <v>0.12463508155807063</v>
      </c>
      <c r="J10" s="22">
        <f t="shared" si="2"/>
        <v>0.71340790225572881</v>
      </c>
      <c r="K10" s="22">
        <f t="shared" si="3"/>
        <v>0.4385303152467358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295637.39</v>
      </c>
      <c r="D11" s="46" t="str">
        <f>IF('County Data'!E6&gt;9,'County Data'!D6,"*")</f>
        <v>*</v>
      </c>
      <c r="E11" s="47">
        <f>IF('County Data'!G6&gt;9,'County Data'!F6,"*")</f>
        <v>70451.48</v>
      </c>
      <c r="F11" s="45">
        <f>IF('County Data'!I6&gt;9,'County Data'!H6,"*")</f>
        <v>249825.51</v>
      </c>
      <c r="G11" s="46" t="str">
        <f>IF('County Data'!K6&gt;9,'County Data'!J6,"*")</f>
        <v>*</v>
      </c>
      <c r="H11" s="47">
        <f>IF('County Data'!M6&gt;9,'County Data'!L6,"*")</f>
        <v>48580.98</v>
      </c>
      <c r="I11" s="9">
        <f t="shared" si="1"/>
        <v>0.1833755087701012</v>
      </c>
      <c r="J11" s="9" t="str">
        <f t="shared" si="2"/>
        <v/>
      </c>
      <c r="K11" s="9">
        <f t="shared" si="3"/>
        <v>0.45018647215432855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4960626.49</v>
      </c>
      <c r="D12" s="43">
        <f>IF('County Data'!E7&gt;9,'County Data'!D7,"*")</f>
        <v>549452.57999999996</v>
      </c>
      <c r="E12" s="44">
        <f>IF('County Data'!G7&gt;9,'County Data'!F7,"*")</f>
        <v>431565.35</v>
      </c>
      <c r="F12" s="43">
        <f>IF('County Data'!I7&gt;9,'County Data'!H7,"*")</f>
        <v>4841648</v>
      </c>
      <c r="G12" s="43">
        <f>IF('County Data'!K7&gt;9,'County Data'!J7,"*")</f>
        <v>453979.1</v>
      </c>
      <c r="H12" s="44">
        <f>IF('County Data'!M7&gt;9,'County Data'!L7,"*")</f>
        <v>358788.18</v>
      </c>
      <c r="I12" s="22">
        <f t="shared" si="1"/>
        <v>2.4573965310985067E-2</v>
      </c>
      <c r="J12" s="22">
        <f t="shared" si="2"/>
        <v>0.21030369019190528</v>
      </c>
      <c r="K12" s="22">
        <f t="shared" si="3"/>
        <v>0.20284160420223427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636392.71</v>
      </c>
      <c r="D13" s="46">
        <f>IF('County Data'!E8&gt;9,'County Data'!D8,"*")</f>
        <v>192427.09</v>
      </c>
      <c r="E13" s="47">
        <f>IF('County Data'!G8&gt;9,'County Data'!F8,"*")</f>
        <v>103362.61</v>
      </c>
      <c r="F13" s="45">
        <f>IF('County Data'!I8&gt;9,'County Data'!H8,"*")</f>
        <v>563930.54</v>
      </c>
      <c r="G13" s="46">
        <f>IF('County Data'!K8&gt;9,'County Data'!J8,"*")</f>
        <v>178915.23</v>
      </c>
      <c r="H13" s="47">
        <f>IF('County Data'!M8&gt;9,'County Data'!L8,"*")</f>
        <v>90426.5</v>
      </c>
      <c r="I13" s="9">
        <f t="shared" si="1"/>
        <v>0.12849484973805447</v>
      </c>
      <c r="J13" s="9">
        <f t="shared" si="2"/>
        <v>7.5521016293582086E-2</v>
      </c>
      <c r="K13" s="9">
        <f t="shared" si="3"/>
        <v>0.14305662609965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5609259.5300000003</v>
      </c>
      <c r="D14" s="43">
        <f>IF('County Data'!E9&gt;9,'County Data'!D9,"*")</f>
        <v>3308344.25</v>
      </c>
      <c r="E14" s="44">
        <f>IF('County Data'!G9&gt;9,'County Data'!F9,"*")</f>
        <v>1214961.23</v>
      </c>
      <c r="F14" s="43">
        <f>IF('County Data'!I9&gt;9,'County Data'!H9,"*")</f>
        <v>4916752.0599999996</v>
      </c>
      <c r="G14" s="43">
        <f>IF('County Data'!K9&gt;9,'County Data'!J9,"*")</f>
        <v>2226288.19</v>
      </c>
      <c r="H14" s="44">
        <f>IF('County Data'!M9&gt;9,'County Data'!L9,"*")</f>
        <v>1024316.39</v>
      </c>
      <c r="I14" s="22">
        <f t="shared" si="1"/>
        <v>0.14084653070750952</v>
      </c>
      <c r="J14" s="22">
        <f t="shared" si="2"/>
        <v>0.48603593409890034</v>
      </c>
      <c r="K14" s="22">
        <f t="shared" si="3"/>
        <v>0.18611909548767444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2016165.34</v>
      </c>
      <c r="D15" s="48">
        <f>IF('County Data'!E10&gt;9,'County Data'!D10,"*")</f>
        <v>334144</v>
      </c>
      <c r="E15" s="49">
        <f>IF('County Data'!G10&gt;9,'County Data'!F10,"*")</f>
        <v>207487.57</v>
      </c>
      <c r="F15" s="48">
        <f>IF('County Data'!I10&gt;9,'County Data'!H10,"*")</f>
        <v>1797851.13</v>
      </c>
      <c r="G15" s="48">
        <f>IF('County Data'!K10&gt;9,'County Data'!J10,"*")</f>
        <v>129341.94</v>
      </c>
      <c r="H15" s="49">
        <f>IF('County Data'!M10&gt;9,'County Data'!L10,"*")</f>
        <v>137239.97</v>
      </c>
      <c r="I15" s="23">
        <f t="shared" si="1"/>
        <v>0.12143063814188008</v>
      </c>
      <c r="J15" s="23">
        <f t="shared" si="2"/>
        <v>1.5834157118719574</v>
      </c>
      <c r="K15" s="23">
        <f t="shared" si="3"/>
        <v>0.51185962806608021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3343619.46</v>
      </c>
      <c r="D16" s="43">
        <f>IF('County Data'!E11&gt;9,'County Data'!D11,"*")</f>
        <v>337858.47</v>
      </c>
      <c r="E16" s="44">
        <f>IF('County Data'!G11&gt;9,'County Data'!F11,"*")</f>
        <v>408781.52</v>
      </c>
      <c r="F16" s="43">
        <f>IF('County Data'!I11&gt;9,'County Data'!H11,"*")</f>
        <v>3151989.28</v>
      </c>
      <c r="G16" s="43">
        <f>IF('County Data'!K11&gt;9,'County Data'!J11,"*")</f>
        <v>184785.29</v>
      </c>
      <c r="H16" s="44">
        <f>IF('County Data'!M11&gt;9,'County Data'!L11,"*")</f>
        <v>358393.01</v>
      </c>
      <c r="I16" s="22">
        <f t="shared" si="1"/>
        <v>6.0796583673660268E-2</v>
      </c>
      <c r="J16" s="22">
        <f t="shared" si="2"/>
        <v>0.82838401260186867</v>
      </c>
      <c r="K16" s="22">
        <f t="shared" si="3"/>
        <v>0.14059568293477601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4586096.6900000004</v>
      </c>
      <c r="D17" s="46">
        <f>IF('County Data'!E12&gt;9,'County Data'!D12,"*")</f>
        <v>16949088.510000002</v>
      </c>
      <c r="E17" s="47">
        <f>IF('County Data'!G12&gt;9,'County Data'!F12,"*")</f>
        <v>373430.36</v>
      </c>
      <c r="F17" s="45">
        <f>IF('County Data'!I12&gt;9,'County Data'!H12,"*")</f>
        <v>2389601.9300000002</v>
      </c>
      <c r="G17" s="46">
        <f>IF('County Data'!K12&gt;9,'County Data'!J12,"*")</f>
        <v>15691197.34</v>
      </c>
      <c r="H17" s="47">
        <f>IF('County Data'!M12&gt;9,'County Data'!L12,"*")</f>
        <v>296709.21999999997</v>
      </c>
      <c r="I17" s="9">
        <f t="shared" si="1"/>
        <v>0.91918856125128756</v>
      </c>
      <c r="J17" s="9">
        <f t="shared" si="2"/>
        <v>8.0165403744772601E-2</v>
      </c>
      <c r="K17" s="9">
        <f t="shared" si="3"/>
        <v>0.25857349495239823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9249306.7599999998</v>
      </c>
      <c r="D18" s="43">
        <f>IF('County Data'!E13&gt;9,'County Data'!D13,"*")</f>
        <v>2349918.48</v>
      </c>
      <c r="E18" s="44">
        <f>IF('County Data'!G13&gt;9,'County Data'!F13,"*")</f>
        <v>1378513.35</v>
      </c>
      <c r="F18" s="43">
        <f>IF('County Data'!I13&gt;9,'County Data'!H13,"*")</f>
        <v>8677442.7699999996</v>
      </c>
      <c r="G18" s="43">
        <f>IF('County Data'!K13&gt;9,'County Data'!J13,"*")</f>
        <v>1372808.34</v>
      </c>
      <c r="H18" s="44">
        <f>IF('County Data'!M13&gt;9,'County Data'!L13,"*")</f>
        <v>1044026.99</v>
      </c>
      <c r="I18" s="22">
        <f t="shared" si="1"/>
        <v>6.5902363767476657E-2</v>
      </c>
      <c r="J18" s="22">
        <f t="shared" si="2"/>
        <v>0.71176005530385966</v>
      </c>
      <c r="K18" s="22">
        <f t="shared" si="3"/>
        <v>0.32038095107100639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9217266.8000000007</v>
      </c>
      <c r="D19" s="46">
        <f>IF('County Data'!E14&gt;9,'County Data'!D14,"*")</f>
        <v>1740717.47</v>
      </c>
      <c r="E19" s="47">
        <f>IF('County Data'!G14&gt;9,'County Data'!F14,"*")</f>
        <v>1344086.81</v>
      </c>
      <c r="F19" s="45">
        <f>IF('County Data'!I14&gt;9,'County Data'!H14,"*")</f>
        <v>8185318.4900000002</v>
      </c>
      <c r="G19" s="46">
        <f>IF('County Data'!K14&gt;9,'County Data'!J14,"*")</f>
        <v>1111411.42</v>
      </c>
      <c r="H19" s="47">
        <f>IF('County Data'!M14&gt;9,'County Data'!L14,"*")</f>
        <v>915407.46</v>
      </c>
      <c r="I19" s="9">
        <f t="shared" si="1"/>
        <v>0.12607307965606118</v>
      </c>
      <c r="J19" s="9">
        <f t="shared" si="2"/>
        <v>0.56622240754013498</v>
      </c>
      <c r="K19" s="9">
        <f t="shared" si="3"/>
        <v>0.46829348539501753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6320038.8099999996</v>
      </c>
      <c r="D20" s="43">
        <f>IF('County Data'!E15&gt;9,'County Data'!D15,"*")</f>
        <v>1270816.97</v>
      </c>
      <c r="E20" s="44">
        <f>IF('County Data'!G15&gt;9,'County Data'!F15,"*")</f>
        <v>789458.33</v>
      </c>
      <c r="F20" s="43">
        <f>IF('County Data'!I15&gt;9,'County Data'!H15,"*")</f>
        <v>5866056.71</v>
      </c>
      <c r="G20" s="43">
        <f>IF('County Data'!K15&gt;9,'County Data'!J15,"*")</f>
        <v>901623.59</v>
      </c>
      <c r="H20" s="44">
        <f>IF('County Data'!M15&gt;9,'County Data'!L15,"*")</f>
        <v>623556.14</v>
      </c>
      <c r="I20" s="22">
        <f t="shared" si="1"/>
        <v>7.7391358870787255E-2</v>
      </c>
      <c r="J20" s="22">
        <f t="shared" si="2"/>
        <v>0.40947617619454701</v>
      </c>
      <c r="K20" s="22">
        <f t="shared" si="3"/>
        <v>0.26605814514151033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7969608.2800000003</v>
      </c>
      <c r="D21" s="46">
        <f>IF('County Data'!E16&gt;9,'County Data'!D16,"*")</f>
        <v>4595462.4800000004</v>
      </c>
      <c r="E21" s="47">
        <f>IF('County Data'!G16&gt;9,'County Data'!F16,"*")</f>
        <v>1400703.46</v>
      </c>
      <c r="F21" s="45">
        <f>IF('County Data'!I16&gt;9,'County Data'!H16,"*")</f>
        <v>7155597.3300000001</v>
      </c>
      <c r="G21" s="46">
        <f>IF('County Data'!K16&gt;9,'County Data'!J16,"*")</f>
        <v>3583559.79</v>
      </c>
      <c r="H21" s="47">
        <f>IF('County Data'!M16&gt;9,'County Data'!L16,"*")</f>
        <v>1115879.3799999999</v>
      </c>
      <c r="I21" s="9">
        <f t="shared" si="1"/>
        <v>0.1137586301268297</v>
      </c>
      <c r="J21" s="9">
        <f t="shared" si="2"/>
        <v>0.28237360314839349</v>
      </c>
      <c r="K21" s="9">
        <f t="shared" si="3"/>
        <v>0.2552462973193394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05/01/2022 - 05/31/2022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05/01/2021 - 05/31/2021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1538118.36</v>
      </c>
      <c r="D6" s="41" t="str">
        <f>IF('Town Data'!E2&gt;9,'Town Data'!D2,"*")</f>
        <v>*</v>
      </c>
      <c r="E6" s="42">
        <f>IF('Town Data'!G2&gt;9,'Town Data'!F2,"*")</f>
        <v>254489.36</v>
      </c>
      <c r="F6" s="41">
        <f>IF('Town Data'!I2&gt;9,'Town Data'!H2,"*")</f>
        <v>1525806.48</v>
      </c>
      <c r="G6" s="41" t="str">
        <f>IF('Town Data'!K2&gt;9,'Town Data'!J2,"*")</f>
        <v>*</v>
      </c>
      <c r="H6" s="42">
        <f>IF('Town Data'!M2&gt;9,'Town Data'!L2,"*")</f>
        <v>167409</v>
      </c>
      <c r="I6" s="20">
        <f t="shared" ref="I6:I69" si="0">IFERROR((C6-F6)/F6,"")</f>
        <v>8.0690966786299938E-3</v>
      </c>
      <c r="J6" s="20" t="str">
        <f t="shared" ref="J6:J69" si="1">IFERROR((D6-G6)/G6,"")</f>
        <v/>
      </c>
      <c r="K6" s="20">
        <f t="shared" ref="K6:K69" si="2">IFERROR((E6-H6)/H6,"")</f>
        <v>0.52016534355978461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490321.83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470142.27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4.2922241388760891E-2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289445.07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290201.27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-2.6057777073133126E-3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3102463.19</v>
      </c>
      <c r="D9" s="46">
        <f>IF('Town Data'!E5&gt;9,'Town Data'!D5,"*")</f>
        <v>643465.63</v>
      </c>
      <c r="E9" s="47">
        <f>IF('Town Data'!G5&gt;9,'Town Data'!F5,"*")</f>
        <v>359895.38</v>
      </c>
      <c r="F9" s="45">
        <f>IF('Town Data'!I5&gt;9,'Town Data'!H5,"*")</f>
        <v>2499947.64</v>
      </c>
      <c r="G9" s="46">
        <f>IF('Town Data'!K5&gt;9,'Town Data'!J5,"*")</f>
        <v>373235.73</v>
      </c>
      <c r="H9" s="47">
        <f>IF('Town Data'!M5&gt;9,'Town Data'!L5,"*")</f>
        <v>290139.73</v>
      </c>
      <c r="I9" s="9">
        <f t="shared" si="0"/>
        <v>0.24101126773999146</v>
      </c>
      <c r="J9" s="9">
        <f t="shared" si="1"/>
        <v>0.72401937510109238</v>
      </c>
      <c r="K9" s="9">
        <f t="shared" si="2"/>
        <v>0.24042088272433434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1784786.34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1766439.03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1.0386608135577742E-2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487024.42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479981.03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1.4674309107591096E-2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391336.29</v>
      </c>
      <c r="D12" s="43" t="str">
        <f>IF('Town Data'!E8&gt;9,'Town Data'!D8,"*")</f>
        <v>*</v>
      </c>
      <c r="E12" s="44">
        <f>IF('Town Data'!G8&gt;9,'Town Data'!F8,"*")</f>
        <v>77947.179999999993</v>
      </c>
      <c r="F12" s="43">
        <f>IF('Town Data'!I8&gt;9,'Town Data'!H8,"*")</f>
        <v>365146.45</v>
      </c>
      <c r="G12" s="43" t="str">
        <f>IF('Town Data'!K8&gt;9,'Town Data'!J8,"*")</f>
        <v>*</v>
      </c>
      <c r="H12" s="44">
        <f>IF('Town Data'!M8&gt;9,'Town Data'!L8,"*")</f>
        <v>82239.539999999994</v>
      </c>
      <c r="I12" s="22">
        <f t="shared" si="0"/>
        <v>7.172420819098739E-2</v>
      </c>
      <c r="J12" s="22" t="str">
        <f t="shared" si="1"/>
        <v/>
      </c>
      <c r="K12" s="22">
        <f t="shared" si="2"/>
        <v>-5.2193385322923752E-2</v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3712801.72</v>
      </c>
      <c r="D13" s="46">
        <f>IF('Town Data'!E9&gt;9,'Town Data'!D9,"*")</f>
        <v>738308.62</v>
      </c>
      <c r="E13" s="47">
        <f>IF('Town Data'!G9&gt;9,'Town Data'!F9,"*")</f>
        <v>393705.81</v>
      </c>
      <c r="F13" s="45">
        <f>IF('Town Data'!I9&gt;9,'Town Data'!H9,"*")</f>
        <v>3708526.94</v>
      </c>
      <c r="G13" s="46">
        <f>IF('Town Data'!K9&gt;9,'Town Data'!J9,"*")</f>
        <v>606170.44999999995</v>
      </c>
      <c r="H13" s="47">
        <f>IF('Town Data'!M9&gt;9,'Town Data'!L9,"*")</f>
        <v>344594.35</v>
      </c>
      <c r="I13" s="9">
        <f t="shared" si="0"/>
        <v>1.1526894826872313E-3</v>
      </c>
      <c r="J13" s="9">
        <f t="shared" si="1"/>
        <v>0.21798847172441357</v>
      </c>
      <c r="K13" s="9">
        <f t="shared" si="2"/>
        <v>0.14251963214138602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448482.82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381941.06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0.17421996996081021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245840.28</v>
      </c>
      <c r="D15" s="46">
        <f>IF('Town Data'!E11&gt;9,'Town Data'!D11,"*")</f>
        <v>249784.66</v>
      </c>
      <c r="E15" s="47" t="str">
        <f>IF('Town Data'!G11&gt;9,'Town Data'!F11,"*")</f>
        <v>*</v>
      </c>
      <c r="F15" s="45">
        <f>IF('Town Data'!I11&gt;9,'Town Data'!H11,"*")</f>
        <v>178647.56</v>
      </c>
      <c r="G15" s="46">
        <f>IF('Town Data'!K11&gt;9,'Town Data'!J11,"*")</f>
        <v>97861.68</v>
      </c>
      <c r="H15" s="47" t="str">
        <f>IF('Town Data'!M11&gt;9,'Town Data'!L11,"*")</f>
        <v>*</v>
      </c>
      <c r="I15" s="9">
        <f t="shared" si="0"/>
        <v>0.3761188789816105</v>
      </c>
      <c r="J15" s="9">
        <f t="shared" si="1"/>
        <v>1.5524256276818467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11173704.01</v>
      </c>
      <c r="D16" s="53">
        <f>IF('Town Data'!E12&gt;9,'Town Data'!D12,"*")</f>
        <v>6012446.5999999996</v>
      </c>
      <c r="E16" s="54">
        <f>IF('Town Data'!G12&gt;9,'Town Data'!F12,"*")</f>
        <v>3848779.6</v>
      </c>
      <c r="F16" s="53">
        <f>IF('Town Data'!I12&gt;9,'Town Data'!H12,"*")</f>
        <v>9080918.2799999993</v>
      </c>
      <c r="G16" s="53">
        <f>IF('Town Data'!K12&gt;9,'Town Data'!J12,"*")</f>
        <v>3438467.55</v>
      </c>
      <c r="H16" s="54">
        <f>IF('Town Data'!M12&gt;9,'Town Data'!L12,"*")</f>
        <v>2549842.64</v>
      </c>
      <c r="I16" s="26">
        <f t="shared" si="0"/>
        <v>0.23045970302465937</v>
      </c>
      <c r="J16" s="26">
        <f t="shared" si="1"/>
        <v>0.74858320242109011</v>
      </c>
      <c r="K16" s="26">
        <f t="shared" si="2"/>
        <v>0.50941847925172346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486146.6</v>
      </c>
      <c r="D17" s="43" t="str">
        <f>IF('Town Data'!E13&gt;9,'Town Data'!D13,"*")</f>
        <v>*</v>
      </c>
      <c r="E17" s="44">
        <f>IF('Town Data'!G13&gt;9,'Town Data'!F13,"*")</f>
        <v>68062.38</v>
      </c>
      <c r="F17" s="43">
        <f>IF('Town Data'!I13&gt;9,'Town Data'!H13,"*")</f>
        <v>480441.42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1.1874871238204219E-2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628315.6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570893.17000000004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0.10058349445658972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279444.96999999997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257127.05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8.6797246730750358E-2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2776923.33</v>
      </c>
      <c r="D20" s="46" t="str">
        <f>IF('Town Data'!E16&gt;9,'Town Data'!D16,"*")</f>
        <v>*</v>
      </c>
      <c r="E20" s="47">
        <f>IF('Town Data'!G16&gt;9,'Town Data'!F16,"*")</f>
        <v>276492.24</v>
      </c>
      <c r="F20" s="45">
        <f>IF('Town Data'!I16&gt;9,'Town Data'!H16,"*")</f>
        <v>2621300.83</v>
      </c>
      <c r="G20" s="46" t="str">
        <f>IF('Town Data'!K16&gt;9,'Town Data'!J16,"*")</f>
        <v>*</v>
      </c>
      <c r="H20" s="47">
        <f>IF('Town Data'!M16&gt;9,'Town Data'!L16,"*")</f>
        <v>213915.37</v>
      </c>
      <c r="I20" s="9">
        <f t="shared" si="0"/>
        <v>5.9368424340673631E-2</v>
      </c>
      <c r="J20" s="9" t="str">
        <f t="shared" si="1"/>
        <v/>
      </c>
      <c r="K20" s="9">
        <f t="shared" si="2"/>
        <v>0.29253096680243218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940088.51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918943.56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2.3010063860722799E-2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508102.42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308385.62</v>
      </c>
      <c r="D23" s="43">
        <f>IF('Town Data'!E19&gt;9,'Town Data'!D19,"*")</f>
        <v>76588.27</v>
      </c>
      <c r="E23" s="44">
        <f>IF('Town Data'!G19&gt;9,'Town Data'!F19,"*")</f>
        <v>117801.9</v>
      </c>
      <c r="F23" s="43">
        <f>IF('Town Data'!I19&gt;9,'Town Data'!H19,"*")</f>
        <v>240099.43</v>
      </c>
      <c r="G23" s="43">
        <f>IF('Town Data'!K19&gt;9,'Town Data'!J19,"*")</f>
        <v>41114.22</v>
      </c>
      <c r="H23" s="44" t="str">
        <f>IF('Town Data'!M19&gt;9,'Town Data'!L19,"*")</f>
        <v>*</v>
      </c>
      <c r="I23" s="22">
        <f t="shared" si="0"/>
        <v>0.28440796381732353</v>
      </c>
      <c r="J23" s="22">
        <f t="shared" si="1"/>
        <v>0.86281704967283834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457237.46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422694.75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8.1720224819447185E-2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3573199.6</v>
      </c>
      <c r="D25" s="43" t="str">
        <f>IF('Town Data'!E21&gt;9,'Town Data'!D21,"*")</f>
        <v>*</v>
      </c>
      <c r="E25" s="44">
        <f>IF('Town Data'!G21&gt;9,'Town Data'!F21,"*")</f>
        <v>364516.19</v>
      </c>
      <c r="F25" s="43">
        <f>IF('Town Data'!I21&gt;9,'Town Data'!H21,"*")</f>
        <v>3500840.59</v>
      </c>
      <c r="G25" s="43" t="str">
        <f>IF('Town Data'!K21&gt;9,'Town Data'!J21,"*")</f>
        <v>*</v>
      </c>
      <c r="H25" s="44">
        <f>IF('Town Data'!M21&gt;9,'Town Data'!L21,"*")</f>
        <v>284694.7</v>
      </c>
      <c r="I25" s="22">
        <f t="shared" si="0"/>
        <v>2.066903880362066E-2</v>
      </c>
      <c r="J25" s="22" t="str">
        <f t="shared" si="1"/>
        <v/>
      </c>
      <c r="K25" s="22">
        <f t="shared" si="2"/>
        <v>0.28037574988224223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572367.24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531808.31000000006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7.6266070381637949E-2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334870.71999999997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291399.67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0.14918016207774012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2015130.89</v>
      </c>
      <c r="D28" s="46">
        <f>IF('Town Data'!E24&gt;9,'Town Data'!D24,"*")</f>
        <v>1398695.55</v>
      </c>
      <c r="E28" s="47">
        <f>IF('Town Data'!G24&gt;9,'Town Data'!F24,"*")</f>
        <v>283395.8</v>
      </c>
      <c r="F28" s="45">
        <f>IF('Town Data'!I24&gt;9,'Town Data'!H24,"*")</f>
        <v>1837029.85</v>
      </c>
      <c r="G28" s="46">
        <f>IF('Town Data'!K24&gt;9,'Town Data'!J24,"*")</f>
        <v>782649.94</v>
      </c>
      <c r="H28" s="47">
        <f>IF('Town Data'!M24&gt;9,'Town Data'!L24,"*")</f>
        <v>254895.41</v>
      </c>
      <c r="I28" s="9">
        <f t="shared" si="0"/>
        <v>9.6950542202675585E-2</v>
      </c>
      <c r="J28" s="9">
        <f t="shared" si="1"/>
        <v>0.78712790804021548</v>
      </c>
      <c r="K28" s="9">
        <f t="shared" si="2"/>
        <v>0.11181209579254481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475497.93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415783.33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0.1436195145197379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JERICHO</v>
      </c>
      <c r="C30" s="50">
        <f>IF('Town Data'!C26&gt;9,'Town Data'!B26,"*")</f>
        <v>627910.14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544289.04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0.15363362819137416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JOHNSON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180833.64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KILLINGTON</v>
      </c>
      <c r="C32" s="50">
        <f>IF('Town Data'!C28&gt;9,'Town Data'!B28,"*")</f>
        <v>855853.86</v>
      </c>
      <c r="D32" s="46">
        <f>IF('Town Data'!E28&gt;9,'Town Data'!D28,"*")</f>
        <v>554143.56999999995</v>
      </c>
      <c r="E32" s="47">
        <f>IF('Town Data'!G28&gt;9,'Town Data'!F28,"*")</f>
        <v>355876.41</v>
      </c>
      <c r="F32" s="45">
        <f>IF('Town Data'!I28&gt;9,'Town Data'!H28,"*")</f>
        <v>631965.30000000005</v>
      </c>
      <c r="G32" s="46">
        <f>IF('Town Data'!K28&gt;9,'Town Data'!J28,"*")</f>
        <v>280150.89</v>
      </c>
      <c r="H32" s="47">
        <f>IF('Town Data'!M28&gt;9,'Town Data'!L28,"*")</f>
        <v>218774.85</v>
      </c>
      <c r="I32" s="9">
        <f t="shared" si="0"/>
        <v>0.35427350204196328</v>
      </c>
      <c r="J32" s="9">
        <f t="shared" si="1"/>
        <v>0.97801823867130999</v>
      </c>
      <c r="K32" s="9">
        <f t="shared" si="2"/>
        <v>0.62667879785999148</v>
      </c>
      <c r="L32" s="15"/>
    </row>
    <row r="33" spans="1:12" x14ac:dyDescent="0.25">
      <c r="A33" s="15"/>
      <c r="B33" s="27" t="str">
        <f>'Town Data'!A29</f>
        <v>LONDONDERRY</v>
      </c>
      <c r="C33" s="51">
        <f>IF('Town Data'!C29&gt;9,'Town Data'!B29,"*")</f>
        <v>250043.53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163179.85999999999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0.53231857166687124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LUDLOW</v>
      </c>
      <c r="C34" s="50">
        <f>IF('Town Data'!C30&gt;9,'Town Data'!B30,"*")</f>
        <v>736773.36</v>
      </c>
      <c r="D34" s="46" t="str">
        <f>IF('Town Data'!E30&gt;9,'Town Data'!D30,"*")</f>
        <v>*</v>
      </c>
      <c r="E34" s="47">
        <f>IF('Town Data'!G30&gt;9,'Town Data'!F30,"*")</f>
        <v>235881.46</v>
      </c>
      <c r="F34" s="45">
        <f>IF('Town Data'!I30&gt;9,'Town Data'!H30,"*")</f>
        <v>569543.69999999995</v>
      </c>
      <c r="G34" s="46">
        <f>IF('Town Data'!K30&gt;9,'Town Data'!J30,"*")</f>
        <v>61950.400000000001</v>
      </c>
      <c r="H34" s="47">
        <f>IF('Town Data'!M30&gt;9,'Town Data'!L30,"*")</f>
        <v>114845.04</v>
      </c>
      <c r="I34" s="9">
        <f t="shared" si="0"/>
        <v>0.29362041929355032</v>
      </c>
      <c r="J34" s="9" t="str">
        <f t="shared" si="1"/>
        <v/>
      </c>
      <c r="K34" s="9">
        <f t="shared" si="2"/>
        <v>1.0539107304938899</v>
      </c>
      <c r="L34" s="15"/>
    </row>
    <row r="35" spans="1:12" x14ac:dyDescent="0.25">
      <c r="A35" s="15"/>
      <c r="B35" s="27" t="str">
        <f>'Town Data'!A31</f>
        <v>LYNDON</v>
      </c>
      <c r="C35" s="51">
        <f>IF('Town Data'!C31&gt;9,'Town Data'!B31,"*")</f>
        <v>1238613.1399999999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1246785.82</v>
      </c>
      <c r="G35" s="43" t="str">
        <f>IF('Town Data'!K31&gt;9,'Town Data'!J31,"*")</f>
        <v>*</v>
      </c>
      <c r="H35" s="44">
        <f>IF('Town Data'!M31&gt;9,'Town Data'!L31,"*")</f>
        <v>74071.81</v>
      </c>
      <c r="I35" s="22">
        <f t="shared" si="0"/>
        <v>-6.5549991577544308E-3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MANCHESTER</v>
      </c>
      <c r="C36" s="50">
        <f>IF('Town Data'!C32&gt;9,'Town Data'!B32,"*")</f>
        <v>2519688.7799999998</v>
      </c>
      <c r="D36" s="46">
        <f>IF('Town Data'!E32&gt;9,'Town Data'!D32,"*")</f>
        <v>1799958.15</v>
      </c>
      <c r="E36" s="47">
        <f>IF('Town Data'!G32&gt;9,'Town Data'!F32,"*")</f>
        <v>584840.28</v>
      </c>
      <c r="F36" s="45">
        <f>IF('Town Data'!I32&gt;9,'Town Data'!H32,"*")</f>
        <v>2336552.85</v>
      </c>
      <c r="G36" s="46">
        <f>IF('Town Data'!K32&gt;9,'Town Data'!J32,"*")</f>
        <v>1312962.3600000001</v>
      </c>
      <c r="H36" s="47">
        <f>IF('Town Data'!M32&gt;9,'Town Data'!L32,"*")</f>
        <v>495774.8</v>
      </c>
      <c r="I36" s="9">
        <f t="shared" si="0"/>
        <v>7.8378680798938352E-2</v>
      </c>
      <c r="J36" s="9">
        <f t="shared" si="1"/>
        <v>0.37091374805291433</v>
      </c>
      <c r="K36" s="9">
        <f t="shared" si="2"/>
        <v>0.17964906647130924</v>
      </c>
      <c r="L36" s="15"/>
    </row>
    <row r="37" spans="1:12" x14ac:dyDescent="0.25">
      <c r="A37" s="15"/>
      <c r="B37" s="27" t="str">
        <f>'Town Data'!A33</f>
        <v>MIDDLEBURY</v>
      </c>
      <c r="C37" s="51">
        <f>IF('Town Data'!C33&gt;9,'Town Data'!B33,"*")</f>
        <v>2704949.37</v>
      </c>
      <c r="D37" s="43" t="str">
        <f>IF('Town Data'!E33&gt;9,'Town Data'!D33,"*")</f>
        <v>*</v>
      </c>
      <c r="E37" s="44">
        <f>IF('Town Data'!G33&gt;9,'Town Data'!F33,"*")</f>
        <v>326642.69</v>
      </c>
      <c r="F37" s="43">
        <f>IF('Town Data'!I33&gt;9,'Town Data'!H33,"*")</f>
        <v>2256456.4500000002</v>
      </c>
      <c r="G37" s="43" t="str">
        <f>IF('Town Data'!K33&gt;9,'Town Data'!J33,"*")</f>
        <v>*</v>
      </c>
      <c r="H37" s="44">
        <f>IF('Town Data'!M33&gt;9,'Town Data'!L33,"*")</f>
        <v>204353.19</v>
      </c>
      <c r="I37" s="22">
        <f t="shared" si="0"/>
        <v>0.19875983868423425</v>
      </c>
      <c r="J37" s="22" t="str">
        <f t="shared" si="1"/>
        <v/>
      </c>
      <c r="K37" s="22">
        <f t="shared" si="2"/>
        <v>0.59842227077541588</v>
      </c>
      <c r="L37" s="15"/>
    </row>
    <row r="38" spans="1:12" x14ac:dyDescent="0.25">
      <c r="A38" s="15"/>
      <c r="B38" s="15" t="str">
        <f>'Town Data'!A34</f>
        <v>MILTON</v>
      </c>
      <c r="C38" s="50">
        <f>IF('Town Data'!C34&gt;9,'Town Data'!B34,"*")</f>
        <v>1090600.93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1041618.8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4.7025005693061499E-2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MONTGOMERY</v>
      </c>
      <c r="C39" s="51">
        <f>IF('Town Data'!C35&gt;9,'Town Data'!B35,"*")</f>
        <v>124280.61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MONTPELIER</v>
      </c>
      <c r="C40" s="50">
        <f>IF('Town Data'!C36&gt;9,'Town Data'!B36,"*")</f>
        <v>2181077.39</v>
      </c>
      <c r="D40" s="46" t="str">
        <f>IF('Town Data'!E36&gt;9,'Town Data'!D36,"*")</f>
        <v>*</v>
      </c>
      <c r="E40" s="47">
        <f>IF('Town Data'!G36&gt;9,'Town Data'!F36,"*")</f>
        <v>343570.89</v>
      </c>
      <c r="F40" s="45">
        <f>IF('Town Data'!I36&gt;9,'Town Data'!H36,"*")</f>
        <v>1798923.86</v>
      </c>
      <c r="G40" s="46" t="str">
        <f>IF('Town Data'!K36&gt;9,'Town Data'!J36,"*")</f>
        <v>*</v>
      </c>
      <c r="H40" s="47">
        <f>IF('Town Data'!M36&gt;9,'Town Data'!L36,"*")</f>
        <v>254433.52</v>
      </c>
      <c r="I40" s="9">
        <f t="shared" si="0"/>
        <v>0.21243452182573197</v>
      </c>
      <c r="J40" s="9" t="str">
        <f t="shared" si="1"/>
        <v/>
      </c>
      <c r="K40" s="9">
        <f t="shared" si="2"/>
        <v>0.35033658300997456</v>
      </c>
      <c r="L40" s="15"/>
    </row>
    <row r="41" spans="1:12" x14ac:dyDescent="0.25">
      <c r="A41" s="15"/>
      <c r="B41" s="27" t="str">
        <f>'Town Data'!A37</f>
        <v>MORRISTOWN</v>
      </c>
      <c r="C41" s="51">
        <f>IF('Town Data'!C37&gt;9,'Town Data'!B37,"*")</f>
        <v>1539883.75</v>
      </c>
      <c r="D41" s="43" t="str">
        <f>IF('Town Data'!E37&gt;9,'Town Data'!D37,"*")</f>
        <v>*</v>
      </c>
      <c r="E41" s="44">
        <f>IF('Town Data'!G37&gt;9,'Town Data'!F37,"*")</f>
        <v>134320.29999999999</v>
      </c>
      <c r="F41" s="43">
        <f>IF('Town Data'!I37&gt;9,'Town Data'!H37,"*")</f>
        <v>1509279.09</v>
      </c>
      <c r="G41" s="43" t="str">
        <f>IF('Town Data'!K37&gt;9,'Town Data'!J37,"*")</f>
        <v>*</v>
      </c>
      <c r="H41" s="44">
        <f>IF('Town Data'!M37&gt;9,'Town Data'!L37,"*")</f>
        <v>97320.28</v>
      </c>
      <c r="I41" s="22">
        <f t="shared" si="0"/>
        <v>2.0277667797014211E-2</v>
      </c>
      <c r="J41" s="22" t="str">
        <f t="shared" si="1"/>
        <v/>
      </c>
      <c r="K41" s="22">
        <f t="shared" si="2"/>
        <v>0.38018817866122034</v>
      </c>
      <c r="L41" s="15"/>
    </row>
    <row r="42" spans="1:12" x14ac:dyDescent="0.25">
      <c r="A42" s="15"/>
      <c r="B42" s="15" t="str">
        <f>'Town Data'!A38</f>
        <v>NEWPORT</v>
      </c>
      <c r="C42" s="50">
        <f>IF('Town Data'!C38&gt;9,'Town Data'!B38,"*")</f>
        <v>1274745.74</v>
      </c>
      <c r="D42" s="46" t="str">
        <f>IF('Town Data'!E38&gt;9,'Town Data'!D38,"*")</f>
        <v>*</v>
      </c>
      <c r="E42" s="47">
        <f>IF('Town Data'!G38&gt;9,'Town Data'!F38,"*")</f>
        <v>179639.25</v>
      </c>
      <c r="F42" s="45">
        <f>IF('Town Data'!I38&gt;9,'Town Data'!H38,"*")</f>
        <v>1218786.1599999999</v>
      </c>
      <c r="G42" s="46" t="str">
        <f>IF('Town Data'!K38&gt;9,'Town Data'!J38,"*")</f>
        <v>*</v>
      </c>
      <c r="H42" s="47">
        <f>IF('Town Data'!M38&gt;9,'Town Data'!L38,"*")</f>
        <v>186298.41</v>
      </c>
      <c r="I42" s="9">
        <f t="shared" si="0"/>
        <v>4.591419055825189E-2</v>
      </c>
      <c r="J42" s="9" t="str">
        <f t="shared" si="1"/>
        <v/>
      </c>
      <c r="K42" s="9">
        <f t="shared" si="2"/>
        <v>-3.5744588480384795E-2</v>
      </c>
      <c r="L42" s="15"/>
    </row>
    <row r="43" spans="1:12" x14ac:dyDescent="0.25">
      <c r="A43" s="15"/>
      <c r="B43" s="27" t="str">
        <f>'Town Data'!A39</f>
        <v>NORTHFIELD</v>
      </c>
      <c r="C43" s="51">
        <f>IF('Town Data'!C39&gt;9,'Town Data'!B39,"*")</f>
        <v>237011.03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255098.63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-7.0904340019387821E-2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189133.82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202439.38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-6.5726144784675769E-2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714023.64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688626.11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3.68814508064471E-2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>
        <f>IF('Town Data'!C42&gt;9,'Town Data'!B42,"*")</f>
        <v>377663.39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359750.63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4.9792157417486688E-2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590829.56999999995</v>
      </c>
      <c r="D47" s="43" t="str">
        <f>IF('Town Data'!E43&gt;9,'Town Data'!D43,"*")</f>
        <v>*</v>
      </c>
      <c r="E47" s="44">
        <f>IF('Town Data'!G43&gt;9,'Town Data'!F43,"*")</f>
        <v>69616.41</v>
      </c>
      <c r="F47" s="43">
        <f>IF('Town Data'!I43&gt;9,'Town Data'!H43,"*")</f>
        <v>528047.04</v>
      </c>
      <c r="G47" s="43" t="str">
        <f>IF('Town Data'!K43&gt;9,'Town Data'!J43,"*")</f>
        <v>*</v>
      </c>
      <c r="H47" s="44">
        <f>IF('Town Data'!M43&gt;9,'Town Data'!L43,"*")</f>
        <v>68266.3</v>
      </c>
      <c r="I47" s="22">
        <f t="shared" si="0"/>
        <v>0.11889571429090845</v>
      </c>
      <c r="J47" s="22" t="str">
        <f t="shared" si="1"/>
        <v/>
      </c>
      <c r="K47" s="22">
        <f t="shared" si="2"/>
        <v>1.9777108177827133E-2</v>
      </c>
      <c r="L47" s="15"/>
    </row>
    <row r="48" spans="1:12" x14ac:dyDescent="0.25">
      <c r="A48" s="15"/>
      <c r="B48" s="15" t="str">
        <f>'Town Data'!A44</f>
        <v>RUTLAND</v>
      </c>
      <c r="C48" s="50">
        <f>IF('Town Data'!C44&gt;9,'Town Data'!B44,"*")</f>
        <v>3918539.83</v>
      </c>
      <c r="D48" s="46" t="str">
        <f>IF('Town Data'!E44&gt;9,'Town Data'!D44,"*")</f>
        <v>*</v>
      </c>
      <c r="E48" s="47">
        <f>IF('Town Data'!G44&gt;9,'Town Data'!F44,"*")</f>
        <v>373876.04</v>
      </c>
      <c r="F48" s="45">
        <f>IF('Town Data'!I44&gt;9,'Town Data'!H44,"*")</f>
        <v>4032507.31</v>
      </c>
      <c r="G48" s="46">
        <f>IF('Town Data'!K44&gt;9,'Town Data'!J44,"*")</f>
        <v>119012.66</v>
      </c>
      <c r="H48" s="47">
        <f>IF('Town Data'!M44&gt;9,'Town Data'!L44,"*")</f>
        <v>359183</v>
      </c>
      <c r="I48" s="9">
        <f t="shared" si="0"/>
        <v>-2.8262188072760114E-2</v>
      </c>
      <c r="J48" s="9" t="str">
        <f t="shared" si="1"/>
        <v/>
      </c>
      <c r="K48" s="9">
        <f t="shared" si="2"/>
        <v>4.0906835791226143E-2</v>
      </c>
      <c r="L48" s="15"/>
    </row>
    <row r="49" spans="1:12" x14ac:dyDescent="0.25">
      <c r="A49" s="15"/>
      <c r="B49" s="27" t="str">
        <f>'Town Data'!A45</f>
        <v>RUTLAND TOWN</v>
      </c>
      <c r="C49" s="51">
        <f>IF('Town Data'!C45&gt;9,'Town Data'!B45,"*")</f>
        <v>1211204.77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1151810.1000000001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5.1566373658296555E-2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SHELBURNE</v>
      </c>
      <c r="C50" s="50">
        <f>IF('Town Data'!C46&gt;9,'Town Data'!B46,"*")</f>
        <v>912017.18</v>
      </c>
      <c r="D50" s="46" t="str">
        <f>IF('Town Data'!E46&gt;9,'Town Data'!D46,"*")</f>
        <v>*</v>
      </c>
      <c r="E50" s="47">
        <f>IF('Town Data'!G46&gt;9,'Town Data'!F46,"*")</f>
        <v>160026.12</v>
      </c>
      <c r="F50" s="45">
        <f>IF('Town Data'!I46&gt;9,'Town Data'!H46,"*")</f>
        <v>827300.05</v>
      </c>
      <c r="G50" s="46" t="str">
        <f>IF('Town Data'!K46&gt;9,'Town Data'!J46,"*")</f>
        <v>*</v>
      </c>
      <c r="H50" s="47">
        <f>IF('Town Data'!M46&gt;9,'Town Data'!L46,"*")</f>
        <v>108676.19</v>
      </c>
      <c r="I50" s="9">
        <f t="shared" si="0"/>
        <v>0.10240193990076514</v>
      </c>
      <c r="J50" s="9" t="str">
        <f t="shared" si="1"/>
        <v/>
      </c>
      <c r="K50" s="9">
        <f t="shared" si="2"/>
        <v>0.47250395877882717</v>
      </c>
      <c r="L50" s="15"/>
    </row>
    <row r="51" spans="1:12" x14ac:dyDescent="0.25">
      <c r="A51" s="15"/>
      <c r="B51" s="27" t="str">
        <f>'Town Data'!A47</f>
        <v>SOUTH BURLINGTON</v>
      </c>
      <c r="C51" s="51">
        <f>IF('Town Data'!C47&gt;9,'Town Data'!B47,"*")</f>
        <v>7552525.4900000002</v>
      </c>
      <c r="D51" s="43">
        <f>IF('Town Data'!E47&gt;9,'Town Data'!D47,"*")</f>
        <v>3563631.1</v>
      </c>
      <c r="E51" s="44">
        <f>IF('Town Data'!G47&gt;9,'Town Data'!F47,"*")</f>
        <v>769047.44</v>
      </c>
      <c r="F51" s="43">
        <f>IF('Town Data'!I47&gt;9,'Town Data'!H47,"*")</f>
        <v>7048051.3300000001</v>
      </c>
      <c r="G51" s="43">
        <f>IF('Town Data'!K47&gt;9,'Town Data'!J47,"*")</f>
        <v>2017979.9</v>
      </c>
      <c r="H51" s="44">
        <f>IF('Town Data'!M47&gt;9,'Town Data'!L47,"*")</f>
        <v>503010.38</v>
      </c>
      <c r="I51" s="22">
        <f t="shared" si="0"/>
        <v>7.1576402665047015E-2</v>
      </c>
      <c r="J51" s="22">
        <f t="shared" si="1"/>
        <v>0.7659398391430956</v>
      </c>
      <c r="K51" s="22">
        <f t="shared" si="2"/>
        <v>0.52888980143908748</v>
      </c>
      <c r="L51" s="15"/>
    </row>
    <row r="52" spans="1:12" x14ac:dyDescent="0.25">
      <c r="A52" s="15"/>
      <c r="B52" s="15" t="str">
        <f>'Town Data'!A48</f>
        <v>SOUTH HERO</v>
      </c>
      <c r="C52" s="50">
        <f>IF('Town Data'!C48&gt;9,'Town Data'!B48,"*")</f>
        <v>397175.91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319630.49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0.24260958333480634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1286895.06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1281269.03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4.3909825870059689E-3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2008949.45</v>
      </c>
      <c r="D54" s="46" t="str">
        <f>IF('Town Data'!E50&gt;9,'Town Data'!D50,"*")</f>
        <v>*</v>
      </c>
      <c r="E54" s="47">
        <f>IF('Town Data'!G50&gt;9,'Town Data'!F50,"*")</f>
        <v>203797.89</v>
      </c>
      <c r="F54" s="45">
        <f>IF('Town Data'!I50&gt;9,'Town Data'!H50,"*")</f>
        <v>1930749</v>
      </c>
      <c r="G54" s="46" t="str">
        <f>IF('Town Data'!K50&gt;9,'Town Data'!J50,"*")</f>
        <v>*</v>
      </c>
      <c r="H54" s="47">
        <f>IF('Town Data'!M50&gt;9,'Town Data'!L50,"*")</f>
        <v>142715.01999999999</v>
      </c>
      <c r="I54" s="9">
        <f t="shared" si="0"/>
        <v>4.0502649489912959E-2</v>
      </c>
      <c r="J54" s="9" t="str">
        <f t="shared" si="1"/>
        <v/>
      </c>
      <c r="K54" s="9">
        <f t="shared" si="2"/>
        <v>0.4280058959456407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1101083.8899999999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1080539.6100000001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1.9012981856352116E-2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1358452.39</v>
      </c>
      <c r="D56" s="46" t="str">
        <f>IF('Town Data'!E52&gt;9,'Town Data'!D52,"*")</f>
        <v>*</v>
      </c>
      <c r="E56" s="47">
        <f>IF('Town Data'!G52&gt;9,'Town Data'!F52,"*")</f>
        <v>79423.600000000006</v>
      </c>
      <c r="F56" s="45">
        <f>IF('Town Data'!I52&gt;9,'Town Data'!H52,"*")</f>
        <v>1184734.1200000001</v>
      </c>
      <c r="G56" s="46" t="str">
        <f>IF('Town Data'!K52&gt;9,'Town Data'!J52,"*")</f>
        <v>*</v>
      </c>
      <c r="H56" s="47">
        <f>IF('Town Data'!M52&gt;9,'Town Data'!L52,"*")</f>
        <v>52673.22</v>
      </c>
      <c r="I56" s="9">
        <f t="shared" si="0"/>
        <v>0.14663059590112909</v>
      </c>
      <c r="J56" s="9" t="str">
        <f t="shared" si="1"/>
        <v/>
      </c>
      <c r="K56" s="9">
        <f t="shared" si="2"/>
        <v>0.50785541495279773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3217683.25</v>
      </c>
      <c r="D57" s="43">
        <f>IF('Town Data'!E53&gt;9,'Town Data'!D53,"*")</f>
        <v>3074215.8</v>
      </c>
      <c r="E57" s="44">
        <f>IF('Town Data'!G53&gt;9,'Town Data'!F53,"*")</f>
        <v>947832.22</v>
      </c>
      <c r="F57" s="43">
        <f>IF('Town Data'!I53&gt;9,'Town Data'!H53,"*")</f>
        <v>2627710.4</v>
      </c>
      <c r="G57" s="43">
        <f>IF('Town Data'!K53&gt;9,'Town Data'!J53,"*")</f>
        <v>2057459.98</v>
      </c>
      <c r="H57" s="44">
        <f>IF('Town Data'!M53&gt;9,'Town Data'!L53,"*")</f>
        <v>809370.37</v>
      </c>
      <c r="I57" s="22">
        <f t="shared" si="0"/>
        <v>0.22451973779150097</v>
      </c>
      <c r="J57" s="22">
        <f t="shared" si="1"/>
        <v>0.49418012009157031</v>
      </c>
      <c r="K57" s="22">
        <f t="shared" si="2"/>
        <v>0.17107353460443575</v>
      </c>
      <c r="L57" s="15"/>
    </row>
    <row r="58" spans="1:12" x14ac:dyDescent="0.25">
      <c r="A58" s="15"/>
      <c r="B58" s="15" t="str">
        <f>'Town Data'!A54</f>
        <v>SWANTON</v>
      </c>
      <c r="C58" s="50">
        <f>IF('Town Data'!C54&gt;9,'Town Data'!B54,"*")</f>
        <v>680282.67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630437.99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7.906357292967077E-2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VERGENNES</v>
      </c>
      <c r="C59" s="51">
        <f>IF('Town Data'!C55&gt;9,'Town Data'!B55,"*")</f>
        <v>522815.56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450657.58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0.16011708934308833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WAITSFIELD</v>
      </c>
      <c r="C60" s="50">
        <f>IF('Town Data'!C56&gt;9,'Town Data'!B56,"*")</f>
        <v>752571.31</v>
      </c>
      <c r="D60" s="46">
        <f>IF('Town Data'!E56&gt;9,'Town Data'!D56,"*")</f>
        <v>220452.93</v>
      </c>
      <c r="E60" s="47">
        <f>IF('Town Data'!G56&gt;9,'Town Data'!F56,"*")</f>
        <v>196688.95</v>
      </c>
      <c r="F60" s="45">
        <f>IF('Town Data'!I56&gt;9,'Town Data'!H56,"*")</f>
        <v>583619.42000000004</v>
      </c>
      <c r="G60" s="46">
        <f>IF('Town Data'!K56&gt;9,'Town Data'!J56,"*")</f>
        <v>78456.570000000007</v>
      </c>
      <c r="H60" s="47">
        <f>IF('Town Data'!M56&gt;9,'Town Data'!L56,"*")</f>
        <v>92887.97</v>
      </c>
      <c r="I60" s="9">
        <f t="shared" si="0"/>
        <v>0.28948983568778436</v>
      </c>
      <c r="J60" s="9">
        <f t="shared" si="1"/>
        <v>1.8098721369032571</v>
      </c>
      <c r="K60" s="9">
        <f t="shared" si="2"/>
        <v>1.1174857196254802</v>
      </c>
      <c r="L60" s="15"/>
    </row>
    <row r="61" spans="1:12" x14ac:dyDescent="0.25">
      <c r="A61" s="15"/>
      <c r="B61" s="27" t="str">
        <f>'Town Data'!A57</f>
        <v>WATERBURY</v>
      </c>
      <c r="C61" s="51">
        <f>IF('Town Data'!C57&gt;9,'Town Data'!B57,"*")</f>
        <v>1382482.95</v>
      </c>
      <c r="D61" s="43">
        <f>IF('Town Data'!E57&gt;9,'Town Data'!D57,"*")</f>
        <v>648486.40000000002</v>
      </c>
      <c r="E61" s="44">
        <f>IF('Town Data'!G57&gt;9,'Town Data'!F57,"*")</f>
        <v>334688.71000000002</v>
      </c>
      <c r="F61" s="43">
        <f>IF('Town Data'!I57&gt;9,'Town Data'!H57,"*")</f>
        <v>1105781.27</v>
      </c>
      <c r="G61" s="43" t="str">
        <f>IF('Town Data'!K57&gt;9,'Town Data'!J57,"*")</f>
        <v>*</v>
      </c>
      <c r="H61" s="44">
        <f>IF('Town Data'!M57&gt;9,'Town Data'!L57,"*")</f>
        <v>219409.44</v>
      </c>
      <c r="I61" s="22">
        <f t="shared" si="0"/>
        <v>0.25023183834538987</v>
      </c>
      <c r="J61" s="22" t="str">
        <f t="shared" si="1"/>
        <v/>
      </c>
      <c r="K61" s="22">
        <f t="shared" si="2"/>
        <v>0.52540706543893467</v>
      </c>
      <c r="L61" s="15"/>
    </row>
    <row r="62" spans="1:12" x14ac:dyDescent="0.25">
      <c r="A62" s="15"/>
      <c r="B62" s="15" t="str">
        <f>'Town Data'!A58</f>
        <v>WEST RUTLAND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167388.32999999999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WILLISTON</v>
      </c>
      <c r="C63" s="51">
        <f>IF('Town Data'!C59&gt;9,'Town Data'!B59,"*")</f>
        <v>3526357.17</v>
      </c>
      <c r="D63" s="43" t="str">
        <f>IF('Town Data'!E59&gt;9,'Town Data'!D59,"*")</f>
        <v>*</v>
      </c>
      <c r="E63" s="44">
        <f>IF('Town Data'!G59&gt;9,'Town Data'!F59,"*")</f>
        <v>294045.56</v>
      </c>
      <c r="F63" s="43">
        <f>IF('Town Data'!I59&gt;9,'Town Data'!H59,"*")</f>
        <v>3089852.35</v>
      </c>
      <c r="G63" s="43" t="str">
        <f>IF('Town Data'!K59&gt;9,'Town Data'!J59,"*")</f>
        <v>*</v>
      </c>
      <c r="H63" s="44">
        <f>IF('Town Data'!M59&gt;9,'Town Data'!L59,"*")</f>
        <v>262019.97</v>
      </c>
      <c r="I63" s="22">
        <f t="shared" si="0"/>
        <v>0.1412704461428391</v>
      </c>
      <c r="J63" s="22" t="str">
        <f t="shared" si="1"/>
        <v/>
      </c>
      <c r="K63" s="22">
        <f t="shared" si="2"/>
        <v>0.12222576012049767</v>
      </c>
      <c r="L63" s="15"/>
    </row>
    <row r="64" spans="1:12" x14ac:dyDescent="0.25">
      <c r="A64" s="15"/>
      <c r="B64" s="15" t="str">
        <f>'Town Data'!A60</f>
        <v>WILMINGTON</v>
      </c>
      <c r="C64" s="50">
        <f>IF('Town Data'!C60&gt;9,'Town Data'!B60,"*")</f>
        <v>543083.38</v>
      </c>
      <c r="D64" s="46">
        <f>IF('Town Data'!E60&gt;9,'Town Data'!D60,"*")</f>
        <v>93195.839999999997</v>
      </c>
      <c r="E64" s="47">
        <f>IF('Town Data'!G60&gt;9,'Town Data'!F60,"*")</f>
        <v>63025.83</v>
      </c>
      <c r="F64" s="45">
        <f>IF('Town Data'!I60&gt;9,'Town Data'!H60,"*")</f>
        <v>485499.75</v>
      </c>
      <c r="G64" s="46" t="str">
        <f>IF('Town Data'!K60&gt;9,'Town Data'!J60,"*")</f>
        <v>*</v>
      </c>
      <c r="H64" s="47">
        <f>IF('Town Data'!M60&gt;9,'Town Data'!L60,"*")</f>
        <v>48320.2</v>
      </c>
      <c r="I64" s="9">
        <f t="shared" si="0"/>
        <v>0.11860691998296602</v>
      </c>
      <c r="J64" s="9" t="str">
        <f t="shared" si="1"/>
        <v/>
      </c>
      <c r="K64" s="9">
        <f t="shared" si="2"/>
        <v>0.30433710953183152</v>
      </c>
      <c r="L64" s="15"/>
    </row>
    <row r="65" spans="1:12" x14ac:dyDescent="0.25">
      <c r="A65" s="15"/>
      <c r="B65" s="27" t="str">
        <f>'Town Data'!A61</f>
        <v>WINDSOR</v>
      </c>
      <c r="C65" s="51">
        <f>IF('Town Data'!C61&gt;9,'Town Data'!B61,"*")</f>
        <v>455032.63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406332.95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0.11985166351879657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WINOOSKI</v>
      </c>
      <c r="C66" s="50">
        <f>IF('Town Data'!C62&gt;9,'Town Data'!B62,"*")</f>
        <v>1170417.45</v>
      </c>
      <c r="D66" s="46" t="str">
        <f>IF('Town Data'!E62&gt;9,'Town Data'!D62,"*")</f>
        <v>*</v>
      </c>
      <c r="E66" s="47">
        <f>IF('Town Data'!G62&gt;9,'Town Data'!F62,"*")</f>
        <v>474390.69</v>
      </c>
      <c r="F66" s="45">
        <f>IF('Town Data'!I62&gt;9,'Town Data'!H62,"*")</f>
        <v>1026563.3</v>
      </c>
      <c r="G66" s="46" t="str">
        <f>IF('Town Data'!K62&gt;9,'Town Data'!J62,"*")</f>
        <v>*</v>
      </c>
      <c r="H66" s="47">
        <f>IF('Town Data'!M62&gt;9,'Town Data'!L62,"*")</f>
        <v>254745.55</v>
      </c>
      <c r="I66" s="9">
        <f t="shared" si="0"/>
        <v>0.14013178729455836</v>
      </c>
      <c r="J66" s="9" t="str">
        <f t="shared" si="1"/>
        <v/>
      </c>
      <c r="K66" s="9">
        <f t="shared" si="2"/>
        <v>0.86221384436352289</v>
      </c>
      <c r="L66" s="15"/>
    </row>
    <row r="67" spans="1:12" x14ac:dyDescent="0.25">
      <c r="A67" s="15"/>
      <c r="B67" s="27" t="str">
        <f>'Town Data'!A63</f>
        <v>WOODSTOCK</v>
      </c>
      <c r="C67" s="51">
        <f>IF('Town Data'!C63&gt;9,'Town Data'!B63,"*")</f>
        <v>1270840.05</v>
      </c>
      <c r="D67" s="43">
        <f>IF('Town Data'!E63&gt;9,'Town Data'!D63,"*")</f>
        <v>1468887.77</v>
      </c>
      <c r="E67" s="44" t="str">
        <f>IF('Town Data'!G63&gt;9,'Town Data'!F63,"*")</f>
        <v>*</v>
      </c>
      <c r="F67" s="43">
        <f>IF('Town Data'!I63&gt;9,'Town Data'!H63,"*")</f>
        <v>1007767.91</v>
      </c>
      <c r="G67" s="43">
        <f>IF('Town Data'!K63&gt;9,'Town Data'!J63,"*")</f>
        <v>1070907.8600000001</v>
      </c>
      <c r="H67" s="44">
        <f>IF('Town Data'!M63&gt;9,'Town Data'!L63,"*")</f>
        <v>254119.97</v>
      </c>
      <c r="I67" s="22">
        <f t="shared" si="0"/>
        <v>0.26104437082145232</v>
      </c>
      <c r="J67" s="22">
        <f t="shared" si="1"/>
        <v>0.37162852647285627</v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1538118.36</v>
      </c>
      <c r="C2" s="39">
        <v>37</v>
      </c>
      <c r="D2" s="39">
        <v>0</v>
      </c>
      <c r="E2" s="39">
        <v>0</v>
      </c>
      <c r="F2" s="39">
        <v>254489.36</v>
      </c>
      <c r="G2" s="39">
        <v>17</v>
      </c>
      <c r="H2" s="39">
        <v>1525806.48</v>
      </c>
      <c r="I2" s="39">
        <v>40</v>
      </c>
      <c r="J2" s="39">
        <v>0</v>
      </c>
      <c r="K2" s="39">
        <v>0</v>
      </c>
      <c r="L2" s="39">
        <v>167409</v>
      </c>
      <c r="M2" s="39">
        <v>16</v>
      </c>
    </row>
    <row r="3" spans="1:13" x14ac:dyDescent="0.25">
      <c r="A3" s="38" t="s">
        <v>48</v>
      </c>
      <c r="B3" s="39">
        <v>490321.83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470142.27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289445.07</v>
      </c>
      <c r="C4" s="39">
        <v>18</v>
      </c>
      <c r="D4" s="39">
        <v>0</v>
      </c>
      <c r="E4" s="39">
        <v>0</v>
      </c>
      <c r="F4" s="39">
        <v>0</v>
      </c>
      <c r="G4" s="39">
        <v>0</v>
      </c>
      <c r="H4" s="39">
        <v>290201.27</v>
      </c>
      <c r="I4" s="39">
        <v>18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3102463.19</v>
      </c>
      <c r="C5" s="39">
        <v>73</v>
      </c>
      <c r="D5" s="39">
        <v>643465.63</v>
      </c>
      <c r="E5" s="39">
        <v>13</v>
      </c>
      <c r="F5" s="39">
        <v>359895.38</v>
      </c>
      <c r="G5" s="39">
        <v>24</v>
      </c>
      <c r="H5" s="39">
        <v>2499947.64</v>
      </c>
      <c r="I5" s="39">
        <v>66</v>
      </c>
      <c r="J5" s="39">
        <v>373235.73</v>
      </c>
      <c r="K5" s="39">
        <v>15</v>
      </c>
      <c r="L5" s="39">
        <v>290139.73</v>
      </c>
      <c r="M5" s="39">
        <v>23</v>
      </c>
    </row>
    <row r="6" spans="1:13" x14ac:dyDescent="0.25">
      <c r="A6" s="38" t="s">
        <v>51</v>
      </c>
      <c r="B6" s="39">
        <v>1784786.34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1766439.03</v>
      </c>
      <c r="I6" s="39">
        <v>16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487024.42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479981.03</v>
      </c>
      <c r="I7" s="39">
        <v>11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391336.29</v>
      </c>
      <c r="C8" s="39">
        <v>18</v>
      </c>
      <c r="D8" s="39">
        <v>0</v>
      </c>
      <c r="E8" s="39">
        <v>0</v>
      </c>
      <c r="F8" s="39">
        <v>77947.179999999993</v>
      </c>
      <c r="G8" s="39">
        <v>11</v>
      </c>
      <c r="H8" s="39">
        <v>365146.45</v>
      </c>
      <c r="I8" s="39">
        <v>20</v>
      </c>
      <c r="J8" s="39">
        <v>0</v>
      </c>
      <c r="K8" s="39">
        <v>0</v>
      </c>
      <c r="L8" s="39">
        <v>82239.539999999994</v>
      </c>
      <c r="M8" s="39">
        <v>11</v>
      </c>
    </row>
    <row r="9" spans="1:13" x14ac:dyDescent="0.25">
      <c r="A9" s="38" t="s">
        <v>54</v>
      </c>
      <c r="B9" s="39">
        <v>3712801.72</v>
      </c>
      <c r="C9" s="39">
        <v>71</v>
      </c>
      <c r="D9" s="39">
        <v>738308.62</v>
      </c>
      <c r="E9" s="39">
        <v>14</v>
      </c>
      <c r="F9" s="39">
        <v>393705.81</v>
      </c>
      <c r="G9" s="39">
        <v>29</v>
      </c>
      <c r="H9" s="39">
        <v>3708526.94</v>
      </c>
      <c r="I9" s="39">
        <v>71</v>
      </c>
      <c r="J9" s="39">
        <v>606170.44999999995</v>
      </c>
      <c r="K9" s="39">
        <v>13</v>
      </c>
      <c r="L9" s="39">
        <v>344594.35</v>
      </c>
      <c r="M9" s="39">
        <v>27</v>
      </c>
    </row>
    <row r="10" spans="1:13" x14ac:dyDescent="0.25">
      <c r="A10" s="38" t="s">
        <v>55</v>
      </c>
      <c r="B10" s="39">
        <v>448482.82</v>
      </c>
      <c r="C10" s="39">
        <v>16</v>
      </c>
      <c r="D10" s="39">
        <v>0</v>
      </c>
      <c r="E10" s="39">
        <v>0</v>
      </c>
      <c r="F10" s="39">
        <v>0</v>
      </c>
      <c r="G10" s="39">
        <v>0</v>
      </c>
      <c r="H10" s="39">
        <v>381941.06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245840.28</v>
      </c>
      <c r="C11" s="39">
        <v>14</v>
      </c>
      <c r="D11" s="39">
        <v>249784.66</v>
      </c>
      <c r="E11" s="39">
        <v>11</v>
      </c>
      <c r="F11" s="39">
        <v>0</v>
      </c>
      <c r="G11" s="39">
        <v>0</v>
      </c>
      <c r="H11" s="39">
        <v>178647.56</v>
      </c>
      <c r="I11" s="39">
        <v>13</v>
      </c>
      <c r="J11" s="39">
        <v>97861.68</v>
      </c>
      <c r="K11" s="39">
        <v>14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11173704.01</v>
      </c>
      <c r="C12" s="39">
        <v>188</v>
      </c>
      <c r="D12" s="39">
        <v>6012446.5999999996</v>
      </c>
      <c r="E12" s="39">
        <v>16</v>
      </c>
      <c r="F12" s="39">
        <v>3848779.6</v>
      </c>
      <c r="G12" s="39">
        <v>101</v>
      </c>
      <c r="H12" s="39">
        <v>9080918.2799999993</v>
      </c>
      <c r="I12" s="39">
        <v>175</v>
      </c>
      <c r="J12" s="39">
        <v>3438467.55</v>
      </c>
      <c r="K12" s="39">
        <v>11</v>
      </c>
      <c r="L12" s="39">
        <v>2549842.64</v>
      </c>
      <c r="M12" s="39">
        <v>84</v>
      </c>
    </row>
    <row r="13" spans="1:13" x14ac:dyDescent="0.25">
      <c r="A13" s="38" t="s">
        <v>58</v>
      </c>
      <c r="B13" s="39">
        <v>486146.6</v>
      </c>
      <c r="C13" s="39">
        <v>17</v>
      </c>
      <c r="D13" s="39">
        <v>0</v>
      </c>
      <c r="E13" s="39">
        <v>0</v>
      </c>
      <c r="F13" s="39">
        <v>68062.38</v>
      </c>
      <c r="G13" s="39">
        <v>10</v>
      </c>
      <c r="H13" s="39">
        <v>480441.42</v>
      </c>
      <c r="I13" s="39">
        <v>18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628315.6</v>
      </c>
      <c r="C14" s="39">
        <v>18</v>
      </c>
      <c r="D14" s="39">
        <v>0</v>
      </c>
      <c r="E14" s="39">
        <v>0</v>
      </c>
      <c r="F14" s="39">
        <v>0</v>
      </c>
      <c r="G14" s="39">
        <v>0</v>
      </c>
      <c r="H14" s="39">
        <v>570893.17000000004</v>
      </c>
      <c r="I14" s="39">
        <v>21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279444.96999999997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257127.05</v>
      </c>
      <c r="I15" s="39">
        <v>15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2776923.33</v>
      </c>
      <c r="C16" s="39">
        <v>48</v>
      </c>
      <c r="D16" s="39">
        <v>0</v>
      </c>
      <c r="E16" s="39">
        <v>0</v>
      </c>
      <c r="F16" s="39">
        <v>276492.24</v>
      </c>
      <c r="G16" s="39">
        <v>14</v>
      </c>
      <c r="H16" s="39">
        <v>2621300.83</v>
      </c>
      <c r="I16" s="39">
        <v>50</v>
      </c>
      <c r="J16" s="39">
        <v>0</v>
      </c>
      <c r="K16" s="39">
        <v>0</v>
      </c>
      <c r="L16" s="39">
        <v>213915.37</v>
      </c>
      <c r="M16" s="39">
        <v>12</v>
      </c>
    </row>
    <row r="17" spans="1:13" x14ac:dyDescent="0.25">
      <c r="A17" s="38" t="s">
        <v>62</v>
      </c>
      <c r="B17" s="39">
        <v>940088.51</v>
      </c>
      <c r="C17" s="39">
        <v>22</v>
      </c>
      <c r="D17" s="39">
        <v>0</v>
      </c>
      <c r="E17" s="39">
        <v>0</v>
      </c>
      <c r="F17" s="39">
        <v>0</v>
      </c>
      <c r="G17" s="39">
        <v>0</v>
      </c>
      <c r="H17" s="39">
        <v>918943.56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508102.42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308385.62</v>
      </c>
      <c r="C19" s="39">
        <v>16</v>
      </c>
      <c r="D19" s="39">
        <v>76588.27</v>
      </c>
      <c r="E19" s="39">
        <v>11</v>
      </c>
      <c r="F19" s="39">
        <v>117801.9</v>
      </c>
      <c r="G19" s="39">
        <v>12</v>
      </c>
      <c r="H19" s="39">
        <v>240099.43</v>
      </c>
      <c r="I19" s="39">
        <v>13</v>
      </c>
      <c r="J19" s="39">
        <v>41114.22</v>
      </c>
      <c r="K19" s="39">
        <v>10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457237.46</v>
      </c>
      <c r="C20" s="39">
        <v>17</v>
      </c>
      <c r="D20" s="39">
        <v>0</v>
      </c>
      <c r="E20" s="39">
        <v>0</v>
      </c>
      <c r="F20" s="39">
        <v>0</v>
      </c>
      <c r="G20" s="39">
        <v>0</v>
      </c>
      <c r="H20" s="39">
        <v>422694.75</v>
      </c>
      <c r="I20" s="39">
        <v>17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3573199.6</v>
      </c>
      <c r="C21" s="39">
        <v>68</v>
      </c>
      <c r="D21" s="39">
        <v>0</v>
      </c>
      <c r="E21" s="39">
        <v>0</v>
      </c>
      <c r="F21" s="39">
        <v>364516.19</v>
      </c>
      <c r="G21" s="39">
        <v>23</v>
      </c>
      <c r="H21" s="39">
        <v>3500840.59</v>
      </c>
      <c r="I21" s="39">
        <v>69</v>
      </c>
      <c r="J21" s="39">
        <v>0</v>
      </c>
      <c r="K21" s="39">
        <v>0</v>
      </c>
      <c r="L21" s="39">
        <v>284694.7</v>
      </c>
      <c r="M21" s="39">
        <v>23</v>
      </c>
    </row>
    <row r="22" spans="1:13" x14ac:dyDescent="0.25">
      <c r="A22" s="38" t="s">
        <v>67</v>
      </c>
      <c r="B22" s="39">
        <v>572367.24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531808.31000000006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334870.71999999997</v>
      </c>
      <c r="C23" s="39">
        <v>13</v>
      </c>
      <c r="D23" s="39">
        <v>0</v>
      </c>
      <c r="E23" s="39">
        <v>0</v>
      </c>
      <c r="F23" s="39">
        <v>0</v>
      </c>
      <c r="G23" s="39">
        <v>0</v>
      </c>
      <c r="H23" s="39">
        <v>291399.67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2015130.89</v>
      </c>
      <c r="C24" s="39">
        <v>40</v>
      </c>
      <c r="D24" s="39">
        <v>1398695.55</v>
      </c>
      <c r="E24" s="39">
        <v>15</v>
      </c>
      <c r="F24" s="39">
        <v>283395.8</v>
      </c>
      <c r="G24" s="39">
        <v>17</v>
      </c>
      <c r="H24" s="39">
        <v>1837029.85</v>
      </c>
      <c r="I24" s="39">
        <v>40</v>
      </c>
      <c r="J24" s="39">
        <v>782649.94</v>
      </c>
      <c r="K24" s="39">
        <v>14</v>
      </c>
      <c r="L24" s="39">
        <v>254895.41</v>
      </c>
      <c r="M24" s="39">
        <v>17</v>
      </c>
    </row>
    <row r="25" spans="1:13" x14ac:dyDescent="0.25">
      <c r="A25" s="38" t="s">
        <v>70</v>
      </c>
      <c r="B25" s="39">
        <v>475497.93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415783.33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627910.14</v>
      </c>
      <c r="C26" s="39">
        <v>13</v>
      </c>
      <c r="D26" s="39">
        <v>0</v>
      </c>
      <c r="E26" s="39">
        <v>0</v>
      </c>
      <c r="F26" s="39">
        <v>0</v>
      </c>
      <c r="G26" s="39">
        <v>0</v>
      </c>
      <c r="H26" s="39">
        <v>544289.04</v>
      </c>
      <c r="I26" s="39">
        <v>11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180833.64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855853.86</v>
      </c>
      <c r="C28" s="39">
        <v>27</v>
      </c>
      <c r="D28" s="39">
        <v>554143.56999999995</v>
      </c>
      <c r="E28" s="39">
        <v>23</v>
      </c>
      <c r="F28" s="39">
        <v>355876.41</v>
      </c>
      <c r="G28" s="39">
        <v>22</v>
      </c>
      <c r="H28" s="39">
        <v>631965.30000000005</v>
      </c>
      <c r="I28" s="39">
        <v>24</v>
      </c>
      <c r="J28" s="39">
        <v>280150.89</v>
      </c>
      <c r="K28" s="39">
        <v>21</v>
      </c>
      <c r="L28" s="39">
        <v>218774.85</v>
      </c>
      <c r="M28" s="39">
        <v>19</v>
      </c>
    </row>
    <row r="29" spans="1:13" x14ac:dyDescent="0.25">
      <c r="A29" s="38" t="s">
        <v>74</v>
      </c>
      <c r="B29" s="39">
        <v>250043.53</v>
      </c>
      <c r="C29" s="39">
        <v>15</v>
      </c>
      <c r="D29" s="39">
        <v>0</v>
      </c>
      <c r="E29" s="39">
        <v>0</v>
      </c>
      <c r="F29" s="39">
        <v>0</v>
      </c>
      <c r="G29" s="39">
        <v>0</v>
      </c>
      <c r="H29" s="39">
        <v>163179.85999999999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736773.36</v>
      </c>
      <c r="C30" s="39">
        <v>33</v>
      </c>
      <c r="D30" s="39">
        <v>0</v>
      </c>
      <c r="E30" s="39">
        <v>0</v>
      </c>
      <c r="F30" s="39">
        <v>235881.46</v>
      </c>
      <c r="G30" s="39">
        <v>19</v>
      </c>
      <c r="H30" s="39">
        <v>569543.69999999995</v>
      </c>
      <c r="I30" s="39">
        <v>30</v>
      </c>
      <c r="J30" s="39">
        <v>61950.400000000001</v>
      </c>
      <c r="K30" s="39">
        <v>10</v>
      </c>
      <c r="L30" s="39">
        <v>114845.04</v>
      </c>
      <c r="M30" s="39">
        <v>16</v>
      </c>
    </row>
    <row r="31" spans="1:13" x14ac:dyDescent="0.25">
      <c r="A31" s="38" t="s">
        <v>76</v>
      </c>
      <c r="B31" s="39">
        <v>1238613.1399999999</v>
      </c>
      <c r="C31" s="39">
        <v>26</v>
      </c>
      <c r="D31" s="39">
        <v>0</v>
      </c>
      <c r="E31" s="39">
        <v>0</v>
      </c>
      <c r="F31" s="39">
        <v>0</v>
      </c>
      <c r="G31" s="39">
        <v>0</v>
      </c>
      <c r="H31" s="39">
        <v>1246785.82</v>
      </c>
      <c r="I31" s="39">
        <v>27</v>
      </c>
      <c r="J31" s="39">
        <v>0</v>
      </c>
      <c r="K31" s="39">
        <v>0</v>
      </c>
      <c r="L31" s="39">
        <v>74071.81</v>
      </c>
      <c r="M31" s="39">
        <v>11</v>
      </c>
    </row>
    <row r="32" spans="1:13" x14ac:dyDescent="0.25">
      <c r="A32" s="38" t="s">
        <v>77</v>
      </c>
      <c r="B32" s="39">
        <v>2519688.7799999998</v>
      </c>
      <c r="C32" s="39">
        <v>53</v>
      </c>
      <c r="D32" s="39">
        <v>1799958.15</v>
      </c>
      <c r="E32" s="39">
        <v>22</v>
      </c>
      <c r="F32" s="39">
        <v>584840.28</v>
      </c>
      <c r="G32" s="39">
        <v>35</v>
      </c>
      <c r="H32" s="39">
        <v>2336552.85</v>
      </c>
      <c r="I32" s="39">
        <v>56</v>
      </c>
      <c r="J32" s="39">
        <v>1312962.3600000001</v>
      </c>
      <c r="K32" s="39">
        <v>23</v>
      </c>
      <c r="L32" s="39">
        <v>495774.8</v>
      </c>
      <c r="M32" s="39">
        <v>33</v>
      </c>
    </row>
    <row r="33" spans="1:13" x14ac:dyDescent="0.25">
      <c r="A33" s="38" t="s">
        <v>78</v>
      </c>
      <c r="B33" s="39">
        <v>2704949.37</v>
      </c>
      <c r="C33" s="39">
        <v>49</v>
      </c>
      <c r="D33" s="39">
        <v>0</v>
      </c>
      <c r="E33" s="39">
        <v>0</v>
      </c>
      <c r="F33" s="39">
        <v>326642.69</v>
      </c>
      <c r="G33" s="39">
        <v>22</v>
      </c>
      <c r="H33" s="39">
        <v>2256456.4500000002</v>
      </c>
      <c r="I33" s="39">
        <v>48</v>
      </c>
      <c r="J33" s="39">
        <v>0</v>
      </c>
      <c r="K33" s="39">
        <v>0</v>
      </c>
      <c r="L33" s="39">
        <v>204353.19</v>
      </c>
      <c r="M33" s="39">
        <v>19</v>
      </c>
    </row>
    <row r="34" spans="1:13" x14ac:dyDescent="0.25">
      <c r="A34" s="38" t="s">
        <v>79</v>
      </c>
      <c r="B34" s="39">
        <v>1090600.93</v>
      </c>
      <c r="C34" s="39">
        <v>26</v>
      </c>
      <c r="D34" s="39">
        <v>0</v>
      </c>
      <c r="E34" s="39">
        <v>0</v>
      </c>
      <c r="F34" s="39">
        <v>0</v>
      </c>
      <c r="G34" s="39">
        <v>0</v>
      </c>
      <c r="H34" s="39">
        <v>1041618.8</v>
      </c>
      <c r="I34" s="39">
        <v>22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124280.61</v>
      </c>
      <c r="C35" s="39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2181077.39</v>
      </c>
      <c r="C36" s="39">
        <v>52</v>
      </c>
      <c r="D36" s="39">
        <v>0</v>
      </c>
      <c r="E36" s="39">
        <v>0</v>
      </c>
      <c r="F36" s="39">
        <v>343570.89</v>
      </c>
      <c r="G36" s="39">
        <v>22</v>
      </c>
      <c r="H36" s="39">
        <v>1798923.86</v>
      </c>
      <c r="I36" s="39">
        <v>49</v>
      </c>
      <c r="J36" s="39">
        <v>0</v>
      </c>
      <c r="K36" s="39">
        <v>0</v>
      </c>
      <c r="L36" s="39">
        <v>254433.52</v>
      </c>
      <c r="M36" s="39">
        <v>20</v>
      </c>
    </row>
    <row r="37" spans="1:13" x14ac:dyDescent="0.25">
      <c r="A37" s="38" t="s">
        <v>82</v>
      </c>
      <c r="B37" s="39">
        <v>1539883.75</v>
      </c>
      <c r="C37" s="39">
        <v>33</v>
      </c>
      <c r="D37" s="39">
        <v>0</v>
      </c>
      <c r="E37" s="39">
        <v>0</v>
      </c>
      <c r="F37" s="39">
        <v>134320.29999999999</v>
      </c>
      <c r="G37" s="39">
        <v>11</v>
      </c>
      <c r="H37" s="39">
        <v>1509279.09</v>
      </c>
      <c r="I37" s="39">
        <v>33</v>
      </c>
      <c r="J37" s="39">
        <v>0</v>
      </c>
      <c r="K37" s="39">
        <v>0</v>
      </c>
      <c r="L37" s="39">
        <v>97320.28</v>
      </c>
      <c r="M37" s="39">
        <v>11</v>
      </c>
    </row>
    <row r="38" spans="1:13" x14ac:dyDescent="0.25">
      <c r="A38" s="38" t="s">
        <v>83</v>
      </c>
      <c r="B38" s="39">
        <v>1274745.74</v>
      </c>
      <c r="C38" s="39">
        <v>28</v>
      </c>
      <c r="D38" s="39">
        <v>0</v>
      </c>
      <c r="E38" s="39">
        <v>0</v>
      </c>
      <c r="F38" s="39">
        <v>179639.25</v>
      </c>
      <c r="G38" s="39">
        <v>12</v>
      </c>
      <c r="H38" s="39">
        <v>1218786.1599999999</v>
      </c>
      <c r="I38" s="39">
        <v>30</v>
      </c>
      <c r="J38" s="39">
        <v>0</v>
      </c>
      <c r="K38" s="39">
        <v>0</v>
      </c>
      <c r="L38" s="39">
        <v>186298.41</v>
      </c>
      <c r="M38" s="39">
        <v>12</v>
      </c>
    </row>
    <row r="39" spans="1:13" x14ac:dyDescent="0.25">
      <c r="A39" s="38" t="s">
        <v>84</v>
      </c>
      <c r="B39" s="39">
        <v>237011.03</v>
      </c>
      <c r="C39" s="39">
        <v>15</v>
      </c>
      <c r="D39" s="39">
        <v>0</v>
      </c>
      <c r="E39" s="39">
        <v>0</v>
      </c>
      <c r="F39" s="39">
        <v>0</v>
      </c>
      <c r="G39" s="39">
        <v>0</v>
      </c>
      <c r="H39" s="39">
        <v>255098.63</v>
      </c>
      <c r="I39" s="39">
        <v>18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189133.82</v>
      </c>
      <c r="C40" s="39">
        <v>11</v>
      </c>
      <c r="D40" s="39">
        <v>0</v>
      </c>
      <c r="E40" s="39">
        <v>0</v>
      </c>
      <c r="F40" s="39">
        <v>0</v>
      </c>
      <c r="G40" s="39">
        <v>0</v>
      </c>
      <c r="H40" s="39">
        <v>202439.38</v>
      </c>
      <c r="I40" s="39">
        <v>14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714023.64</v>
      </c>
      <c r="C41" s="39">
        <v>18</v>
      </c>
      <c r="D41" s="39">
        <v>0</v>
      </c>
      <c r="E41" s="39">
        <v>0</v>
      </c>
      <c r="F41" s="39">
        <v>0</v>
      </c>
      <c r="G41" s="39">
        <v>0</v>
      </c>
      <c r="H41" s="39">
        <v>688626.11</v>
      </c>
      <c r="I41" s="39">
        <v>18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377663.39</v>
      </c>
      <c r="C42" s="39">
        <v>10</v>
      </c>
      <c r="D42" s="39">
        <v>0</v>
      </c>
      <c r="E42" s="39">
        <v>0</v>
      </c>
      <c r="F42" s="39">
        <v>0</v>
      </c>
      <c r="G42" s="39">
        <v>0</v>
      </c>
      <c r="H42" s="39">
        <v>359750.63</v>
      </c>
      <c r="I42" s="39">
        <v>10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590829.56999999995</v>
      </c>
      <c r="C43" s="39">
        <v>30</v>
      </c>
      <c r="D43" s="39">
        <v>0</v>
      </c>
      <c r="E43" s="39">
        <v>0</v>
      </c>
      <c r="F43" s="39">
        <v>69616.41</v>
      </c>
      <c r="G43" s="39">
        <v>10</v>
      </c>
      <c r="H43" s="39">
        <v>528047.04</v>
      </c>
      <c r="I43" s="39">
        <v>30</v>
      </c>
      <c r="J43" s="39">
        <v>0</v>
      </c>
      <c r="K43" s="39">
        <v>0</v>
      </c>
      <c r="L43" s="39">
        <v>68266.3</v>
      </c>
      <c r="M43" s="39">
        <v>10</v>
      </c>
    </row>
    <row r="44" spans="1:13" x14ac:dyDescent="0.25">
      <c r="A44" s="38" t="s">
        <v>89</v>
      </c>
      <c r="B44" s="39">
        <v>3918539.83</v>
      </c>
      <c r="C44" s="39">
        <v>73</v>
      </c>
      <c r="D44" s="39">
        <v>0</v>
      </c>
      <c r="E44" s="39">
        <v>0</v>
      </c>
      <c r="F44" s="39">
        <v>373876.04</v>
      </c>
      <c r="G44" s="39">
        <v>26</v>
      </c>
      <c r="H44" s="39">
        <v>4032507.31</v>
      </c>
      <c r="I44" s="39">
        <v>72</v>
      </c>
      <c r="J44" s="39">
        <v>119012.66</v>
      </c>
      <c r="K44" s="39">
        <v>10</v>
      </c>
      <c r="L44" s="39">
        <v>359183</v>
      </c>
      <c r="M44" s="39">
        <v>23</v>
      </c>
    </row>
    <row r="45" spans="1:13" x14ac:dyDescent="0.25">
      <c r="A45" s="38" t="s">
        <v>90</v>
      </c>
      <c r="B45" s="39">
        <v>1211204.77</v>
      </c>
      <c r="C45" s="39">
        <v>12</v>
      </c>
      <c r="D45" s="39">
        <v>0</v>
      </c>
      <c r="E45" s="39">
        <v>0</v>
      </c>
      <c r="F45" s="39">
        <v>0</v>
      </c>
      <c r="G45" s="39">
        <v>0</v>
      </c>
      <c r="H45" s="39">
        <v>1151810.1000000001</v>
      </c>
      <c r="I45" s="39">
        <v>13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912017.18</v>
      </c>
      <c r="C46" s="39">
        <v>25</v>
      </c>
      <c r="D46" s="39">
        <v>0</v>
      </c>
      <c r="E46" s="39">
        <v>0</v>
      </c>
      <c r="F46" s="39">
        <v>160026.12</v>
      </c>
      <c r="G46" s="39">
        <v>13</v>
      </c>
      <c r="H46" s="39">
        <v>827300.05</v>
      </c>
      <c r="I46" s="39">
        <v>23</v>
      </c>
      <c r="J46" s="39">
        <v>0</v>
      </c>
      <c r="K46" s="39">
        <v>0</v>
      </c>
      <c r="L46" s="39">
        <v>108676.19</v>
      </c>
      <c r="M46" s="39">
        <v>10</v>
      </c>
    </row>
    <row r="47" spans="1:13" x14ac:dyDescent="0.25">
      <c r="A47" s="38" t="s">
        <v>92</v>
      </c>
      <c r="B47" s="39">
        <v>7552525.4900000002</v>
      </c>
      <c r="C47" s="39">
        <v>82</v>
      </c>
      <c r="D47" s="39">
        <v>3563631.1</v>
      </c>
      <c r="E47" s="39">
        <v>13</v>
      </c>
      <c r="F47" s="39">
        <v>769047.44</v>
      </c>
      <c r="G47" s="39">
        <v>28</v>
      </c>
      <c r="H47" s="39">
        <v>7048051.3300000001</v>
      </c>
      <c r="I47" s="39">
        <v>84</v>
      </c>
      <c r="J47" s="39">
        <v>2017979.9</v>
      </c>
      <c r="K47" s="39">
        <v>13</v>
      </c>
      <c r="L47" s="39">
        <v>503010.38</v>
      </c>
      <c r="M47" s="39">
        <v>28</v>
      </c>
    </row>
    <row r="48" spans="1:13" x14ac:dyDescent="0.25">
      <c r="A48" s="38" t="s">
        <v>93</v>
      </c>
      <c r="B48" s="39">
        <v>397175.91</v>
      </c>
      <c r="C48" s="39">
        <v>15</v>
      </c>
      <c r="D48" s="39">
        <v>0</v>
      </c>
      <c r="E48" s="39">
        <v>0</v>
      </c>
      <c r="F48" s="39">
        <v>0</v>
      </c>
      <c r="G48" s="39">
        <v>0</v>
      </c>
      <c r="H48" s="39">
        <v>319630.49</v>
      </c>
      <c r="I48" s="39">
        <v>13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1286895.06</v>
      </c>
      <c r="C49" s="39">
        <v>30</v>
      </c>
      <c r="D49" s="39">
        <v>0</v>
      </c>
      <c r="E49" s="39">
        <v>0</v>
      </c>
      <c r="F49" s="39">
        <v>0</v>
      </c>
      <c r="G49" s="39">
        <v>0</v>
      </c>
      <c r="H49" s="39">
        <v>1281269.03</v>
      </c>
      <c r="I49" s="39">
        <v>34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2008949.45</v>
      </c>
      <c r="C50" s="39">
        <v>36</v>
      </c>
      <c r="D50" s="39">
        <v>0</v>
      </c>
      <c r="E50" s="39">
        <v>0</v>
      </c>
      <c r="F50" s="39">
        <v>203797.89</v>
      </c>
      <c r="G50" s="39">
        <v>10</v>
      </c>
      <c r="H50" s="39">
        <v>1930749</v>
      </c>
      <c r="I50" s="39">
        <v>34</v>
      </c>
      <c r="J50" s="39">
        <v>0</v>
      </c>
      <c r="K50" s="39">
        <v>0</v>
      </c>
      <c r="L50" s="39">
        <v>142715.01999999999</v>
      </c>
      <c r="M50" s="39">
        <v>10</v>
      </c>
    </row>
    <row r="51" spans="1:13" x14ac:dyDescent="0.25">
      <c r="A51" s="38" t="s">
        <v>96</v>
      </c>
      <c r="B51" s="39">
        <v>1101083.8899999999</v>
      </c>
      <c r="C51" s="39">
        <v>19</v>
      </c>
      <c r="D51" s="39">
        <v>0</v>
      </c>
      <c r="E51" s="39">
        <v>0</v>
      </c>
      <c r="F51" s="39">
        <v>0</v>
      </c>
      <c r="G51" s="39">
        <v>0</v>
      </c>
      <c r="H51" s="39">
        <v>1080539.6100000001</v>
      </c>
      <c r="I51" s="39">
        <v>20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1358452.39</v>
      </c>
      <c r="C52" s="39">
        <v>48</v>
      </c>
      <c r="D52" s="39">
        <v>0</v>
      </c>
      <c r="E52" s="39">
        <v>0</v>
      </c>
      <c r="F52" s="39">
        <v>79423.600000000006</v>
      </c>
      <c r="G52" s="39">
        <v>16</v>
      </c>
      <c r="H52" s="39">
        <v>1184734.1200000001</v>
      </c>
      <c r="I52" s="39">
        <v>42</v>
      </c>
      <c r="J52" s="39">
        <v>0</v>
      </c>
      <c r="K52" s="39">
        <v>0</v>
      </c>
      <c r="L52" s="39">
        <v>52673.22</v>
      </c>
      <c r="M52" s="39">
        <v>15</v>
      </c>
    </row>
    <row r="53" spans="1:13" x14ac:dyDescent="0.25">
      <c r="A53" s="38" t="s">
        <v>98</v>
      </c>
      <c r="B53" s="39">
        <v>3217683.25</v>
      </c>
      <c r="C53" s="39">
        <v>63</v>
      </c>
      <c r="D53" s="39">
        <v>3074215.8</v>
      </c>
      <c r="E53" s="39">
        <v>52</v>
      </c>
      <c r="F53" s="39">
        <v>947832.22</v>
      </c>
      <c r="G53" s="39">
        <v>42</v>
      </c>
      <c r="H53" s="39">
        <v>2627710.4</v>
      </c>
      <c r="I53" s="39">
        <v>60</v>
      </c>
      <c r="J53" s="39">
        <v>2057459.98</v>
      </c>
      <c r="K53" s="39">
        <v>51</v>
      </c>
      <c r="L53" s="39">
        <v>809370.37</v>
      </c>
      <c r="M53" s="39">
        <v>39</v>
      </c>
    </row>
    <row r="54" spans="1:13" x14ac:dyDescent="0.25">
      <c r="A54" s="38" t="s">
        <v>99</v>
      </c>
      <c r="B54" s="39">
        <v>680282.67</v>
      </c>
      <c r="C54" s="39">
        <v>15</v>
      </c>
      <c r="D54" s="39">
        <v>0</v>
      </c>
      <c r="E54" s="39">
        <v>0</v>
      </c>
      <c r="F54" s="39">
        <v>0</v>
      </c>
      <c r="G54" s="39">
        <v>0</v>
      </c>
      <c r="H54" s="39">
        <v>630437.99</v>
      </c>
      <c r="I54" s="39">
        <v>16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522815.56</v>
      </c>
      <c r="C55" s="39">
        <v>18</v>
      </c>
      <c r="D55" s="39">
        <v>0</v>
      </c>
      <c r="E55" s="39">
        <v>0</v>
      </c>
      <c r="F55" s="39">
        <v>0</v>
      </c>
      <c r="G55" s="39">
        <v>0</v>
      </c>
      <c r="H55" s="39">
        <v>450657.58</v>
      </c>
      <c r="I55" s="39">
        <v>20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752571.31</v>
      </c>
      <c r="C56" s="39">
        <v>32</v>
      </c>
      <c r="D56" s="39">
        <v>220452.93</v>
      </c>
      <c r="E56" s="39">
        <v>13</v>
      </c>
      <c r="F56" s="39">
        <v>196688.95</v>
      </c>
      <c r="G56" s="39">
        <v>17</v>
      </c>
      <c r="H56" s="39">
        <v>583619.42000000004</v>
      </c>
      <c r="I56" s="39">
        <v>29</v>
      </c>
      <c r="J56" s="39">
        <v>78456.570000000007</v>
      </c>
      <c r="K56" s="39">
        <v>13</v>
      </c>
      <c r="L56" s="39">
        <v>92887.97</v>
      </c>
      <c r="M56" s="39">
        <v>16</v>
      </c>
    </row>
    <row r="57" spans="1:13" x14ac:dyDescent="0.25">
      <c r="A57" s="38" t="s">
        <v>102</v>
      </c>
      <c r="B57" s="39">
        <v>1382482.95</v>
      </c>
      <c r="C57" s="39">
        <v>40</v>
      </c>
      <c r="D57" s="39">
        <v>648486.40000000002</v>
      </c>
      <c r="E57" s="39">
        <v>10</v>
      </c>
      <c r="F57" s="39">
        <v>334688.71000000002</v>
      </c>
      <c r="G57" s="39">
        <v>17</v>
      </c>
      <c r="H57" s="39">
        <v>1105781.27</v>
      </c>
      <c r="I57" s="39">
        <v>38</v>
      </c>
      <c r="J57" s="39">
        <v>0</v>
      </c>
      <c r="K57" s="39">
        <v>0</v>
      </c>
      <c r="L57" s="39">
        <v>219409.44</v>
      </c>
      <c r="M57" s="39">
        <v>15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167388.32999999999</v>
      </c>
      <c r="I58" s="39">
        <v>11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3526357.17</v>
      </c>
      <c r="C59" s="39">
        <v>50</v>
      </c>
      <c r="D59" s="39">
        <v>0</v>
      </c>
      <c r="E59" s="39">
        <v>0</v>
      </c>
      <c r="F59" s="39">
        <v>294045.56</v>
      </c>
      <c r="G59" s="39">
        <v>20</v>
      </c>
      <c r="H59" s="39">
        <v>3089852.35</v>
      </c>
      <c r="I59" s="39">
        <v>46</v>
      </c>
      <c r="J59" s="39">
        <v>0</v>
      </c>
      <c r="K59" s="39">
        <v>0</v>
      </c>
      <c r="L59" s="39">
        <v>262019.97</v>
      </c>
      <c r="M59" s="39">
        <v>18</v>
      </c>
    </row>
    <row r="60" spans="1:13" x14ac:dyDescent="0.25">
      <c r="A60" s="38" t="s">
        <v>105</v>
      </c>
      <c r="B60" s="39">
        <v>543083.38</v>
      </c>
      <c r="C60" s="39">
        <v>26</v>
      </c>
      <c r="D60" s="39">
        <v>93195.839999999997</v>
      </c>
      <c r="E60" s="39">
        <v>10</v>
      </c>
      <c r="F60" s="39">
        <v>63025.83</v>
      </c>
      <c r="G60" s="39">
        <v>13</v>
      </c>
      <c r="H60" s="39">
        <v>485499.75</v>
      </c>
      <c r="I60" s="39">
        <v>23</v>
      </c>
      <c r="J60" s="39">
        <v>0</v>
      </c>
      <c r="K60" s="39">
        <v>0</v>
      </c>
      <c r="L60" s="39">
        <v>48320.2</v>
      </c>
      <c r="M60" s="39">
        <v>12</v>
      </c>
    </row>
    <row r="61" spans="1:13" x14ac:dyDescent="0.25">
      <c r="A61" s="38" t="s">
        <v>106</v>
      </c>
      <c r="B61" s="39">
        <v>455032.63</v>
      </c>
      <c r="C61" s="39">
        <v>13</v>
      </c>
      <c r="D61" s="39">
        <v>0</v>
      </c>
      <c r="E61" s="39">
        <v>0</v>
      </c>
      <c r="F61" s="39">
        <v>0</v>
      </c>
      <c r="G61" s="39">
        <v>0</v>
      </c>
      <c r="H61" s="39">
        <v>406332.95</v>
      </c>
      <c r="I61" s="39">
        <v>12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1170417.45</v>
      </c>
      <c r="C62" s="39">
        <v>31</v>
      </c>
      <c r="D62" s="39">
        <v>0</v>
      </c>
      <c r="E62" s="39">
        <v>0</v>
      </c>
      <c r="F62" s="39">
        <v>474390.69</v>
      </c>
      <c r="G62" s="39">
        <v>16</v>
      </c>
      <c r="H62" s="39">
        <v>1026563.3</v>
      </c>
      <c r="I62" s="39">
        <v>28</v>
      </c>
      <c r="J62" s="39">
        <v>0</v>
      </c>
      <c r="K62" s="39">
        <v>0</v>
      </c>
      <c r="L62" s="39">
        <v>254745.55</v>
      </c>
      <c r="M62" s="39">
        <v>15</v>
      </c>
    </row>
    <row r="63" spans="1:13" x14ac:dyDescent="0.25">
      <c r="A63" s="38" t="s">
        <v>108</v>
      </c>
      <c r="B63" s="39">
        <v>1270840.05</v>
      </c>
      <c r="C63" s="39">
        <v>20</v>
      </c>
      <c r="D63" s="39">
        <v>1468887.77</v>
      </c>
      <c r="E63" s="39">
        <v>15</v>
      </c>
      <c r="F63" s="39">
        <v>0</v>
      </c>
      <c r="G63" s="39">
        <v>0</v>
      </c>
      <c r="H63" s="39">
        <v>1007767.91</v>
      </c>
      <c r="I63" s="39">
        <v>22</v>
      </c>
      <c r="J63" s="39">
        <v>1070907.8600000001</v>
      </c>
      <c r="K63" s="39">
        <v>14</v>
      </c>
      <c r="L63" s="39">
        <v>254119.97</v>
      </c>
      <c r="M63" s="39">
        <v>11</v>
      </c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109</v>
      </c>
      <c r="B2" s="35">
        <v>4705165.1399999997</v>
      </c>
      <c r="C2" s="36">
        <v>123</v>
      </c>
      <c r="D2" s="35">
        <v>1275581.03</v>
      </c>
      <c r="E2" s="36">
        <v>27</v>
      </c>
      <c r="F2" s="35">
        <v>607147.75</v>
      </c>
      <c r="G2" s="36">
        <v>50</v>
      </c>
      <c r="H2" s="35">
        <v>3893415.1</v>
      </c>
      <c r="I2" s="36">
        <v>126</v>
      </c>
      <c r="J2" s="35">
        <v>870865.75</v>
      </c>
      <c r="K2" s="36">
        <v>29</v>
      </c>
      <c r="L2" s="35">
        <v>419858.1</v>
      </c>
      <c r="M2" s="37">
        <v>43</v>
      </c>
      <c r="N2" s="35"/>
      <c r="O2" s="35"/>
      <c r="P2" s="35"/>
      <c r="Q2" s="35"/>
      <c r="R2" s="35"/>
    </row>
    <row r="3" spans="1:18" x14ac:dyDescent="0.25">
      <c r="A3" s="35" t="s">
        <v>110</v>
      </c>
      <c r="B3" s="35">
        <v>6589476.3799999999</v>
      </c>
      <c r="C3" s="36">
        <v>165</v>
      </c>
      <c r="D3" s="35">
        <v>2701948.78</v>
      </c>
      <c r="E3" s="36">
        <v>60</v>
      </c>
      <c r="F3" s="35">
        <v>1125487.18</v>
      </c>
      <c r="G3" s="36">
        <v>77</v>
      </c>
      <c r="H3" s="35">
        <v>5657491.8899999997</v>
      </c>
      <c r="I3" s="36">
        <v>165</v>
      </c>
      <c r="J3" s="35">
        <v>1925448.28</v>
      </c>
      <c r="K3" s="36">
        <v>63</v>
      </c>
      <c r="L3" s="35">
        <v>934092.58</v>
      </c>
      <c r="M3" s="37">
        <v>74</v>
      </c>
      <c r="N3" s="35"/>
      <c r="O3" s="35"/>
      <c r="P3" s="35"/>
      <c r="Q3" s="35"/>
      <c r="R3" s="35"/>
    </row>
    <row r="4" spans="1:18" x14ac:dyDescent="0.25">
      <c r="A4" s="35" t="s">
        <v>111</v>
      </c>
      <c r="B4" s="35">
        <v>3654589.07</v>
      </c>
      <c r="C4" s="36">
        <v>121</v>
      </c>
      <c r="D4" s="35">
        <v>673621.87</v>
      </c>
      <c r="E4" s="36">
        <v>25</v>
      </c>
      <c r="F4" s="35">
        <v>367464.49</v>
      </c>
      <c r="G4" s="36">
        <v>40</v>
      </c>
      <c r="H4" s="35">
        <v>3375446.88</v>
      </c>
      <c r="I4" s="36">
        <v>117</v>
      </c>
      <c r="J4" s="35">
        <v>513395.65</v>
      </c>
      <c r="K4" s="36">
        <v>29</v>
      </c>
      <c r="L4" s="35">
        <v>314480.25</v>
      </c>
      <c r="M4" s="37">
        <v>43</v>
      </c>
      <c r="N4" s="35"/>
      <c r="O4" s="35"/>
      <c r="P4" s="35"/>
      <c r="Q4" s="35"/>
      <c r="R4" s="35"/>
    </row>
    <row r="5" spans="1:18" x14ac:dyDescent="0.25">
      <c r="A5" s="35" t="s">
        <v>112</v>
      </c>
      <c r="B5" s="35">
        <v>33496367.420000002</v>
      </c>
      <c r="C5" s="36">
        <v>565</v>
      </c>
      <c r="D5" s="35">
        <v>12752824.029999999</v>
      </c>
      <c r="E5" s="36">
        <v>60</v>
      </c>
      <c r="F5" s="35">
        <v>6470316.71</v>
      </c>
      <c r="G5" s="36">
        <v>240</v>
      </c>
      <c r="H5" s="35">
        <v>29784209.98</v>
      </c>
      <c r="I5" s="36">
        <v>546</v>
      </c>
      <c r="J5" s="35">
        <v>7442958.5700000003</v>
      </c>
      <c r="K5" s="36">
        <v>58</v>
      </c>
      <c r="L5" s="35">
        <v>4497866.08</v>
      </c>
      <c r="M5" s="37">
        <v>217</v>
      </c>
      <c r="N5" s="35"/>
      <c r="O5" s="35"/>
      <c r="P5" s="35"/>
      <c r="Q5" s="35"/>
      <c r="R5" s="35"/>
    </row>
    <row r="6" spans="1:18" x14ac:dyDescent="0.25">
      <c r="A6" s="35" t="s">
        <v>113</v>
      </c>
      <c r="B6" s="35">
        <v>295637.39</v>
      </c>
      <c r="C6" s="36">
        <v>17</v>
      </c>
      <c r="D6" s="35">
        <v>0</v>
      </c>
      <c r="E6" s="36">
        <v>0</v>
      </c>
      <c r="F6" s="35">
        <v>70451.48</v>
      </c>
      <c r="G6" s="36">
        <v>10</v>
      </c>
      <c r="H6" s="35">
        <v>249825.51</v>
      </c>
      <c r="I6" s="36">
        <v>14</v>
      </c>
      <c r="J6" s="35">
        <v>0</v>
      </c>
      <c r="K6" s="36">
        <v>0</v>
      </c>
      <c r="L6" s="35">
        <v>48580.98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114</v>
      </c>
      <c r="B7" s="35">
        <v>4960626.49</v>
      </c>
      <c r="C7" s="36">
        <v>125</v>
      </c>
      <c r="D7" s="35">
        <v>549452.57999999996</v>
      </c>
      <c r="E7" s="36">
        <v>21</v>
      </c>
      <c r="F7" s="35">
        <v>431565.35</v>
      </c>
      <c r="G7" s="36">
        <v>39</v>
      </c>
      <c r="H7" s="35">
        <v>4841648</v>
      </c>
      <c r="I7" s="36">
        <v>124</v>
      </c>
      <c r="J7" s="35">
        <v>453979.1</v>
      </c>
      <c r="K7" s="36">
        <v>17</v>
      </c>
      <c r="L7" s="35">
        <v>358788.18</v>
      </c>
      <c r="M7" s="37">
        <v>39</v>
      </c>
      <c r="N7" s="35"/>
      <c r="O7" s="35"/>
      <c r="P7" s="35"/>
      <c r="Q7" s="35"/>
      <c r="R7" s="35"/>
    </row>
    <row r="8" spans="1:18" x14ac:dyDescent="0.25">
      <c r="A8" s="35" t="s">
        <v>115</v>
      </c>
      <c r="B8" s="35">
        <v>636392.71</v>
      </c>
      <c r="C8" s="36">
        <v>25</v>
      </c>
      <c r="D8" s="35">
        <v>192427.09</v>
      </c>
      <c r="E8" s="36">
        <v>18</v>
      </c>
      <c r="F8" s="35">
        <v>103362.61</v>
      </c>
      <c r="G8" s="36">
        <v>10</v>
      </c>
      <c r="H8" s="35">
        <v>563930.54</v>
      </c>
      <c r="I8" s="36">
        <v>25</v>
      </c>
      <c r="J8" s="35">
        <v>178915.23</v>
      </c>
      <c r="K8" s="36">
        <v>17</v>
      </c>
      <c r="L8" s="35">
        <v>90426.5</v>
      </c>
      <c r="M8" s="37">
        <v>11</v>
      </c>
      <c r="N8" s="35"/>
      <c r="O8" s="35"/>
      <c r="P8" s="35"/>
      <c r="Q8" s="35"/>
      <c r="R8" s="35"/>
    </row>
    <row r="9" spans="1:18" x14ac:dyDescent="0.25">
      <c r="A9" s="35" t="s">
        <v>116</v>
      </c>
      <c r="B9" s="35">
        <v>5609259.5300000003</v>
      </c>
      <c r="C9" s="36">
        <v>129</v>
      </c>
      <c r="D9" s="35">
        <v>3308344.25</v>
      </c>
      <c r="E9" s="36">
        <v>63</v>
      </c>
      <c r="F9" s="35">
        <v>1214961.23</v>
      </c>
      <c r="G9" s="36">
        <v>69</v>
      </c>
      <c r="H9" s="35">
        <v>4916752.0599999996</v>
      </c>
      <c r="I9" s="36">
        <v>132</v>
      </c>
      <c r="J9" s="35">
        <v>2226288.19</v>
      </c>
      <c r="K9" s="36">
        <v>63</v>
      </c>
      <c r="L9" s="35">
        <v>1024316.39</v>
      </c>
      <c r="M9" s="37">
        <v>63</v>
      </c>
      <c r="N9" s="35"/>
      <c r="O9" s="35"/>
      <c r="P9" s="35"/>
      <c r="Q9" s="35"/>
      <c r="R9" s="35"/>
    </row>
    <row r="10" spans="1:18" x14ac:dyDescent="0.25">
      <c r="A10" s="35" t="s">
        <v>117</v>
      </c>
      <c r="B10" s="35">
        <v>2016165.34</v>
      </c>
      <c r="C10" s="36">
        <v>62</v>
      </c>
      <c r="D10" s="35">
        <v>334144</v>
      </c>
      <c r="E10" s="36">
        <v>14</v>
      </c>
      <c r="F10" s="35">
        <v>207487.57</v>
      </c>
      <c r="G10" s="36">
        <v>20</v>
      </c>
      <c r="H10" s="35">
        <v>1797851.13</v>
      </c>
      <c r="I10" s="36">
        <v>63</v>
      </c>
      <c r="J10" s="35">
        <v>129341.94</v>
      </c>
      <c r="K10" s="36">
        <v>14</v>
      </c>
      <c r="L10" s="35">
        <v>137239.97</v>
      </c>
      <c r="M10" s="37">
        <v>12</v>
      </c>
      <c r="N10" s="35"/>
      <c r="O10" s="35"/>
      <c r="P10" s="35"/>
      <c r="Q10" s="35"/>
      <c r="R10" s="35"/>
    </row>
    <row r="11" spans="1:18" x14ac:dyDescent="0.25">
      <c r="A11" s="35" t="s">
        <v>118</v>
      </c>
      <c r="B11" s="35">
        <v>3343619.46</v>
      </c>
      <c r="C11" s="36">
        <v>109</v>
      </c>
      <c r="D11" s="35">
        <v>337858.47</v>
      </c>
      <c r="E11" s="36">
        <v>23</v>
      </c>
      <c r="F11" s="35">
        <v>408781.52</v>
      </c>
      <c r="G11" s="36">
        <v>35</v>
      </c>
      <c r="H11" s="35">
        <v>3151989.28</v>
      </c>
      <c r="I11" s="36">
        <v>107</v>
      </c>
      <c r="J11" s="35">
        <v>184785.29</v>
      </c>
      <c r="K11" s="36">
        <v>18</v>
      </c>
      <c r="L11" s="35">
        <v>358393.01</v>
      </c>
      <c r="M11" s="37">
        <v>35</v>
      </c>
      <c r="N11" s="35"/>
      <c r="O11" s="35"/>
      <c r="P11" s="35"/>
      <c r="Q11" s="35"/>
      <c r="R11" s="35"/>
    </row>
    <row r="12" spans="1:18" x14ac:dyDescent="0.25">
      <c r="A12" s="35" t="s">
        <v>119</v>
      </c>
      <c r="B12" s="35">
        <v>4586096.6900000004</v>
      </c>
      <c r="C12" s="36">
        <v>54</v>
      </c>
      <c r="D12" s="35">
        <v>16949088.510000002</v>
      </c>
      <c r="E12" s="36">
        <v>25</v>
      </c>
      <c r="F12" s="35">
        <v>373430.36</v>
      </c>
      <c r="G12" s="36">
        <v>18</v>
      </c>
      <c r="H12" s="35">
        <v>2389601.9300000002</v>
      </c>
      <c r="I12" s="36">
        <v>46</v>
      </c>
      <c r="J12" s="35">
        <v>15691197.34</v>
      </c>
      <c r="K12" s="36">
        <v>22</v>
      </c>
      <c r="L12" s="35">
        <v>296709.21999999997</v>
      </c>
      <c r="M12" s="37">
        <v>17</v>
      </c>
      <c r="N12" s="35"/>
      <c r="O12" s="35"/>
      <c r="P12" s="35"/>
      <c r="Q12" s="35"/>
      <c r="R12" s="35"/>
    </row>
    <row r="13" spans="1:18" x14ac:dyDescent="0.25">
      <c r="A13" s="35" t="s">
        <v>120</v>
      </c>
      <c r="B13" s="35">
        <v>9249306.7599999998</v>
      </c>
      <c r="C13" s="36">
        <v>237</v>
      </c>
      <c r="D13" s="35">
        <v>2349918.48</v>
      </c>
      <c r="E13" s="36">
        <v>61</v>
      </c>
      <c r="F13" s="35">
        <v>1378513.35</v>
      </c>
      <c r="G13" s="36">
        <v>95</v>
      </c>
      <c r="H13" s="35">
        <v>8677442.7699999996</v>
      </c>
      <c r="I13" s="36">
        <v>244</v>
      </c>
      <c r="J13" s="35">
        <v>1372808.34</v>
      </c>
      <c r="K13" s="36">
        <v>58</v>
      </c>
      <c r="L13" s="35">
        <v>1044026.99</v>
      </c>
      <c r="M13" s="37">
        <v>92</v>
      </c>
      <c r="N13" s="35"/>
      <c r="O13" s="35"/>
      <c r="P13" s="35"/>
      <c r="Q13" s="35"/>
      <c r="R13" s="35"/>
    </row>
    <row r="14" spans="1:18" x14ac:dyDescent="0.25">
      <c r="A14" s="35" t="s">
        <v>121</v>
      </c>
      <c r="B14" s="35">
        <v>9217266.8000000007</v>
      </c>
      <c r="C14" s="36">
        <v>234</v>
      </c>
      <c r="D14" s="35">
        <v>1740717.47</v>
      </c>
      <c r="E14" s="36">
        <v>48</v>
      </c>
      <c r="F14" s="35">
        <v>1344086.81</v>
      </c>
      <c r="G14" s="36">
        <v>93</v>
      </c>
      <c r="H14" s="35">
        <v>8185318.4900000002</v>
      </c>
      <c r="I14" s="36">
        <v>230</v>
      </c>
      <c r="J14" s="35">
        <v>1111411.42</v>
      </c>
      <c r="K14" s="36">
        <v>45</v>
      </c>
      <c r="L14" s="35">
        <v>915407.46</v>
      </c>
      <c r="M14" s="37">
        <v>88</v>
      </c>
      <c r="N14" s="35"/>
      <c r="O14" s="35"/>
      <c r="P14" s="35"/>
      <c r="Q14" s="35"/>
      <c r="R14" s="35"/>
    </row>
    <row r="15" spans="1:18" x14ac:dyDescent="0.25">
      <c r="A15" s="35" t="s">
        <v>122</v>
      </c>
      <c r="B15" s="35">
        <v>6320038.8099999996</v>
      </c>
      <c r="C15" s="36">
        <v>198</v>
      </c>
      <c r="D15" s="35">
        <v>1270816.97</v>
      </c>
      <c r="E15" s="36">
        <v>66</v>
      </c>
      <c r="F15" s="35">
        <v>789458.33</v>
      </c>
      <c r="G15" s="36">
        <v>84</v>
      </c>
      <c r="H15" s="35">
        <v>5866056.71</v>
      </c>
      <c r="I15" s="36">
        <v>186</v>
      </c>
      <c r="J15" s="35">
        <v>901623.59</v>
      </c>
      <c r="K15" s="36">
        <v>59</v>
      </c>
      <c r="L15" s="35">
        <v>623556.14</v>
      </c>
      <c r="M15" s="37">
        <v>73</v>
      </c>
      <c r="N15" s="35"/>
      <c r="O15" s="35"/>
      <c r="P15" s="35"/>
      <c r="Q15" s="35"/>
      <c r="R15" s="35"/>
    </row>
    <row r="16" spans="1:18" x14ac:dyDescent="0.25">
      <c r="A16" s="35" t="s">
        <v>123</v>
      </c>
      <c r="B16" s="35">
        <v>7969608.2800000003</v>
      </c>
      <c r="C16" s="36">
        <v>214</v>
      </c>
      <c r="D16" s="35">
        <v>4595462.4800000004</v>
      </c>
      <c r="E16" s="36">
        <v>75</v>
      </c>
      <c r="F16" s="35">
        <v>1400703.46</v>
      </c>
      <c r="G16" s="36">
        <v>89</v>
      </c>
      <c r="H16" s="35">
        <v>7155597.3300000001</v>
      </c>
      <c r="I16" s="36">
        <v>221</v>
      </c>
      <c r="J16" s="35">
        <v>3583559.79</v>
      </c>
      <c r="K16" s="36">
        <v>74</v>
      </c>
      <c r="L16" s="35">
        <v>1115879.3799999999</v>
      </c>
      <c r="M16" s="37">
        <v>88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2022-08-31T21:27:11Z</dcterms:modified>
</cp:coreProperties>
</file>