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349D19F-2F0A-4333-9AF6-57B559A49E14}" xr6:coauthVersionLast="47" xr6:coauthVersionMax="47" xr10:uidLastSave="{00000000-0000-0000-0000-000000000000}"/>
  <bookViews>
    <workbookView xWindow="744" yWindow="276" windowWidth="20520" windowHeight="12612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E465" i="3"/>
  <c r="K465" i="3" s="1"/>
  <c r="D465" i="3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I462" i="3"/>
  <c r="H462" i="3"/>
  <c r="G462" i="3"/>
  <c r="F462" i="3"/>
  <c r="E462" i="3"/>
  <c r="K462" i="3" s="1"/>
  <c r="D462" i="3"/>
  <c r="J462" i="3" s="1"/>
  <c r="C462" i="3"/>
  <c r="B462" i="3"/>
  <c r="K461" i="3"/>
  <c r="H461" i="3"/>
  <c r="G461" i="3"/>
  <c r="J461" i="3" s="1"/>
  <c r="F461" i="3"/>
  <c r="E461" i="3"/>
  <c r="D461" i="3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H457" i="3"/>
  <c r="G457" i="3"/>
  <c r="F457" i="3"/>
  <c r="E457" i="3"/>
  <c r="D457" i="3"/>
  <c r="J457" i="3" s="1"/>
  <c r="C457" i="3"/>
  <c r="I457" i="3" s="1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F453" i="3"/>
  <c r="E453" i="3"/>
  <c r="D453" i="3"/>
  <c r="J453" i="3" s="1"/>
  <c r="C453" i="3"/>
  <c r="I453" i="3" s="1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J449" i="3" s="1"/>
  <c r="F449" i="3"/>
  <c r="E449" i="3"/>
  <c r="D449" i="3"/>
  <c r="C449" i="3"/>
  <c r="I449" i="3" s="1"/>
  <c r="B449" i="3"/>
  <c r="I448" i="3"/>
  <c r="H448" i="3"/>
  <c r="G448" i="3"/>
  <c r="F448" i="3"/>
  <c r="E448" i="3"/>
  <c r="K448" i="3" s="1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J445" i="3" s="1"/>
  <c r="F445" i="3"/>
  <c r="E445" i="3"/>
  <c r="D445" i="3"/>
  <c r="C445" i="3"/>
  <c r="I445" i="3" s="1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F441" i="3"/>
  <c r="E441" i="3"/>
  <c r="D441" i="3"/>
  <c r="C441" i="3"/>
  <c r="I441" i="3" s="1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F425" i="3"/>
  <c r="E425" i="3"/>
  <c r="D425" i="3"/>
  <c r="J425" i="3" s="1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J413" i="3" s="1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H401" i="3"/>
  <c r="K401" i="3" s="1"/>
  <c r="G401" i="3"/>
  <c r="F401" i="3"/>
  <c r="E401" i="3"/>
  <c r="D401" i="3"/>
  <c r="J401" i="3" s="1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K397" i="3"/>
  <c r="H397" i="3"/>
  <c r="G397" i="3"/>
  <c r="F397" i="3"/>
  <c r="E397" i="3"/>
  <c r="D397" i="3"/>
  <c r="C397" i="3"/>
  <c r="B397" i="3"/>
  <c r="J396" i="3"/>
  <c r="I396" i="3"/>
  <c r="H396" i="3"/>
  <c r="G396" i="3"/>
  <c r="F396" i="3"/>
  <c r="E396" i="3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K393" i="3"/>
  <c r="H393" i="3"/>
  <c r="G393" i="3"/>
  <c r="F393" i="3"/>
  <c r="E393" i="3"/>
  <c r="D393" i="3"/>
  <c r="J393" i="3" s="1"/>
  <c r="C393" i="3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H391" i="3"/>
  <c r="G391" i="3"/>
  <c r="J391" i="3" s="1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F389" i="3"/>
  <c r="E389" i="3"/>
  <c r="D389" i="3"/>
  <c r="C389" i="3"/>
  <c r="B389" i="3"/>
  <c r="J388" i="3"/>
  <c r="I388" i="3"/>
  <c r="H388" i="3"/>
  <c r="G388" i="3"/>
  <c r="F388" i="3"/>
  <c r="E388" i="3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H385" i="3"/>
  <c r="K385" i="3" s="1"/>
  <c r="G385" i="3"/>
  <c r="F385" i="3"/>
  <c r="E385" i="3"/>
  <c r="D385" i="3"/>
  <c r="J385" i="3" s="1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K381" i="3"/>
  <c r="H381" i="3"/>
  <c r="G381" i="3"/>
  <c r="F381" i="3"/>
  <c r="E381" i="3"/>
  <c r="D381" i="3"/>
  <c r="C381" i="3"/>
  <c r="B381" i="3"/>
  <c r="J380" i="3"/>
  <c r="I380" i="3"/>
  <c r="H380" i="3"/>
  <c r="G380" i="3"/>
  <c r="F380" i="3"/>
  <c r="E380" i="3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F377" i="3"/>
  <c r="E377" i="3"/>
  <c r="D377" i="3"/>
  <c r="J377" i="3" s="1"/>
  <c r="C377" i="3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H375" i="3"/>
  <c r="G375" i="3"/>
  <c r="J375" i="3" s="1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F373" i="3"/>
  <c r="E373" i="3"/>
  <c r="D373" i="3"/>
  <c r="C373" i="3"/>
  <c r="B373" i="3"/>
  <c r="J372" i="3"/>
  <c r="I372" i="3"/>
  <c r="H372" i="3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H369" i="3"/>
  <c r="K369" i="3" s="1"/>
  <c r="G369" i="3"/>
  <c r="F369" i="3"/>
  <c r="E369" i="3"/>
  <c r="D369" i="3"/>
  <c r="J369" i="3" s="1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K365" i="3"/>
  <c r="H365" i="3"/>
  <c r="G365" i="3"/>
  <c r="F365" i="3"/>
  <c r="E365" i="3"/>
  <c r="D365" i="3"/>
  <c r="C365" i="3"/>
  <c r="B365" i="3"/>
  <c r="J364" i="3"/>
  <c r="I364" i="3"/>
  <c r="H364" i="3"/>
  <c r="G364" i="3"/>
  <c r="F364" i="3"/>
  <c r="E364" i="3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F361" i="3"/>
  <c r="E361" i="3"/>
  <c r="D361" i="3"/>
  <c r="J361" i="3" s="1"/>
  <c r="C361" i="3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H359" i="3"/>
  <c r="G359" i="3"/>
  <c r="J359" i="3" s="1"/>
  <c r="F359" i="3"/>
  <c r="E359" i="3"/>
  <c r="D359" i="3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F357" i="3"/>
  <c r="E357" i="3"/>
  <c r="D357" i="3"/>
  <c r="C357" i="3"/>
  <c r="B357" i="3"/>
  <c r="J356" i="3"/>
  <c r="I356" i="3"/>
  <c r="H356" i="3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H353" i="3"/>
  <c r="K353" i="3" s="1"/>
  <c r="G353" i="3"/>
  <c r="F353" i="3"/>
  <c r="E353" i="3"/>
  <c r="D353" i="3"/>
  <c r="J353" i="3" s="1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K349" i="3"/>
  <c r="H349" i="3"/>
  <c r="G349" i="3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F345" i="3"/>
  <c r="E345" i="3"/>
  <c r="D345" i="3"/>
  <c r="J345" i="3" s="1"/>
  <c r="C345" i="3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F341" i="3"/>
  <c r="E341" i="3"/>
  <c r="D341" i="3"/>
  <c r="C341" i="3"/>
  <c r="B341" i="3"/>
  <c r="J340" i="3"/>
  <c r="I340" i="3"/>
  <c r="H340" i="3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K333" i="3"/>
  <c r="H333" i="3"/>
  <c r="G333" i="3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F329" i="3"/>
  <c r="E329" i="3"/>
  <c r="D329" i="3"/>
  <c r="J329" i="3" s="1"/>
  <c r="C329" i="3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K325" i="3" s="1"/>
  <c r="G325" i="3"/>
  <c r="F325" i="3"/>
  <c r="E325" i="3"/>
  <c r="D325" i="3"/>
  <c r="C325" i="3"/>
  <c r="B325" i="3"/>
  <c r="J324" i="3"/>
  <c r="I324" i="3"/>
  <c r="H324" i="3"/>
  <c r="G324" i="3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H321" i="3"/>
  <c r="K321" i="3" s="1"/>
  <c r="G321" i="3"/>
  <c r="F321" i="3"/>
  <c r="E321" i="3"/>
  <c r="D321" i="3"/>
  <c r="J321" i="3" s="1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K317" i="3"/>
  <c r="H317" i="3"/>
  <c r="G317" i="3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F313" i="3"/>
  <c r="E313" i="3"/>
  <c r="D313" i="3"/>
  <c r="J313" i="3" s="1"/>
  <c r="C313" i="3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K309" i="3"/>
  <c r="H309" i="3"/>
  <c r="G309" i="3"/>
  <c r="F309" i="3"/>
  <c r="E309" i="3"/>
  <c r="D309" i="3"/>
  <c r="C309" i="3"/>
  <c r="B309" i="3"/>
  <c r="J308" i="3"/>
  <c r="I308" i="3"/>
  <c r="H308" i="3"/>
  <c r="G308" i="3"/>
  <c r="F308" i="3"/>
  <c r="E308" i="3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H306" i="3"/>
  <c r="G306" i="3"/>
  <c r="F306" i="3"/>
  <c r="E306" i="3"/>
  <c r="K306" i="3" s="1"/>
  <c r="D306" i="3"/>
  <c r="J306" i="3" s="1"/>
  <c r="C306" i="3"/>
  <c r="I306" i="3" s="1"/>
  <c r="B306" i="3"/>
  <c r="K305" i="3"/>
  <c r="I305" i="3"/>
  <c r="H305" i="3"/>
  <c r="G305" i="3"/>
  <c r="F305" i="3"/>
  <c r="E305" i="3"/>
  <c r="D305" i="3"/>
  <c r="J305" i="3" s="1"/>
  <c r="C305" i="3"/>
  <c r="B305" i="3"/>
  <c r="K304" i="3"/>
  <c r="H304" i="3"/>
  <c r="G304" i="3"/>
  <c r="J304" i="3" s="1"/>
  <c r="F304" i="3"/>
  <c r="E304" i="3"/>
  <c r="D304" i="3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C302" i="3"/>
  <c r="B302" i="3"/>
  <c r="K301" i="3"/>
  <c r="I301" i="3"/>
  <c r="H301" i="3"/>
  <c r="G301" i="3"/>
  <c r="F301" i="3"/>
  <c r="E301" i="3"/>
  <c r="D301" i="3"/>
  <c r="J301" i="3" s="1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C298" i="3"/>
  <c r="B298" i="3"/>
  <c r="K297" i="3"/>
  <c r="I297" i="3"/>
  <c r="H297" i="3"/>
  <c r="G297" i="3"/>
  <c r="F297" i="3"/>
  <c r="E297" i="3"/>
  <c r="D297" i="3"/>
  <c r="J297" i="3" s="1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C294" i="3"/>
  <c r="B294" i="3"/>
  <c r="K293" i="3"/>
  <c r="I293" i="3"/>
  <c r="H293" i="3"/>
  <c r="G293" i="3"/>
  <c r="F293" i="3"/>
  <c r="E293" i="3"/>
  <c r="D293" i="3"/>
  <c r="J293" i="3" s="1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I290" i="3"/>
  <c r="H290" i="3"/>
  <c r="K290" i="3" s="1"/>
  <c r="G290" i="3"/>
  <c r="F290" i="3"/>
  <c r="E290" i="3"/>
  <c r="D290" i="3"/>
  <c r="C290" i="3"/>
  <c r="B290" i="3"/>
  <c r="K289" i="3"/>
  <c r="I289" i="3"/>
  <c r="H289" i="3"/>
  <c r="G289" i="3"/>
  <c r="F289" i="3"/>
  <c r="E289" i="3"/>
  <c r="D289" i="3"/>
  <c r="J289" i="3" s="1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J286" i="3" s="1"/>
  <c r="C286" i="3"/>
  <c r="B286" i="3"/>
  <c r="K285" i="3"/>
  <c r="I285" i="3"/>
  <c r="H285" i="3"/>
  <c r="G285" i="3"/>
  <c r="F285" i="3"/>
  <c r="E285" i="3"/>
  <c r="D285" i="3"/>
  <c r="J285" i="3" s="1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K281" i="3"/>
  <c r="I281" i="3"/>
  <c r="H281" i="3"/>
  <c r="G281" i="3"/>
  <c r="F281" i="3"/>
  <c r="E281" i="3"/>
  <c r="D281" i="3"/>
  <c r="J281" i="3" s="1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K277" i="3"/>
  <c r="I277" i="3"/>
  <c r="H277" i="3"/>
  <c r="G277" i="3"/>
  <c r="F277" i="3"/>
  <c r="E277" i="3"/>
  <c r="D277" i="3"/>
  <c r="J277" i="3" s="1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I273" i="3"/>
  <c r="H273" i="3"/>
  <c r="G273" i="3"/>
  <c r="F273" i="3"/>
  <c r="E273" i="3"/>
  <c r="D273" i="3"/>
  <c r="J273" i="3" s="1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I270" i="3"/>
  <c r="H270" i="3"/>
  <c r="K270" i="3" s="1"/>
  <c r="G270" i="3"/>
  <c r="F270" i="3"/>
  <c r="E270" i="3"/>
  <c r="D270" i="3"/>
  <c r="C270" i="3"/>
  <c r="B270" i="3"/>
  <c r="K269" i="3"/>
  <c r="I269" i="3"/>
  <c r="H269" i="3"/>
  <c r="G269" i="3"/>
  <c r="F269" i="3"/>
  <c r="E269" i="3"/>
  <c r="D269" i="3"/>
  <c r="J269" i="3" s="1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C266" i="3"/>
  <c r="B266" i="3"/>
  <c r="K265" i="3"/>
  <c r="I265" i="3"/>
  <c r="H265" i="3"/>
  <c r="G265" i="3"/>
  <c r="F265" i="3"/>
  <c r="E265" i="3"/>
  <c r="D265" i="3"/>
  <c r="J265" i="3" s="1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I262" i="3"/>
  <c r="H262" i="3"/>
  <c r="K262" i="3" s="1"/>
  <c r="G262" i="3"/>
  <c r="F262" i="3"/>
  <c r="E262" i="3"/>
  <c r="D262" i="3"/>
  <c r="C262" i="3"/>
  <c r="B262" i="3"/>
  <c r="K261" i="3"/>
  <c r="I261" i="3"/>
  <c r="H261" i="3"/>
  <c r="G261" i="3"/>
  <c r="F261" i="3"/>
  <c r="E261" i="3"/>
  <c r="D261" i="3"/>
  <c r="J261" i="3" s="1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I259" i="3" s="1"/>
  <c r="E259" i="3"/>
  <c r="K259" i="3" s="1"/>
  <c r="D259" i="3"/>
  <c r="C259" i="3"/>
  <c r="B259" i="3"/>
  <c r="I258" i="3"/>
  <c r="H258" i="3"/>
  <c r="K258" i="3" s="1"/>
  <c r="G258" i="3"/>
  <c r="F258" i="3"/>
  <c r="E258" i="3"/>
  <c r="D258" i="3"/>
  <c r="C258" i="3"/>
  <c r="B258" i="3"/>
  <c r="K257" i="3"/>
  <c r="I257" i="3"/>
  <c r="H257" i="3"/>
  <c r="G257" i="3"/>
  <c r="F257" i="3"/>
  <c r="E257" i="3"/>
  <c r="D257" i="3"/>
  <c r="J257" i="3" s="1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I254" i="3"/>
  <c r="H254" i="3"/>
  <c r="K254" i="3" s="1"/>
  <c r="G254" i="3"/>
  <c r="F254" i="3"/>
  <c r="E254" i="3"/>
  <c r="D254" i="3"/>
  <c r="J254" i="3" s="1"/>
  <c r="C254" i="3"/>
  <c r="B254" i="3"/>
  <c r="K253" i="3"/>
  <c r="I253" i="3"/>
  <c r="H253" i="3"/>
  <c r="G253" i="3"/>
  <c r="F253" i="3"/>
  <c r="E253" i="3"/>
  <c r="D253" i="3"/>
  <c r="J253" i="3" s="1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J251" i="3" s="1"/>
  <c r="F251" i="3"/>
  <c r="I251" i="3" s="1"/>
  <c r="E251" i="3"/>
  <c r="K251" i="3" s="1"/>
  <c r="D251" i="3"/>
  <c r="C251" i="3"/>
  <c r="B251" i="3"/>
  <c r="I250" i="3"/>
  <c r="H250" i="3"/>
  <c r="K250" i="3" s="1"/>
  <c r="G250" i="3"/>
  <c r="F250" i="3"/>
  <c r="E250" i="3"/>
  <c r="D250" i="3"/>
  <c r="J250" i="3" s="1"/>
  <c r="C250" i="3"/>
  <c r="B250" i="3"/>
  <c r="K249" i="3"/>
  <c r="I249" i="3"/>
  <c r="H249" i="3"/>
  <c r="G249" i="3"/>
  <c r="F249" i="3"/>
  <c r="E249" i="3"/>
  <c r="D249" i="3"/>
  <c r="J249" i="3" s="1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J247" i="3" s="1"/>
  <c r="F247" i="3"/>
  <c r="I247" i="3" s="1"/>
  <c r="E247" i="3"/>
  <c r="K247" i="3" s="1"/>
  <c r="D247" i="3"/>
  <c r="C247" i="3"/>
  <c r="B247" i="3"/>
  <c r="I246" i="3"/>
  <c r="H246" i="3"/>
  <c r="K246" i="3" s="1"/>
  <c r="G246" i="3"/>
  <c r="F246" i="3"/>
  <c r="E246" i="3"/>
  <c r="D246" i="3"/>
  <c r="J246" i="3" s="1"/>
  <c r="C246" i="3"/>
  <c r="B246" i="3"/>
  <c r="K245" i="3"/>
  <c r="I245" i="3"/>
  <c r="H245" i="3"/>
  <c r="G245" i="3"/>
  <c r="F245" i="3"/>
  <c r="E245" i="3"/>
  <c r="D245" i="3"/>
  <c r="J245" i="3" s="1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J243" i="3" s="1"/>
  <c r="F243" i="3"/>
  <c r="I243" i="3" s="1"/>
  <c r="E243" i="3"/>
  <c r="K243" i="3" s="1"/>
  <c r="D243" i="3"/>
  <c r="C243" i="3"/>
  <c r="B243" i="3"/>
  <c r="I242" i="3"/>
  <c r="H242" i="3"/>
  <c r="K242" i="3" s="1"/>
  <c r="G242" i="3"/>
  <c r="F242" i="3"/>
  <c r="E242" i="3"/>
  <c r="D242" i="3"/>
  <c r="J242" i="3" s="1"/>
  <c r="C242" i="3"/>
  <c r="B242" i="3"/>
  <c r="K241" i="3"/>
  <c r="I241" i="3"/>
  <c r="H241" i="3"/>
  <c r="G241" i="3"/>
  <c r="F241" i="3"/>
  <c r="E241" i="3"/>
  <c r="D241" i="3"/>
  <c r="J241" i="3" s="1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J239" i="3" s="1"/>
  <c r="F239" i="3"/>
  <c r="I239" i="3" s="1"/>
  <c r="E239" i="3"/>
  <c r="K239" i="3" s="1"/>
  <c r="D239" i="3"/>
  <c r="C239" i="3"/>
  <c r="B239" i="3"/>
  <c r="I238" i="3"/>
  <c r="H238" i="3"/>
  <c r="K238" i="3" s="1"/>
  <c r="G238" i="3"/>
  <c r="F238" i="3"/>
  <c r="E238" i="3"/>
  <c r="D238" i="3"/>
  <c r="J238" i="3" s="1"/>
  <c r="C238" i="3"/>
  <c r="B238" i="3"/>
  <c r="K237" i="3"/>
  <c r="I237" i="3"/>
  <c r="H237" i="3"/>
  <c r="G237" i="3"/>
  <c r="F237" i="3"/>
  <c r="E237" i="3"/>
  <c r="D237" i="3"/>
  <c r="J237" i="3" s="1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J235" i="3"/>
  <c r="H235" i="3"/>
  <c r="G235" i="3"/>
  <c r="F235" i="3"/>
  <c r="I235" i="3" s="1"/>
  <c r="E235" i="3"/>
  <c r="K235" i="3" s="1"/>
  <c r="D235" i="3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J231" i="3" s="1"/>
  <c r="F231" i="3"/>
  <c r="I231" i="3" s="1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J228" i="3"/>
  <c r="H228" i="3"/>
  <c r="G228" i="3"/>
  <c r="F228" i="3"/>
  <c r="E228" i="3"/>
  <c r="K228" i="3" s="1"/>
  <c r="D228" i="3"/>
  <c r="C228" i="3"/>
  <c r="I228" i="3" s="1"/>
  <c r="B228" i="3"/>
  <c r="H227" i="3"/>
  <c r="G227" i="3"/>
  <c r="J227" i="3" s="1"/>
  <c r="F227" i="3"/>
  <c r="I227" i="3" s="1"/>
  <c r="E227" i="3"/>
  <c r="K227" i="3" s="1"/>
  <c r="D227" i="3"/>
  <c r="C227" i="3"/>
  <c r="B227" i="3"/>
  <c r="I226" i="3"/>
  <c r="H226" i="3"/>
  <c r="K226" i="3" s="1"/>
  <c r="G226" i="3"/>
  <c r="F226" i="3"/>
  <c r="E226" i="3"/>
  <c r="D226" i="3"/>
  <c r="C226" i="3"/>
  <c r="B226" i="3"/>
  <c r="K225" i="3"/>
  <c r="H225" i="3"/>
  <c r="G225" i="3"/>
  <c r="F225" i="3"/>
  <c r="I225" i="3" s="1"/>
  <c r="E225" i="3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J223" i="3" s="1"/>
  <c r="F223" i="3"/>
  <c r="I223" i="3" s="1"/>
  <c r="E223" i="3"/>
  <c r="K223" i="3" s="1"/>
  <c r="D223" i="3"/>
  <c r="C223" i="3"/>
  <c r="B223" i="3"/>
  <c r="I222" i="3"/>
  <c r="H222" i="3"/>
  <c r="K222" i="3" s="1"/>
  <c r="G222" i="3"/>
  <c r="F222" i="3"/>
  <c r="E222" i="3"/>
  <c r="D222" i="3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J220" i="3"/>
  <c r="H220" i="3"/>
  <c r="G220" i="3"/>
  <c r="F220" i="3"/>
  <c r="E220" i="3"/>
  <c r="K220" i="3" s="1"/>
  <c r="D220" i="3"/>
  <c r="C220" i="3"/>
  <c r="I220" i="3" s="1"/>
  <c r="B220" i="3"/>
  <c r="J219" i="3"/>
  <c r="H219" i="3"/>
  <c r="G219" i="3"/>
  <c r="F219" i="3"/>
  <c r="I219" i="3" s="1"/>
  <c r="E219" i="3"/>
  <c r="K219" i="3" s="1"/>
  <c r="D219" i="3"/>
  <c r="C219" i="3"/>
  <c r="B219" i="3"/>
  <c r="I218" i="3"/>
  <c r="H218" i="3"/>
  <c r="K218" i="3" s="1"/>
  <c r="G218" i="3"/>
  <c r="F218" i="3"/>
  <c r="E218" i="3"/>
  <c r="D218" i="3"/>
  <c r="J218" i="3" s="1"/>
  <c r="C218" i="3"/>
  <c r="B218" i="3"/>
  <c r="K217" i="3"/>
  <c r="I217" i="3"/>
  <c r="H217" i="3"/>
  <c r="G217" i="3"/>
  <c r="F217" i="3"/>
  <c r="E217" i="3"/>
  <c r="D217" i="3"/>
  <c r="J217" i="3" s="1"/>
  <c r="C217" i="3"/>
  <c r="B217" i="3"/>
  <c r="J216" i="3"/>
  <c r="H216" i="3"/>
  <c r="G216" i="3"/>
  <c r="F216" i="3"/>
  <c r="E216" i="3"/>
  <c r="K216" i="3" s="1"/>
  <c r="D216" i="3"/>
  <c r="C216" i="3"/>
  <c r="I216" i="3" s="1"/>
  <c r="B216" i="3"/>
  <c r="H215" i="3"/>
  <c r="G215" i="3"/>
  <c r="J215" i="3" s="1"/>
  <c r="F215" i="3"/>
  <c r="I215" i="3" s="1"/>
  <c r="E215" i="3"/>
  <c r="K215" i="3" s="1"/>
  <c r="D215" i="3"/>
  <c r="C215" i="3"/>
  <c r="B215" i="3"/>
  <c r="I214" i="3"/>
  <c r="H214" i="3"/>
  <c r="K214" i="3" s="1"/>
  <c r="G214" i="3"/>
  <c r="F214" i="3"/>
  <c r="E214" i="3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J212" i="3"/>
  <c r="H212" i="3"/>
  <c r="G212" i="3"/>
  <c r="F212" i="3"/>
  <c r="E212" i="3"/>
  <c r="K212" i="3" s="1"/>
  <c r="D212" i="3"/>
  <c r="C212" i="3"/>
  <c r="I212" i="3" s="1"/>
  <c r="B212" i="3"/>
  <c r="H211" i="3"/>
  <c r="G211" i="3"/>
  <c r="J211" i="3" s="1"/>
  <c r="F211" i="3"/>
  <c r="I211" i="3" s="1"/>
  <c r="E211" i="3"/>
  <c r="K211" i="3" s="1"/>
  <c r="D211" i="3"/>
  <c r="C211" i="3"/>
  <c r="B211" i="3"/>
  <c r="I210" i="3"/>
  <c r="H210" i="3"/>
  <c r="K210" i="3" s="1"/>
  <c r="G210" i="3"/>
  <c r="F210" i="3"/>
  <c r="E210" i="3"/>
  <c r="D210" i="3"/>
  <c r="C210" i="3"/>
  <c r="B210" i="3"/>
  <c r="K209" i="3"/>
  <c r="H209" i="3"/>
  <c r="G209" i="3"/>
  <c r="F209" i="3"/>
  <c r="I209" i="3" s="1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H207" i="3"/>
  <c r="G207" i="3"/>
  <c r="J207" i="3" s="1"/>
  <c r="F207" i="3"/>
  <c r="I207" i="3" s="1"/>
  <c r="E207" i="3"/>
  <c r="K207" i="3" s="1"/>
  <c r="D207" i="3"/>
  <c r="C207" i="3"/>
  <c r="B207" i="3"/>
  <c r="I206" i="3"/>
  <c r="H206" i="3"/>
  <c r="K206" i="3" s="1"/>
  <c r="G206" i="3"/>
  <c r="F206" i="3"/>
  <c r="E206" i="3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J204" i="3"/>
  <c r="H204" i="3"/>
  <c r="G204" i="3"/>
  <c r="F204" i="3"/>
  <c r="E204" i="3"/>
  <c r="K204" i="3" s="1"/>
  <c r="D204" i="3"/>
  <c r="C204" i="3"/>
  <c r="I204" i="3" s="1"/>
  <c r="B204" i="3"/>
  <c r="J203" i="3"/>
  <c r="H203" i="3"/>
  <c r="G203" i="3"/>
  <c r="F203" i="3"/>
  <c r="I203" i="3" s="1"/>
  <c r="E203" i="3"/>
  <c r="K203" i="3" s="1"/>
  <c r="D203" i="3"/>
  <c r="C203" i="3"/>
  <c r="B203" i="3"/>
  <c r="I202" i="3"/>
  <c r="H202" i="3"/>
  <c r="K202" i="3" s="1"/>
  <c r="G202" i="3"/>
  <c r="F202" i="3"/>
  <c r="E202" i="3"/>
  <c r="D202" i="3"/>
  <c r="C202" i="3"/>
  <c r="B202" i="3"/>
  <c r="K201" i="3"/>
  <c r="H201" i="3"/>
  <c r="G201" i="3"/>
  <c r="F201" i="3"/>
  <c r="I201" i="3" s="1"/>
  <c r="E201" i="3"/>
  <c r="D201" i="3"/>
  <c r="J201" i="3" s="1"/>
  <c r="C201" i="3"/>
  <c r="B201" i="3"/>
  <c r="J200" i="3"/>
  <c r="H200" i="3"/>
  <c r="G200" i="3"/>
  <c r="F200" i="3"/>
  <c r="E200" i="3"/>
  <c r="K200" i="3" s="1"/>
  <c r="D200" i="3"/>
  <c r="C200" i="3"/>
  <c r="I200" i="3" s="1"/>
  <c r="B200" i="3"/>
  <c r="H199" i="3"/>
  <c r="G199" i="3"/>
  <c r="J199" i="3" s="1"/>
  <c r="F199" i="3"/>
  <c r="I199" i="3" s="1"/>
  <c r="E199" i="3"/>
  <c r="K199" i="3" s="1"/>
  <c r="D199" i="3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J196" i="3"/>
  <c r="H196" i="3"/>
  <c r="K196" i="3" s="1"/>
  <c r="G196" i="3"/>
  <c r="F196" i="3"/>
  <c r="E196" i="3"/>
  <c r="D196" i="3"/>
  <c r="C196" i="3"/>
  <c r="B196" i="3"/>
  <c r="J195" i="3"/>
  <c r="H195" i="3"/>
  <c r="G195" i="3"/>
  <c r="F195" i="3"/>
  <c r="I195" i="3" s="1"/>
  <c r="E195" i="3"/>
  <c r="D195" i="3"/>
  <c r="C195" i="3"/>
  <c r="B195" i="3"/>
  <c r="I194" i="3"/>
  <c r="H194" i="3"/>
  <c r="K194" i="3" s="1"/>
  <c r="G194" i="3"/>
  <c r="J194" i="3" s="1"/>
  <c r="F194" i="3"/>
  <c r="E194" i="3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J192" i="3"/>
  <c r="H192" i="3"/>
  <c r="G192" i="3"/>
  <c r="F192" i="3"/>
  <c r="E192" i="3"/>
  <c r="K192" i="3" s="1"/>
  <c r="D192" i="3"/>
  <c r="C192" i="3"/>
  <c r="I192" i="3" s="1"/>
  <c r="B192" i="3"/>
  <c r="J191" i="3"/>
  <c r="H191" i="3"/>
  <c r="G191" i="3"/>
  <c r="F191" i="3"/>
  <c r="I191" i="3" s="1"/>
  <c r="E191" i="3"/>
  <c r="K191" i="3" s="1"/>
  <c r="D191" i="3"/>
  <c r="C191" i="3"/>
  <c r="B191" i="3"/>
  <c r="J190" i="3"/>
  <c r="I190" i="3"/>
  <c r="H190" i="3"/>
  <c r="K190" i="3" s="1"/>
  <c r="G190" i="3"/>
  <c r="F190" i="3"/>
  <c r="E190" i="3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J188" i="3"/>
  <c r="H188" i="3"/>
  <c r="K188" i="3" s="1"/>
  <c r="G188" i="3"/>
  <c r="F188" i="3"/>
  <c r="E188" i="3"/>
  <c r="D188" i="3"/>
  <c r="C188" i="3"/>
  <c r="B188" i="3"/>
  <c r="H187" i="3"/>
  <c r="G187" i="3"/>
  <c r="J187" i="3" s="1"/>
  <c r="F187" i="3"/>
  <c r="I187" i="3" s="1"/>
  <c r="E187" i="3"/>
  <c r="D187" i="3"/>
  <c r="C187" i="3"/>
  <c r="B187" i="3"/>
  <c r="I186" i="3"/>
  <c r="H186" i="3"/>
  <c r="K186" i="3" s="1"/>
  <c r="G186" i="3"/>
  <c r="F186" i="3"/>
  <c r="E186" i="3"/>
  <c r="D186" i="3"/>
  <c r="J186" i="3" s="1"/>
  <c r="C186" i="3"/>
  <c r="B186" i="3"/>
  <c r="K185" i="3"/>
  <c r="H185" i="3"/>
  <c r="G185" i="3"/>
  <c r="F185" i="3"/>
  <c r="I185" i="3" s="1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H183" i="3"/>
  <c r="G183" i="3"/>
  <c r="J183" i="3" s="1"/>
  <c r="F183" i="3"/>
  <c r="I183" i="3" s="1"/>
  <c r="E183" i="3"/>
  <c r="K183" i="3" s="1"/>
  <c r="D183" i="3"/>
  <c r="C183" i="3"/>
  <c r="B183" i="3"/>
  <c r="J182" i="3"/>
  <c r="H182" i="3"/>
  <c r="K182" i="3" s="1"/>
  <c r="G182" i="3"/>
  <c r="F182" i="3"/>
  <c r="I182" i="3" s="1"/>
  <c r="E182" i="3"/>
  <c r="D182" i="3"/>
  <c r="C182" i="3"/>
  <c r="B182" i="3"/>
  <c r="I181" i="3"/>
  <c r="H181" i="3"/>
  <c r="K181" i="3" s="1"/>
  <c r="G181" i="3"/>
  <c r="F181" i="3"/>
  <c r="E181" i="3"/>
  <c r="D181" i="3"/>
  <c r="J181" i="3" s="1"/>
  <c r="C181" i="3"/>
  <c r="B181" i="3"/>
  <c r="K180" i="3"/>
  <c r="J180" i="3"/>
  <c r="H180" i="3"/>
  <c r="G180" i="3"/>
  <c r="F180" i="3"/>
  <c r="E180" i="3"/>
  <c r="D180" i="3"/>
  <c r="C180" i="3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K178" i="3" s="1"/>
  <c r="G178" i="3"/>
  <c r="J178" i="3" s="1"/>
  <c r="F178" i="3"/>
  <c r="I178" i="3" s="1"/>
  <c r="E178" i="3"/>
  <c r="D178" i="3"/>
  <c r="C178" i="3"/>
  <c r="B178" i="3"/>
  <c r="H177" i="3"/>
  <c r="K177" i="3" s="1"/>
  <c r="G177" i="3"/>
  <c r="F177" i="3"/>
  <c r="E177" i="3"/>
  <c r="D177" i="3"/>
  <c r="J177" i="3" s="1"/>
  <c r="C177" i="3"/>
  <c r="I177" i="3" s="1"/>
  <c r="B177" i="3"/>
  <c r="J176" i="3"/>
  <c r="H176" i="3"/>
  <c r="G176" i="3"/>
  <c r="F176" i="3"/>
  <c r="E176" i="3"/>
  <c r="K176" i="3" s="1"/>
  <c r="D176" i="3"/>
  <c r="C176" i="3"/>
  <c r="I176" i="3" s="1"/>
  <c r="B176" i="3"/>
  <c r="H175" i="3"/>
  <c r="G175" i="3"/>
  <c r="J175" i="3" s="1"/>
  <c r="F175" i="3"/>
  <c r="I175" i="3" s="1"/>
  <c r="E175" i="3"/>
  <c r="K175" i="3" s="1"/>
  <c r="D175" i="3"/>
  <c r="C175" i="3"/>
  <c r="B175" i="3"/>
  <c r="J174" i="3"/>
  <c r="H174" i="3"/>
  <c r="K174" i="3" s="1"/>
  <c r="G174" i="3"/>
  <c r="F174" i="3"/>
  <c r="I174" i="3" s="1"/>
  <c r="E174" i="3"/>
  <c r="D174" i="3"/>
  <c r="C174" i="3"/>
  <c r="B174" i="3"/>
  <c r="K173" i="3"/>
  <c r="I173" i="3"/>
  <c r="H173" i="3"/>
  <c r="G173" i="3"/>
  <c r="F173" i="3"/>
  <c r="E173" i="3"/>
  <c r="D173" i="3"/>
  <c r="J173" i="3" s="1"/>
  <c r="C173" i="3"/>
  <c r="B173" i="3"/>
  <c r="J172" i="3"/>
  <c r="H172" i="3"/>
  <c r="K172" i="3" s="1"/>
  <c r="G172" i="3"/>
  <c r="F172" i="3"/>
  <c r="E172" i="3"/>
  <c r="D172" i="3"/>
  <c r="C172" i="3"/>
  <c r="I172" i="3" s="1"/>
  <c r="B172" i="3"/>
  <c r="H171" i="3"/>
  <c r="G171" i="3"/>
  <c r="F171" i="3"/>
  <c r="I171" i="3" s="1"/>
  <c r="E171" i="3"/>
  <c r="D171" i="3"/>
  <c r="J171" i="3" s="1"/>
  <c r="C171" i="3"/>
  <c r="B171" i="3"/>
  <c r="I170" i="3"/>
  <c r="H170" i="3"/>
  <c r="K170" i="3" s="1"/>
  <c r="G170" i="3"/>
  <c r="F170" i="3"/>
  <c r="E170" i="3"/>
  <c r="D170" i="3"/>
  <c r="J170" i="3" s="1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K168" i="3" s="1"/>
  <c r="G168" i="3"/>
  <c r="F168" i="3"/>
  <c r="E168" i="3"/>
  <c r="D168" i="3"/>
  <c r="J168" i="3" s="1"/>
  <c r="C168" i="3"/>
  <c r="B168" i="3"/>
  <c r="H167" i="3"/>
  <c r="G167" i="3"/>
  <c r="F167" i="3"/>
  <c r="I167" i="3" s="1"/>
  <c r="E167" i="3"/>
  <c r="D167" i="3"/>
  <c r="J167" i="3" s="1"/>
  <c r="C167" i="3"/>
  <c r="B167" i="3"/>
  <c r="I166" i="3"/>
  <c r="H166" i="3"/>
  <c r="K166" i="3" s="1"/>
  <c r="G166" i="3"/>
  <c r="F166" i="3"/>
  <c r="E166" i="3"/>
  <c r="D166" i="3"/>
  <c r="J166" i="3" s="1"/>
  <c r="C166" i="3"/>
  <c r="B166" i="3"/>
  <c r="K165" i="3"/>
  <c r="J165" i="3"/>
  <c r="I165" i="3"/>
  <c r="H165" i="3"/>
  <c r="G165" i="3"/>
  <c r="F165" i="3"/>
  <c r="E165" i="3"/>
  <c r="D165" i="3"/>
  <c r="C165" i="3"/>
  <c r="B165" i="3"/>
  <c r="H164" i="3"/>
  <c r="K164" i="3" s="1"/>
  <c r="G164" i="3"/>
  <c r="F164" i="3"/>
  <c r="E164" i="3"/>
  <c r="D164" i="3"/>
  <c r="J164" i="3" s="1"/>
  <c r="C164" i="3"/>
  <c r="I164" i="3" s="1"/>
  <c r="B164" i="3"/>
  <c r="J163" i="3"/>
  <c r="H163" i="3"/>
  <c r="G163" i="3"/>
  <c r="F163" i="3"/>
  <c r="I163" i="3" s="1"/>
  <c r="E163" i="3"/>
  <c r="K163" i="3" s="1"/>
  <c r="D163" i="3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I161" i="3" s="1"/>
  <c r="E161" i="3"/>
  <c r="K161" i="3" s="1"/>
  <c r="D161" i="3"/>
  <c r="C161" i="3"/>
  <c r="B161" i="3"/>
  <c r="J160" i="3"/>
  <c r="H160" i="3"/>
  <c r="K160" i="3" s="1"/>
  <c r="G160" i="3"/>
  <c r="F160" i="3"/>
  <c r="E160" i="3"/>
  <c r="D160" i="3"/>
  <c r="C160" i="3"/>
  <c r="I160" i="3" s="1"/>
  <c r="B160" i="3"/>
  <c r="J159" i="3"/>
  <c r="H159" i="3"/>
  <c r="G159" i="3"/>
  <c r="F159" i="3"/>
  <c r="I159" i="3" s="1"/>
  <c r="E159" i="3"/>
  <c r="K159" i="3" s="1"/>
  <c r="D159" i="3"/>
  <c r="C159" i="3"/>
  <c r="B159" i="3"/>
  <c r="H158" i="3"/>
  <c r="K158" i="3" s="1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I157" i="3" s="1"/>
  <c r="E157" i="3"/>
  <c r="K157" i="3" s="1"/>
  <c r="D157" i="3"/>
  <c r="C157" i="3"/>
  <c r="B157" i="3"/>
  <c r="J156" i="3"/>
  <c r="H156" i="3"/>
  <c r="K156" i="3" s="1"/>
  <c r="G156" i="3"/>
  <c r="F156" i="3"/>
  <c r="E156" i="3"/>
  <c r="D156" i="3"/>
  <c r="C156" i="3"/>
  <c r="I156" i="3" s="1"/>
  <c r="B156" i="3"/>
  <c r="J155" i="3"/>
  <c r="H155" i="3"/>
  <c r="G155" i="3"/>
  <c r="F155" i="3"/>
  <c r="I155" i="3" s="1"/>
  <c r="E155" i="3"/>
  <c r="K155" i="3" s="1"/>
  <c r="D155" i="3"/>
  <c r="C155" i="3"/>
  <c r="B155" i="3"/>
  <c r="H154" i="3"/>
  <c r="K154" i="3" s="1"/>
  <c r="G154" i="3"/>
  <c r="F154" i="3"/>
  <c r="E154" i="3"/>
  <c r="D154" i="3"/>
  <c r="J154" i="3" s="1"/>
  <c r="C154" i="3"/>
  <c r="I154" i="3" s="1"/>
  <c r="B154" i="3"/>
  <c r="J153" i="3"/>
  <c r="H153" i="3"/>
  <c r="G153" i="3"/>
  <c r="F153" i="3"/>
  <c r="I153" i="3" s="1"/>
  <c r="E153" i="3"/>
  <c r="K153" i="3" s="1"/>
  <c r="D153" i="3"/>
  <c r="C153" i="3"/>
  <c r="B153" i="3"/>
  <c r="J152" i="3"/>
  <c r="H152" i="3"/>
  <c r="K152" i="3" s="1"/>
  <c r="G152" i="3"/>
  <c r="F152" i="3"/>
  <c r="E152" i="3"/>
  <c r="D152" i="3"/>
  <c r="C152" i="3"/>
  <c r="I152" i="3" s="1"/>
  <c r="B152" i="3"/>
  <c r="J151" i="3"/>
  <c r="H151" i="3"/>
  <c r="G151" i="3"/>
  <c r="F151" i="3"/>
  <c r="I151" i="3" s="1"/>
  <c r="E151" i="3"/>
  <c r="K151" i="3" s="1"/>
  <c r="D151" i="3"/>
  <c r="C151" i="3"/>
  <c r="B151" i="3"/>
  <c r="H150" i="3"/>
  <c r="K150" i="3" s="1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I149" i="3" s="1"/>
  <c r="E149" i="3"/>
  <c r="K149" i="3" s="1"/>
  <c r="D149" i="3"/>
  <c r="C149" i="3"/>
  <c r="B149" i="3"/>
  <c r="J148" i="3"/>
  <c r="H148" i="3"/>
  <c r="K148" i="3" s="1"/>
  <c r="G148" i="3"/>
  <c r="F148" i="3"/>
  <c r="E148" i="3"/>
  <c r="D148" i="3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I145" i="3" s="1"/>
  <c r="E145" i="3"/>
  <c r="K145" i="3" s="1"/>
  <c r="D145" i="3"/>
  <c r="C145" i="3"/>
  <c r="B145" i="3"/>
  <c r="J144" i="3"/>
  <c r="H144" i="3"/>
  <c r="K144" i="3" s="1"/>
  <c r="G144" i="3"/>
  <c r="F144" i="3"/>
  <c r="E144" i="3"/>
  <c r="D144" i="3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H142" i="3"/>
  <c r="K142" i="3" s="1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J140" i="3"/>
  <c r="H140" i="3"/>
  <c r="K140" i="3" s="1"/>
  <c r="G140" i="3"/>
  <c r="F140" i="3"/>
  <c r="E140" i="3"/>
  <c r="D140" i="3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H138" i="3"/>
  <c r="K138" i="3" s="1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I137" i="3" s="1"/>
  <c r="E137" i="3"/>
  <c r="K137" i="3" s="1"/>
  <c r="D137" i="3"/>
  <c r="C137" i="3"/>
  <c r="B137" i="3"/>
  <c r="J136" i="3"/>
  <c r="H136" i="3"/>
  <c r="K136" i="3" s="1"/>
  <c r="G136" i="3"/>
  <c r="F136" i="3"/>
  <c r="E136" i="3"/>
  <c r="D136" i="3"/>
  <c r="C136" i="3"/>
  <c r="I136" i="3" s="1"/>
  <c r="B136" i="3"/>
  <c r="J135" i="3"/>
  <c r="H135" i="3"/>
  <c r="G135" i="3"/>
  <c r="F135" i="3"/>
  <c r="I135" i="3" s="1"/>
  <c r="E135" i="3"/>
  <c r="K135" i="3" s="1"/>
  <c r="D135" i="3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J132" i="3"/>
  <c r="H132" i="3"/>
  <c r="K132" i="3" s="1"/>
  <c r="G132" i="3"/>
  <c r="F132" i="3"/>
  <c r="E132" i="3"/>
  <c r="D132" i="3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J129" i="3"/>
  <c r="H129" i="3"/>
  <c r="G129" i="3"/>
  <c r="F129" i="3"/>
  <c r="I129" i="3" s="1"/>
  <c r="E129" i="3"/>
  <c r="K129" i="3" s="1"/>
  <c r="D129" i="3"/>
  <c r="C129" i="3"/>
  <c r="B129" i="3"/>
  <c r="J128" i="3"/>
  <c r="H128" i="3"/>
  <c r="K128" i="3" s="1"/>
  <c r="G128" i="3"/>
  <c r="F128" i="3"/>
  <c r="E128" i="3"/>
  <c r="D128" i="3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H126" i="3"/>
  <c r="K126" i="3" s="1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J124" i="3"/>
  <c r="H124" i="3"/>
  <c r="K124" i="3" s="1"/>
  <c r="G124" i="3"/>
  <c r="F124" i="3"/>
  <c r="E124" i="3"/>
  <c r="D124" i="3"/>
  <c r="C124" i="3"/>
  <c r="I124" i="3" s="1"/>
  <c r="B124" i="3"/>
  <c r="J123" i="3"/>
  <c r="H123" i="3"/>
  <c r="G123" i="3"/>
  <c r="F123" i="3"/>
  <c r="I123" i="3" s="1"/>
  <c r="E123" i="3"/>
  <c r="K123" i="3" s="1"/>
  <c r="D123" i="3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J120" i="3"/>
  <c r="H120" i="3"/>
  <c r="K120" i="3" s="1"/>
  <c r="G120" i="3"/>
  <c r="F120" i="3"/>
  <c r="E120" i="3"/>
  <c r="D120" i="3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H118" i="3"/>
  <c r="G118" i="3"/>
  <c r="F118" i="3"/>
  <c r="E118" i="3"/>
  <c r="K118" i="3" s="1"/>
  <c r="D118" i="3"/>
  <c r="J118" i="3" s="1"/>
  <c r="C118" i="3"/>
  <c r="I118" i="3" s="1"/>
  <c r="B118" i="3"/>
  <c r="J117" i="3"/>
  <c r="H117" i="3"/>
  <c r="G117" i="3"/>
  <c r="F117" i="3"/>
  <c r="I117" i="3" s="1"/>
  <c r="E117" i="3"/>
  <c r="K117" i="3" s="1"/>
  <c r="D117" i="3"/>
  <c r="C117" i="3"/>
  <c r="B117" i="3"/>
  <c r="J116" i="3"/>
  <c r="H116" i="3"/>
  <c r="K116" i="3" s="1"/>
  <c r="G116" i="3"/>
  <c r="F116" i="3"/>
  <c r="E116" i="3"/>
  <c r="D116" i="3"/>
  <c r="C116" i="3"/>
  <c r="I116" i="3" s="1"/>
  <c r="B116" i="3"/>
  <c r="J115" i="3"/>
  <c r="H115" i="3"/>
  <c r="G115" i="3"/>
  <c r="F115" i="3"/>
  <c r="E115" i="3"/>
  <c r="K115" i="3" s="1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J112" i="3"/>
  <c r="H112" i="3"/>
  <c r="K112" i="3" s="1"/>
  <c r="G112" i="3"/>
  <c r="F112" i="3"/>
  <c r="E112" i="3"/>
  <c r="D112" i="3"/>
  <c r="C112" i="3"/>
  <c r="I112" i="3" s="1"/>
  <c r="B112" i="3"/>
  <c r="J111" i="3"/>
  <c r="H111" i="3"/>
  <c r="G111" i="3"/>
  <c r="F111" i="3"/>
  <c r="E111" i="3"/>
  <c r="K111" i="3" s="1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J109" i="3"/>
  <c r="H109" i="3"/>
  <c r="G109" i="3"/>
  <c r="F109" i="3"/>
  <c r="I109" i="3" s="1"/>
  <c r="E109" i="3"/>
  <c r="K109" i="3" s="1"/>
  <c r="D109" i="3"/>
  <c r="C109" i="3"/>
  <c r="B109" i="3"/>
  <c r="J108" i="3"/>
  <c r="H108" i="3"/>
  <c r="K108" i="3" s="1"/>
  <c r="G108" i="3"/>
  <c r="F108" i="3"/>
  <c r="E108" i="3"/>
  <c r="D108" i="3"/>
  <c r="C108" i="3"/>
  <c r="I108" i="3" s="1"/>
  <c r="B108" i="3"/>
  <c r="J107" i="3"/>
  <c r="H107" i="3"/>
  <c r="G107" i="3"/>
  <c r="F107" i="3"/>
  <c r="E107" i="3"/>
  <c r="K107" i="3" s="1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J104" i="3"/>
  <c r="H104" i="3"/>
  <c r="K104" i="3" s="1"/>
  <c r="G104" i="3"/>
  <c r="F104" i="3"/>
  <c r="E104" i="3"/>
  <c r="D104" i="3"/>
  <c r="C104" i="3"/>
  <c r="I104" i="3" s="1"/>
  <c r="B104" i="3"/>
  <c r="J103" i="3"/>
  <c r="H103" i="3"/>
  <c r="G103" i="3"/>
  <c r="F103" i="3"/>
  <c r="E103" i="3"/>
  <c r="K103" i="3" s="1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J100" i="3"/>
  <c r="H100" i="3"/>
  <c r="K100" i="3" s="1"/>
  <c r="G100" i="3"/>
  <c r="F100" i="3"/>
  <c r="E100" i="3"/>
  <c r="D100" i="3"/>
  <c r="C100" i="3"/>
  <c r="I100" i="3" s="1"/>
  <c r="B100" i="3"/>
  <c r="J99" i="3"/>
  <c r="H99" i="3"/>
  <c r="G99" i="3"/>
  <c r="F99" i="3"/>
  <c r="E99" i="3"/>
  <c r="K99" i="3" s="1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J96" i="3"/>
  <c r="H96" i="3"/>
  <c r="K96" i="3" s="1"/>
  <c r="G96" i="3"/>
  <c r="F96" i="3"/>
  <c r="E96" i="3"/>
  <c r="D96" i="3"/>
  <c r="C96" i="3"/>
  <c r="I96" i="3" s="1"/>
  <c r="B96" i="3"/>
  <c r="J95" i="3"/>
  <c r="H95" i="3"/>
  <c r="G95" i="3"/>
  <c r="F95" i="3"/>
  <c r="E95" i="3"/>
  <c r="K95" i="3" s="1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J92" i="3"/>
  <c r="H92" i="3"/>
  <c r="K92" i="3" s="1"/>
  <c r="G92" i="3"/>
  <c r="F92" i="3"/>
  <c r="E92" i="3"/>
  <c r="D92" i="3"/>
  <c r="C92" i="3"/>
  <c r="I92" i="3" s="1"/>
  <c r="B92" i="3"/>
  <c r="J91" i="3"/>
  <c r="H91" i="3"/>
  <c r="G91" i="3"/>
  <c r="F91" i="3"/>
  <c r="E91" i="3"/>
  <c r="K91" i="3" s="1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J88" i="3"/>
  <c r="H88" i="3"/>
  <c r="K88" i="3" s="1"/>
  <c r="G88" i="3"/>
  <c r="F88" i="3"/>
  <c r="E88" i="3"/>
  <c r="D88" i="3"/>
  <c r="C88" i="3"/>
  <c r="I88" i="3" s="1"/>
  <c r="B88" i="3"/>
  <c r="J87" i="3"/>
  <c r="H87" i="3"/>
  <c r="G87" i="3"/>
  <c r="F87" i="3"/>
  <c r="E87" i="3"/>
  <c r="K87" i="3" s="1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J85" i="3"/>
  <c r="H85" i="3"/>
  <c r="G85" i="3"/>
  <c r="F85" i="3"/>
  <c r="I85" i="3" s="1"/>
  <c r="E85" i="3"/>
  <c r="K85" i="3" s="1"/>
  <c r="D85" i="3"/>
  <c r="C85" i="3"/>
  <c r="B85" i="3"/>
  <c r="J84" i="3"/>
  <c r="H84" i="3"/>
  <c r="K84" i="3" s="1"/>
  <c r="G84" i="3"/>
  <c r="F84" i="3"/>
  <c r="E84" i="3"/>
  <c r="D84" i="3"/>
  <c r="C84" i="3"/>
  <c r="I84" i="3" s="1"/>
  <c r="B84" i="3"/>
  <c r="J83" i="3"/>
  <c r="H83" i="3"/>
  <c r="G83" i="3"/>
  <c r="F83" i="3"/>
  <c r="E83" i="3"/>
  <c r="K83" i="3" s="1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J81" i="3"/>
  <c r="H81" i="3"/>
  <c r="G81" i="3"/>
  <c r="F81" i="3"/>
  <c r="I81" i="3" s="1"/>
  <c r="E81" i="3"/>
  <c r="K81" i="3" s="1"/>
  <c r="D81" i="3"/>
  <c r="C81" i="3"/>
  <c r="B81" i="3"/>
  <c r="J80" i="3"/>
  <c r="H80" i="3"/>
  <c r="K80" i="3" s="1"/>
  <c r="G80" i="3"/>
  <c r="F80" i="3"/>
  <c r="E80" i="3"/>
  <c r="D80" i="3"/>
  <c r="C80" i="3"/>
  <c r="I80" i="3" s="1"/>
  <c r="B80" i="3"/>
  <c r="J79" i="3"/>
  <c r="H79" i="3"/>
  <c r="G79" i="3"/>
  <c r="F79" i="3"/>
  <c r="E79" i="3"/>
  <c r="K79" i="3" s="1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J77" i="3"/>
  <c r="H77" i="3"/>
  <c r="G77" i="3"/>
  <c r="F77" i="3"/>
  <c r="I77" i="3" s="1"/>
  <c r="E77" i="3"/>
  <c r="K77" i="3" s="1"/>
  <c r="D77" i="3"/>
  <c r="C77" i="3"/>
  <c r="B77" i="3"/>
  <c r="J76" i="3"/>
  <c r="H76" i="3"/>
  <c r="K76" i="3" s="1"/>
  <c r="G76" i="3"/>
  <c r="F76" i="3"/>
  <c r="E76" i="3"/>
  <c r="D76" i="3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H74" i="3"/>
  <c r="G74" i="3"/>
  <c r="F74" i="3"/>
  <c r="E74" i="3"/>
  <c r="K74" i="3" s="1"/>
  <c r="D74" i="3"/>
  <c r="J74" i="3" s="1"/>
  <c r="C74" i="3"/>
  <c r="B74" i="3"/>
  <c r="J73" i="3"/>
  <c r="H73" i="3"/>
  <c r="G73" i="3"/>
  <c r="F73" i="3"/>
  <c r="I73" i="3" s="1"/>
  <c r="E73" i="3"/>
  <c r="K73" i="3" s="1"/>
  <c r="D73" i="3"/>
  <c r="C73" i="3"/>
  <c r="B73" i="3"/>
  <c r="J72" i="3"/>
  <c r="H72" i="3"/>
  <c r="K72" i="3" s="1"/>
  <c r="G72" i="3"/>
  <c r="F72" i="3"/>
  <c r="E72" i="3"/>
  <c r="D72" i="3"/>
  <c r="C72" i="3"/>
  <c r="I72" i="3" s="1"/>
  <c r="B72" i="3"/>
  <c r="H71" i="3"/>
  <c r="G71" i="3"/>
  <c r="F71" i="3"/>
  <c r="E71" i="3"/>
  <c r="K71" i="3" s="1"/>
  <c r="D71" i="3"/>
  <c r="J71" i="3" s="1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J69" i="3"/>
  <c r="H69" i="3"/>
  <c r="G69" i="3"/>
  <c r="F69" i="3"/>
  <c r="I69" i="3" s="1"/>
  <c r="E69" i="3"/>
  <c r="K69" i="3" s="1"/>
  <c r="D69" i="3"/>
  <c r="C69" i="3"/>
  <c r="B69" i="3"/>
  <c r="J68" i="3"/>
  <c r="H68" i="3"/>
  <c r="K68" i="3" s="1"/>
  <c r="G68" i="3"/>
  <c r="F68" i="3"/>
  <c r="E68" i="3"/>
  <c r="D68" i="3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J65" i="3"/>
  <c r="H65" i="3"/>
  <c r="G65" i="3"/>
  <c r="F65" i="3"/>
  <c r="I65" i="3" s="1"/>
  <c r="E65" i="3"/>
  <c r="D65" i="3"/>
  <c r="C65" i="3"/>
  <c r="B65" i="3"/>
  <c r="H64" i="3"/>
  <c r="K64" i="3" s="1"/>
  <c r="G64" i="3"/>
  <c r="F64" i="3"/>
  <c r="E64" i="3"/>
  <c r="D64" i="3"/>
  <c r="J64" i="3" s="1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F62" i="3"/>
  <c r="E62" i="3"/>
  <c r="D62" i="3"/>
  <c r="J62" i="3" s="1"/>
  <c r="C62" i="3"/>
  <c r="I62" i="3" s="1"/>
  <c r="B62" i="3"/>
  <c r="J61" i="3"/>
  <c r="H61" i="3"/>
  <c r="G61" i="3"/>
  <c r="F61" i="3"/>
  <c r="I61" i="3" s="1"/>
  <c r="E61" i="3"/>
  <c r="D61" i="3"/>
  <c r="C61" i="3"/>
  <c r="B61" i="3"/>
  <c r="J60" i="3"/>
  <c r="H60" i="3"/>
  <c r="K60" i="3" s="1"/>
  <c r="G60" i="3"/>
  <c r="F60" i="3"/>
  <c r="E60" i="3"/>
  <c r="D60" i="3"/>
  <c r="C60" i="3"/>
  <c r="I60" i="3" s="1"/>
  <c r="B60" i="3"/>
  <c r="J59" i="3"/>
  <c r="H59" i="3"/>
  <c r="G59" i="3"/>
  <c r="F59" i="3"/>
  <c r="E59" i="3"/>
  <c r="K59" i="3" s="1"/>
  <c r="D59" i="3"/>
  <c r="C59" i="3"/>
  <c r="I59" i="3" s="1"/>
  <c r="B59" i="3"/>
  <c r="H58" i="3"/>
  <c r="G58" i="3"/>
  <c r="F58" i="3"/>
  <c r="E58" i="3"/>
  <c r="D58" i="3"/>
  <c r="J58" i="3" s="1"/>
  <c r="C58" i="3"/>
  <c r="B58" i="3"/>
  <c r="J57" i="3"/>
  <c r="H57" i="3"/>
  <c r="G57" i="3"/>
  <c r="F57" i="3"/>
  <c r="I57" i="3" s="1"/>
  <c r="E57" i="3"/>
  <c r="D57" i="3"/>
  <c r="C57" i="3"/>
  <c r="B57" i="3"/>
  <c r="J56" i="3"/>
  <c r="H56" i="3"/>
  <c r="K56" i="3" s="1"/>
  <c r="G56" i="3"/>
  <c r="F56" i="3"/>
  <c r="E56" i="3"/>
  <c r="D56" i="3"/>
  <c r="C56" i="3"/>
  <c r="I56" i="3" s="1"/>
  <c r="B56" i="3"/>
  <c r="J55" i="3"/>
  <c r="H55" i="3"/>
  <c r="G55" i="3"/>
  <c r="F55" i="3"/>
  <c r="E55" i="3"/>
  <c r="K55" i="3" s="1"/>
  <c r="D55" i="3"/>
  <c r="C55" i="3"/>
  <c r="B55" i="3"/>
  <c r="H54" i="3"/>
  <c r="G54" i="3"/>
  <c r="F54" i="3"/>
  <c r="E54" i="3"/>
  <c r="D54" i="3"/>
  <c r="J54" i="3" s="1"/>
  <c r="C54" i="3"/>
  <c r="I54" i="3" s="1"/>
  <c r="B54" i="3"/>
  <c r="J53" i="3"/>
  <c r="H53" i="3"/>
  <c r="G53" i="3"/>
  <c r="F53" i="3"/>
  <c r="I53" i="3" s="1"/>
  <c r="E53" i="3"/>
  <c r="D53" i="3"/>
  <c r="C53" i="3"/>
  <c r="B53" i="3"/>
  <c r="J52" i="3"/>
  <c r="H52" i="3"/>
  <c r="K52" i="3" s="1"/>
  <c r="G52" i="3"/>
  <c r="F52" i="3"/>
  <c r="E52" i="3"/>
  <c r="D52" i="3"/>
  <c r="C52" i="3"/>
  <c r="I52" i="3" s="1"/>
  <c r="B52" i="3"/>
  <c r="J51" i="3"/>
  <c r="H51" i="3"/>
  <c r="G51" i="3"/>
  <c r="F51" i="3"/>
  <c r="E51" i="3"/>
  <c r="K51" i="3" s="1"/>
  <c r="D51" i="3"/>
  <c r="C51" i="3"/>
  <c r="B51" i="3"/>
  <c r="H50" i="3"/>
  <c r="G50" i="3"/>
  <c r="F50" i="3"/>
  <c r="E50" i="3"/>
  <c r="D50" i="3"/>
  <c r="J50" i="3" s="1"/>
  <c r="C50" i="3"/>
  <c r="B50" i="3"/>
  <c r="J49" i="3"/>
  <c r="H49" i="3"/>
  <c r="G49" i="3"/>
  <c r="F49" i="3"/>
  <c r="I49" i="3" s="1"/>
  <c r="E49" i="3"/>
  <c r="D49" i="3"/>
  <c r="C49" i="3"/>
  <c r="B49" i="3"/>
  <c r="H48" i="3"/>
  <c r="K48" i="3" s="1"/>
  <c r="G48" i="3"/>
  <c r="F48" i="3"/>
  <c r="E48" i="3"/>
  <c r="D48" i="3"/>
  <c r="J48" i="3" s="1"/>
  <c r="C48" i="3"/>
  <c r="I48" i="3" s="1"/>
  <c r="B48" i="3"/>
  <c r="H47" i="3"/>
  <c r="G47" i="3"/>
  <c r="F47" i="3"/>
  <c r="E47" i="3"/>
  <c r="K47" i="3" s="1"/>
  <c r="D47" i="3"/>
  <c r="J47" i="3" s="1"/>
  <c r="C47" i="3"/>
  <c r="B47" i="3"/>
  <c r="H46" i="3"/>
  <c r="G46" i="3"/>
  <c r="F46" i="3"/>
  <c r="E46" i="3"/>
  <c r="K46" i="3" s="1"/>
  <c r="D46" i="3"/>
  <c r="J46" i="3" s="1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H44" i="3"/>
  <c r="K44" i="3" s="1"/>
  <c r="G44" i="3"/>
  <c r="F44" i="3"/>
  <c r="E44" i="3"/>
  <c r="D44" i="3"/>
  <c r="J44" i="3" s="1"/>
  <c r="C44" i="3"/>
  <c r="I44" i="3" s="1"/>
  <c r="B44" i="3"/>
  <c r="H43" i="3"/>
  <c r="G43" i="3"/>
  <c r="F43" i="3"/>
  <c r="E43" i="3"/>
  <c r="K43" i="3" s="1"/>
  <c r="D43" i="3"/>
  <c r="J43" i="3" s="1"/>
  <c r="C43" i="3"/>
  <c r="B43" i="3"/>
  <c r="H42" i="3"/>
  <c r="G42" i="3"/>
  <c r="F42" i="3"/>
  <c r="E42" i="3"/>
  <c r="K42" i="3" s="1"/>
  <c r="D42" i="3"/>
  <c r="J42" i="3" s="1"/>
  <c r="C42" i="3"/>
  <c r="B42" i="3"/>
  <c r="J41" i="3"/>
  <c r="H41" i="3"/>
  <c r="G41" i="3"/>
  <c r="F41" i="3"/>
  <c r="I41" i="3" s="1"/>
  <c r="E41" i="3"/>
  <c r="K41" i="3" s="1"/>
  <c r="D41" i="3"/>
  <c r="C41" i="3"/>
  <c r="B41" i="3"/>
  <c r="H40" i="3"/>
  <c r="K40" i="3" s="1"/>
  <c r="G40" i="3"/>
  <c r="F40" i="3"/>
  <c r="E40" i="3"/>
  <c r="D40" i="3"/>
  <c r="J40" i="3" s="1"/>
  <c r="C40" i="3"/>
  <c r="I40" i="3" s="1"/>
  <c r="B40" i="3"/>
  <c r="H39" i="3"/>
  <c r="G39" i="3"/>
  <c r="F39" i="3"/>
  <c r="E39" i="3"/>
  <c r="K39" i="3" s="1"/>
  <c r="D39" i="3"/>
  <c r="J39" i="3" s="1"/>
  <c r="C39" i="3"/>
  <c r="B39" i="3"/>
  <c r="H38" i="3"/>
  <c r="G38" i="3"/>
  <c r="F38" i="3"/>
  <c r="E38" i="3"/>
  <c r="K38" i="3" s="1"/>
  <c r="D38" i="3"/>
  <c r="J38" i="3" s="1"/>
  <c r="C38" i="3"/>
  <c r="I38" i="3" s="1"/>
  <c r="B38" i="3"/>
  <c r="J37" i="3"/>
  <c r="H37" i="3"/>
  <c r="G37" i="3"/>
  <c r="F37" i="3"/>
  <c r="I37" i="3" s="1"/>
  <c r="E37" i="3"/>
  <c r="K37" i="3" s="1"/>
  <c r="D37" i="3"/>
  <c r="C37" i="3"/>
  <c r="B37" i="3"/>
  <c r="H36" i="3"/>
  <c r="K36" i="3" s="1"/>
  <c r="G36" i="3"/>
  <c r="F36" i="3"/>
  <c r="I36" i="3" s="1"/>
  <c r="E36" i="3"/>
  <c r="D36" i="3"/>
  <c r="J36" i="3" s="1"/>
  <c r="C36" i="3"/>
  <c r="B36" i="3"/>
  <c r="H35" i="3"/>
  <c r="K35" i="3" s="1"/>
  <c r="G35" i="3"/>
  <c r="F35" i="3"/>
  <c r="E35" i="3"/>
  <c r="D35" i="3"/>
  <c r="J35" i="3" s="1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F33" i="3"/>
  <c r="I33" i="3" s="1"/>
  <c r="E33" i="3"/>
  <c r="K33" i="3" s="1"/>
  <c r="D33" i="3"/>
  <c r="J33" i="3" s="1"/>
  <c r="C33" i="3"/>
  <c r="B33" i="3"/>
  <c r="H32" i="3"/>
  <c r="K32" i="3" s="1"/>
  <c r="G32" i="3"/>
  <c r="F32" i="3"/>
  <c r="I32" i="3" s="1"/>
  <c r="E32" i="3"/>
  <c r="D32" i="3"/>
  <c r="J32" i="3" s="1"/>
  <c r="C32" i="3"/>
  <c r="B32" i="3"/>
  <c r="J31" i="3"/>
  <c r="H31" i="3"/>
  <c r="G31" i="3"/>
  <c r="F31" i="3"/>
  <c r="E31" i="3"/>
  <c r="K31" i="3" s="1"/>
  <c r="D31" i="3"/>
  <c r="C31" i="3"/>
  <c r="B31" i="3"/>
  <c r="H30" i="3"/>
  <c r="G30" i="3"/>
  <c r="J30" i="3" s="1"/>
  <c r="F30" i="3"/>
  <c r="E30" i="3"/>
  <c r="K30" i="3" s="1"/>
  <c r="D30" i="3"/>
  <c r="C30" i="3"/>
  <c r="B30" i="3"/>
  <c r="H29" i="3"/>
  <c r="G29" i="3"/>
  <c r="F29" i="3"/>
  <c r="E29" i="3"/>
  <c r="D29" i="3"/>
  <c r="J29" i="3" s="1"/>
  <c r="C29" i="3"/>
  <c r="B29" i="3"/>
  <c r="J28" i="3"/>
  <c r="I28" i="3"/>
  <c r="H28" i="3"/>
  <c r="G28" i="3"/>
  <c r="F28" i="3"/>
  <c r="E28" i="3"/>
  <c r="K28" i="3" s="1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F25" i="3"/>
  <c r="E25" i="3"/>
  <c r="D25" i="3"/>
  <c r="J25" i="3" s="1"/>
  <c r="C25" i="3"/>
  <c r="B25" i="3"/>
  <c r="J24" i="3"/>
  <c r="I24" i="3"/>
  <c r="H24" i="3"/>
  <c r="G24" i="3"/>
  <c r="F24" i="3"/>
  <c r="E24" i="3"/>
  <c r="K24" i="3" s="1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I22" i="3" s="1"/>
  <c r="E22" i="3"/>
  <c r="K22" i="3" s="1"/>
  <c r="D22" i="3"/>
  <c r="J22" i="3" s="1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I14" i="3" s="1"/>
  <c r="E14" i="3"/>
  <c r="K14" i="3" s="1"/>
  <c r="D14" i="3"/>
  <c r="J14" i="3" s="1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I231" i="2"/>
  <c r="H231" i="2"/>
  <c r="G231" i="2"/>
  <c r="F231" i="2"/>
  <c r="E231" i="2"/>
  <c r="D231" i="2"/>
  <c r="J231" i="2" s="1"/>
  <c r="C231" i="2"/>
  <c r="B231" i="2"/>
  <c r="K230" i="2"/>
  <c r="J230" i="2"/>
  <c r="H230" i="2"/>
  <c r="G230" i="2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B220" i="2"/>
  <c r="I219" i="2"/>
  <c r="H219" i="2"/>
  <c r="G219" i="2"/>
  <c r="F219" i="2"/>
  <c r="E219" i="2"/>
  <c r="D219" i="2"/>
  <c r="J219" i="2" s="1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B204" i="2"/>
  <c r="I203" i="2"/>
  <c r="H203" i="2"/>
  <c r="G203" i="2"/>
  <c r="F203" i="2"/>
  <c r="E203" i="2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I199" i="2"/>
  <c r="H199" i="2"/>
  <c r="G199" i="2"/>
  <c r="F199" i="2"/>
  <c r="E199" i="2"/>
  <c r="D199" i="2"/>
  <c r="J199" i="2" s="1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B188" i="2"/>
  <c r="I187" i="2"/>
  <c r="H187" i="2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D183" i="2"/>
  <c r="J183" i="2" s="1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I179" i="2"/>
  <c r="H179" i="2"/>
  <c r="G179" i="2"/>
  <c r="F179" i="2"/>
  <c r="E179" i="2"/>
  <c r="D179" i="2"/>
  <c r="J179" i="2" s="1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B156" i="2"/>
  <c r="I155" i="2"/>
  <c r="H155" i="2"/>
  <c r="G155" i="2"/>
  <c r="F155" i="2"/>
  <c r="E155" i="2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I147" i="2"/>
  <c r="H147" i="2"/>
  <c r="G147" i="2"/>
  <c r="F147" i="2"/>
  <c r="E147" i="2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B128" i="2"/>
  <c r="I127" i="2"/>
  <c r="H127" i="2"/>
  <c r="G127" i="2"/>
  <c r="F127" i="2"/>
  <c r="E127" i="2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J116" i="2" s="1"/>
  <c r="F116" i="2"/>
  <c r="E116" i="2"/>
  <c r="D116" i="2"/>
  <c r="C116" i="2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B112" i="2"/>
  <c r="I111" i="2"/>
  <c r="H111" i="2"/>
  <c r="G111" i="2"/>
  <c r="F111" i="2"/>
  <c r="E111" i="2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I107" i="2"/>
  <c r="H107" i="2"/>
  <c r="G107" i="2"/>
  <c r="F107" i="2"/>
  <c r="E107" i="2"/>
  <c r="D107" i="2"/>
  <c r="J107" i="2" s="1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B100" i="2"/>
  <c r="H99" i="2"/>
  <c r="G99" i="2"/>
  <c r="F99" i="2"/>
  <c r="E99" i="2"/>
  <c r="K99" i="2" s="1"/>
  <c r="D99" i="2"/>
  <c r="J99" i="2" s="1"/>
  <c r="C99" i="2"/>
  <c r="I99" i="2" s="1"/>
  <c r="B99" i="2"/>
  <c r="K98" i="2"/>
  <c r="H98" i="2"/>
  <c r="G98" i="2"/>
  <c r="J98" i="2" s="1"/>
  <c r="F98" i="2"/>
  <c r="E98" i="2"/>
  <c r="D98" i="2"/>
  <c r="C98" i="2"/>
  <c r="B98" i="2"/>
  <c r="H97" i="2"/>
  <c r="G97" i="2"/>
  <c r="F97" i="2"/>
  <c r="I97" i="2" s="1"/>
  <c r="E97" i="2"/>
  <c r="D97" i="2"/>
  <c r="C97" i="2"/>
  <c r="B97" i="2"/>
  <c r="J96" i="2"/>
  <c r="I96" i="2"/>
  <c r="H96" i="2"/>
  <c r="K96" i="2" s="1"/>
  <c r="G96" i="2"/>
  <c r="F96" i="2"/>
  <c r="E96" i="2"/>
  <c r="D96" i="2"/>
  <c r="C96" i="2"/>
  <c r="B96" i="2"/>
  <c r="K95" i="2"/>
  <c r="J95" i="2"/>
  <c r="H95" i="2"/>
  <c r="G95" i="2"/>
  <c r="F95" i="2"/>
  <c r="E95" i="2"/>
  <c r="D95" i="2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H92" i="2"/>
  <c r="K92" i="2" s="1"/>
  <c r="G92" i="2"/>
  <c r="F92" i="2"/>
  <c r="I92" i="2" s="1"/>
  <c r="E92" i="2"/>
  <c r="D92" i="2"/>
  <c r="J92" i="2" s="1"/>
  <c r="C92" i="2"/>
  <c r="B92" i="2"/>
  <c r="J91" i="2"/>
  <c r="I91" i="2"/>
  <c r="H91" i="2"/>
  <c r="K91" i="2" s="1"/>
  <c r="G91" i="2"/>
  <c r="F91" i="2"/>
  <c r="E91" i="2"/>
  <c r="D91" i="2"/>
  <c r="C91" i="2"/>
  <c r="B91" i="2"/>
  <c r="K90" i="2"/>
  <c r="J90" i="2"/>
  <c r="H90" i="2"/>
  <c r="G90" i="2"/>
  <c r="F90" i="2"/>
  <c r="E90" i="2"/>
  <c r="D90" i="2"/>
  <c r="C90" i="2"/>
  <c r="I90" i="2" s="1"/>
  <c r="B90" i="2"/>
  <c r="J89" i="2"/>
  <c r="H89" i="2"/>
  <c r="G89" i="2"/>
  <c r="F89" i="2"/>
  <c r="I89" i="2" s="1"/>
  <c r="E89" i="2"/>
  <c r="K89" i="2" s="1"/>
  <c r="D89" i="2"/>
  <c r="C89" i="2"/>
  <c r="B89" i="2"/>
  <c r="H88" i="2"/>
  <c r="K88" i="2" s="1"/>
  <c r="G88" i="2"/>
  <c r="F88" i="2"/>
  <c r="E88" i="2"/>
  <c r="D88" i="2"/>
  <c r="J88" i="2" s="1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H86" i="2"/>
  <c r="K86" i="2" s="1"/>
  <c r="G86" i="2"/>
  <c r="J86" i="2" s="1"/>
  <c r="F86" i="2"/>
  <c r="E86" i="2"/>
  <c r="D86" i="2"/>
  <c r="C86" i="2"/>
  <c r="I86" i="2" s="1"/>
  <c r="B86" i="2"/>
  <c r="J85" i="2"/>
  <c r="I85" i="2"/>
  <c r="H85" i="2"/>
  <c r="G85" i="2"/>
  <c r="F85" i="2"/>
  <c r="E85" i="2"/>
  <c r="D85" i="2"/>
  <c r="C85" i="2"/>
  <c r="B85" i="2"/>
  <c r="K84" i="2"/>
  <c r="J84" i="2"/>
  <c r="H84" i="2"/>
  <c r="G84" i="2"/>
  <c r="F84" i="2"/>
  <c r="E84" i="2"/>
  <c r="D84" i="2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J81" i="2"/>
  <c r="I81" i="2"/>
  <c r="H81" i="2"/>
  <c r="K81" i="2" s="1"/>
  <c r="G81" i="2"/>
  <c r="F81" i="2"/>
  <c r="E81" i="2"/>
  <c r="D81" i="2"/>
  <c r="C81" i="2"/>
  <c r="B81" i="2"/>
  <c r="K80" i="2"/>
  <c r="J80" i="2"/>
  <c r="H80" i="2"/>
  <c r="G80" i="2"/>
  <c r="F80" i="2"/>
  <c r="E80" i="2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J77" i="2"/>
  <c r="I77" i="2"/>
  <c r="H77" i="2"/>
  <c r="K77" i="2" s="1"/>
  <c r="G77" i="2"/>
  <c r="F77" i="2"/>
  <c r="E77" i="2"/>
  <c r="D77" i="2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J73" i="2"/>
  <c r="I73" i="2"/>
  <c r="H73" i="2"/>
  <c r="K73" i="2" s="1"/>
  <c r="G73" i="2"/>
  <c r="F73" i="2"/>
  <c r="E73" i="2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J69" i="2"/>
  <c r="I69" i="2"/>
  <c r="H69" i="2"/>
  <c r="K69" i="2" s="1"/>
  <c r="G69" i="2"/>
  <c r="F69" i="2"/>
  <c r="E69" i="2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J65" i="2"/>
  <c r="I65" i="2"/>
  <c r="H65" i="2"/>
  <c r="K65" i="2" s="1"/>
  <c r="G65" i="2"/>
  <c r="F65" i="2"/>
  <c r="E65" i="2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J61" i="2"/>
  <c r="I61" i="2"/>
  <c r="H61" i="2"/>
  <c r="K61" i="2" s="1"/>
  <c r="G61" i="2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J57" i="2"/>
  <c r="I57" i="2"/>
  <c r="H57" i="2"/>
  <c r="K57" i="2" s="1"/>
  <c r="G57" i="2"/>
  <c r="F57" i="2"/>
  <c r="E57" i="2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J53" i="2"/>
  <c r="I53" i="2"/>
  <c r="H53" i="2"/>
  <c r="K53" i="2" s="1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J49" i="2"/>
  <c r="I49" i="2"/>
  <c r="H49" i="2"/>
  <c r="K49" i="2" s="1"/>
  <c r="G49" i="2"/>
  <c r="F49" i="2"/>
  <c r="E49" i="2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H46" i="2"/>
  <c r="G46" i="2"/>
  <c r="F46" i="2"/>
  <c r="I46" i="2" s="1"/>
  <c r="E46" i="2"/>
  <c r="K46" i="2" s="1"/>
  <c r="D46" i="2"/>
  <c r="J46" i="2" s="1"/>
  <c r="C46" i="2"/>
  <c r="B46" i="2"/>
  <c r="J45" i="2"/>
  <c r="I45" i="2"/>
  <c r="H45" i="2"/>
  <c r="K45" i="2" s="1"/>
  <c r="G45" i="2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K42" i="2" s="1"/>
  <c r="G42" i="2"/>
  <c r="F42" i="2"/>
  <c r="I42" i="2" s="1"/>
  <c r="E42" i="2"/>
  <c r="D42" i="2"/>
  <c r="J42" i="2" s="1"/>
  <c r="C42" i="2"/>
  <c r="B42" i="2"/>
  <c r="J41" i="2"/>
  <c r="I41" i="2"/>
  <c r="H41" i="2"/>
  <c r="K41" i="2" s="1"/>
  <c r="G41" i="2"/>
  <c r="F41" i="2"/>
  <c r="E41" i="2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H38" i="2"/>
  <c r="K38" i="2" s="1"/>
  <c r="G38" i="2"/>
  <c r="F38" i="2"/>
  <c r="I38" i="2" s="1"/>
  <c r="E38" i="2"/>
  <c r="D38" i="2"/>
  <c r="J38" i="2" s="1"/>
  <c r="C38" i="2"/>
  <c r="B38" i="2"/>
  <c r="J37" i="2"/>
  <c r="I37" i="2"/>
  <c r="H37" i="2"/>
  <c r="K37" i="2" s="1"/>
  <c r="G37" i="2"/>
  <c r="F37" i="2"/>
  <c r="E37" i="2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J33" i="2"/>
  <c r="I33" i="2"/>
  <c r="H33" i="2"/>
  <c r="K33" i="2" s="1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J29" i="2"/>
  <c r="I29" i="2"/>
  <c r="H29" i="2"/>
  <c r="K29" i="2" s="1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J25" i="2"/>
  <c r="I25" i="2"/>
  <c r="H25" i="2"/>
  <c r="K25" i="2" s="1"/>
  <c r="G25" i="2"/>
  <c r="F25" i="2"/>
  <c r="E25" i="2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J21" i="2"/>
  <c r="I21" i="2"/>
  <c r="H21" i="2"/>
  <c r="K21" i="2" s="1"/>
  <c r="G21" i="2"/>
  <c r="F21" i="2"/>
  <c r="E21" i="2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J17" i="2"/>
  <c r="I17" i="2"/>
  <c r="H17" i="2"/>
  <c r="K17" i="2" s="1"/>
  <c r="G17" i="2"/>
  <c r="F17" i="2"/>
  <c r="E17" i="2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J13" i="2"/>
  <c r="I13" i="2"/>
  <c r="H13" i="2"/>
  <c r="K13" i="2" s="1"/>
  <c r="G13" i="2"/>
  <c r="F13" i="2"/>
  <c r="E13" i="2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J9" i="2"/>
  <c r="I9" i="2"/>
  <c r="H9" i="2"/>
  <c r="K9" i="2" s="1"/>
  <c r="G9" i="2"/>
  <c r="F9" i="2"/>
  <c r="E9" i="2"/>
  <c r="D9" i="2"/>
  <c r="C9" i="2"/>
  <c r="B9" i="2"/>
  <c r="K8" i="2"/>
  <c r="J8" i="2"/>
  <c r="H8" i="2"/>
  <c r="G8" i="2"/>
  <c r="F8" i="2"/>
  <c r="E8" i="2"/>
  <c r="D8" i="2"/>
  <c r="C8" i="2"/>
  <c r="I8" i="2" s="1"/>
  <c r="B8" i="2"/>
  <c r="H7" i="2"/>
  <c r="G7" i="2"/>
  <c r="F7" i="2"/>
  <c r="E7" i="2"/>
  <c r="K7" i="2" s="1"/>
  <c r="D7" i="2"/>
  <c r="J7" i="2" s="1"/>
  <c r="C7" i="2"/>
  <c r="I7" i="2" s="1"/>
  <c r="B7" i="2"/>
  <c r="G6" i="2"/>
  <c r="F6" i="2"/>
  <c r="F4" i="2"/>
  <c r="C4" i="2"/>
  <c r="I2" i="2"/>
  <c r="G2" i="2"/>
  <c r="I25" i="3" l="1"/>
  <c r="I29" i="3"/>
  <c r="H6" i="2"/>
  <c r="C6" i="2"/>
  <c r="I6" i="2" s="1"/>
  <c r="K85" i="2"/>
  <c r="I98" i="2"/>
  <c r="K107" i="2"/>
  <c r="I112" i="2"/>
  <c r="K123" i="2"/>
  <c r="I128" i="2"/>
  <c r="K147" i="2"/>
  <c r="I156" i="2"/>
  <c r="K179" i="2"/>
  <c r="I188" i="2"/>
  <c r="K199" i="2"/>
  <c r="I204" i="2"/>
  <c r="K215" i="2"/>
  <c r="I220" i="2"/>
  <c r="K231" i="2"/>
  <c r="D6" i="2"/>
  <c r="J6" i="2" s="1"/>
  <c r="J97" i="2"/>
  <c r="K109" i="2"/>
  <c r="I114" i="2"/>
  <c r="K125" i="2"/>
  <c r="I130" i="2"/>
  <c r="K151" i="2"/>
  <c r="I160" i="2"/>
  <c r="K183" i="2"/>
  <c r="E6" i="2"/>
  <c r="K6" i="2" s="1"/>
  <c r="K97" i="2"/>
  <c r="I100" i="2"/>
  <c r="K111" i="2"/>
  <c r="I116" i="2"/>
  <c r="K127" i="2"/>
  <c r="I132" i="2"/>
  <c r="K155" i="2"/>
  <c r="I164" i="2"/>
  <c r="K187" i="2"/>
  <c r="I192" i="2"/>
  <c r="K203" i="2"/>
  <c r="I208" i="2"/>
  <c r="K219" i="2"/>
  <c r="I224" i="2"/>
  <c r="I55" i="3"/>
  <c r="I58" i="3"/>
  <c r="K65" i="3"/>
  <c r="I51" i="3"/>
  <c r="K61" i="3"/>
  <c r="K62" i="3"/>
  <c r="I47" i="3"/>
  <c r="I50" i="3"/>
  <c r="K57" i="3"/>
  <c r="K58" i="3"/>
  <c r="I30" i="3"/>
  <c r="I31" i="3"/>
  <c r="I43" i="3"/>
  <c r="K53" i="3"/>
  <c r="K54" i="3"/>
  <c r="K29" i="3"/>
  <c r="I39" i="3"/>
  <c r="I42" i="3"/>
  <c r="K49" i="3"/>
  <c r="K50" i="3"/>
  <c r="I74" i="3"/>
  <c r="K167" i="3"/>
  <c r="I180" i="3"/>
  <c r="K187" i="3"/>
  <c r="J214" i="3"/>
  <c r="J202" i="3"/>
  <c r="J258" i="3"/>
  <c r="J290" i="3"/>
  <c r="K171" i="3"/>
  <c r="I196" i="3"/>
  <c r="J206" i="3"/>
  <c r="J222" i="3"/>
  <c r="J262" i="3"/>
  <c r="J294" i="3"/>
  <c r="J266" i="3"/>
  <c r="J298" i="3"/>
  <c r="I168" i="3"/>
  <c r="I188" i="3"/>
  <c r="K195" i="3"/>
  <c r="J210" i="3"/>
  <c r="J226" i="3"/>
  <c r="J270" i="3"/>
  <c r="J302" i="3"/>
  <c r="K308" i="3"/>
  <c r="J309" i="3"/>
  <c r="K324" i="3"/>
  <c r="J325" i="3"/>
  <c r="K340" i="3"/>
  <c r="J341" i="3"/>
  <c r="K356" i="3"/>
  <c r="J357" i="3"/>
  <c r="K372" i="3"/>
  <c r="J373" i="3"/>
  <c r="K388" i="3"/>
  <c r="J389" i="3"/>
  <c r="J433" i="3"/>
  <c r="J441" i="3"/>
  <c r="I313" i="3"/>
  <c r="I329" i="3"/>
  <c r="I345" i="3"/>
  <c r="I361" i="3"/>
  <c r="I377" i="3"/>
  <c r="I393" i="3"/>
  <c r="J429" i="3"/>
  <c r="I365" i="3"/>
  <c r="I381" i="3"/>
  <c r="I397" i="3"/>
  <c r="K316" i="3"/>
  <c r="J317" i="3"/>
  <c r="K332" i="3"/>
  <c r="J333" i="3"/>
  <c r="K348" i="3"/>
  <c r="J349" i="3"/>
  <c r="K364" i="3"/>
  <c r="J365" i="3"/>
  <c r="K380" i="3"/>
  <c r="J381" i="3"/>
  <c r="K396" i="3"/>
  <c r="J397" i="3"/>
  <c r="I309" i="3"/>
  <c r="I325" i="3"/>
  <c r="I341" i="3"/>
  <c r="I357" i="3"/>
  <c r="I373" i="3"/>
  <c r="I389" i="3"/>
  <c r="J437" i="3"/>
</calcChain>
</file>

<file path=xl/sharedStrings.xml><?xml version="1.0" encoding="utf-8"?>
<sst xmlns="http://schemas.openxmlformats.org/spreadsheetml/2006/main" count="220" uniqueCount="183">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</sst>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1" t="s">
        <v>0</v>
      </c>
      <c r="E3" s="51"/>
      <c r="F3" s="51"/>
      <c r="G3" s="51"/>
      <c r="H3" s="4"/>
    </row>
    <row r="4" spans="2:18" ht="36.6" x14ac:dyDescent="0.3">
      <c r="D4" s="51" t="s">
        <v>23</v>
      </c>
      <c r="E4" s="51"/>
      <c r="F4" s="51"/>
      <c r="G4" s="51"/>
      <c r="H4" s="4"/>
    </row>
    <row r="5" spans="2:18" ht="36.6" x14ac:dyDescent="0.3">
      <c r="D5" s="51" t="s">
        <v>1</v>
      </c>
      <c r="E5" s="51"/>
      <c r="F5" s="51"/>
      <c r="G5" s="51"/>
      <c r="H5" s="4"/>
      <c r="O5" s="1" t="s">
        <v>18</v>
      </c>
      <c r="R5" s="1" t="s">
        <v>12</v>
      </c>
    </row>
    <row r="6" spans="2:18" x14ac:dyDescent="0.3">
      <c r="E6" s="50"/>
      <c r="F6" s="50"/>
      <c r="G6" s="50"/>
      <c r="H6" s="50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45047</v>
      </c>
      <c r="F7" s="3" t="s">
        <v>3</v>
      </c>
      <c r="G7" s="5">
        <v>45077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2" t="s">
        <v>40</v>
      </c>
      <c r="D12" s="52"/>
      <c r="E12" s="52"/>
      <c r="F12" s="52"/>
      <c r="G12" s="52"/>
      <c r="H12" s="52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8" t="s">
        <v>41</v>
      </c>
      <c r="D15" s="48"/>
      <c r="E15" s="48"/>
      <c r="F15" s="48"/>
      <c r="G15" s="48"/>
      <c r="H15" s="48"/>
    </row>
    <row r="16" spans="2:18" ht="16.5" customHeight="1" x14ac:dyDescent="0.3">
      <c r="B16" s="2" t="s">
        <v>6</v>
      </c>
      <c r="C16" s="48" t="s">
        <v>42</v>
      </c>
      <c r="D16" s="48"/>
      <c r="E16" s="48"/>
      <c r="F16" s="48"/>
      <c r="G16" s="48"/>
      <c r="H16" s="48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8" t="s">
        <v>45</v>
      </c>
      <c r="D20" s="48"/>
      <c r="E20" s="48"/>
      <c r="F20" s="48"/>
      <c r="G20" s="48"/>
      <c r="H20" s="48"/>
    </row>
    <row r="21" spans="2:8" ht="16.5" customHeight="1" x14ac:dyDescent="0.3">
      <c r="B21" s="2" t="s">
        <v>26</v>
      </c>
      <c r="C21" s="48" t="s">
        <v>46</v>
      </c>
      <c r="D21" s="48"/>
      <c r="E21" s="48"/>
      <c r="F21" s="48"/>
      <c r="G21" s="48"/>
      <c r="H21" s="48"/>
    </row>
    <row r="22" spans="2:8" ht="16.5" customHeight="1" x14ac:dyDescent="0.3">
      <c r="B22" s="2" t="s">
        <v>27</v>
      </c>
      <c r="C22" s="48" t="s">
        <v>47</v>
      </c>
      <c r="D22" s="48"/>
      <c r="E22" s="48"/>
      <c r="F22" s="48"/>
      <c r="G22" s="48"/>
      <c r="H22" s="48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E23" sqref="E2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05/01/2023 - 05/31/2023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05/01/2022 - 05/31/2022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3059660048.46</v>
      </c>
      <c r="D6" s="35">
        <f t="shared" si="0"/>
        <v>757045055.57000005</v>
      </c>
      <c r="E6" s="36">
        <f t="shared" si="0"/>
        <v>21249041.000000004</v>
      </c>
      <c r="F6" s="34">
        <f t="shared" si="0"/>
        <v>3106279668.1299996</v>
      </c>
      <c r="G6" s="35">
        <f t="shared" si="0"/>
        <v>709673855.56999993</v>
      </c>
      <c r="H6" s="36">
        <f t="shared" si="0"/>
        <v>19961955.666666668</v>
      </c>
      <c r="I6" s="17">
        <f t="shared" ref="I6:I69" si="1">IFERROR((C6-F6)/F6,"")</f>
        <v>-1.5008184919184984E-2</v>
      </c>
      <c r="J6" s="17">
        <f t="shared" ref="J6:J69" si="2">IFERROR((D6-G6)/G6,"")</f>
        <v>6.675066247431681E-2</v>
      </c>
      <c r="K6" s="17">
        <f t="shared" ref="K6:K69" si="3">IFERROR((E6-H6)/H6,"")</f>
        <v>6.4476915730384388E-2</v>
      </c>
    </row>
    <row r="7" spans="2:11" x14ac:dyDescent="0.3">
      <c r="B7" s="18" t="str">
        <f>'County Data'!A2</f>
        <v>Addison</v>
      </c>
      <c r="C7" s="41">
        <f>IF('County Data'!C2&gt;9,'County Data'!B2,"*")</f>
        <v>89268314.950000003</v>
      </c>
      <c r="D7" s="41">
        <f>IF('County Data'!E2&gt;9,'County Data'!D2,"*")</f>
        <v>23146076.390000001</v>
      </c>
      <c r="E7" s="42">
        <f>IF('County Data'!G2&gt;9,'County Data'!F2,"*")</f>
        <v>492362.16666666704</v>
      </c>
      <c r="F7" s="41">
        <f>IF('County Data'!I2&gt;9,'County Data'!H2,"*")</f>
        <v>83757638.439999998</v>
      </c>
      <c r="G7" s="41">
        <f>IF('County Data'!K2&gt;9,'County Data'!J2,"*")</f>
        <v>20828887.670000002</v>
      </c>
      <c r="H7" s="42">
        <f>IF('County Data'!M2&gt;9,'County Data'!L2,"*")</f>
        <v>610159.66666666628</v>
      </c>
      <c r="I7" s="19">
        <f t="shared" si="1"/>
        <v>6.5793121829092555E-2</v>
      </c>
      <c r="J7" s="19">
        <f t="shared" si="2"/>
        <v>0.11124879814573405</v>
      </c>
      <c r="K7" s="19">
        <f t="shared" si="3"/>
        <v>-0.19306012251437901</v>
      </c>
    </row>
    <row r="8" spans="2:11" x14ac:dyDescent="0.3">
      <c r="B8" s="18" t="str">
        <f>'County Data'!A3</f>
        <v>Bennington</v>
      </c>
      <c r="C8" s="41">
        <f>IF('County Data'!C3&gt;9,'County Data'!B3,"*")</f>
        <v>109917040.55</v>
      </c>
      <c r="D8" s="41">
        <f>IF('County Data'!E3&gt;9,'County Data'!D3,"*")</f>
        <v>32772452.739999998</v>
      </c>
      <c r="E8" s="42">
        <f>IF('County Data'!G3&gt;9,'County Data'!F3,"*")</f>
        <v>713466.6666666664</v>
      </c>
      <c r="F8" s="41">
        <f>IF('County Data'!I3&gt;9,'County Data'!H3,"*")</f>
        <v>102161418.03</v>
      </c>
      <c r="G8" s="41">
        <f>IF('County Data'!K3&gt;9,'County Data'!J3,"*")</f>
        <v>34059636.380000003</v>
      </c>
      <c r="H8" s="42">
        <f>IF('County Data'!M3&gt;9,'County Data'!L3,"*")</f>
        <v>885759.16666666686</v>
      </c>
      <c r="I8" s="19">
        <f t="shared" si="1"/>
        <v>7.591537656341589E-2</v>
      </c>
      <c r="J8" s="19">
        <f t="shared" si="2"/>
        <v>-3.7792054666674166E-2</v>
      </c>
      <c r="K8" s="19">
        <f t="shared" si="3"/>
        <v>-0.19451393390415614</v>
      </c>
    </row>
    <row r="9" spans="2:11" x14ac:dyDescent="0.3">
      <c r="B9" s="9" t="str">
        <f>'County Data'!A4</f>
        <v>Caledonia</v>
      </c>
      <c r="C9" s="38">
        <f>IF('County Data'!C4&gt;9,'County Data'!B4,"*")</f>
        <v>51101834.109999999</v>
      </c>
      <c r="D9" s="38">
        <f>IF('County Data'!E4&gt;9,'County Data'!D4,"*")</f>
        <v>17695219.940000001</v>
      </c>
      <c r="E9" s="39">
        <f>IF('County Data'!G4&gt;9,'County Data'!F4,"*")</f>
        <v>428385.33333333331</v>
      </c>
      <c r="F9" s="38">
        <f>IF('County Data'!I4&gt;9,'County Data'!H4,"*")</f>
        <v>54963197.43</v>
      </c>
      <c r="G9" s="38">
        <f>IF('County Data'!K4&gt;9,'County Data'!J4,"*")</f>
        <v>17631427.140000001</v>
      </c>
      <c r="H9" s="39">
        <f>IF('County Data'!M4&gt;9,'County Data'!L4,"*")</f>
        <v>541500.83333333372</v>
      </c>
      <c r="I9" s="8">
        <f t="shared" si="1"/>
        <v>-7.0253615156173427E-2</v>
      </c>
      <c r="J9" s="8">
        <f t="shared" si="2"/>
        <v>3.6181302564711583E-3</v>
      </c>
      <c r="K9" s="8">
        <f t="shared" si="3"/>
        <v>-0.20889256864794051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548811339.38</v>
      </c>
      <c r="D10" s="41">
        <f>IF('County Data'!E5&gt;9,'County Data'!D5,"*")</f>
        <v>162675761.50999999</v>
      </c>
      <c r="E10" s="42">
        <f>IF('County Data'!G5&gt;9,'County Data'!F5,"*")</f>
        <v>6341834.833333334</v>
      </c>
      <c r="F10" s="41">
        <f>IF('County Data'!I5&gt;9,'County Data'!H5,"*")</f>
        <v>554222483.30999994</v>
      </c>
      <c r="G10" s="41">
        <f>IF('County Data'!K5&gt;9,'County Data'!J5,"*")</f>
        <v>154740120.90000001</v>
      </c>
      <c r="H10" s="42">
        <f>IF('County Data'!M5&gt;9,'County Data'!L5,"*")</f>
        <v>5996642.5000000009</v>
      </c>
      <c r="I10" s="19">
        <f t="shared" si="1"/>
        <v>-9.763486854020802E-3</v>
      </c>
      <c r="J10" s="19">
        <f t="shared" si="2"/>
        <v>5.1283665566788275E-2</v>
      </c>
      <c r="K10" s="19">
        <f t="shared" si="3"/>
        <v>5.7564267560277764E-2</v>
      </c>
    </row>
    <row r="11" spans="2:11" x14ac:dyDescent="0.3">
      <c r="B11" s="9" t="str">
        <f>'County Data'!A6</f>
        <v>Essex</v>
      </c>
      <c r="C11" s="38">
        <f>IF('County Data'!C6&gt;9,'County Data'!B6,"*")</f>
        <v>1704038.82</v>
      </c>
      <c r="D11" s="38">
        <f>IF('County Data'!E6&gt;9,'County Data'!D6,"*")</f>
        <v>682216.58</v>
      </c>
      <c r="E11" s="39" t="str">
        <f>IF('County Data'!G6&gt;9,'County Data'!F6,"*")</f>
        <v>*</v>
      </c>
      <c r="F11" s="38">
        <f>IF('County Data'!I6&gt;9,'County Data'!H6,"*")</f>
        <v>1965874.07</v>
      </c>
      <c r="G11" s="38">
        <f>IF('County Data'!K6&gt;9,'County Data'!J6,"*")</f>
        <v>750813.19</v>
      </c>
      <c r="H11" s="39" t="str">
        <f>IF('County Data'!M6&gt;9,'County Data'!L6,"*")</f>
        <v>*</v>
      </c>
      <c r="I11" s="8">
        <f t="shared" si="1"/>
        <v>-0.13319024549726116</v>
      </c>
      <c r="J11" s="8">
        <f t="shared" si="2"/>
        <v>-9.1363085936196714E-2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156490947.81</v>
      </c>
      <c r="D12" s="41">
        <f>IF('County Data'!E7&gt;9,'County Data'!D7,"*")</f>
        <v>27477937.43</v>
      </c>
      <c r="E12" s="42">
        <f>IF('County Data'!G7&gt;9,'County Data'!F7,"*")</f>
        <v>709749.00000000035</v>
      </c>
      <c r="F12" s="41">
        <f>IF('County Data'!I7&gt;9,'County Data'!H7,"*")</f>
        <v>163419394.43000001</v>
      </c>
      <c r="G12" s="41">
        <f>IF('County Data'!K7&gt;9,'County Data'!J7,"*")</f>
        <v>25903930.629999999</v>
      </c>
      <c r="H12" s="42">
        <f>IF('County Data'!M7&gt;9,'County Data'!L7,"*")</f>
        <v>427434.33333333337</v>
      </c>
      <c r="I12" s="19">
        <f t="shared" si="1"/>
        <v>-4.2396721907862506E-2</v>
      </c>
      <c r="J12" s="19">
        <f t="shared" si="2"/>
        <v>6.07632417829711E-2</v>
      </c>
      <c r="K12" s="19">
        <f t="shared" si="3"/>
        <v>0.66048664005309266</v>
      </c>
    </row>
    <row r="13" spans="2:11" x14ac:dyDescent="0.3">
      <c r="B13" s="9" t="str">
        <f>'County Data'!A8</f>
        <v>Grand Isle</v>
      </c>
      <c r="C13" s="38">
        <f>IF('County Data'!C8&gt;9,'County Data'!B8,"*")</f>
        <v>5115270.43</v>
      </c>
      <c r="D13" s="38">
        <f>IF('County Data'!E8&gt;9,'County Data'!D8,"*")</f>
        <v>1929386.07</v>
      </c>
      <c r="E13" s="39" t="str">
        <f>IF('County Data'!G8&gt;9,'County Data'!F8,"*")</f>
        <v>*</v>
      </c>
      <c r="F13" s="38">
        <f>IF('County Data'!I8&gt;9,'County Data'!H8,"*")</f>
        <v>5697232.96</v>
      </c>
      <c r="G13" s="38">
        <f>IF('County Data'!K8&gt;9,'County Data'!J8,"*")</f>
        <v>1737063.03</v>
      </c>
      <c r="H13" s="39" t="str">
        <f>IF('County Data'!M8&gt;9,'County Data'!L8,"*")</f>
        <v>*</v>
      </c>
      <c r="I13" s="8">
        <f t="shared" si="1"/>
        <v>-0.10214827690668984</v>
      </c>
      <c r="J13" s="8">
        <f t="shared" si="2"/>
        <v>0.11071736412466278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66429835.490000002</v>
      </c>
      <c r="D14" s="41">
        <f>IF('County Data'!E9&gt;9,'County Data'!D9,"*")</f>
        <v>24624335.899999999</v>
      </c>
      <c r="E14" s="42">
        <f>IF('County Data'!G9&gt;9,'County Data'!F9,"*")</f>
        <v>731252.99999999965</v>
      </c>
      <c r="F14" s="41">
        <f>IF('County Data'!I9&gt;9,'County Data'!H9,"*")</f>
        <v>62808776.990000002</v>
      </c>
      <c r="G14" s="41">
        <f>IF('County Data'!K9&gt;9,'County Data'!J9,"*")</f>
        <v>22016130.760000002</v>
      </c>
      <c r="H14" s="42">
        <f>IF('County Data'!M9&gt;9,'County Data'!L9,"*")</f>
        <v>573746.66666666674</v>
      </c>
      <c r="I14" s="19">
        <f t="shared" si="1"/>
        <v>5.765210968168543E-2</v>
      </c>
      <c r="J14" s="19">
        <f t="shared" si="2"/>
        <v>0.11846791647598284</v>
      </c>
      <c r="K14" s="19">
        <f t="shared" si="3"/>
        <v>0.27452243731263432</v>
      </c>
    </row>
    <row r="15" spans="2:11" x14ac:dyDescent="0.3">
      <c r="B15" s="21" t="str">
        <f>'County Data'!A10</f>
        <v>Orange</v>
      </c>
      <c r="C15" s="47">
        <f>IF('County Data'!C10&gt;9,'County Data'!B10,"*")</f>
        <v>28215999.129999999</v>
      </c>
      <c r="D15" s="47">
        <f>IF('County Data'!E10&gt;9,'County Data'!D10,"*")</f>
        <v>7728327.5499999998</v>
      </c>
      <c r="E15" s="46">
        <f>IF('County Data'!G10&gt;9,'County Data'!F10,"*")</f>
        <v>186295.5</v>
      </c>
      <c r="F15" s="47">
        <f>IF('County Data'!I10&gt;9,'County Data'!H10,"*")</f>
        <v>30187878.039999999</v>
      </c>
      <c r="G15" s="47">
        <f>IF('County Data'!K10&gt;9,'County Data'!J10,"*")</f>
        <v>7539288.6100000003</v>
      </c>
      <c r="H15" s="46">
        <f>IF('County Data'!M10&gt;9,'County Data'!L10,"*")</f>
        <v>188732.16666666666</v>
      </c>
      <c r="I15" s="20">
        <f t="shared" si="1"/>
        <v>-6.5320222487555812E-2</v>
      </c>
      <c r="J15" s="20">
        <f t="shared" si="2"/>
        <v>2.5073843140752172E-2</v>
      </c>
      <c r="K15" s="20">
        <f t="shared" si="3"/>
        <v>-1.2910712093769516E-2</v>
      </c>
    </row>
    <row r="16" spans="2:11" x14ac:dyDescent="0.3">
      <c r="B16" s="18" t="str">
        <f>'County Data'!A11</f>
        <v>Orleans</v>
      </c>
      <c r="C16" s="41">
        <f>IF('County Data'!C11&gt;9,'County Data'!B11,"*")</f>
        <v>73169207.400000006</v>
      </c>
      <c r="D16" s="41">
        <f>IF('County Data'!E11&gt;9,'County Data'!D11,"*")</f>
        <v>18128099.379999999</v>
      </c>
      <c r="E16" s="42">
        <f>IF('County Data'!G11&gt;9,'County Data'!F11,"*")</f>
        <v>464734.83333333296</v>
      </c>
      <c r="F16" s="41">
        <f>IF('County Data'!I11&gt;9,'County Data'!H11,"*")</f>
        <v>82617152.829999998</v>
      </c>
      <c r="G16" s="41">
        <f>IF('County Data'!K11&gt;9,'County Data'!J11,"*")</f>
        <v>21800240.210000001</v>
      </c>
      <c r="H16" s="42">
        <f>IF('County Data'!M11&gt;9,'County Data'!L11,"*")</f>
        <v>507986.66666666692</v>
      </c>
      <c r="I16" s="19">
        <f t="shared" si="1"/>
        <v>-0.11435815815924907</v>
      </c>
      <c r="J16" s="19">
        <f t="shared" si="2"/>
        <v>-0.16844497100153749</v>
      </c>
      <c r="K16" s="19">
        <f t="shared" si="3"/>
        <v>-8.5143638940655797E-2</v>
      </c>
    </row>
    <row r="17" spans="2:11" x14ac:dyDescent="0.3">
      <c r="B17" s="9" t="str">
        <f>'County Data'!A12</f>
        <v>Other</v>
      </c>
      <c r="C17" s="38">
        <f>IF('County Data'!C12&gt;9,'County Data'!B12,"*")</f>
        <v>1297853700.3599999</v>
      </c>
      <c r="D17" s="38">
        <f>IF('County Data'!E12&gt;9,'County Data'!D12,"*")</f>
        <v>291950229.68000001</v>
      </c>
      <c r="E17" s="39">
        <f>IF('County Data'!G12&gt;9,'County Data'!F12,"*")</f>
        <v>6608246.8333333358</v>
      </c>
      <c r="F17" s="38">
        <f>IF('County Data'!I12&gt;9,'County Data'!H12,"*")</f>
        <v>1405497179.1300001</v>
      </c>
      <c r="G17" s="38">
        <f>IF('County Data'!K12&gt;9,'County Data'!J12,"*")</f>
        <v>270007109.85000002</v>
      </c>
      <c r="H17" s="39">
        <f>IF('County Data'!M12&gt;9,'County Data'!L12,"*")</f>
        <v>4880822.333333334</v>
      </c>
      <c r="I17" s="8">
        <f t="shared" si="1"/>
        <v>-7.6587474075637291E-2</v>
      </c>
      <c r="J17" s="8">
        <f t="shared" si="2"/>
        <v>8.1268674155248286E-2</v>
      </c>
      <c r="K17" s="8">
        <f t="shared" si="3"/>
        <v>0.35392079080663147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155998473.56999999</v>
      </c>
      <c r="D18" s="41">
        <f>IF('County Data'!E13&gt;9,'County Data'!D13,"*")</f>
        <v>49294193.140000001</v>
      </c>
      <c r="E18" s="42">
        <f>IF('County Data'!G13&gt;9,'County Data'!F13,"*")</f>
        <v>1250738.6666666663</v>
      </c>
      <c r="F18" s="41">
        <f>IF('County Data'!I13&gt;9,'County Data'!H13,"*")</f>
        <v>131877869.95</v>
      </c>
      <c r="G18" s="41">
        <f>IF('County Data'!K13&gt;9,'County Data'!J13,"*")</f>
        <v>46578462.140000001</v>
      </c>
      <c r="H18" s="42">
        <f>IF('County Data'!M13&gt;9,'County Data'!L13,"*")</f>
        <v>2081856.9999999993</v>
      </c>
      <c r="I18" s="19">
        <f t="shared" si="1"/>
        <v>0.18290107073419554</v>
      </c>
      <c r="J18" s="19">
        <f t="shared" si="2"/>
        <v>5.8304436755283566E-2</v>
      </c>
      <c r="K18" s="19">
        <f t="shared" si="3"/>
        <v>-0.39921970305036958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253822919.19999999</v>
      </c>
      <c r="D19" s="38">
        <f>IF('County Data'!E14&gt;9,'County Data'!D14,"*")</f>
        <v>44183375.579999998</v>
      </c>
      <c r="E19" s="39">
        <f>IF('County Data'!G14&gt;9,'County Data'!F14,"*")</f>
        <v>2249898.333333334</v>
      </c>
      <c r="F19" s="38">
        <f>IF('County Data'!I14&gt;9,'County Data'!H14,"*")</f>
        <v>238994661.53</v>
      </c>
      <c r="G19" s="38">
        <f>IF('County Data'!K14&gt;9,'County Data'!J14,"*")</f>
        <v>39546859.789999999</v>
      </c>
      <c r="H19" s="39">
        <f>IF('County Data'!M14&gt;9,'County Data'!L14,"*")</f>
        <v>2027098.3333333347</v>
      </c>
      <c r="I19" s="8">
        <f t="shared" si="1"/>
        <v>6.2044304986028559E-2</v>
      </c>
      <c r="J19" s="8">
        <f t="shared" si="2"/>
        <v>0.11724106072190363</v>
      </c>
      <c r="K19" s="8">
        <f t="shared" si="3"/>
        <v>0.10991080024895972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104147564.45</v>
      </c>
      <c r="D20" s="41">
        <f>IF('County Data'!E15&gt;9,'County Data'!D15,"*")</f>
        <v>24051296.809999999</v>
      </c>
      <c r="E20" s="42">
        <f>IF('County Data'!G15&gt;9,'County Data'!F15,"*")</f>
        <v>543338.3333333336</v>
      </c>
      <c r="F20" s="41">
        <f>IF('County Data'!I15&gt;9,'County Data'!H15,"*")</f>
        <v>87438657.040000007</v>
      </c>
      <c r="G20" s="41">
        <f>IF('County Data'!K15&gt;9,'County Data'!J15,"*")</f>
        <v>19663266.300000001</v>
      </c>
      <c r="H20" s="42">
        <f>IF('County Data'!M15&gt;9,'County Data'!L15,"*")</f>
        <v>528951.83333333337</v>
      </c>
      <c r="I20" s="19">
        <f t="shared" si="1"/>
        <v>0.19109290988259664</v>
      </c>
      <c r="J20" s="19">
        <f t="shared" si="2"/>
        <v>0.22315877957671751</v>
      </c>
      <c r="K20" s="19">
        <f t="shared" si="3"/>
        <v>2.7198128626078868E-2</v>
      </c>
    </row>
    <row r="21" spans="2:11" x14ac:dyDescent="0.3">
      <c r="B21" s="9" t="str">
        <f>'County Data'!A16</f>
        <v>Windsor</v>
      </c>
      <c r="C21" s="38">
        <f>IF('County Data'!C16&gt;9,'County Data'!B16,"*")</f>
        <v>117613562.81</v>
      </c>
      <c r="D21" s="38">
        <f>IF('County Data'!E16&gt;9,'County Data'!D16,"*")</f>
        <v>30706146.870000001</v>
      </c>
      <c r="E21" s="39">
        <f>IF('County Data'!G16&gt;9,'County Data'!F16,"*")</f>
        <v>528737.50000000035</v>
      </c>
      <c r="F21" s="38">
        <f>IF('County Data'!I16&gt;9,'County Data'!H16,"*")</f>
        <v>100670253.95</v>
      </c>
      <c r="G21" s="38">
        <f>IF('County Data'!K16&gt;9,'County Data'!J16,"*")</f>
        <v>26870618.969999999</v>
      </c>
      <c r="H21" s="39">
        <f>IF('County Data'!M16&gt;9,'County Data'!L16,"*")</f>
        <v>711264.16666666663</v>
      </c>
      <c r="I21" s="8">
        <f t="shared" si="1"/>
        <v>0.16830501757167762</v>
      </c>
      <c r="J21" s="8">
        <f t="shared" si="2"/>
        <v>0.14274058607590023</v>
      </c>
      <c r="K21" s="8">
        <f t="shared" si="3"/>
        <v>-0.25662289093245894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F92" sqref="F92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05/01/2023 - 05/31/2023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05/01/2022 - 05/31/2022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563647.68000000005</v>
      </c>
      <c r="D6" s="35">
        <f>IF('Town Data'!E2&gt;9,'Town Data'!D2,"*")</f>
        <v>197382.11</v>
      </c>
      <c r="E6" s="36" t="str">
        <f>IF('Town Data'!G2&gt;9,'Town Data'!F2,"*")</f>
        <v>*</v>
      </c>
      <c r="F6" s="35">
        <f>IF('Town Data'!I2&gt;9,'Town Data'!H2,"*")</f>
        <v>769229.21</v>
      </c>
      <c r="G6" s="35">
        <f>IF('Town Data'!K2&gt;9,'Town Data'!J2,"*")</f>
        <v>285003.69</v>
      </c>
      <c r="H6" s="36" t="str">
        <f>IF('Town Data'!M2&gt;9,'Town Data'!L2,"*")</f>
        <v>*</v>
      </c>
      <c r="I6" s="17">
        <f t="shared" ref="I6:I69" si="0">IFERROR((C6-F6)/F6,"")</f>
        <v>-0.2672565307289877</v>
      </c>
      <c r="J6" s="17">
        <f t="shared" ref="J6:J69" si="1">IFERROR((D6-G6)/G6,"")</f>
        <v>-0.30744015980986078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2113377.88</v>
      </c>
      <c r="D7" s="38">
        <f>IF('Town Data'!E3&gt;9,'Town Data'!D3,"*")</f>
        <v>571270.15</v>
      </c>
      <c r="E7" s="39" t="str">
        <f>IF('Town Data'!G3&gt;9,'Town Data'!F3,"*")</f>
        <v>*</v>
      </c>
      <c r="F7" s="38">
        <f>IF('Town Data'!I3&gt;9,'Town Data'!H3,"*")</f>
        <v>2641327.8199999998</v>
      </c>
      <c r="G7" s="38">
        <f>IF('Town Data'!K3&gt;9,'Town Data'!J3,"*")</f>
        <v>530803.62</v>
      </c>
      <c r="H7" s="39" t="str">
        <f>IF('Town Data'!M3&gt;9,'Town Data'!L3,"*")</f>
        <v>*</v>
      </c>
      <c r="I7" s="8">
        <f t="shared" si="0"/>
        <v>-0.19988050555572462</v>
      </c>
      <c r="J7" s="8">
        <f t="shared" si="1"/>
        <v>7.623634895330976E-2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18314796.43</v>
      </c>
      <c r="D8" s="41">
        <f>IF('Town Data'!E4&gt;9,'Town Data'!D4,"*")</f>
        <v>568275.19999999995</v>
      </c>
      <c r="E8" s="42" t="str">
        <f>IF('Town Data'!G4&gt;9,'Town Data'!F4,"*")</f>
        <v>*</v>
      </c>
      <c r="F8" s="41">
        <f>IF('Town Data'!I4&gt;9,'Town Data'!H4,"*")</f>
        <v>15666355.98</v>
      </c>
      <c r="G8" s="41">
        <f>IF('Town Data'!K4&gt;9,'Town Data'!J4,"*")</f>
        <v>599675.13</v>
      </c>
      <c r="H8" s="42" t="str">
        <f>IF('Town Data'!M4&gt;9,'Town Data'!L4,"*")</f>
        <v>*</v>
      </c>
      <c r="I8" s="19">
        <f t="shared" si="0"/>
        <v>0.16905274292126735</v>
      </c>
      <c r="J8" s="19">
        <f t="shared" si="1"/>
        <v>-5.2361567837572405E-2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55857089.490000002</v>
      </c>
      <c r="D9" s="38">
        <f>IF('Town Data'!E5&gt;9,'Town Data'!D5,"*")</f>
        <v>13619189.74</v>
      </c>
      <c r="E9" s="39">
        <f>IF('Town Data'!G5&gt;9,'Town Data'!F5,"*")</f>
        <v>249362.83333333328</v>
      </c>
      <c r="F9" s="38">
        <f>IF('Town Data'!I5&gt;9,'Town Data'!H5,"*")</f>
        <v>44504772.200000003</v>
      </c>
      <c r="G9" s="38">
        <f>IF('Town Data'!K5&gt;9,'Town Data'!J5,"*")</f>
        <v>12396879.07</v>
      </c>
      <c r="H9" s="39">
        <f>IF('Town Data'!M5&gt;9,'Town Data'!L5,"*")</f>
        <v>255654.49999999997</v>
      </c>
      <c r="I9" s="8">
        <f t="shared" si="0"/>
        <v>0.25508089871764356</v>
      </c>
      <c r="J9" s="8">
        <f t="shared" si="1"/>
        <v>9.8598257117627902E-2</v>
      </c>
      <c r="K9" s="8">
        <f t="shared" si="2"/>
        <v>-2.4610036853122814E-2</v>
      </c>
    </row>
    <row r="10" spans="2:11" x14ac:dyDescent="0.3">
      <c r="B10" s="24" t="str">
        <f>'Town Data'!A6</f>
        <v>BARRE TOWN</v>
      </c>
      <c r="C10" s="40">
        <f>IF('Town Data'!C6&gt;9,'Town Data'!B6,"*")</f>
        <v>11862852.01</v>
      </c>
      <c r="D10" s="41">
        <f>IF('Town Data'!E6&gt;9,'Town Data'!D6,"*")</f>
        <v>1259457.52</v>
      </c>
      <c r="E10" s="42" t="str">
        <f>IF('Town Data'!G6&gt;9,'Town Data'!F6,"*")</f>
        <v>*</v>
      </c>
      <c r="F10" s="41">
        <f>IF('Town Data'!I6&gt;9,'Town Data'!H6,"*")</f>
        <v>11260824.01</v>
      </c>
      <c r="G10" s="41">
        <f>IF('Town Data'!K6&gt;9,'Town Data'!J6,"*")</f>
        <v>1155623.3799999999</v>
      </c>
      <c r="H10" s="42" t="str">
        <f>IF('Town Data'!M6&gt;9,'Town Data'!L6,"*")</f>
        <v>*</v>
      </c>
      <c r="I10" s="19">
        <f t="shared" si="0"/>
        <v>5.3462162224130166E-2</v>
      </c>
      <c r="J10" s="19">
        <f t="shared" si="1"/>
        <v>8.9851193561002671E-2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17770197</v>
      </c>
      <c r="D11" s="38">
        <f>IF('Town Data'!E7&gt;9,'Town Data'!D7,"*")</f>
        <v>2035527.04</v>
      </c>
      <c r="E11" s="39">
        <f>IF('Town Data'!G7&gt;9,'Town Data'!F7,"*")</f>
        <v>14321.66666666667</v>
      </c>
      <c r="F11" s="38">
        <f>IF('Town Data'!I7&gt;9,'Town Data'!H7,"*")</f>
        <v>21360774.609999999</v>
      </c>
      <c r="G11" s="38">
        <f>IF('Town Data'!K7&gt;9,'Town Data'!J7,"*")</f>
        <v>2028478.22</v>
      </c>
      <c r="H11" s="39" t="str">
        <f>IF('Town Data'!M7&gt;9,'Town Data'!L7,"*")</f>
        <v>*</v>
      </c>
      <c r="I11" s="8">
        <f t="shared" si="0"/>
        <v>-0.16809210693694032</v>
      </c>
      <c r="J11" s="8">
        <f t="shared" si="1"/>
        <v>3.4749300882313959E-3</v>
      </c>
      <c r="K11" s="8" t="str">
        <f t="shared" si="2"/>
        <v/>
      </c>
    </row>
    <row r="12" spans="2:11" x14ac:dyDescent="0.3">
      <c r="B12" s="24" t="str">
        <f>'Town Data'!A8</f>
        <v>BENNINGTON</v>
      </c>
      <c r="C12" s="40">
        <f>IF('Town Data'!C8&gt;9,'Town Data'!B8,"*")</f>
        <v>51234181.450000003</v>
      </c>
      <c r="D12" s="41">
        <f>IF('Town Data'!E8&gt;9,'Town Data'!D8,"*")</f>
        <v>16851402.899999999</v>
      </c>
      <c r="E12" s="42">
        <f>IF('Town Data'!G8&gt;9,'Town Data'!F8,"*")</f>
        <v>211469.00000000006</v>
      </c>
      <c r="F12" s="41">
        <f>IF('Town Data'!I8&gt;9,'Town Data'!H8,"*")</f>
        <v>47684766.090000004</v>
      </c>
      <c r="G12" s="41">
        <f>IF('Town Data'!K8&gt;9,'Town Data'!J8,"*")</f>
        <v>16348010.15</v>
      </c>
      <c r="H12" s="42">
        <f>IF('Town Data'!M8&gt;9,'Town Data'!L8,"*")</f>
        <v>233678.00000000006</v>
      </c>
      <c r="I12" s="19">
        <f t="shared" si="0"/>
        <v>7.443499572380935E-2</v>
      </c>
      <c r="J12" s="19">
        <f t="shared" si="1"/>
        <v>3.0792294926486705E-2</v>
      </c>
      <c r="K12" s="19">
        <f t="shared" si="2"/>
        <v>-9.5041039378974457E-2</v>
      </c>
    </row>
    <row r="13" spans="2:11" x14ac:dyDescent="0.3">
      <c r="B13" t="str">
        <f>'Town Data'!A9</f>
        <v>BERLIN</v>
      </c>
      <c r="C13" s="37">
        <f>IF('Town Data'!C9&gt;9,'Town Data'!B9,"*")</f>
        <v>21646203.239999998</v>
      </c>
      <c r="D13" s="38">
        <f>IF('Town Data'!E9&gt;9,'Town Data'!D9,"*")</f>
        <v>7685282.7199999997</v>
      </c>
      <c r="E13" s="39">
        <f>IF('Town Data'!G9&gt;9,'Town Data'!F9,"*")</f>
        <v>283965.6666666668</v>
      </c>
      <c r="F13" s="38">
        <f>IF('Town Data'!I9&gt;9,'Town Data'!H9,"*")</f>
        <v>19774768.789999999</v>
      </c>
      <c r="G13" s="38">
        <f>IF('Town Data'!K9&gt;9,'Town Data'!J9,"*")</f>
        <v>6768831.71</v>
      </c>
      <c r="H13" s="39">
        <f>IF('Town Data'!M9&gt;9,'Town Data'!L9,"*")</f>
        <v>243387.50000000029</v>
      </c>
      <c r="I13" s="8">
        <f t="shared" si="0"/>
        <v>9.4637488300059122E-2</v>
      </c>
      <c r="J13" s="8">
        <f t="shared" si="1"/>
        <v>0.13539278996197701</v>
      </c>
      <c r="K13" s="8">
        <f t="shared" si="2"/>
        <v>0.16672247616112768</v>
      </c>
    </row>
    <row r="14" spans="2:11" x14ac:dyDescent="0.3">
      <c r="B14" s="24" t="str">
        <f>'Town Data'!A10</f>
        <v>BETHEL</v>
      </c>
      <c r="C14" s="40">
        <f>IF('Town Data'!C10&gt;9,'Town Data'!B10,"*")</f>
        <v>5157631.33</v>
      </c>
      <c r="D14" s="41">
        <f>IF('Town Data'!E10&gt;9,'Town Data'!D10,"*")</f>
        <v>923079.06</v>
      </c>
      <c r="E14" s="42" t="str">
        <f>IF('Town Data'!G10&gt;9,'Town Data'!F10,"*")</f>
        <v>*</v>
      </c>
      <c r="F14" s="41">
        <f>IF('Town Data'!I10&gt;9,'Town Data'!H10,"*")</f>
        <v>4682417.01</v>
      </c>
      <c r="G14" s="41">
        <f>IF('Town Data'!K10&gt;9,'Town Data'!J10,"*")</f>
        <v>784440.25</v>
      </c>
      <c r="H14" s="42" t="str">
        <f>IF('Town Data'!M10&gt;9,'Town Data'!L10,"*")</f>
        <v>*</v>
      </c>
      <c r="I14" s="19">
        <f t="shared" si="0"/>
        <v>0.10148910679785872</v>
      </c>
      <c r="J14" s="19">
        <f t="shared" si="1"/>
        <v>0.17673597192392926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9611696.6799999997</v>
      </c>
      <c r="D15" s="38">
        <f>IF('Town Data'!E11&gt;9,'Town Data'!D11,"*")</f>
        <v>2504730.66</v>
      </c>
      <c r="E15" s="39">
        <f>IF('Town Data'!G11&gt;9,'Town Data'!F11,"*")</f>
        <v>72247.999999999971</v>
      </c>
      <c r="F15" s="38">
        <f>IF('Town Data'!I11&gt;9,'Town Data'!H11,"*")</f>
        <v>9023681.6699999999</v>
      </c>
      <c r="G15" s="38">
        <f>IF('Town Data'!K11&gt;9,'Town Data'!J11,"*")</f>
        <v>2411262.63</v>
      </c>
      <c r="H15" s="39">
        <f>IF('Town Data'!M11&gt;9,'Town Data'!L11,"*")</f>
        <v>97851.83333333327</v>
      </c>
      <c r="I15" s="8">
        <f t="shared" si="0"/>
        <v>6.5163536514691769E-2</v>
      </c>
      <c r="J15" s="8">
        <f t="shared" si="1"/>
        <v>3.8763106447678934E-2</v>
      </c>
      <c r="K15" s="8">
        <f t="shared" si="2"/>
        <v>-0.26165920924663288</v>
      </c>
    </row>
    <row r="16" spans="2:11" x14ac:dyDescent="0.3">
      <c r="B16" s="25" t="str">
        <f>'Town Data'!A12</f>
        <v>BRANDON</v>
      </c>
      <c r="C16" s="43">
        <f>IF('Town Data'!C12&gt;9,'Town Data'!B12,"*")</f>
        <v>14327812.52</v>
      </c>
      <c r="D16" s="44">
        <f>IF('Town Data'!E12&gt;9,'Town Data'!D12,"*")</f>
        <v>1678707.43</v>
      </c>
      <c r="E16" s="45" t="str">
        <f>IF('Town Data'!G12&gt;9,'Town Data'!F12,"*")</f>
        <v>*</v>
      </c>
      <c r="F16" s="44">
        <f>IF('Town Data'!I12&gt;9,'Town Data'!H12,"*")</f>
        <v>11771469.199999999</v>
      </c>
      <c r="G16" s="44">
        <f>IF('Town Data'!K12&gt;9,'Town Data'!J12,"*")</f>
        <v>1613130.74</v>
      </c>
      <c r="H16" s="45" t="str">
        <f>IF('Town Data'!M12&gt;9,'Town Data'!L12,"*")</f>
        <v>*</v>
      </c>
      <c r="I16" s="23">
        <f t="shared" si="0"/>
        <v>0.21716433833085172</v>
      </c>
      <c r="J16" s="23">
        <f t="shared" si="1"/>
        <v>4.0651813503969271E-2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60247729.869999997</v>
      </c>
      <c r="D17" s="41">
        <f>IF('Town Data'!E13&gt;9,'Town Data'!D13,"*")</f>
        <v>9678056.9700000007</v>
      </c>
      <c r="E17" s="42">
        <f>IF('Town Data'!G13&gt;9,'Town Data'!F13,"*")</f>
        <v>127014.4999999999</v>
      </c>
      <c r="F17" s="41">
        <f>IF('Town Data'!I13&gt;9,'Town Data'!H13,"*")</f>
        <v>48289186.369999997</v>
      </c>
      <c r="G17" s="41">
        <f>IF('Town Data'!K13&gt;9,'Town Data'!J13,"*")</f>
        <v>8368867.2699999996</v>
      </c>
      <c r="H17" s="42">
        <f>IF('Town Data'!M13&gt;9,'Town Data'!L13,"*")</f>
        <v>320753.83333333337</v>
      </c>
      <c r="I17" s="19">
        <f t="shared" si="0"/>
        <v>0.24764433611226325</v>
      </c>
      <c r="J17" s="19">
        <f t="shared" si="1"/>
        <v>0.15643571080318988</v>
      </c>
      <c r="K17" s="19">
        <f t="shared" si="2"/>
        <v>-0.60401252674039274</v>
      </c>
    </row>
    <row r="18" spans="2:11" x14ac:dyDescent="0.3">
      <c r="B18" t="str">
        <f>'Town Data'!A14</f>
        <v>BRIDGEWATER</v>
      </c>
      <c r="C18" s="37">
        <f>IF('Town Data'!C14&gt;9,'Town Data'!B14,"*")</f>
        <v>630615.06999999995</v>
      </c>
      <c r="D18" s="38">
        <f>IF('Town Data'!E14&gt;9,'Town Data'!D14,"*")</f>
        <v>181231.96</v>
      </c>
      <c r="E18" s="39" t="str">
        <f>IF('Town Data'!G14&gt;9,'Town Data'!F14,"*")</f>
        <v>*</v>
      </c>
      <c r="F18" s="38" t="str">
        <f>IF('Town Data'!I14&gt;9,'Town Data'!H14,"*")</f>
        <v>*</v>
      </c>
      <c r="G18" s="38" t="str">
        <f>IF('Town Data'!K14&gt;9,'Town Data'!J14,"*")</f>
        <v>*</v>
      </c>
      <c r="H18" s="39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>
        <f>IF('Town Data'!C15&gt;9,'Town Data'!B15,"*")</f>
        <v>1728067.12</v>
      </c>
      <c r="D19" s="41">
        <f>IF('Town Data'!E15&gt;9,'Town Data'!D15,"*")</f>
        <v>473152.35</v>
      </c>
      <c r="E19" s="42" t="str">
        <f>IF('Town Data'!G15&gt;9,'Town Data'!F15,"*")</f>
        <v>*</v>
      </c>
      <c r="F19" s="41">
        <f>IF('Town Data'!I15&gt;9,'Town Data'!H15,"*")</f>
        <v>2442399.65</v>
      </c>
      <c r="G19" s="41">
        <f>IF('Town Data'!K15&gt;9,'Town Data'!J15,"*")</f>
        <v>624919.31000000006</v>
      </c>
      <c r="H19" s="42" t="str">
        <f>IF('Town Data'!M15&gt;9,'Town Data'!L15,"*")</f>
        <v>*</v>
      </c>
      <c r="I19" s="19">
        <f t="shared" si="0"/>
        <v>-0.29247159857724342</v>
      </c>
      <c r="J19" s="19">
        <f t="shared" si="1"/>
        <v>-0.24285849000249338</v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985120.29</v>
      </c>
      <c r="D20" s="38">
        <f>IF('Town Data'!E16&gt;9,'Town Data'!D16,"*")</f>
        <v>464534.7</v>
      </c>
      <c r="E20" s="39" t="str">
        <f>IF('Town Data'!G16&gt;9,'Town Data'!F16,"*")</f>
        <v>*</v>
      </c>
      <c r="F20" s="38">
        <f>IF('Town Data'!I16&gt;9,'Town Data'!H16,"*")</f>
        <v>1136045.8700000001</v>
      </c>
      <c r="G20" s="38">
        <f>IF('Town Data'!K16&gt;9,'Town Data'!J16,"*")</f>
        <v>452906.81</v>
      </c>
      <c r="H20" s="39" t="str">
        <f>IF('Town Data'!M16&gt;9,'Town Data'!L16,"*")</f>
        <v>*</v>
      </c>
      <c r="I20" s="8">
        <f t="shared" si="0"/>
        <v>-0.13285166029431544</v>
      </c>
      <c r="J20" s="8">
        <f t="shared" si="1"/>
        <v>2.5673912918200578E-2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6846928.6600000001</v>
      </c>
      <c r="D21" s="41">
        <f>IF('Town Data'!E17&gt;9,'Town Data'!D17,"*")</f>
        <v>2653168.5299999998</v>
      </c>
      <c r="E21" s="42" t="str">
        <f>IF('Town Data'!G17&gt;9,'Town Data'!F17,"*")</f>
        <v>*</v>
      </c>
      <c r="F21" s="41">
        <f>IF('Town Data'!I17&gt;9,'Town Data'!H17,"*")</f>
        <v>6084932.0199999996</v>
      </c>
      <c r="G21" s="41">
        <f>IF('Town Data'!K17&gt;9,'Town Data'!J17,"*")</f>
        <v>2406689.54</v>
      </c>
      <c r="H21" s="42" t="str">
        <f>IF('Town Data'!M17&gt;9,'Town Data'!L17,"*")</f>
        <v>*</v>
      </c>
      <c r="I21" s="19">
        <f t="shared" si="0"/>
        <v>0.12522681231202984</v>
      </c>
      <c r="J21" s="19">
        <f t="shared" si="1"/>
        <v>0.10241411943810573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796466.09</v>
      </c>
      <c r="D22" s="38">
        <f>IF('Town Data'!E18&gt;9,'Town Data'!D18,"*")</f>
        <v>404653.97</v>
      </c>
      <c r="E22" s="39" t="str">
        <f>IF('Town Data'!G18&gt;9,'Town Data'!F18,"*")</f>
        <v>*</v>
      </c>
      <c r="F22" s="38">
        <f>IF('Town Data'!I18&gt;9,'Town Data'!H18,"*")</f>
        <v>963504.89</v>
      </c>
      <c r="G22" s="38">
        <f>IF('Town Data'!K18&gt;9,'Town Data'!J18,"*")</f>
        <v>436352.91</v>
      </c>
      <c r="H22" s="39" t="str">
        <f>IF('Town Data'!M18&gt;9,'Town Data'!L18,"*")</f>
        <v>*</v>
      </c>
      <c r="I22" s="8">
        <f t="shared" si="0"/>
        <v>-0.1733658040905221</v>
      </c>
      <c r="J22" s="8">
        <f t="shared" si="1"/>
        <v>-7.2645189876240315E-2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87149967.640000001</v>
      </c>
      <c r="D23" s="41">
        <f>IF('Town Data'!E19&gt;9,'Town Data'!D19,"*")</f>
        <v>25600869.210000001</v>
      </c>
      <c r="E23" s="42">
        <f>IF('Town Data'!G19&gt;9,'Town Data'!F19,"*")</f>
        <v>514861.00000000012</v>
      </c>
      <c r="F23" s="41">
        <f>IF('Town Data'!I19&gt;9,'Town Data'!H19,"*")</f>
        <v>86807846.349999994</v>
      </c>
      <c r="G23" s="41">
        <f>IF('Town Data'!K19&gt;9,'Town Data'!J19,"*")</f>
        <v>24216523.920000002</v>
      </c>
      <c r="H23" s="42">
        <f>IF('Town Data'!M19&gt;9,'Town Data'!L19,"*")</f>
        <v>542283.5</v>
      </c>
      <c r="I23" s="19">
        <f t="shared" si="0"/>
        <v>3.9411332544826644E-3</v>
      </c>
      <c r="J23" s="19">
        <f t="shared" si="1"/>
        <v>5.7165317969384226E-2</v>
      </c>
      <c r="K23" s="19">
        <f t="shared" si="2"/>
        <v>-5.0568567916965727E-2</v>
      </c>
    </row>
    <row r="24" spans="2:11" x14ac:dyDescent="0.3">
      <c r="B24" t="str">
        <f>'Town Data'!A20</f>
        <v>CAMBRIDGE</v>
      </c>
      <c r="C24" s="37">
        <f>IF('Town Data'!C20&gt;9,'Town Data'!B20,"*")</f>
        <v>6304219.5199999996</v>
      </c>
      <c r="D24" s="38">
        <f>IF('Town Data'!E20&gt;9,'Town Data'!D20,"*")</f>
        <v>2231918.84</v>
      </c>
      <c r="E24" s="39" t="str">
        <f>IF('Town Data'!G20&gt;9,'Town Data'!F20,"*")</f>
        <v>*</v>
      </c>
      <c r="F24" s="38">
        <f>IF('Town Data'!I20&gt;9,'Town Data'!H20,"*")</f>
        <v>4386429.74</v>
      </c>
      <c r="G24" s="38">
        <f>IF('Town Data'!K20&gt;9,'Town Data'!J20,"*")</f>
        <v>2017326.39</v>
      </c>
      <c r="H24" s="39" t="str">
        <f>IF('Town Data'!M20&gt;9,'Town Data'!L20,"*")</f>
        <v>*</v>
      </c>
      <c r="I24" s="8">
        <f t="shared" si="0"/>
        <v>0.4372097340375955</v>
      </c>
      <c r="J24" s="8">
        <f t="shared" si="1"/>
        <v>0.10637468040062667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6905671.4400000004</v>
      </c>
      <c r="D25" s="41">
        <f>IF('Town Data'!E21&gt;9,'Town Data'!D21,"*")</f>
        <v>1793694.9</v>
      </c>
      <c r="E25" s="42" t="str">
        <f>IF('Town Data'!G21&gt;9,'Town Data'!F21,"*")</f>
        <v>*</v>
      </c>
      <c r="F25" s="41">
        <f>IF('Town Data'!I21&gt;9,'Town Data'!H21,"*")</f>
        <v>7941053.4100000001</v>
      </c>
      <c r="G25" s="41">
        <f>IF('Town Data'!K21&gt;9,'Town Data'!J21,"*")</f>
        <v>2827551.48</v>
      </c>
      <c r="H25" s="42" t="str">
        <f>IF('Town Data'!M21&gt;9,'Town Data'!L21,"*")</f>
        <v>*</v>
      </c>
      <c r="I25" s="19">
        <f t="shared" si="0"/>
        <v>-0.13038345374886476</v>
      </c>
      <c r="J25" s="19">
        <f t="shared" si="1"/>
        <v>-0.36563669567565221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2778653.31</v>
      </c>
      <c r="D26" s="38">
        <f>IF('Town Data'!E22&gt;9,'Town Data'!D22,"*")</f>
        <v>1286572.97</v>
      </c>
      <c r="E26" s="39" t="str">
        <f>IF('Town Data'!G22&gt;9,'Town Data'!F22,"*")</f>
        <v>*</v>
      </c>
      <c r="F26" s="38">
        <f>IF('Town Data'!I22&gt;9,'Town Data'!H22,"*")</f>
        <v>2523729.29</v>
      </c>
      <c r="G26" s="38">
        <f>IF('Town Data'!K22&gt;9,'Town Data'!J22,"*")</f>
        <v>1076164.1299999999</v>
      </c>
      <c r="H26" s="39" t="str">
        <f>IF('Town Data'!M22&gt;9,'Town Data'!L22,"*")</f>
        <v>*</v>
      </c>
      <c r="I26" s="8">
        <f t="shared" si="0"/>
        <v>0.10101084177693243</v>
      </c>
      <c r="J26" s="8">
        <f t="shared" si="1"/>
        <v>0.19551742539495356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3106831.03</v>
      </c>
      <c r="D27" s="41">
        <f>IF('Town Data'!E23&gt;9,'Town Data'!D23,"*")</f>
        <v>855332.51</v>
      </c>
      <c r="E27" s="42" t="str">
        <f>IF('Town Data'!G23&gt;9,'Town Data'!F23,"*")</f>
        <v>*</v>
      </c>
      <c r="F27" s="41">
        <f>IF('Town Data'!I23&gt;9,'Town Data'!H23,"*")</f>
        <v>3245598.65</v>
      </c>
      <c r="G27" s="41">
        <f>IF('Town Data'!K23&gt;9,'Town Data'!J23,"*")</f>
        <v>824854.07</v>
      </c>
      <c r="H27" s="42" t="str">
        <f>IF('Town Data'!M23&gt;9,'Town Data'!L23,"*")</f>
        <v>*</v>
      </c>
      <c r="I27" s="19">
        <f t="shared" si="0"/>
        <v>-4.2755631538113965E-2</v>
      </c>
      <c r="J27" s="19">
        <f t="shared" si="1"/>
        <v>3.6950099549123962E-2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8565917.4900000002</v>
      </c>
      <c r="D28" s="38">
        <f>IF('Town Data'!E24&gt;9,'Town Data'!D24,"*")</f>
        <v>1985358.74</v>
      </c>
      <c r="E28" s="39" t="str">
        <f>IF('Town Data'!G24&gt;9,'Town Data'!F24,"*")</f>
        <v>*</v>
      </c>
      <c r="F28" s="38">
        <f>IF('Town Data'!I24&gt;9,'Town Data'!H24,"*")</f>
        <v>8322130.5999999996</v>
      </c>
      <c r="G28" s="38">
        <f>IF('Town Data'!K24&gt;9,'Town Data'!J24,"*")</f>
        <v>2134106.77</v>
      </c>
      <c r="H28" s="39" t="str">
        <f>IF('Town Data'!M24&gt;9,'Town Data'!L24,"*")</f>
        <v>*</v>
      </c>
      <c r="I28" s="8">
        <f t="shared" si="0"/>
        <v>2.9293807285360386E-2</v>
      </c>
      <c r="J28" s="8">
        <f t="shared" si="1"/>
        <v>-6.9700369302516219E-2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121628285.63</v>
      </c>
      <c r="D29" s="41">
        <f>IF('Town Data'!E25&gt;9,'Town Data'!D25,"*")</f>
        <v>34084143.299999997</v>
      </c>
      <c r="E29" s="42">
        <f>IF('Town Data'!G25&gt;9,'Town Data'!F25,"*")</f>
        <v>544157.66666666663</v>
      </c>
      <c r="F29" s="41">
        <f>IF('Town Data'!I25&gt;9,'Town Data'!H25,"*")</f>
        <v>124894566.04000001</v>
      </c>
      <c r="G29" s="41">
        <f>IF('Town Data'!K25&gt;9,'Town Data'!J25,"*")</f>
        <v>31129753.5</v>
      </c>
      <c r="H29" s="42">
        <f>IF('Town Data'!M25&gt;9,'Town Data'!L25,"*")</f>
        <v>1151881.6666666672</v>
      </c>
      <c r="I29" s="19">
        <f t="shared" si="0"/>
        <v>-2.615230200610905E-2</v>
      </c>
      <c r="J29" s="19">
        <f t="shared" si="1"/>
        <v>9.4905659950053803E-2</v>
      </c>
      <c r="K29" s="19">
        <f t="shared" si="2"/>
        <v>-0.52759238868575931</v>
      </c>
    </row>
    <row r="30" spans="2:11" x14ac:dyDescent="0.3">
      <c r="B30" t="str">
        <f>'Town Data'!A26</f>
        <v>CRAFTSBURY</v>
      </c>
      <c r="C30" s="37">
        <f>IF('Town Data'!C26&gt;9,'Town Data'!B26,"*")</f>
        <v>678875.27</v>
      </c>
      <c r="D30" s="38">
        <f>IF('Town Data'!E26&gt;9,'Town Data'!D26,"*")</f>
        <v>277974</v>
      </c>
      <c r="E30" s="39" t="str">
        <f>IF('Town Data'!G26&gt;9,'Town Data'!F26,"*")</f>
        <v>*</v>
      </c>
      <c r="F30" s="38">
        <f>IF('Town Data'!I26&gt;9,'Town Data'!H26,"*")</f>
        <v>620482.88</v>
      </c>
      <c r="G30" s="38">
        <f>IF('Town Data'!K26&gt;9,'Town Data'!J26,"*")</f>
        <v>242134.8</v>
      </c>
      <c r="H30" s="39" t="str">
        <f>IF('Town Data'!M26&gt;9,'Town Data'!L26,"*")</f>
        <v>*</v>
      </c>
      <c r="I30" s="8">
        <f t="shared" si="0"/>
        <v>9.4107979256413996E-2</v>
      </c>
      <c r="J30" s="8">
        <f t="shared" si="1"/>
        <v>0.14801342062355355</v>
      </c>
      <c r="K30" s="8" t="str">
        <f t="shared" si="2"/>
        <v/>
      </c>
    </row>
    <row r="31" spans="2:11" x14ac:dyDescent="0.3">
      <c r="B31" s="24" t="str">
        <f>'Town Data'!A27</f>
        <v>DANBY</v>
      </c>
      <c r="C31" s="40">
        <f>IF('Town Data'!C27&gt;9,'Town Data'!B27,"*")</f>
        <v>551580.30000000005</v>
      </c>
      <c r="D31" s="41">
        <f>IF('Town Data'!E27&gt;9,'Town Data'!D27,"*")</f>
        <v>335533.23</v>
      </c>
      <c r="E31" s="42" t="str">
        <f>IF('Town Data'!G27&gt;9,'Town Data'!F27,"*")</f>
        <v>*</v>
      </c>
      <c r="F31" s="41">
        <f>IF('Town Data'!I27&gt;9,'Town Data'!H27,"*")</f>
        <v>952104.89</v>
      </c>
      <c r="G31" s="41">
        <f>IF('Town Data'!K27&gt;9,'Town Data'!J27,"*")</f>
        <v>448683.71</v>
      </c>
      <c r="H31" s="42" t="str">
        <f>IF('Town Data'!M27&gt;9,'Town Data'!L27,"*")</f>
        <v>*</v>
      </c>
      <c r="I31" s="19">
        <f t="shared" si="0"/>
        <v>-0.42067275801933962</v>
      </c>
      <c r="J31" s="19">
        <f t="shared" si="1"/>
        <v>-0.25218316929758833</v>
      </c>
      <c r="K31" s="19" t="str">
        <f t="shared" si="2"/>
        <v/>
      </c>
    </row>
    <row r="32" spans="2:11" x14ac:dyDescent="0.3">
      <c r="B32" t="str">
        <f>'Town Data'!A28</f>
        <v>DANVILLE</v>
      </c>
      <c r="C32" s="37">
        <f>IF('Town Data'!C28&gt;9,'Town Data'!B28,"*")</f>
        <v>1315129.1100000001</v>
      </c>
      <c r="D32" s="38">
        <f>IF('Town Data'!E28&gt;9,'Town Data'!D28,"*")</f>
        <v>1034187.28</v>
      </c>
      <c r="E32" s="39" t="str">
        <f>IF('Town Data'!G28&gt;9,'Town Data'!F28,"*")</f>
        <v>*</v>
      </c>
      <c r="F32" s="38">
        <f>IF('Town Data'!I28&gt;9,'Town Data'!H28,"*")</f>
        <v>1626056.3</v>
      </c>
      <c r="G32" s="38">
        <f>IF('Town Data'!K28&gt;9,'Town Data'!J28,"*")</f>
        <v>1203029.95</v>
      </c>
      <c r="H32" s="39" t="str">
        <f>IF('Town Data'!M28&gt;9,'Town Data'!L28,"*")</f>
        <v>*</v>
      </c>
      <c r="I32" s="8">
        <f t="shared" si="0"/>
        <v>-0.1912155132635936</v>
      </c>
      <c r="J32" s="8">
        <f t="shared" si="1"/>
        <v>-0.14034785252021359</v>
      </c>
      <c r="K32" s="8" t="str">
        <f t="shared" si="2"/>
        <v/>
      </c>
    </row>
    <row r="33" spans="2:11" x14ac:dyDescent="0.3">
      <c r="B33" s="24" t="str">
        <f>'Town Data'!A29</f>
        <v>DERBY</v>
      </c>
      <c r="C33" s="40">
        <f>IF('Town Data'!C29&gt;9,'Town Data'!B29,"*")</f>
        <v>23328991.059999999</v>
      </c>
      <c r="D33" s="41">
        <f>IF('Town Data'!E29&gt;9,'Town Data'!D29,"*")</f>
        <v>7485841.6299999999</v>
      </c>
      <c r="E33" s="42">
        <f>IF('Town Data'!G29&gt;9,'Town Data'!F29,"*")</f>
        <v>83027.833333333285</v>
      </c>
      <c r="F33" s="41">
        <f>IF('Town Data'!I29&gt;9,'Town Data'!H29,"*")</f>
        <v>28113813.07</v>
      </c>
      <c r="G33" s="41">
        <f>IF('Town Data'!K29&gt;9,'Town Data'!J29,"*")</f>
        <v>11745118.300000001</v>
      </c>
      <c r="H33" s="42">
        <f>IF('Town Data'!M29&gt;9,'Town Data'!L29,"*")</f>
        <v>108896.66666666663</v>
      </c>
      <c r="I33" s="19">
        <f t="shared" si="0"/>
        <v>-0.17019470102068235</v>
      </c>
      <c r="J33" s="19">
        <f t="shared" si="1"/>
        <v>-0.36264229624660321</v>
      </c>
      <c r="K33" s="19">
        <f t="shared" si="2"/>
        <v>-0.2375539502280451</v>
      </c>
    </row>
    <row r="34" spans="2:11" x14ac:dyDescent="0.3">
      <c r="B34" t="str">
        <f>'Town Data'!A30</f>
        <v>DORSET</v>
      </c>
      <c r="C34" s="37">
        <f>IF('Town Data'!C30&gt;9,'Town Data'!B30,"*")</f>
        <v>2643722</v>
      </c>
      <c r="D34" s="38">
        <f>IF('Town Data'!E30&gt;9,'Town Data'!D30,"*")</f>
        <v>1000255.56</v>
      </c>
      <c r="E34" s="39" t="str">
        <f>IF('Town Data'!G30&gt;9,'Town Data'!F30,"*")</f>
        <v>*</v>
      </c>
      <c r="F34" s="38">
        <f>IF('Town Data'!I30&gt;9,'Town Data'!H30,"*")</f>
        <v>2498237.64</v>
      </c>
      <c r="G34" s="38">
        <f>IF('Town Data'!K30&gt;9,'Town Data'!J30,"*")</f>
        <v>1064758.53</v>
      </c>
      <c r="H34" s="39" t="str">
        <f>IF('Town Data'!M30&gt;9,'Town Data'!L30,"*")</f>
        <v>*</v>
      </c>
      <c r="I34" s="8">
        <f t="shared" si="0"/>
        <v>5.8234796270221857E-2</v>
      </c>
      <c r="J34" s="8">
        <f t="shared" si="1"/>
        <v>-6.0579904440868831E-2</v>
      </c>
      <c r="K34" s="8" t="str">
        <f t="shared" si="2"/>
        <v/>
      </c>
    </row>
    <row r="35" spans="2:11" x14ac:dyDescent="0.3">
      <c r="B35" s="24" t="str">
        <f>'Town Data'!A31</f>
        <v>DOVER</v>
      </c>
      <c r="C35" s="40">
        <f>IF('Town Data'!C31&gt;9,'Town Data'!B31,"*")</f>
        <v>911987.6</v>
      </c>
      <c r="D35" s="41">
        <f>IF('Town Data'!E31&gt;9,'Town Data'!D31,"*")</f>
        <v>473897.26</v>
      </c>
      <c r="E35" s="42" t="str">
        <f>IF('Town Data'!G31&gt;9,'Town Data'!F31,"*")</f>
        <v>*</v>
      </c>
      <c r="F35" s="41">
        <f>IF('Town Data'!I31&gt;9,'Town Data'!H31,"*")</f>
        <v>832705.77</v>
      </c>
      <c r="G35" s="41">
        <f>IF('Town Data'!K31&gt;9,'Town Data'!J31,"*")</f>
        <v>530005.65</v>
      </c>
      <c r="H35" s="42" t="str">
        <f>IF('Town Data'!M31&gt;9,'Town Data'!L31,"*")</f>
        <v>*</v>
      </c>
      <c r="I35" s="19">
        <f t="shared" si="0"/>
        <v>9.5209896287856824E-2</v>
      </c>
      <c r="J35" s="19">
        <f t="shared" si="1"/>
        <v>-0.10586375824484137</v>
      </c>
      <c r="K35" s="19" t="str">
        <f t="shared" si="2"/>
        <v/>
      </c>
    </row>
    <row r="36" spans="2:11" x14ac:dyDescent="0.3">
      <c r="B36" t="str">
        <f>'Town Data'!A32</f>
        <v>DUMMERSTON</v>
      </c>
      <c r="C36" s="37">
        <f>IF('Town Data'!C32&gt;9,'Town Data'!B32,"*")</f>
        <v>2312222.5099999998</v>
      </c>
      <c r="D36" s="38">
        <f>IF('Town Data'!E32&gt;9,'Town Data'!D32,"*")</f>
        <v>862586.99</v>
      </c>
      <c r="E36" s="39" t="str">
        <f>IF('Town Data'!G32&gt;9,'Town Data'!F32,"*")</f>
        <v>*</v>
      </c>
      <c r="F36" s="38">
        <f>IF('Town Data'!I32&gt;9,'Town Data'!H32,"*")</f>
        <v>2386731.66</v>
      </c>
      <c r="G36" s="38">
        <f>IF('Town Data'!K32&gt;9,'Town Data'!J32,"*")</f>
        <v>843073.3</v>
      </c>
      <c r="H36" s="39" t="str">
        <f>IF('Town Data'!M32&gt;9,'Town Data'!L32,"*")</f>
        <v>*</v>
      </c>
      <c r="I36" s="8">
        <f t="shared" si="0"/>
        <v>-3.1218067472235385E-2</v>
      </c>
      <c r="J36" s="8">
        <f t="shared" si="1"/>
        <v>2.3145899650718321E-2</v>
      </c>
      <c r="K36" s="8" t="str">
        <f t="shared" si="2"/>
        <v/>
      </c>
    </row>
    <row r="37" spans="2:11" x14ac:dyDescent="0.3">
      <c r="B37" s="24" t="str">
        <f>'Town Data'!A33</f>
        <v>EAST MONTPELIER</v>
      </c>
      <c r="C37" s="40">
        <f>IF('Town Data'!C33&gt;9,'Town Data'!B33,"*")</f>
        <v>6077309.8399999999</v>
      </c>
      <c r="D37" s="41">
        <f>IF('Town Data'!E33&gt;9,'Town Data'!D33,"*")</f>
        <v>2457008.31</v>
      </c>
      <c r="E37" s="42" t="str">
        <f>IF('Town Data'!G33&gt;9,'Town Data'!F33,"*")</f>
        <v>*</v>
      </c>
      <c r="F37" s="41">
        <f>IF('Town Data'!I33&gt;9,'Town Data'!H33,"*")</f>
        <v>5473583.25</v>
      </c>
      <c r="G37" s="41">
        <f>IF('Town Data'!K33&gt;9,'Town Data'!J33,"*")</f>
        <v>2075591.35</v>
      </c>
      <c r="H37" s="42" t="str">
        <f>IF('Town Data'!M33&gt;9,'Town Data'!L33,"*")</f>
        <v>*</v>
      </c>
      <c r="I37" s="19">
        <f t="shared" si="0"/>
        <v>0.11029823836149745</v>
      </c>
      <c r="J37" s="19">
        <f t="shared" si="1"/>
        <v>0.1837630321594855</v>
      </c>
      <c r="K37" s="19" t="str">
        <f t="shared" si="2"/>
        <v/>
      </c>
    </row>
    <row r="38" spans="2:11" x14ac:dyDescent="0.3">
      <c r="B38" t="str">
        <f>'Town Data'!A34</f>
        <v>ENOSBURG</v>
      </c>
      <c r="C38" s="37">
        <f>IF('Town Data'!C34&gt;9,'Town Data'!B34,"*")</f>
        <v>10940938.369999999</v>
      </c>
      <c r="D38" s="38">
        <f>IF('Town Data'!E34&gt;9,'Town Data'!D34,"*")</f>
        <v>3070205.18</v>
      </c>
      <c r="E38" s="39" t="str">
        <f>IF('Town Data'!G34&gt;9,'Town Data'!F34,"*")</f>
        <v>*</v>
      </c>
      <c r="F38" s="38">
        <f>IF('Town Data'!I34&gt;9,'Town Data'!H34,"*")</f>
        <v>8964930.2699999996</v>
      </c>
      <c r="G38" s="38">
        <f>IF('Town Data'!K34&gt;9,'Town Data'!J34,"*")</f>
        <v>2629295.1</v>
      </c>
      <c r="H38" s="39" t="str">
        <f>IF('Town Data'!M34&gt;9,'Town Data'!L34,"*")</f>
        <v>*</v>
      </c>
      <c r="I38" s="8">
        <f t="shared" si="0"/>
        <v>0.22041533402802471</v>
      </c>
      <c r="J38" s="8">
        <f t="shared" si="1"/>
        <v>0.16769136336199009</v>
      </c>
      <c r="K38" s="8" t="str">
        <f t="shared" si="2"/>
        <v/>
      </c>
    </row>
    <row r="39" spans="2:11" x14ac:dyDescent="0.3">
      <c r="B39" s="24" t="str">
        <f>'Town Data'!A35</f>
        <v>ESSEX</v>
      </c>
      <c r="C39" s="40">
        <f>IF('Town Data'!C35&gt;9,'Town Data'!B35,"*")</f>
        <v>42999945.229999997</v>
      </c>
      <c r="D39" s="41">
        <f>IF('Town Data'!E35&gt;9,'Town Data'!D35,"*")</f>
        <v>8312560.25</v>
      </c>
      <c r="E39" s="42">
        <f>IF('Town Data'!G35&gt;9,'Town Data'!F35,"*")</f>
        <v>25663.833333333328</v>
      </c>
      <c r="F39" s="41">
        <f>IF('Town Data'!I35&gt;9,'Town Data'!H35,"*")</f>
        <v>38986795.25</v>
      </c>
      <c r="G39" s="41">
        <f>IF('Town Data'!K35&gt;9,'Town Data'!J35,"*")</f>
        <v>7226062.8799999999</v>
      </c>
      <c r="H39" s="42">
        <f>IF('Town Data'!M35&gt;9,'Town Data'!L35,"*")</f>
        <v>37151.000000000044</v>
      </c>
      <c r="I39" s="19">
        <f t="shared" si="0"/>
        <v>0.10293613399783089</v>
      </c>
      <c r="J39" s="19">
        <f t="shared" si="1"/>
        <v>0.15035813942432785</v>
      </c>
      <c r="K39" s="19">
        <f t="shared" si="2"/>
        <v>-0.30920208518389014</v>
      </c>
    </row>
    <row r="40" spans="2:11" x14ac:dyDescent="0.3">
      <c r="B40" t="str">
        <f>'Town Data'!A36</f>
        <v>FAIR HAVEN</v>
      </c>
      <c r="C40" s="37">
        <f>IF('Town Data'!C36&gt;9,'Town Data'!B36,"*")</f>
        <v>8234789.4900000002</v>
      </c>
      <c r="D40" s="38">
        <f>IF('Town Data'!E36&gt;9,'Town Data'!D36,"*")</f>
        <v>1850840.58</v>
      </c>
      <c r="E40" s="39" t="str">
        <f>IF('Town Data'!G36&gt;9,'Town Data'!F36,"*")</f>
        <v>*</v>
      </c>
      <c r="F40" s="38">
        <f>IF('Town Data'!I36&gt;9,'Town Data'!H36,"*")</f>
        <v>8666217.7799999993</v>
      </c>
      <c r="G40" s="38">
        <f>IF('Town Data'!K36&gt;9,'Town Data'!J36,"*")</f>
        <v>1700717.18</v>
      </c>
      <c r="H40" s="39" t="str">
        <f>IF('Town Data'!M36&gt;9,'Town Data'!L36,"*")</f>
        <v>*</v>
      </c>
      <c r="I40" s="8">
        <f t="shared" si="0"/>
        <v>-4.9782765786898921E-2</v>
      </c>
      <c r="J40" s="8">
        <f t="shared" si="1"/>
        <v>8.8270643564616752E-2</v>
      </c>
      <c r="K40" s="8" t="str">
        <f t="shared" si="2"/>
        <v/>
      </c>
    </row>
    <row r="41" spans="2:11" x14ac:dyDescent="0.3">
      <c r="B41" s="24" t="str">
        <f>'Town Data'!A37</f>
        <v>FAIRFAX</v>
      </c>
      <c r="C41" s="40">
        <f>IF('Town Data'!C37&gt;9,'Town Data'!B37,"*")</f>
        <v>5024513.5599999996</v>
      </c>
      <c r="D41" s="41">
        <f>IF('Town Data'!E37&gt;9,'Town Data'!D37,"*")</f>
        <v>2279720.87</v>
      </c>
      <c r="E41" s="42" t="str">
        <f>IF('Town Data'!G37&gt;9,'Town Data'!F37,"*")</f>
        <v>*</v>
      </c>
      <c r="F41" s="41">
        <f>IF('Town Data'!I37&gt;9,'Town Data'!H37,"*")</f>
        <v>5848978.3099999996</v>
      </c>
      <c r="G41" s="41">
        <f>IF('Town Data'!K37&gt;9,'Town Data'!J37,"*")</f>
        <v>2001784.18</v>
      </c>
      <c r="H41" s="42" t="str">
        <f>IF('Town Data'!M37&gt;9,'Town Data'!L37,"*")</f>
        <v>*</v>
      </c>
      <c r="I41" s="19">
        <f t="shared" si="0"/>
        <v>-0.14095876344598721</v>
      </c>
      <c r="J41" s="19">
        <f t="shared" si="1"/>
        <v>0.13884448322495993</v>
      </c>
      <c r="K41" s="19" t="str">
        <f t="shared" si="2"/>
        <v/>
      </c>
    </row>
    <row r="42" spans="2:11" x14ac:dyDescent="0.3">
      <c r="B42" t="str">
        <f>'Town Data'!A38</f>
        <v>FAIRLEE</v>
      </c>
      <c r="C42" s="37">
        <f>IF('Town Data'!C38&gt;9,'Town Data'!B38,"*")</f>
        <v>2323490.69</v>
      </c>
      <c r="D42" s="38">
        <f>IF('Town Data'!E38&gt;9,'Town Data'!D38,"*")</f>
        <v>675762.12</v>
      </c>
      <c r="E42" s="39" t="str">
        <f>IF('Town Data'!G38&gt;9,'Town Data'!F38,"*")</f>
        <v>*</v>
      </c>
      <c r="F42" s="38">
        <f>IF('Town Data'!I38&gt;9,'Town Data'!H38,"*")</f>
        <v>2167254.27</v>
      </c>
      <c r="G42" s="38">
        <f>IF('Town Data'!K38&gt;9,'Town Data'!J38,"*")</f>
        <v>657903.31000000006</v>
      </c>
      <c r="H42" s="39" t="str">
        <f>IF('Town Data'!M38&gt;9,'Town Data'!L38,"*")</f>
        <v>*</v>
      </c>
      <c r="I42" s="8">
        <f t="shared" si="0"/>
        <v>7.2089566121837617E-2</v>
      </c>
      <c r="J42" s="8">
        <f t="shared" si="1"/>
        <v>2.7145037467587656E-2</v>
      </c>
      <c r="K42" s="8" t="str">
        <f t="shared" si="2"/>
        <v/>
      </c>
    </row>
    <row r="43" spans="2:11" x14ac:dyDescent="0.3">
      <c r="B43" s="24" t="str">
        <f>'Town Data'!A39</f>
        <v>FERRISBURGH</v>
      </c>
      <c r="C43" s="40">
        <f>IF('Town Data'!C39&gt;9,'Town Data'!B39,"*")</f>
        <v>2753157.82</v>
      </c>
      <c r="D43" s="41">
        <f>IF('Town Data'!E39&gt;9,'Town Data'!D39,"*")</f>
        <v>1015531.8</v>
      </c>
      <c r="E43" s="42" t="str">
        <f>IF('Town Data'!G39&gt;9,'Town Data'!F39,"*")</f>
        <v>*</v>
      </c>
      <c r="F43" s="41">
        <f>IF('Town Data'!I39&gt;9,'Town Data'!H39,"*")</f>
        <v>2967849.43</v>
      </c>
      <c r="G43" s="41">
        <f>IF('Town Data'!K39&gt;9,'Town Data'!J39,"*")</f>
        <v>866229.43</v>
      </c>
      <c r="H43" s="42" t="str">
        <f>IF('Town Data'!M39&gt;9,'Town Data'!L39,"*")</f>
        <v>*</v>
      </c>
      <c r="I43" s="19">
        <f t="shared" si="0"/>
        <v>-7.2339117958555035E-2</v>
      </c>
      <c r="J43" s="19">
        <f t="shared" si="1"/>
        <v>0.17235892112324097</v>
      </c>
      <c r="K43" s="19" t="str">
        <f t="shared" si="2"/>
        <v/>
      </c>
    </row>
    <row r="44" spans="2:11" x14ac:dyDescent="0.3">
      <c r="B44" t="str">
        <f>'Town Data'!A40</f>
        <v>GEORGIA</v>
      </c>
      <c r="C44" s="37">
        <f>IF('Town Data'!C40&gt;9,'Town Data'!B40,"*")</f>
        <v>1497204.7</v>
      </c>
      <c r="D44" s="38">
        <f>IF('Town Data'!E40&gt;9,'Town Data'!D40,"*")</f>
        <v>836329.11</v>
      </c>
      <c r="E44" s="39" t="str">
        <f>IF('Town Data'!G40&gt;9,'Town Data'!F40,"*")</f>
        <v>*</v>
      </c>
      <c r="F44" s="38">
        <f>IF('Town Data'!I40&gt;9,'Town Data'!H40,"*")</f>
        <v>1661885.1</v>
      </c>
      <c r="G44" s="38">
        <f>IF('Town Data'!K40&gt;9,'Town Data'!J40,"*")</f>
        <v>918545.69</v>
      </c>
      <c r="H44" s="39" t="str">
        <f>IF('Town Data'!M40&gt;9,'Town Data'!L40,"*")</f>
        <v>*</v>
      </c>
      <c r="I44" s="8">
        <f t="shared" si="0"/>
        <v>-9.9092530524523104E-2</v>
      </c>
      <c r="J44" s="8">
        <f t="shared" si="1"/>
        <v>-8.9507338497228112E-2</v>
      </c>
      <c r="K44" s="8" t="str">
        <f t="shared" si="2"/>
        <v/>
      </c>
    </row>
    <row r="45" spans="2:11" x14ac:dyDescent="0.3">
      <c r="B45" s="24" t="str">
        <f>'Town Data'!A41</f>
        <v>GRAND ISLE</v>
      </c>
      <c r="C45" s="40">
        <f>IF('Town Data'!C41&gt;9,'Town Data'!B41,"*")</f>
        <v>411061.14</v>
      </c>
      <c r="D45" s="41" t="str">
        <f>IF('Town Data'!E41&gt;9,'Town Data'!D41,"*")</f>
        <v>*</v>
      </c>
      <c r="E45" s="42" t="str">
        <f>IF('Town Data'!G41&gt;9,'Town Data'!F41,"*")</f>
        <v>*</v>
      </c>
      <c r="F45" s="41">
        <f>IF('Town Data'!I41&gt;9,'Town Data'!H41,"*")</f>
        <v>413114.02</v>
      </c>
      <c r="G45" s="41">
        <f>IF('Town Data'!K41&gt;9,'Town Data'!J41,"*")</f>
        <v>257687.76</v>
      </c>
      <c r="H45" s="42" t="str">
        <f>IF('Town Data'!M41&gt;9,'Town Data'!L41,"*")</f>
        <v>*</v>
      </c>
      <c r="I45" s="19">
        <f t="shared" si="0"/>
        <v>-4.9692818462079898E-3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HARDWICK</v>
      </c>
      <c r="C46" s="37">
        <f>IF('Town Data'!C42&gt;9,'Town Data'!B42,"*")</f>
        <v>11409817.550000001</v>
      </c>
      <c r="D46" s="38">
        <f>IF('Town Data'!E42&gt;9,'Town Data'!D42,"*")</f>
        <v>1677872.33</v>
      </c>
      <c r="E46" s="39" t="str">
        <f>IF('Town Data'!G42&gt;9,'Town Data'!F42,"*")</f>
        <v>*</v>
      </c>
      <c r="F46" s="38">
        <f>IF('Town Data'!I42&gt;9,'Town Data'!H42,"*")</f>
        <v>10463899</v>
      </c>
      <c r="G46" s="38">
        <f>IF('Town Data'!K42&gt;9,'Town Data'!J42,"*")</f>
        <v>1851931.15</v>
      </c>
      <c r="H46" s="39" t="str">
        <f>IF('Town Data'!M42&gt;9,'Town Data'!L42,"*")</f>
        <v>*</v>
      </c>
      <c r="I46" s="8">
        <f t="shared" si="0"/>
        <v>9.0398287483470618E-2</v>
      </c>
      <c r="J46" s="8">
        <f t="shared" si="1"/>
        <v>-9.3987738151064551E-2</v>
      </c>
      <c r="K46" s="8" t="str">
        <f t="shared" si="2"/>
        <v/>
      </c>
    </row>
    <row r="47" spans="2:11" x14ac:dyDescent="0.3">
      <c r="B47" s="24" t="str">
        <f>'Town Data'!A43</f>
        <v>HARTFORD</v>
      </c>
      <c r="C47" s="40">
        <f>IF('Town Data'!C43&gt;9,'Town Data'!B43,"*")</f>
        <v>59370389.630000003</v>
      </c>
      <c r="D47" s="41">
        <f>IF('Town Data'!E43&gt;9,'Town Data'!D43,"*")</f>
        <v>12047343.4</v>
      </c>
      <c r="E47" s="42">
        <f>IF('Town Data'!G43&gt;9,'Town Data'!F43,"*")</f>
        <v>109508.00000000001</v>
      </c>
      <c r="F47" s="41">
        <f>IF('Town Data'!I43&gt;9,'Town Data'!H43,"*")</f>
        <v>45964417.109999999</v>
      </c>
      <c r="G47" s="41">
        <f>IF('Town Data'!K43&gt;9,'Town Data'!J43,"*")</f>
        <v>9715339.6099999994</v>
      </c>
      <c r="H47" s="42">
        <f>IF('Town Data'!M43&gt;9,'Town Data'!L43,"*")</f>
        <v>123356.66666666673</v>
      </c>
      <c r="I47" s="19">
        <f t="shared" si="0"/>
        <v>0.29165979605305176</v>
      </c>
      <c r="J47" s="19">
        <f t="shared" si="1"/>
        <v>0.24003317265406443</v>
      </c>
      <c r="K47" s="19">
        <f t="shared" si="2"/>
        <v>-0.11226524711541093</v>
      </c>
    </row>
    <row r="48" spans="2:11" x14ac:dyDescent="0.3">
      <c r="B48" t="str">
        <f>'Town Data'!A44</f>
        <v>HARTLAND</v>
      </c>
      <c r="C48" s="37">
        <f>IF('Town Data'!C44&gt;9,'Town Data'!B44,"*")</f>
        <v>489666.65</v>
      </c>
      <c r="D48" s="38">
        <f>IF('Town Data'!E44&gt;9,'Town Data'!D44,"*")</f>
        <v>297420.08</v>
      </c>
      <c r="E48" s="39" t="str">
        <f>IF('Town Data'!G44&gt;9,'Town Data'!F44,"*")</f>
        <v>*</v>
      </c>
      <c r="F48" s="38">
        <f>IF('Town Data'!I44&gt;9,'Town Data'!H44,"*")</f>
        <v>640725.37</v>
      </c>
      <c r="G48" s="38">
        <f>IF('Town Data'!K44&gt;9,'Town Data'!J44,"*")</f>
        <v>230044.6</v>
      </c>
      <c r="H48" s="39" t="str">
        <f>IF('Town Data'!M44&gt;9,'Town Data'!L44,"*")</f>
        <v>*</v>
      </c>
      <c r="I48" s="8">
        <f t="shared" si="0"/>
        <v>-0.23576203951468314</v>
      </c>
      <c r="J48" s="8">
        <f t="shared" si="1"/>
        <v>0.2928800762982483</v>
      </c>
      <c r="K48" s="8" t="str">
        <f t="shared" si="2"/>
        <v/>
      </c>
    </row>
    <row r="49" spans="2:11" x14ac:dyDescent="0.3">
      <c r="B49" s="24" t="str">
        <f>'Town Data'!A45</f>
        <v>HIGHGATE</v>
      </c>
      <c r="C49" s="40">
        <f>IF('Town Data'!C45&gt;9,'Town Data'!B45,"*")</f>
        <v>2806944.03</v>
      </c>
      <c r="D49" s="41">
        <f>IF('Town Data'!E45&gt;9,'Town Data'!D45,"*")</f>
        <v>1263661.55</v>
      </c>
      <c r="E49" s="42" t="str">
        <f>IF('Town Data'!G45&gt;9,'Town Data'!F45,"*")</f>
        <v>*</v>
      </c>
      <c r="F49" s="41">
        <f>IF('Town Data'!I45&gt;9,'Town Data'!H45,"*")</f>
        <v>2885748.79</v>
      </c>
      <c r="G49" s="41">
        <f>IF('Town Data'!K45&gt;9,'Town Data'!J45,"*")</f>
        <v>1264009.18</v>
      </c>
      <c r="H49" s="42" t="str">
        <f>IF('Town Data'!M45&gt;9,'Town Data'!L45,"*")</f>
        <v>*</v>
      </c>
      <c r="I49" s="19">
        <f t="shared" si="0"/>
        <v>-2.7308253675123344E-2</v>
      </c>
      <c r="J49" s="19">
        <f t="shared" si="1"/>
        <v>-2.7502173678824724E-4</v>
      </c>
      <c r="K49" s="19" t="str">
        <f t="shared" si="2"/>
        <v/>
      </c>
    </row>
    <row r="50" spans="2:11" x14ac:dyDescent="0.3">
      <c r="B50" t="str">
        <f>'Town Data'!A46</f>
        <v>HINESBURG</v>
      </c>
      <c r="C50" s="37">
        <f>IF('Town Data'!C46&gt;9,'Town Data'!B46,"*")</f>
        <v>7856367.3600000003</v>
      </c>
      <c r="D50" s="38">
        <f>IF('Town Data'!E46&gt;9,'Town Data'!D46,"*")</f>
        <v>2224409.27</v>
      </c>
      <c r="E50" s="39" t="str">
        <f>IF('Town Data'!G46&gt;9,'Town Data'!F46,"*")</f>
        <v>*</v>
      </c>
      <c r="F50" s="38">
        <f>IF('Town Data'!I46&gt;9,'Town Data'!H46,"*")</f>
        <v>7966134.6299999999</v>
      </c>
      <c r="G50" s="38">
        <f>IF('Town Data'!K46&gt;9,'Town Data'!J46,"*")</f>
        <v>2190356.73</v>
      </c>
      <c r="H50" s="39" t="str">
        <f>IF('Town Data'!M46&gt;9,'Town Data'!L46,"*")</f>
        <v>*</v>
      </c>
      <c r="I50" s="8">
        <f t="shared" si="0"/>
        <v>-1.3779238626801811E-2</v>
      </c>
      <c r="J50" s="8">
        <f t="shared" si="1"/>
        <v>1.5546572635225513E-2</v>
      </c>
      <c r="K50" s="8" t="str">
        <f t="shared" si="2"/>
        <v/>
      </c>
    </row>
    <row r="51" spans="2:11" x14ac:dyDescent="0.3">
      <c r="B51" s="24" t="str">
        <f>'Town Data'!A47</f>
        <v>HUNTINGTON</v>
      </c>
      <c r="C51" s="40">
        <f>IF('Town Data'!C47&gt;9,'Town Data'!B47,"*")</f>
        <v>198685.57</v>
      </c>
      <c r="D51" s="41">
        <f>IF('Town Data'!E47&gt;9,'Town Data'!D47,"*")</f>
        <v>89659.9</v>
      </c>
      <c r="E51" s="42" t="str">
        <f>IF('Town Data'!G47&gt;9,'Town Data'!F47,"*")</f>
        <v>*</v>
      </c>
      <c r="F51" s="41" t="str">
        <f>IF('Town Data'!I47&gt;9,'Town Data'!H47,"*")</f>
        <v>*</v>
      </c>
      <c r="G51" s="41" t="str">
        <f>IF('Town Data'!K47&gt;9,'Town Data'!J47,"*")</f>
        <v>*</v>
      </c>
      <c r="H51" s="42" t="str">
        <f>IF('Town Data'!M47&gt;9,'Town Data'!L47,"*")</f>
        <v>*</v>
      </c>
      <c r="I51" s="19" t="str">
        <f t="shared" si="0"/>
        <v/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HYDE PARK</v>
      </c>
      <c r="C52" s="37">
        <f>IF('Town Data'!C48&gt;9,'Town Data'!B48,"*")</f>
        <v>3147167.81</v>
      </c>
      <c r="D52" s="38">
        <f>IF('Town Data'!E48&gt;9,'Town Data'!D48,"*")</f>
        <v>528370.73</v>
      </c>
      <c r="E52" s="39" t="str">
        <f>IF('Town Data'!G48&gt;9,'Town Data'!F48,"*")</f>
        <v>*</v>
      </c>
      <c r="F52" s="38">
        <f>IF('Town Data'!I48&gt;9,'Town Data'!H48,"*")</f>
        <v>3315414.96</v>
      </c>
      <c r="G52" s="38">
        <f>IF('Town Data'!K48&gt;9,'Town Data'!J48,"*")</f>
        <v>501873.3</v>
      </c>
      <c r="H52" s="39" t="str">
        <f>IF('Town Data'!M48&gt;9,'Town Data'!L48,"*")</f>
        <v>*</v>
      </c>
      <c r="I52" s="8">
        <f t="shared" si="0"/>
        <v>-5.0746935762152653E-2</v>
      </c>
      <c r="J52" s="8">
        <f t="shared" si="1"/>
        <v>5.2797050570333175E-2</v>
      </c>
      <c r="K52" s="8" t="str">
        <f t="shared" si="2"/>
        <v/>
      </c>
    </row>
    <row r="53" spans="2:11" x14ac:dyDescent="0.3">
      <c r="B53" s="24" t="str">
        <f>'Town Data'!A49</f>
        <v>IRASBURG</v>
      </c>
      <c r="C53" s="40">
        <f>IF('Town Data'!C49&gt;9,'Town Data'!B49,"*")</f>
        <v>3484278.26</v>
      </c>
      <c r="D53" s="41">
        <f>IF('Town Data'!E49&gt;9,'Town Data'!D49,"*")</f>
        <v>552237.73</v>
      </c>
      <c r="E53" s="42" t="str">
        <f>IF('Town Data'!G49&gt;9,'Town Data'!F49,"*")</f>
        <v>*</v>
      </c>
      <c r="F53" s="41">
        <f>IF('Town Data'!I49&gt;9,'Town Data'!H49,"*")</f>
        <v>2588982.06</v>
      </c>
      <c r="G53" s="41" t="str">
        <f>IF('Town Data'!K49&gt;9,'Town Data'!J49,"*")</f>
        <v>*</v>
      </c>
      <c r="H53" s="42" t="str">
        <f>IF('Town Data'!M49&gt;9,'Town Data'!L49,"*")</f>
        <v>*</v>
      </c>
      <c r="I53" s="19">
        <f t="shared" si="0"/>
        <v>0.34581012121806659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JAMAICA</v>
      </c>
      <c r="C54" s="37">
        <f>IF('Town Data'!C50&gt;9,'Town Data'!B50,"*")</f>
        <v>2269680.42</v>
      </c>
      <c r="D54" s="38">
        <f>IF('Town Data'!E50&gt;9,'Town Data'!D50,"*")</f>
        <v>261339</v>
      </c>
      <c r="E54" s="39" t="str">
        <f>IF('Town Data'!G50&gt;9,'Town Data'!F50,"*")</f>
        <v>*</v>
      </c>
      <c r="F54" s="38">
        <f>IF('Town Data'!I50&gt;9,'Town Data'!H50,"*")</f>
        <v>1275076.8</v>
      </c>
      <c r="G54" s="38">
        <f>IF('Town Data'!K50&gt;9,'Town Data'!J50,"*")</f>
        <v>334652.88</v>
      </c>
      <c r="H54" s="39" t="str">
        <f>IF('Town Data'!M50&gt;9,'Town Data'!L50,"*")</f>
        <v>*</v>
      </c>
      <c r="I54" s="8">
        <f t="shared" si="0"/>
        <v>0.78003428499365668</v>
      </c>
      <c r="J54" s="8">
        <f t="shared" si="1"/>
        <v>-0.21907440330410424</v>
      </c>
      <c r="K54" s="8" t="str">
        <f t="shared" si="2"/>
        <v/>
      </c>
    </row>
    <row r="55" spans="2:11" x14ac:dyDescent="0.3">
      <c r="B55" s="24" t="str">
        <f>'Town Data'!A51</f>
        <v>JERICHO</v>
      </c>
      <c r="C55" s="40">
        <f>IF('Town Data'!C51&gt;9,'Town Data'!B51,"*")</f>
        <v>4269462.8</v>
      </c>
      <c r="D55" s="41">
        <f>IF('Town Data'!E51&gt;9,'Town Data'!D51,"*")</f>
        <v>1342278.08</v>
      </c>
      <c r="E55" s="42" t="str">
        <f>IF('Town Data'!G51&gt;9,'Town Data'!F51,"*")</f>
        <v>*</v>
      </c>
      <c r="F55" s="41">
        <f>IF('Town Data'!I51&gt;9,'Town Data'!H51,"*")</f>
        <v>4662837.83</v>
      </c>
      <c r="G55" s="41">
        <f>IF('Town Data'!K51&gt;9,'Town Data'!J51,"*")</f>
        <v>1412916.55</v>
      </c>
      <c r="H55" s="42" t="str">
        <f>IF('Town Data'!M51&gt;9,'Town Data'!L51,"*")</f>
        <v>*</v>
      </c>
      <c r="I55" s="19">
        <f t="shared" si="0"/>
        <v>-8.4363866885758768E-2</v>
      </c>
      <c r="J55" s="19">
        <f t="shared" si="1"/>
        <v>-4.9994792686093151E-2</v>
      </c>
      <c r="K55" s="19" t="str">
        <f t="shared" si="2"/>
        <v/>
      </c>
    </row>
    <row r="56" spans="2:11" x14ac:dyDescent="0.3">
      <c r="B56" t="str">
        <f>'Town Data'!A52</f>
        <v>JOHNSON</v>
      </c>
      <c r="C56" s="37">
        <f>IF('Town Data'!C52&gt;9,'Town Data'!B52,"*")</f>
        <v>10492916.07</v>
      </c>
      <c r="D56" s="38">
        <f>IF('Town Data'!E52&gt;9,'Town Data'!D52,"*")</f>
        <v>3224266.35</v>
      </c>
      <c r="E56" s="39" t="str">
        <f>IF('Town Data'!G52&gt;9,'Town Data'!F52,"*")</f>
        <v>*</v>
      </c>
      <c r="F56" s="38">
        <f>IF('Town Data'!I52&gt;9,'Town Data'!H52,"*")</f>
        <v>11468148.6</v>
      </c>
      <c r="G56" s="38">
        <f>IF('Town Data'!K52&gt;9,'Town Data'!J52,"*")</f>
        <v>3432054.49</v>
      </c>
      <c r="H56" s="39" t="str">
        <f>IF('Town Data'!M52&gt;9,'Town Data'!L52,"*")</f>
        <v>*</v>
      </c>
      <c r="I56" s="8">
        <f t="shared" si="0"/>
        <v>-8.5038358327515856E-2</v>
      </c>
      <c r="J56" s="8">
        <f t="shared" si="1"/>
        <v>-6.0543368587367655E-2</v>
      </c>
      <c r="K56" s="8" t="str">
        <f t="shared" si="2"/>
        <v/>
      </c>
    </row>
    <row r="57" spans="2:11" x14ac:dyDescent="0.3">
      <c r="B57" s="24" t="str">
        <f>'Town Data'!A53</f>
        <v>KILLINGTON</v>
      </c>
      <c r="C57" s="40">
        <f>IF('Town Data'!C53&gt;9,'Town Data'!B53,"*")</f>
        <v>5763991.4500000002</v>
      </c>
      <c r="D57" s="41">
        <f>IF('Town Data'!E53&gt;9,'Town Data'!D53,"*")</f>
        <v>4993128.37</v>
      </c>
      <c r="E57" s="42" t="str">
        <f>IF('Town Data'!G53&gt;9,'Town Data'!F53,"*")</f>
        <v>*</v>
      </c>
      <c r="F57" s="41">
        <f>IF('Town Data'!I53&gt;9,'Town Data'!H53,"*")</f>
        <v>3302503.34</v>
      </c>
      <c r="G57" s="41">
        <f>IF('Town Data'!K53&gt;9,'Town Data'!J53,"*")</f>
        <v>2560816.25</v>
      </c>
      <c r="H57" s="42" t="str">
        <f>IF('Town Data'!M53&gt;9,'Town Data'!L53,"*")</f>
        <v>*</v>
      </c>
      <c r="I57" s="19">
        <f t="shared" si="0"/>
        <v>0.74534008192706336</v>
      </c>
      <c r="J57" s="19">
        <f t="shared" si="1"/>
        <v>0.94981907428930135</v>
      </c>
      <c r="K57" s="19" t="str">
        <f t="shared" si="2"/>
        <v/>
      </c>
    </row>
    <row r="58" spans="2:11" x14ac:dyDescent="0.3">
      <c r="B58" t="str">
        <f>'Town Data'!A54</f>
        <v>LONDONDERRY</v>
      </c>
      <c r="C58" s="37">
        <f>IF('Town Data'!C54&gt;9,'Town Data'!B54,"*")</f>
        <v>6858972.5599999996</v>
      </c>
      <c r="D58" s="38">
        <f>IF('Town Data'!E54&gt;9,'Town Data'!D54,"*")</f>
        <v>3634272.28</v>
      </c>
      <c r="E58" s="39" t="str">
        <f>IF('Town Data'!G54&gt;9,'Town Data'!F54,"*")</f>
        <v>*</v>
      </c>
      <c r="F58" s="38">
        <f>IF('Town Data'!I54&gt;9,'Town Data'!H54,"*")</f>
        <v>8128402.21</v>
      </c>
      <c r="G58" s="38">
        <f>IF('Town Data'!K54&gt;9,'Town Data'!J54,"*")</f>
        <v>4118152.32</v>
      </c>
      <c r="H58" s="39" t="str">
        <f>IF('Town Data'!M54&gt;9,'Town Data'!L54,"*")</f>
        <v>*</v>
      </c>
      <c r="I58" s="8">
        <f t="shared" si="0"/>
        <v>-0.15617210088820155</v>
      </c>
      <c r="J58" s="8">
        <f t="shared" si="1"/>
        <v>-0.1174993060965749</v>
      </c>
      <c r="K58" s="8" t="str">
        <f t="shared" si="2"/>
        <v/>
      </c>
    </row>
    <row r="59" spans="2:11" x14ac:dyDescent="0.3">
      <c r="B59" s="24" t="str">
        <f>'Town Data'!A55</f>
        <v>LUDLOW</v>
      </c>
      <c r="C59" s="40">
        <f>IF('Town Data'!C55&gt;9,'Town Data'!B55,"*")</f>
        <v>6173590.7000000002</v>
      </c>
      <c r="D59" s="41">
        <f>IF('Town Data'!E55&gt;9,'Town Data'!D55,"*")</f>
        <v>3079640.83</v>
      </c>
      <c r="E59" s="42" t="str">
        <f>IF('Town Data'!G55&gt;9,'Town Data'!F55,"*")</f>
        <v>*</v>
      </c>
      <c r="F59" s="41">
        <f>IF('Town Data'!I55&gt;9,'Town Data'!H55,"*")</f>
        <v>6549740.1900000004</v>
      </c>
      <c r="G59" s="41">
        <f>IF('Town Data'!K55&gt;9,'Town Data'!J55,"*")</f>
        <v>3119983.53</v>
      </c>
      <c r="H59" s="42" t="str">
        <f>IF('Town Data'!M55&gt;9,'Town Data'!L55,"*")</f>
        <v>*</v>
      </c>
      <c r="I59" s="19">
        <f t="shared" si="0"/>
        <v>-5.7429681038997094E-2</v>
      </c>
      <c r="J59" s="19">
        <f t="shared" si="1"/>
        <v>-1.2930420821804699E-2</v>
      </c>
      <c r="K59" s="19" t="str">
        <f t="shared" si="2"/>
        <v/>
      </c>
    </row>
    <row r="60" spans="2:11" x14ac:dyDescent="0.3">
      <c r="B60" t="str">
        <f>'Town Data'!A56</f>
        <v>LYNDON</v>
      </c>
      <c r="C60" s="37">
        <f>IF('Town Data'!C56&gt;9,'Town Data'!B56,"*")</f>
        <v>8550658.6500000004</v>
      </c>
      <c r="D60" s="38">
        <f>IF('Town Data'!E56&gt;9,'Town Data'!D56,"*")</f>
        <v>3857679.11</v>
      </c>
      <c r="E60" s="39">
        <f>IF('Town Data'!G56&gt;9,'Town Data'!F56,"*")</f>
        <v>24506.166666666631</v>
      </c>
      <c r="F60" s="38">
        <f>IF('Town Data'!I56&gt;9,'Town Data'!H56,"*")</f>
        <v>11980425.84</v>
      </c>
      <c r="G60" s="38">
        <f>IF('Town Data'!K56&gt;9,'Town Data'!J56,"*")</f>
        <v>4359195.1500000004</v>
      </c>
      <c r="H60" s="39">
        <f>IF('Town Data'!M56&gt;9,'Town Data'!L56,"*")</f>
        <v>36762.333333333372</v>
      </c>
      <c r="I60" s="8">
        <f t="shared" si="0"/>
        <v>-0.28628090819182428</v>
      </c>
      <c r="J60" s="8">
        <f t="shared" si="1"/>
        <v>-0.11504785235412103</v>
      </c>
      <c r="K60" s="8">
        <f t="shared" si="2"/>
        <v>-0.33338924805280934</v>
      </c>
    </row>
    <row r="61" spans="2:11" x14ac:dyDescent="0.3">
      <c r="B61" s="24" t="str">
        <f>'Town Data'!A57</f>
        <v>MANCHESTER</v>
      </c>
      <c r="C61" s="40">
        <f>IF('Town Data'!C57&gt;9,'Town Data'!B57,"*")</f>
        <v>26311990.82</v>
      </c>
      <c r="D61" s="41">
        <f>IF('Town Data'!E57&gt;9,'Town Data'!D57,"*")</f>
        <v>11072222.619999999</v>
      </c>
      <c r="E61" s="42">
        <f>IF('Town Data'!G57&gt;9,'Town Data'!F57,"*")</f>
        <v>201232.33333333337</v>
      </c>
      <c r="F61" s="41">
        <f>IF('Town Data'!I57&gt;9,'Town Data'!H57,"*")</f>
        <v>26107215.859999999</v>
      </c>
      <c r="G61" s="41">
        <f>IF('Town Data'!K57&gt;9,'Town Data'!J57,"*")</f>
        <v>12912085.859999999</v>
      </c>
      <c r="H61" s="42">
        <f>IF('Town Data'!M57&gt;9,'Town Data'!L57,"*")</f>
        <v>258776.99999999968</v>
      </c>
      <c r="I61" s="19">
        <f t="shared" si="0"/>
        <v>7.8436153858039495E-3</v>
      </c>
      <c r="J61" s="19">
        <f t="shared" si="1"/>
        <v>-0.14249155867989249</v>
      </c>
      <c r="K61" s="19">
        <f t="shared" si="2"/>
        <v>-0.22237164302339998</v>
      </c>
    </row>
    <row r="62" spans="2:11" x14ac:dyDescent="0.3">
      <c r="B62" t="str">
        <f>'Town Data'!A58</f>
        <v>MENDON</v>
      </c>
      <c r="C62" s="37">
        <f>IF('Town Data'!C58&gt;9,'Town Data'!B58,"*")</f>
        <v>3483732.22</v>
      </c>
      <c r="D62" s="38">
        <f>IF('Town Data'!E58&gt;9,'Town Data'!D58,"*")</f>
        <v>796880.51</v>
      </c>
      <c r="E62" s="39" t="str">
        <f>IF('Town Data'!G58&gt;9,'Town Data'!F58,"*")</f>
        <v>*</v>
      </c>
      <c r="F62" s="38">
        <f>IF('Town Data'!I58&gt;9,'Town Data'!H58,"*")</f>
        <v>3317525.42</v>
      </c>
      <c r="G62" s="38">
        <f>IF('Town Data'!K58&gt;9,'Town Data'!J58,"*")</f>
        <v>801306.87</v>
      </c>
      <c r="H62" s="39" t="str">
        <f>IF('Town Data'!M58&gt;9,'Town Data'!L58,"*")</f>
        <v>*</v>
      </c>
      <c r="I62" s="8">
        <f t="shared" si="0"/>
        <v>5.0099631188357342E-2</v>
      </c>
      <c r="J62" s="8">
        <f t="shared" si="1"/>
        <v>-5.5239261832361252E-3</v>
      </c>
      <c r="K62" s="8" t="str">
        <f t="shared" si="2"/>
        <v/>
      </c>
    </row>
    <row r="63" spans="2:11" x14ac:dyDescent="0.3">
      <c r="B63" s="24" t="str">
        <f>'Town Data'!A59</f>
        <v>MIDDLEBURY</v>
      </c>
      <c r="C63" s="40">
        <f>IF('Town Data'!C59&gt;9,'Town Data'!B59,"*")</f>
        <v>42943376.310000002</v>
      </c>
      <c r="D63" s="41">
        <f>IF('Town Data'!E59&gt;9,'Town Data'!D59,"*")</f>
        <v>14122053.779999999</v>
      </c>
      <c r="E63" s="42">
        <f>IF('Town Data'!G59&gt;9,'Town Data'!F59,"*")</f>
        <v>68996.333333333372</v>
      </c>
      <c r="F63" s="41">
        <f>IF('Town Data'!I59&gt;9,'Town Data'!H59,"*")</f>
        <v>38687430.659999996</v>
      </c>
      <c r="G63" s="41">
        <f>IF('Town Data'!K59&gt;9,'Town Data'!J59,"*")</f>
        <v>11596560.34</v>
      </c>
      <c r="H63" s="42">
        <f>IF('Town Data'!M59&gt;9,'Town Data'!L59,"*")</f>
        <v>79224.666666666628</v>
      </c>
      <c r="I63" s="19">
        <f t="shared" si="0"/>
        <v>0.11000848537611327</v>
      </c>
      <c r="J63" s="19">
        <f t="shared" si="1"/>
        <v>0.21777952823552502</v>
      </c>
      <c r="K63" s="19">
        <f t="shared" si="2"/>
        <v>-0.12910541329720451</v>
      </c>
    </row>
    <row r="64" spans="2:11" x14ac:dyDescent="0.3">
      <c r="B64" t="str">
        <f>'Town Data'!A60</f>
        <v>MILTON</v>
      </c>
      <c r="C64" s="37">
        <f>IF('Town Data'!C60&gt;9,'Town Data'!B60,"*")</f>
        <v>18706370.399999999</v>
      </c>
      <c r="D64" s="38">
        <f>IF('Town Data'!E60&gt;9,'Town Data'!D60,"*")</f>
        <v>5483057.5499999998</v>
      </c>
      <c r="E64" s="39">
        <f>IF('Town Data'!G60&gt;9,'Town Data'!F60,"*")</f>
        <v>590458.66666666628</v>
      </c>
      <c r="F64" s="38">
        <f>IF('Town Data'!I60&gt;9,'Town Data'!H60,"*")</f>
        <v>18449447.100000001</v>
      </c>
      <c r="G64" s="38">
        <f>IF('Town Data'!K60&gt;9,'Town Data'!J60,"*")</f>
        <v>5030864.5</v>
      </c>
      <c r="H64" s="39">
        <f>IF('Town Data'!M60&gt;9,'Town Data'!L60,"*")</f>
        <v>26397.166666666675</v>
      </c>
      <c r="I64" s="8">
        <f t="shared" si="0"/>
        <v>1.3925799434932497E-2</v>
      </c>
      <c r="J64" s="8">
        <f t="shared" si="1"/>
        <v>8.9883766497785775E-2</v>
      </c>
      <c r="K64" s="8">
        <f t="shared" si="2"/>
        <v>21.368259219739471</v>
      </c>
    </row>
    <row r="65" spans="2:11" x14ac:dyDescent="0.3">
      <c r="B65" s="24" t="str">
        <f>'Town Data'!A61</f>
        <v>MONTPELIER</v>
      </c>
      <c r="C65" s="40">
        <f>IF('Town Data'!C61&gt;9,'Town Data'!B61,"*")</f>
        <v>27640407.75</v>
      </c>
      <c r="D65" s="41">
        <f>IF('Town Data'!E61&gt;9,'Town Data'!D61,"*")</f>
        <v>7643601.9400000004</v>
      </c>
      <c r="E65" s="42">
        <f>IF('Town Data'!G61&gt;9,'Town Data'!F61,"*")</f>
        <v>388837.66666666669</v>
      </c>
      <c r="F65" s="41">
        <f>IF('Town Data'!I61&gt;9,'Town Data'!H61,"*")</f>
        <v>19209499.289999999</v>
      </c>
      <c r="G65" s="41">
        <f>IF('Town Data'!K61&gt;9,'Town Data'!J61,"*")</f>
        <v>6419355.3200000003</v>
      </c>
      <c r="H65" s="42">
        <f>IF('Town Data'!M61&gt;9,'Town Data'!L61,"*")</f>
        <v>219508.66666666704</v>
      </c>
      <c r="I65" s="19">
        <f t="shared" si="0"/>
        <v>0.43889267141850635</v>
      </c>
      <c r="J65" s="19">
        <f t="shared" si="1"/>
        <v>0.19071177072653459</v>
      </c>
      <c r="K65" s="19">
        <f t="shared" si="2"/>
        <v>0.77140006620846879</v>
      </c>
    </row>
    <row r="66" spans="2:11" x14ac:dyDescent="0.3">
      <c r="B66" t="str">
        <f>'Town Data'!A62</f>
        <v>MORETOWN</v>
      </c>
      <c r="C66" s="37">
        <f>IF('Town Data'!C62&gt;9,'Town Data'!B62,"*")</f>
        <v>502945.36</v>
      </c>
      <c r="D66" s="38">
        <f>IF('Town Data'!E62&gt;9,'Town Data'!D62,"*")</f>
        <v>212776.55</v>
      </c>
      <c r="E66" s="39" t="str">
        <f>IF('Town Data'!G62&gt;9,'Town Data'!F62,"*")</f>
        <v>*</v>
      </c>
      <c r="F66" s="38">
        <f>IF('Town Data'!I62&gt;9,'Town Data'!H62,"*")</f>
        <v>528219.22</v>
      </c>
      <c r="G66" s="38">
        <f>IF('Town Data'!K62&gt;9,'Town Data'!J62,"*")</f>
        <v>216124.56</v>
      </c>
      <c r="H66" s="39" t="str">
        <f>IF('Town Data'!M62&gt;9,'Town Data'!L62,"*")</f>
        <v>*</v>
      </c>
      <c r="I66" s="8">
        <f t="shared" si="0"/>
        <v>-4.7847293402159784E-2</v>
      </c>
      <c r="J66" s="8">
        <f t="shared" si="1"/>
        <v>-1.5491113087749071E-2</v>
      </c>
      <c r="K66" s="8" t="str">
        <f t="shared" si="2"/>
        <v/>
      </c>
    </row>
    <row r="67" spans="2:11" x14ac:dyDescent="0.3">
      <c r="B67" s="24" t="str">
        <f>'Town Data'!A63</f>
        <v>MORRISTOWN</v>
      </c>
      <c r="C67" s="40">
        <f>IF('Town Data'!C63&gt;9,'Town Data'!B63,"*")</f>
        <v>31573055.84</v>
      </c>
      <c r="D67" s="41">
        <f>IF('Town Data'!E63&gt;9,'Town Data'!D63,"*")</f>
        <v>12291126.720000001</v>
      </c>
      <c r="E67" s="42">
        <f>IF('Town Data'!G63&gt;9,'Town Data'!F63,"*")</f>
        <v>150265.83333333331</v>
      </c>
      <c r="F67" s="41">
        <f>IF('Town Data'!I63&gt;9,'Town Data'!H63,"*")</f>
        <v>29724263.420000002</v>
      </c>
      <c r="G67" s="41">
        <f>IF('Town Data'!K63&gt;9,'Town Data'!J63,"*")</f>
        <v>10199005.550000001</v>
      </c>
      <c r="H67" s="42">
        <f>IF('Town Data'!M63&gt;9,'Town Data'!L63,"*")</f>
        <v>167933.16666666669</v>
      </c>
      <c r="I67" s="19">
        <f t="shared" si="0"/>
        <v>6.2198090289969511E-2</v>
      </c>
      <c r="J67" s="19">
        <f t="shared" si="1"/>
        <v>0.20512991778889655</v>
      </c>
      <c r="K67" s="19">
        <f t="shared" si="2"/>
        <v>-0.10520455061984006</v>
      </c>
    </row>
    <row r="68" spans="2:11" x14ac:dyDescent="0.3">
      <c r="B68" t="str">
        <f>'Town Data'!A64</f>
        <v>NEW HAVEN</v>
      </c>
      <c r="C68" s="37">
        <f>IF('Town Data'!C64&gt;9,'Town Data'!B64,"*")</f>
        <v>15040131.220000001</v>
      </c>
      <c r="D68" s="38">
        <f>IF('Town Data'!E64&gt;9,'Town Data'!D64,"*")</f>
        <v>1306492.97</v>
      </c>
      <c r="E68" s="39" t="str">
        <f>IF('Town Data'!G64&gt;9,'Town Data'!F64,"*")</f>
        <v>*</v>
      </c>
      <c r="F68" s="38">
        <f>IF('Town Data'!I64&gt;9,'Town Data'!H64,"*")</f>
        <v>16089157.91</v>
      </c>
      <c r="G68" s="38">
        <f>IF('Town Data'!K64&gt;9,'Town Data'!J64,"*")</f>
        <v>1483709.09</v>
      </c>
      <c r="H68" s="39" t="str">
        <f>IF('Town Data'!M64&gt;9,'Town Data'!L64,"*")</f>
        <v>*</v>
      </c>
      <c r="I68" s="8">
        <f t="shared" si="0"/>
        <v>-6.5200844933468588E-2</v>
      </c>
      <c r="J68" s="8">
        <f t="shared" si="1"/>
        <v>-0.11944128481412762</v>
      </c>
      <c r="K68" s="8" t="str">
        <f t="shared" si="2"/>
        <v/>
      </c>
    </row>
    <row r="69" spans="2:11" x14ac:dyDescent="0.3">
      <c r="B69" s="24" t="str">
        <f>'Town Data'!A65</f>
        <v>NEWBURY</v>
      </c>
      <c r="C69" s="40">
        <f>IF('Town Data'!C65&gt;9,'Town Data'!B65,"*")</f>
        <v>2121959.4</v>
      </c>
      <c r="D69" s="41">
        <f>IF('Town Data'!E65&gt;9,'Town Data'!D65,"*")</f>
        <v>348284.63</v>
      </c>
      <c r="E69" s="42" t="str">
        <f>IF('Town Data'!G65&gt;9,'Town Data'!F65,"*")</f>
        <v>*</v>
      </c>
      <c r="F69" s="41">
        <f>IF('Town Data'!I65&gt;9,'Town Data'!H65,"*")</f>
        <v>3836062.01</v>
      </c>
      <c r="G69" s="41">
        <f>IF('Town Data'!K65&gt;9,'Town Data'!J65,"*")</f>
        <v>314166.11</v>
      </c>
      <c r="H69" s="42" t="str">
        <f>IF('Town Data'!M65&gt;9,'Town Data'!L65,"*")</f>
        <v>*</v>
      </c>
      <c r="I69" s="19">
        <f t="shared" si="0"/>
        <v>-0.44683912969383932</v>
      </c>
      <c r="J69" s="19">
        <f t="shared" si="1"/>
        <v>0.10860025608745648</v>
      </c>
      <c r="K69" s="19" t="str">
        <f t="shared" si="2"/>
        <v/>
      </c>
    </row>
    <row r="70" spans="2:11" x14ac:dyDescent="0.3">
      <c r="B70" t="str">
        <f>'Town Data'!A66</f>
        <v>NEWFANE</v>
      </c>
      <c r="C70" s="37">
        <f>IF('Town Data'!C66&gt;9,'Town Data'!B66,"*")</f>
        <v>1567480.7</v>
      </c>
      <c r="D70" s="38">
        <f>IF('Town Data'!E66&gt;9,'Town Data'!D66,"*")</f>
        <v>1261985.8899999999</v>
      </c>
      <c r="E70" s="39" t="str">
        <f>IF('Town Data'!G66&gt;9,'Town Data'!F66,"*")</f>
        <v>*</v>
      </c>
      <c r="F70" s="38">
        <f>IF('Town Data'!I66&gt;9,'Town Data'!H66,"*")</f>
        <v>391892.18</v>
      </c>
      <c r="G70" s="38">
        <f>IF('Town Data'!K66&gt;9,'Town Data'!J66,"*")</f>
        <v>205760.59</v>
      </c>
      <c r="H70" s="39" t="str">
        <f>IF('Town Data'!M66&gt;9,'Town Data'!L66,"*")</f>
        <v>*</v>
      </c>
      <c r="I70" s="8">
        <f t="shared" ref="I70:I133" si="3">IFERROR((C70-F70)/F70,"")</f>
        <v>2.9997753974065011</v>
      </c>
      <c r="J70" s="8">
        <f t="shared" ref="J70:J133" si="4">IFERROR((D70-G70)/G70,"")</f>
        <v>5.1332730918005236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NEWPORT</v>
      </c>
      <c r="C71" s="40">
        <f>IF('Town Data'!C67&gt;9,'Town Data'!B67,"*")</f>
        <v>22176519.050000001</v>
      </c>
      <c r="D71" s="41">
        <f>IF('Town Data'!E67&gt;9,'Town Data'!D67,"*")</f>
        <v>5573366.5300000003</v>
      </c>
      <c r="E71" s="42">
        <f>IF('Town Data'!G67&gt;9,'Town Data'!F67,"*")</f>
        <v>143861.50000000006</v>
      </c>
      <c r="F71" s="41">
        <f>IF('Town Data'!I67&gt;9,'Town Data'!H67,"*")</f>
        <v>22983285.079999998</v>
      </c>
      <c r="G71" s="41">
        <f>IF('Town Data'!K67&gt;9,'Town Data'!J67,"*")</f>
        <v>5002051.4800000004</v>
      </c>
      <c r="H71" s="42">
        <f>IF('Town Data'!M67&gt;9,'Town Data'!L67,"*")</f>
        <v>73646.333333333314</v>
      </c>
      <c r="I71" s="19">
        <f t="shared" si="3"/>
        <v>-3.5102294001567398E-2</v>
      </c>
      <c r="J71" s="19">
        <f t="shared" si="4"/>
        <v>0.11421614757151595</v>
      </c>
      <c r="K71" s="19">
        <f t="shared" si="5"/>
        <v>0.95341021729979902</v>
      </c>
    </row>
    <row r="72" spans="2:11" x14ac:dyDescent="0.3">
      <c r="B72" t="str">
        <f>'Town Data'!A68</f>
        <v>NEWPORT TOWN</v>
      </c>
      <c r="C72" s="37">
        <f>IF('Town Data'!C68&gt;9,'Town Data'!B68,"*")</f>
        <v>706253.92</v>
      </c>
      <c r="D72" s="38">
        <f>IF('Town Data'!E68&gt;9,'Town Data'!D68,"*")</f>
        <v>207412.78</v>
      </c>
      <c r="E72" s="39" t="str">
        <f>IF('Town Data'!G68&gt;9,'Town Data'!F68,"*")</f>
        <v>*</v>
      </c>
      <c r="F72" s="38">
        <f>IF('Town Data'!I68&gt;9,'Town Data'!H68,"*")</f>
        <v>621282.14</v>
      </c>
      <c r="G72" s="38">
        <f>IF('Town Data'!K68&gt;9,'Town Data'!J68,"*")</f>
        <v>172219.73</v>
      </c>
      <c r="H72" s="39" t="str">
        <f>IF('Town Data'!M68&gt;9,'Town Data'!L68,"*")</f>
        <v>*</v>
      </c>
      <c r="I72" s="8">
        <f t="shared" si="3"/>
        <v>0.13676842537273007</v>
      </c>
      <c r="J72" s="8">
        <f t="shared" si="4"/>
        <v>0.20434969907338715</v>
      </c>
      <c r="K72" s="8" t="str">
        <f t="shared" si="5"/>
        <v/>
      </c>
    </row>
    <row r="73" spans="2:11" x14ac:dyDescent="0.3">
      <c r="B73" s="24" t="str">
        <f>'Town Data'!A69</f>
        <v>NORTH HERO</v>
      </c>
      <c r="C73" s="40" t="str">
        <f>IF('Town Data'!C69&gt;9,'Town Data'!B69,"*")</f>
        <v>*</v>
      </c>
      <c r="D73" s="41" t="str">
        <f>IF('Town Data'!E69&gt;9,'Town Data'!D69,"*")</f>
        <v>*</v>
      </c>
      <c r="E73" s="42" t="str">
        <f>IF('Town Data'!G69&gt;9,'Town Data'!F69,"*")</f>
        <v>*</v>
      </c>
      <c r="F73" s="41">
        <f>IF('Town Data'!I69&gt;9,'Town Data'!H69,"*")</f>
        <v>477692</v>
      </c>
      <c r="G73" s="41" t="str">
        <f>IF('Town Data'!K69&gt;9,'Town Data'!J69,"*")</f>
        <v>*</v>
      </c>
      <c r="H73" s="42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 t="str">
        <f>'Town Data'!A70</f>
        <v>NORTHFIELD</v>
      </c>
      <c r="C74" s="37">
        <f>IF('Town Data'!C70&gt;9,'Town Data'!B70,"*")</f>
        <v>6655030.6399999997</v>
      </c>
      <c r="D74" s="38">
        <f>IF('Town Data'!E70&gt;9,'Town Data'!D70,"*")</f>
        <v>1735466.75</v>
      </c>
      <c r="E74" s="39">
        <f>IF('Town Data'!G70&gt;9,'Town Data'!F70,"*")</f>
        <v>292011</v>
      </c>
      <c r="F74" s="38">
        <f>IF('Town Data'!I70&gt;9,'Town Data'!H70,"*")</f>
        <v>6219259.9900000002</v>
      </c>
      <c r="G74" s="38">
        <f>IF('Town Data'!K70&gt;9,'Town Data'!J70,"*")</f>
        <v>1855192.07</v>
      </c>
      <c r="H74" s="39" t="str">
        <f>IF('Town Data'!M70&gt;9,'Town Data'!L70,"*")</f>
        <v>*</v>
      </c>
      <c r="I74" s="8">
        <f t="shared" si="3"/>
        <v>7.0067926200332309E-2</v>
      </c>
      <c r="J74" s="8">
        <f t="shared" si="4"/>
        <v>-6.4535269385880931E-2</v>
      </c>
      <c r="K74" s="8" t="str">
        <f t="shared" si="5"/>
        <v/>
      </c>
    </row>
    <row r="75" spans="2:11" x14ac:dyDescent="0.3">
      <c r="B75" s="24" t="str">
        <f>'Town Data'!A71</f>
        <v>NORWICH</v>
      </c>
      <c r="C75" s="40">
        <f>IF('Town Data'!C71&gt;9,'Town Data'!B71,"*")</f>
        <v>2135960.56</v>
      </c>
      <c r="D75" s="41">
        <f>IF('Town Data'!E71&gt;9,'Town Data'!D71,"*")</f>
        <v>567725.93000000005</v>
      </c>
      <c r="E75" s="42" t="str">
        <f>IF('Town Data'!G71&gt;9,'Town Data'!F71,"*")</f>
        <v>*</v>
      </c>
      <c r="F75" s="41">
        <f>IF('Town Data'!I71&gt;9,'Town Data'!H71,"*")</f>
        <v>2333698.64</v>
      </c>
      <c r="G75" s="41">
        <f>IF('Town Data'!K71&gt;9,'Town Data'!J71,"*")</f>
        <v>724372.43</v>
      </c>
      <c r="H75" s="42" t="str">
        <f>IF('Town Data'!M71&gt;9,'Town Data'!L71,"*")</f>
        <v>*</v>
      </c>
      <c r="I75" s="19">
        <f t="shared" si="3"/>
        <v>-8.4731625845229128E-2</v>
      </c>
      <c r="J75" s="19">
        <f t="shared" si="4"/>
        <v>-0.21625132806338307</v>
      </c>
      <c r="K75" s="19" t="str">
        <f t="shared" si="5"/>
        <v/>
      </c>
    </row>
    <row r="76" spans="2:11" x14ac:dyDescent="0.3">
      <c r="B76" t="str">
        <f>'Town Data'!A72</f>
        <v>PAWLET</v>
      </c>
      <c r="C76" s="37">
        <f>IF('Town Data'!C72&gt;9,'Town Data'!B72,"*")</f>
        <v>947438.51</v>
      </c>
      <c r="D76" s="38" t="str">
        <f>IF('Town Data'!E72&gt;9,'Town Data'!D72,"*")</f>
        <v>*</v>
      </c>
      <c r="E76" s="39" t="str">
        <f>IF('Town Data'!G72&gt;9,'Town Data'!F72,"*")</f>
        <v>*</v>
      </c>
      <c r="F76" s="38" t="str">
        <f>IF('Town Data'!I72&gt;9,'Town Data'!H72,"*")</f>
        <v>*</v>
      </c>
      <c r="G76" s="38" t="str">
        <f>IF('Town Data'!K72&gt;9,'Town Data'!J72,"*")</f>
        <v>*</v>
      </c>
      <c r="H76" s="39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 t="str">
        <f>'Town Data'!A73</f>
        <v>PITTSFORD</v>
      </c>
      <c r="C77" s="40">
        <f>IF('Town Data'!C73&gt;9,'Town Data'!B73,"*")</f>
        <v>3529065.62</v>
      </c>
      <c r="D77" s="41">
        <f>IF('Town Data'!E73&gt;9,'Town Data'!D73,"*")</f>
        <v>1100429.19</v>
      </c>
      <c r="E77" s="42" t="str">
        <f>IF('Town Data'!G73&gt;9,'Town Data'!F73,"*")</f>
        <v>*</v>
      </c>
      <c r="F77" s="41">
        <f>IF('Town Data'!I73&gt;9,'Town Data'!H73,"*")</f>
        <v>3870217.19</v>
      </c>
      <c r="G77" s="41">
        <f>IF('Town Data'!K73&gt;9,'Town Data'!J73,"*")</f>
        <v>1087887.51</v>
      </c>
      <c r="H77" s="42" t="str">
        <f>IF('Town Data'!M73&gt;9,'Town Data'!L73,"*")</f>
        <v>*</v>
      </c>
      <c r="I77" s="19">
        <f t="shared" si="3"/>
        <v>-8.8147913476659387E-2</v>
      </c>
      <c r="J77" s="19">
        <f t="shared" si="4"/>
        <v>1.1528471358219688E-2</v>
      </c>
      <c r="K77" s="19" t="str">
        <f t="shared" si="5"/>
        <v/>
      </c>
    </row>
    <row r="78" spans="2:11" x14ac:dyDescent="0.3">
      <c r="B78" t="str">
        <f>'Town Data'!A74</f>
        <v>POULTNEY</v>
      </c>
      <c r="C78" s="37">
        <f>IF('Town Data'!C74&gt;9,'Town Data'!B74,"*")</f>
        <v>3279478.12</v>
      </c>
      <c r="D78" s="38">
        <f>IF('Town Data'!E74&gt;9,'Town Data'!D74,"*")</f>
        <v>944394.12</v>
      </c>
      <c r="E78" s="39" t="str">
        <f>IF('Town Data'!G74&gt;9,'Town Data'!F74,"*")</f>
        <v>*</v>
      </c>
      <c r="F78" s="38">
        <f>IF('Town Data'!I74&gt;9,'Town Data'!H74,"*")</f>
        <v>2816963.16</v>
      </c>
      <c r="G78" s="38">
        <f>IF('Town Data'!K74&gt;9,'Town Data'!J74,"*")</f>
        <v>873560.88</v>
      </c>
      <c r="H78" s="39" t="str">
        <f>IF('Town Data'!M74&gt;9,'Town Data'!L74,"*")</f>
        <v>*</v>
      </c>
      <c r="I78" s="8">
        <f t="shared" si="3"/>
        <v>0.16418921147694382</v>
      </c>
      <c r="J78" s="8">
        <f t="shared" si="4"/>
        <v>8.1085636527130189E-2</v>
      </c>
      <c r="K78" s="8" t="str">
        <f t="shared" si="5"/>
        <v/>
      </c>
    </row>
    <row r="79" spans="2:11" x14ac:dyDescent="0.3">
      <c r="B79" s="24" t="str">
        <f>'Town Data'!A75</f>
        <v>POWNAL</v>
      </c>
      <c r="C79" s="40">
        <f>IF('Town Data'!C75&gt;9,'Town Data'!B75,"*")</f>
        <v>1041242.96</v>
      </c>
      <c r="D79" s="41" t="str">
        <f>IF('Town Data'!E75&gt;9,'Town Data'!D75,"*")</f>
        <v>*</v>
      </c>
      <c r="E79" s="42" t="str">
        <f>IF('Town Data'!G75&gt;9,'Town Data'!F75,"*")</f>
        <v>*</v>
      </c>
      <c r="F79" s="41">
        <f>IF('Town Data'!I75&gt;9,'Town Data'!H75,"*")</f>
        <v>1124434.75</v>
      </c>
      <c r="G79" s="41">
        <f>IF('Town Data'!K75&gt;9,'Town Data'!J75,"*")</f>
        <v>737198.76</v>
      </c>
      <c r="H79" s="42" t="str">
        <f>IF('Town Data'!M75&gt;9,'Town Data'!L75,"*")</f>
        <v>*</v>
      </c>
      <c r="I79" s="19">
        <f t="shared" si="3"/>
        <v>-7.3985431346727804E-2</v>
      </c>
      <c r="J79" s="19" t="str">
        <f t="shared" si="4"/>
        <v/>
      </c>
      <c r="K79" s="19" t="str">
        <f t="shared" si="5"/>
        <v/>
      </c>
    </row>
    <row r="80" spans="2:11" x14ac:dyDescent="0.3">
      <c r="B80" t="str">
        <f>'Town Data'!A76</f>
        <v>PUTNEY</v>
      </c>
      <c r="C80" s="37">
        <f>IF('Town Data'!C76&gt;9,'Town Data'!B76,"*")</f>
        <v>908993.3</v>
      </c>
      <c r="D80" s="38">
        <f>IF('Town Data'!E76&gt;9,'Town Data'!D76,"*")</f>
        <v>262483.71000000002</v>
      </c>
      <c r="E80" s="39" t="str">
        <f>IF('Town Data'!G76&gt;9,'Town Data'!F76,"*")</f>
        <v>*</v>
      </c>
      <c r="F80" s="38">
        <f>IF('Town Data'!I76&gt;9,'Town Data'!H76,"*")</f>
        <v>748030.71</v>
      </c>
      <c r="G80" s="38">
        <f>IF('Town Data'!K76&gt;9,'Town Data'!J76,"*")</f>
        <v>198617.01</v>
      </c>
      <c r="H80" s="39" t="str">
        <f>IF('Town Data'!M76&gt;9,'Town Data'!L76,"*")</f>
        <v>*</v>
      </c>
      <c r="I80" s="8">
        <f t="shared" si="3"/>
        <v>0.21518179380629987</v>
      </c>
      <c r="J80" s="8">
        <f t="shared" si="4"/>
        <v>0.3215570509293238</v>
      </c>
      <c r="K80" s="8" t="str">
        <f t="shared" si="5"/>
        <v/>
      </c>
    </row>
    <row r="81" spans="2:11" x14ac:dyDescent="0.3">
      <c r="B81" s="24" t="str">
        <f>'Town Data'!A77</f>
        <v>RANDOLPH</v>
      </c>
      <c r="C81" s="40">
        <f>IF('Town Data'!C77&gt;9,'Town Data'!B77,"*")</f>
        <v>8807315.75</v>
      </c>
      <c r="D81" s="41">
        <f>IF('Town Data'!E77&gt;9,'Town Data'!D77,"*")</f>
        <v>2202776.2599999998</v>
      </c>
      <c r="E81" s="42">
        <f>IF('Town Data'!G77&gt;9,'Town Data'!F77,"*")</f>
        <v>36416.166666666672</v>
      </c>
      <c r="F81" s="41">
        <f>IF('Town Data'!I77&gt;9,'Town Data'!H77,"*")</f>
        <v>8514730.0700000003</v>
      </c>
      <c r="G81" s="41">
        <f>IF('Town Data'!K77&gt;9,'Town Data'!J77,"*")</f>
        <v>1815371.99</v>
      </c>
      <c r="H81" s="42">
        <f>IF('Town Data'!M77&gt;9,'Town Data'!L77,"*")</f>
        <v>8685.3333333333267</v>
      </c>
      <c r="I81" s="19">
        <f t="shared" si="3"/>
        <v>3.436229658422979E-2</v>
      </c>
      <c r="J81" s="19">
        <f t="shared" si="4"/>
        <v>0.21340214134294305</v>
      </c>
      <c r="K81" s="19">
        <f t="shared" si="5"/>
        <v>3.1928346638010474</v>
      </c>
    </row>
    <row r="82" spans="2:11" x14ac:dyDescent="0.3">
      <c r="B82" t="str">
        <f>'Town Data'!A78</f>
        <v>RICHFORD</v>
      </c>
      <c r="C82" s="37">
        <f>IF('Town Data'!C78&gt;9,'Town Data'!B78,"*")</f>
        <v>6722541.7000000002</v>
      </c>
      <c r="D82" s="38">
        <f>IF('Town Data'!E78&gt;9,'Town Data'!D78,"*")</f>
        <v>326294.87</v>
      </c>
      <c r="E82" s="39" t="str">
        <f>IF('Town Data'!G78&gt;9,'Town Data'!F78,"*")</f>
        <v>*</v>
      </c>
      <c r="F82" s="38">
        <f>IF('Town Data'!I78&gt;9,'Town Data'!H78,"*")</f>
        <v>7185000.5099999998</v>
      </c>
      <c r="G82" s="38">
        <f>IF('Town Data'!K78&gt;9,'Town Data'!J78,"*")</f>
        <v>329471</v>
      </c>
      <c r="H82" s="39" t="str">
        <f>IF('Town Data'!M78&gt;9,'Town Data'!L78,"*")</f>
        <v>*</v>
      </c>
      <c r="I82" s="8">
        <f t="shared" si="3"/>
        <v>-6.4364478381922843E-2</v>
      </c>
      <c r="J82" s="8">
        <f t="shared" si="4"/>
        <v>-9.640089719580797E-3</v>
      </c>
      <c r="K82" s="8" t="str">
        <f t="shared" si="5"/>
        <v/>
      </c>
    </row>
    <row r="83" spans="2:11" x14ac:dyDescent="0.3">
      <c r="B83" s="24" t="str">
        <f>'Town Data'!A79</f>
        <v>RICHMOND</v>
      </c>
      <c r="C83" s="40">
        <f>IF('Town Data'!C79&gt;9,'Town Data'!B79,"*")</f>
        <v>11803671.58</v>
      </c>
      <c r="D83" s="41">
        <f>IF('Town Data'!E79&gt;9,'Town Data'!D79,"*")</f>
        <v>2957352.34</v>
      </c>
      <c r="E83" s="42" t="str">
        <f>IF('Town Data'!G79&gt;9,'Town Data'!F79,"*")</f>
        <v>*</v>
      </c>
      <c r="F83" s="41">
        <f>IF('Town Data'!I79&gt;9,'Town Data'!H79,"*")</f>
        <v>37270810.259999998</v>
      </c>
      <c r="G83" s="41">
        <f>IF('Town Data'!K79&gt;9,'Town Data'!J79,"*")</f>
        <v>3708229.17</v>
      </c>
      <c r="H83" s="42" t="str">
        <f>IF('Town Data'!M79&gt;9,'Town Data'!L79,"*")</f>
        <v>*</v>
      </c>
      <c r="I83" s="19">
        <f t="shared" si="3"/>
        <v>-0.68329983980337539</v>
      </c>
      <c r="J83" s="19">
        <f t="shared" si="4"/>
        <v>-0.20248932727100039</v>
      </c>
      <c r="K83" s="19" t="str">
        <f t="shared" si="5"/>
        <v/>
      </c>
    </row>
    <row r="84" spans="2:11" x14ac:dyDescent="0.3">
      <c r="B84" t="str">
        <f>'Town Data'!A80</f>
        <v>ROCHESTER</v>
      </c>
      <c r="C84" s="37">
        <f>IF('Town Data'!C80&gt;9,'Town Data'!B80,"*")</f>
        <v>1584722.16</v>
      </c>
      <c r="D84" s="38">
        <f>IF('Town Data'!E80&gt;9,'Town Data'!D80,"*")</f>
        <v>324320.34000000003</v>
      </c>
      <c r="E84" s="46" t="str">
        <f>IF('Town Data'!G80&gt;9,'Town Data'!F80,"*")</f>
        <v>*</v>
      </c>
      <c r="F84" s="38">
        <f>IF('Town Data'!I80&gt;9,'Town Data'!H80,"*")</f>
        <v>2128992.94</v>
      </c>
      <c r="G84" s="38">
        <f>IF('Town Data'!K80&gt;9,'Town Data'!J80,"*")</f>
        <v>354305.73</v>
      </c>
      <c r="H84" s="39" t="str">
        <f>IF('Town Data'!M80&gt;9,'Town Data'!L80,"*")</f>
        <v>*</v>
      </c>
      <c r="I84" s="8">
        <f t="shared" si="3"/>
        <v>-0.25564705724200287</v>
      </c>
      <c r="J84" s="8">
        <f t="shared" si="4"/>
        <v>-8.4631400118761718E-2</v>
      </c>
      <c r="K84" s="8" t="str">
        <f t="shared" si="5"/>
        <v/>
      </c>
    </row>
    <row r="85" spans="2:11" x14ac:dyDescent="0.3">
      <c r="B85" s="24" t="str">
        <f>'Town Data'!A81</f>
        <v>ROCKINGHAM</v>
      </c>
      <c r="C85" s="40">
        <f>IF('Town Data'!C81&gt;9,'Town Data'!B81,"*")</f>
        <v>9960317.3499999996</v>
      </c>
      <c r="D85" s="41">
        <f>IF('Town Data'!E81&gt;9,'Town Data'!D81,"*")</f>
        <v>1389546.29</v>
      </c>
      <c r="E85" s="42" t="str">
        <f>IF('Town Data'!G81&gt;9,'Town Data'!F81,"*")</f>
        <v>*</v>
      </c>
      <c r="F85" s="41">
        <f>IF('Town Data'!I81&gt;9,'Town Data'!H81,"*")</f>
        <v>6945239.9900000002</v>
      </c>
      <c r="G85" s="41">
        <f>IF('Town Data'!K81&gt;9,'Town Data'!J81,"*")</f>
        <v>1135383.7</v>
      </c>
      <c r="H85" s="42" t="str">
        <f>IF('Town Data'!M81&gt;9,'Town Data'!L81,"*")</f>
        <v>*</v>
      </c>
      <c r="I85" s="19">
        <f t="shared" si="3"/>
        <v>0.43412140751668959</v>
      </c>
      <c r="J85" s="19">
        <f t="shared" si="4"/>
        <v>0.22385612018210241</v>
      </c>
      <c r="K85" s="19" t="str">
        <f t="shared" si="5"/>
        <v/>
      </c>
    </row>
    <row r="86" spans="2:11" x14ac:dyDescent="0.3">
      <c r="B86" t="str">
        <f>'Town Data'!A82</f>
        <v>ROYALTON</v>
      </c>
      <c r="C86" s="37">
        <f>IF('Town Data'!C82&gt;9,'Town Data'!B82,"*")</f>
        <v>9444018.0899999999</v>
      </c>
      <c r="D86" s="38">
        <f>IF('Town Data'!E82&gt;9,'Town Data'!D82,"*")</f>
        <v>1163892.1000000001</v>
      </c>
      <c r="E86" s="39" t="str">
        <f>IF('Town Data'!G82&gt;9,'Town Data'!F82,"*")</f>
        <v>*</v>
      </c>
      <c r="F86" s="38">
        <f>IF('Town Data'!I82&gt;9,'Town Data'!H82,"*")</f>
        <v>6958023</v>
      </c>
      <c r="G86" s="38">
        <f>IF('Town Data'!K82&gt;9,'Town Data'!J82,"*")</f>
        <v>1112652.83</v>
      </c>
      <c r="H86" s="39" t="str">
        <f>IF('Town Data'!M82&gt;9,'Town Data'!L82,"*")</f>
        <v>*</v>
      </c>
      <c r="I86" s="8">
        <f t="shared" si="3"/>
        <v>0.3572846899183863</v>
      </c>
      <c r="J86" s="8">
        <f t="shared" si="4"/>
        <v>4.6051444456398874E-2</v>
      </c>
      <c r="K86" s="8" t="str">
        <f t="shared" si="5"/>
        <v/>
      </c>
    </row>
    <row r="87" spans="2:11" x14ac:dyDescent="0.3">
      <c r="B87" s="24" t="str">
        <f>'Town Data'!A83</f>
        <v>RUTLAND</v>
      </c>
      <c r="C87" s="40">
        <f>IF('Town Data'!C83&gt;9,'Town Data'!B83,"*")</f>
        <v>62657546</v>
      </c>
      <c r="D87" s="41">
        <f>IF('Town Data'!E83&gt;9,'Town Data'!D83,"*")</f>
        <v>16906190.5</v>
      </c>
      <c r="E87" s="42">
        <f>IF('Town Data'!G83&gt;9,'Town Data'!F83,"*")</f>
        <v>518249.99999999994</v>
      </c>
      <c r="F87" s="41">
        <f>IF('Town Data'!I83&gt;9,'Town Data'!H83,"*")</f>
        <v>42357939.859999999</v>
      </c>
      <c r="G87" s="41">
        <f>IF('Town Data'!K83&gt;9,'Town Data'!J83,"*")</f>
        <v>15835055.48</v>
      </c>
      <c r="H87" s="42">
        <f>IF('Town Data'!M83&gt;9,'Town Data'!L83,"*")</f>
        <v>610660.50000000035</v>
      </c>
      <c r="I87" s="19">
        <f t="shared" si="3"/>
        <v>0.47923969407137262</v>
      </c>
      <c r="J87" s="19">
        <f t="shared" si="4"/>
        <v>6.7643275475281095E-2</v>
      </c>
      <c r="K87" s="19">
        <f t="shared" si="5"/>
        <v>-0.15132876614747531</v>
      </c>
    </row>
    <row r="88" spans="2:11" x14ac:dyDescent="0.3">
      <c r="B88" t="str">
        <f>'Town Data'!A84</f>
        <v>RUTLAND TOWN</v>
      </c>
      <c r="C88" s="37">
        <f>IF('Town Data'!C84&gt;9,'Town Data'!B84,"*")</f>
        <v>26523184.27</v>
      </c>
      <c r="D88" s="38">
        <f>IF('Town Data'!E84&gt;9,'Town Data'!D84,"*")</f>
        <v>13373323.51</v>
      </c>
      <c r="E88" s="39">
        <f>IF('Town Data'!G84&gt;9,'Town Data'!F84,"*")</f>
        <v>452163.83333333296</v>
      </c>
      <c r="F88" s="38">
        <f>IF('Town Data'!I84&gt;9,'Town Data'!H84,"*")</f>
        <v>27569188.370000001</v>
      </c>
      <c r="G88" s="38">
        <f>IF('Town Data'!K84&gt;9,'Town Data'!J84,"*")</f>
        <v>13591469.75</v>
      </c>
      <c r="H88" s="39">
        <f>IF('Town Data'!M84&gt;9,'Town Data'!L84,"*")</f>
        <v>569729.00000000012</v>
      </c>
      <c r="I88" s="8">
        <f t="shared" si="3"/>
        <v>-3.7941055281055465E-2</v>
      </c>
      <c r="J88" s="8">
        <f t="shared" si="4"/>
        <v>-1.6050231800721935E-2</v>
      </c>
      <c r="K88" s="8">
        <f t="shared" si="5"/>
        <v>-0.20635278644174182</v>
      </c>
    </row>
    <row r="89" spans="2:11" x14ac:dyDescent="0.3">
      <c r="B89" s="24" t="str">
        <f>'Town Data'!A85</f>
        <v>SHAFTSBURY</v>
      </c>
      <c r="C89" s="40">
        <f>IF('Town Data'!C85&gt;9,'Town Data'!B85,"*")</f>
        <v>8021632.0499999998</v>
      </c>
      <c r="D89" s="41">
        <f>IF('Town Data'!E85&gt;9,'Town Data'!D85,"*")</f>
        <v>878742.72</v>
      </c>
      <c r="E89" s="42" t="str">
        <f>IF('Town Data'!G85&gt;9,'Town Data'!F85,"*")</f>
        <v>*</v>
      </c>
      <c r="F89" s="41">
        <f>IF('Town Data'!I85&gt;9,'Town Data'!H85,"*")</f>
        <v>6579681.5700000003</v>
      </c>
      <c r="G89" s="41">
        <f>IF('Town Data'!K85&gt;9,'Town Data'!J85,"*")</f>
        <v>865933.93</v>
      </c>
      <c r="H89" s="42" t="str">
        <f>IF('Town Data'!M85&gt;9,'Town Data'!L85,"*")</f>
        <v>*</v>
      </c>
      <c r="I89" s="19">
        <f t="shared" si="3"/>
        <v>0.21915201589307298</v>
      </c>
      <c r="J89" s="19">
        <f t="shared" si="4"/>
        <v>1.479187909867433E-2</v>
      </c>
      <c r="K89" s="19" t="str">
        <f t="shared" si="5"/>
        <v/>
      </c>
    </row>
    <row r="90" spans="2:11" x14ac:dyDescent="0.3">
      <c r="B90" t="str">
        <f>'Town Data'!A86</f>
        <v>SHELBURNE</v>
      </c>
      <c r="C90" s="37">
        <f>IF('Town Data'!C86&gt;9,'Town Data'!B86,"*")</f>
        <v>28897309.300000001</v>
      </c>
      <c r="D90" s="38">
        <f>IF('Town Data'!E86&gt;9,'Town Data'!D86,"*")</f>
        <v>5557875.9400000004</v>
      </c>
      <c r="E90" s="39">
        <f>IF('Town Data'!G86&gt;9,'Town Data'!F86,"*")</f>
        <v>27493.833333333328</v>
      </c>
      <c r="F90" s="38">
        <f>IF('Town Data'!I86&gt;9,'Town Data'!H86,"*")</f>
        <v>27763468.27</v>
      </c>
      <c r="G90" s="38">
        <f>IF('Town Data'!K86&gt;9,'Town Data'!J86,"*")</f>
        <v>5777580.9299999997</v>
      </c>
      <c r="H90" s="39">
        <f>IF('Town Data'!M86&gt;9,'Town Data'!L86,"*")</f>
        <v>31756.833333333292</v>
      </c>
      <c r="I90" s="8">
        <f t="shared" si="3"/>
        <v>4.0839315137913827E-2</v>
      </c>
      <c r="J90" s="8">
        <f t="shared" si="4"/>
        <v>-3.802715923184815E-2</v>
      </c>
      <c r="K90" s="8">
        <f t="shared" si="5"/>
        <v>-0.13423882523971123</v>
      </c>
    </row>
    <row r="91" spans="2:11" x14ac:dyDescent="0.3">
      <c r="B91" s="24" t="str">
        <f>'Town Data'!A87</f>
        <v>SHOREHAM</v>
      </c>
      <c r="C91" s="40" t="str">
        <f>IF('Town Data'!C87&gt;9,'Town Data'!B87,"*")</f>
        <v>*</v>
      </c>
      <c r="D91" s="41" t="str">
        <f>IF('Town Data'!E87&gt;9,'Town Data'!D87,"*")</f>
        <v>*</v>
      </c>
      <c r="E91" s="42" t="str">
        <f>IF('Town Data'!G87&gt;9,'Town Data'!F87,"*")</f>
        <v>*</v>
      </c>
      <c r="F91" s="41">
        <f>IF('Town Data'!I87&gt;9,'Town Data'!H87,"*")</f>
        <v>5462014.8700000001</v>
      </c>
      <c r="G91" s="41" t="str">
        <f>IF('Town Data'!K87&gt;9,'Town Data'!J87,"*")</f>
        <v>*</v>
      </c>
      <c r="H91" s="42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 t="str">
        <f>'Town Data'!A88</f>
        <v>SOUTH BURLINGTON</v>
      </c>
      <c r="C92" s="37">
        <f>IF('Town Data'!C88&gt;9,'Town Data'!B88,"*")</f>
        <v>124214218.76000001</v>
      </c>
      <c r="D92" s="38">
        <f>IF('Town Data'!E88&gt;9,'Town Data'!D88,"*")</f>
        <v>31206975.949999999</v>
      </c>
      <c r="E92" s="39">
        <f>IF('Town Data'!G88&gt;9,'Town Data'!F88,"*")</f>
        <v>1814011.1666666672</v>
      </c>
      <c r="F92" s="38">
        <f>IF('Town Data'!I88&gt;9,'Town Data'!H88,"*")</f>
        <v>119664039.65000001</v>
      </c>
      <c r="G92" s="38">
        <f>IF('Town Data'!K88&gt;9,'Town Data'!J88,"*")</f>
        <v>32235868.57</v>
      </c>
      <c r="H92" s="39">
        <f>IF('Town Data'!M88&gt;9,'Town Data'!L88,"*")</f>
        <v>2075603</v>
      </c>
      <c r="I92" s="8">
        <f t="shared" si="3"/>
        <v>3.8024615609740527E-2</v>
      </c>
      <c r="J92" s="8">
        <f t="shared" si="4"/>
        <v>-3.1917632923889321E-2</v>
      </c>
      <c r="K92" s="8">
        <f t="shared" si="5"/>
        <v>-0.12603172828972245</v>
      </c>
    </row>
    <row r="93" spans="2:11" x14ac:dyDescent="0.3">
      <c r="B93" s="24" t="str">
        <f>'Town Data'!A89</f>
        <v>SOUTH HERO</v>
      </c>
      <c r="C93" s="40">
        <f>IF('Town Data'!C89&gt;9,'Town Data'!B89,"*")</f>
        <v>2120943.66</v>
      </c>
      <c r="D93" s="41">
        <f>IF('Town Data'!E89&gt;9,'Town Data'!D89,"*")</f>
        <v>975939.6</v>
      </c>
      <c r="E93" s="42" t="str">
        <f>IF('Town Data'!G89&gt;9,'Town Data'!F89,"*")</f>
        <v>*</v>
      </c>
      <c r="F93" s="41">
        <f>IF('Town Data'!I89&gt;9,'Town Data'!H89,"*")</f>
        <v>2164245.6800000002</v>
      </c>
      <c r="G93" s="41">
        <f>IF('Town Data'!K89&gt;9,'Town Data'!J89,"*")</f>
        <v>809908.07</v>
      </c>
      <c r="H93" s="42" t="str">
        <f>IF('Town Data'!M89&gt;9,'Town Data'!L89,"*")</f>
        <v>*</v>
      </c>
      <c r="I93" s="19">
        <f t="shared" si="3"/>
        <v>-2.0007904093402196E-2</v>
      </c>
      <c r="J93" s="19">
        <f t="shared" si="4"/>
        <v>0.20500046381807263</v>
      </c>
      <c r="K93" s="19" t="str">
        <f t="shared" si="5"/>
        <v/>
      </c>
    </row>
    <row r="94" spans="2:11" x14ac:dyDescent="0.3">
      <c r="B94" t="str">
        <f>'Town Data'!A90</f>
        <v>SPRINGFIELD</v>
      </c>
      <c r="C94" s="37">
        <f>IF('Town Data'!C90&gt;9,'Town Data'!B90,"*")</f>
        <v>13766597.960000001</v>
      </c>
      <c r="D94" s="38">
        <f>IF('Town Data'!E90&gt;9,'Town Data'!D90,"*")</f>
        <v>5857076.8799999999</v>
      </c>
      <c r="E94" s="39">
        <f>IF('Town Data'!G90&gt;9,'Town Data'!F90,"*")</f>
        <v>65983.833333333358</v>
      </c>
      <c r="F94" s="38">
        <f>IF('Town Data'!I90&gt;9,'Town Data'!H90,"*")</f>
        <v>12298261.369999999</v>
      </c>
      <c r="G94" s="38">
        <f>IF('Town Data'!K90&gt;9,'Town Data'!J90,"*")</f>
        <v>5295629.55</v>
      </c>
      <c r="H94" s="39">
        <f>IF('Town Data'!M90&gt;9,'Town Data'!L90,"*")</f>
        <v>58751.000000000007</v>
      </c>
      <c r="I94" s="8">
        <f t="shared" si="3"/>
        <v>0.11939383509784698</v>
      </c>
      <c r="J94" s="8">
        <f t="shared" si="4"/>
        <v>0.10602088471237571</v>
      </c>
      <c r="K94" s="8">
        <f t="shared" si="5"/>
        <v>0.12310996124888682</v>
      </c>
    </row>
    <row r="95" spans="2:11" x14ac:dyDescent="0.3">
      <c r="B95" s="24" t="str">
        <f>'Town Data'!A91</f>
        <v>ST ALBANS</v>
      </c>
      <c r="C95" s="40">
        <f>IF('Town Data'!C91&gt;9,'Town Data'!B91,"*")</f>
        <v>82189552.170000002</v>
      </c>
      <c r="D95" s="41">
        <f>IF('Town Data'!E91&gt;9,'Town Data'!D91,"*")</f>
        <v>6440526.79</v>
      </c>
      <c r="E95" s="42">
        <f>IF('Town Data'!G91&gt;9,'Town Data'!F91,"*")</f>
        <v>346592.50000000035</v>
      </c>
      <c r="F95" s="41">
        <f>IF('Town Data'!I91&gt;9,'Town Data'!H91,"*")</f>
        <v>82762974.219999999</v>
      </c>
      <c r="G95" s="41">
        <f>IF('Town Data'!K91&gt;9,'Town Data'!J91,"*")</f>
        <v>5342834.51</v>
      </c>
      <c r="H95" s="42">
        <f>IF('Town Data'!M91&gt;9,'Town Data'!L91,"*")</f>
        <v>145632.49999999991</v>
      </c>
      <c r="I95" s="19">
        <f t="shared" si="3"/>
        <v>-6.9284852967672504E-3</v>
      </c>
      <c r="J95" s="19">
        <f t="shared" si="4"/>
        <v>0.20545129704943835</v>
      </c>
      <c r="K95" s="19">
        <f t="shared" si="5"/>
        <v>1.3799117642009893</v>
      </c>
    </row>
    <row r="96" spans="2:11" x14ac:dyDescent="0.3">
      <c r="B96" t="str">
        <f>'Town Data'!A92</f>
        <v>ST ALBANS TOWN</v>
      </c>
      <c r="C96" s="37">
        <f>IF('Town Data'!C92&gt;9,'Town Data'!B92,"*")</f>
        <v>25912206.010000002</v>
      </c>
      <c r="D96" s="38">
        <f>IF('Town Data'!E92&gt;9,'Town Data'!D92,"*")</f>
        <v>8607962.4600000009</v>
      </c>
      <c r="E96" s="39">
        <f>IF('Town Data'!G92&gt;9,'Town Data'!F92,"*")</f>
        <v>130911.49999999996</v>
      </c>
      <c r="F96" s="38">
        <f>IF('Town Data'!I92&gt;9,'Town Data'!H92,"*")</f>
        <v>33574871.759999998</v>
      </c>
      <c r="G96" s="38">
        <f>IF('Town Data'!K92&gt;9,'Town Data'!J92,"*")</f>
        <v>8799881.5099999998</v>
      </c>
      <c r="H96" s="39">
        <f>IF('Town Data'!M92&gt;9,'Town Data'!L92,"*")</f>
        <v>118348.00000000007</v>
      </c>
      <c r="I96" s="8">
        <f t="shared" si="3"/>
        <v>-0.22822621050571057</v>
      </c>
      <c r="J96" s="8">
        <f t="shared" si="4"/>
        <v>-2.1809276611498247E-2</v>
      </c>
      <c r="K96" s="8">
        <f t="shared" si="5"/>
        <v>0.10615726501503935</v>
      </c>
    </row>
    <row r="97" spans="2:11" x14ac:dyDescent="0.3">
      <c r="B97" s="24" t="str">
        <f>'Town Data'!A93</f>
        <v>ST JOHNSBURY</v>
      </c>
      <c r="C97" s="40">
        <f>IF('Town Data'!C93&gt;9,'Town Data'!B93,"*")</f>
        <v>23888541.870000001</v>
      </c>
      <c r="D97" s="41">
        <f>IF('Town Data'!E93&gt;9,'Town Data'!D93,"*")</f>
        <v>8547920.7599999998</v>
      </c>
      <c r="E97" s="42">
        <f>IF('Town Data'!G93&gt;9,'Town Data'!F93,"*")</f>
        <v>200562.33333333337</v>
      </c>
      <c r="F97" s="41">
        <f>IF('Town Data'!I93&gt;9,'Town Data'!H93,"*")</f>
        <v>24627550.920000002</v>
      </c>
      <c r="G97" s="41">
        <f>IF('Town Data'!K93&gt;9,'Town Data'!J93,"*")</f>
        <v>7802618.6299999999</v>
      </c>
      <c r="H97" s="42">
        <f>IF('Town Data'!M93&gt;9,'Town Data'!L93,"*")</f>
        <v>257675.83333333366</v>
      </c>
      <c r="I97" s="19">
        <f t="shared" si="3"/>
        <v>-3.0007411309414957E-2</v>
      </c>
      <c r="J97" s="19">
        <f t="shared" si="4"/>
        <v>9.5519487154532359E-2</v>
      </c>
      <c r="K97" s="19">
        <f t="shared" si="5"/>
        <v>-0.22164864768717885</v>
      </c>
    </row>
    <row r="98" spans="2:11" x14ac:dyDescent="0.3">
      <c r="B98" t="str">
        <f>'Town Data'!A94</f>
        <v>STOWE</v>
      </c>
      <c r="C98" s="37">
        <f>IF('Town Data'!C94&gt;9,'Town Data'!B94,"*")</f>
        <v>13981926.07</v>
      </c>
      <c r="D98" s="38">
        <f>IF('Town Data'!E94&gt;9,'Town Data'!D94,"*")</f>
        <v>5890818.3799999999</v>
      </c>
      <c r="E98" s="39">
        <f>IF('Town Data'!G94&gt;9,'Town Data'!F94,"*")</f>
        <v>440088.49999999959</v>
      </c>
      <c r="F98" s="38">
        <f>IF('Town Data'!I94&gt;9,'Town Data'!H94,"*")</f>
        <v>12499635.960000001</v>
      </c>
      <c r="G98" s="38">
        <f>IF('Town Data'!K94&gt;9,'Town Data'!J94,"*")</f>
        <v>5217899.51</v>
      </c>
      <c r="H98" s="39">
        <f>IF('Town Data'!M94&gt;9,'Town Data'!L94,"*")</f>
        <v>287160.16666666674</v>
      </c>
      <c r="I98" s="8">
        <f t="shared" si="3"/>
        <v>0.11858666242308702</v>
      </c>
      <c r="J98" s="8">
        <f t="shared" si="4"/>
        <v>0.12896355491522299</v>
      </c>
      <c r="K98" s="8">
        <f t="shared" si="5"/>
        <v>0.53255413210165337</v>
      </c>
    </row>
    <row r="99" spans="2:11" x14ac:dyDescent="0.3">
      <c r="B99" s="24" t="str">
        <f>'Town Data'!A95</f>
        <v>SWANTON</v>
      </c>
      <c r="C99" s="40">
        <f>IF('Town Data'!C95&gt;9,'Town Data'!B95,"*")</f>
        <v>18131046.129999999</v>
      </c>
      <c r="D99" s="41">
        <f>IF('Town Data'!E95&gt;9,'Town Data'!D95,"*")</f>
        <v>3528769.04</v>
      </c>
      <c r="E99" s="42" t="str">
        <f>IF('Town Data'!G95&gt;9,'Town Data'!F95,"*")</f>
        <v>*</v>
      </c>
      <c r="F99" s="41">
        <f>IF('Town Data'!I95&gt;9,'Town Data'!H95,"*")</f>
        <v>17338727.649999999</v>
      </c>
      <c r="G99" s="41">
        <f>IF('Town Data'!K95&gt;9,'Town Data'!J95,"*")</f>
        <v>3602494.16</v>
      </c>
      <c r="H99" s="42" t="str">
        <f>IF('Town Data'!M95&gt;9,'Town Data'!L95,"*")</f>
        <v>*</v>
      </c>
      <c r="I99" s="19">
        <f t="shared" si="3"/>
        <v>4.569646031668307E-2</v>
      </c>
      <c r="J99" s="19">
        <f t="shared" si="4"/>
        <v>-2.0465021378410813E-2</v>
      </c>
      <c r="K99" s="19" t="str">
        <f t="shared" si="5"/>
        <v/>
      </c>
    </row>
    <row r="100" spans="2:11" x14ac:dyDescent="0.3">
      <c r="B100" s="24" t="str">
        <f>'Town Data'!A96</f>
        <v>THETFORD</v>
      </c>
      <c r="C100" s="40">
        <f>IF('Town Data'!C96&gt;9,'Town Data'!B96,"*")</f>
        <v>1744759.16</v>
      </c>
      <c r="D100" s="41">
        <f>IF('Town Data'!E96&gt;9,'Town Data'!D96,"*")</f>
        <v>751850.53</v>
      </c>
      <c r="E100" s="42" t="str">
        <f>IF('Town Data'!G96&gt;9,'Town Data'!F96,"*")</f>
        <v>*</v>
      </c>
      <c r="F100" s="41">
        <f>IF('Town Data'!I96&gt;9,'Town Data'!H96,"*")</f>
        <v>2811391.85</v>
      </c>
      <c r="G100" s="41">
        <f>IF('Town Data'!K96&gt;9,'Town Data'!J96,"*")</f>
        <v>1113526.93</v>
      </c>
      <c r="H100" s="42" t="str">
        <f>IF('Town Data'!M96&gt;9,'Town Data'!L96,"*")</f>
        <v>*</v>
      </c>
      <c r="I100" s="19">
        <f t="shared" si="3"/>
        <v>-0.37939666432482549</v>
      </c>
      <c r="J100" s="19">
        <f t="shared" si="4"/>
        <v>-0.32480256225145804</v>
      </c>
      <c r="K100" s="19" t="str">
        <f t="shared" si="5"/>
        <v/>
      </c>
    </row>
    <row r="101" spans="2:11" x14ac:dyDescent="0.3">
      <c r="B101" s="24" t="str">
        <f>'Town Data'!A97</f>
        <v>TOWNSHEND</v>
      </c>
      <c r="C101" s="40">
        <f>IF('Town Data'!C97&gt;9,'Town Data'!B97,"*")</f>
        <v>1006863.82</v>
      </c>
      <c r="D101" s="41">
        <f>IF('Town Data'!E97&gt;9,'Town Data'!D97,"*")</f>
        <v>354630.6</v>
      </c>
      <c r="E101" s="42" t="str">
        <f>IF('Town Data'!G97&gt;9,'Town Data'!F97,"*")</f>
        <v>*</v>
      </c>
      <c r="F101" s="41" t="str">
        <f>IF('Town Data'!I97&gt;9,'Town Data'!H97,"*")</f>
        <v>*</v>
      </c>
      <c r="G101" s="41" t="str">
        <f>IF('Town Data'!K97&gt;9,'Town Data'!J97,"*")</f>
        <v>*</v>
      </c>
      <c r="H101" s="42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 t="str">
        <f>'Town Data'!A98</f>
        <v>TROY</v>
      </c>
      <c r="C102" s="40">
        <f>IF('Town Data'!C98&gt;9,'Town Data'!B98,"*")</f>
        <v>1728107.64</v>
      </c>
      <c r="D102" s="41">
        <f>IF('Town Data'!E98&gt;9,'Town Data'!D98,"*")</f>
        <v>316054.43</v>
      </c>
      <c r="E102" s="42" t="str">
        <f>IF('Town Data'!G98&gt;9,'Town Data'!F98,"*")</f>
        <v>*</v>
      </c>
      <c r="F102" s="41">
        <f>IF('Town Data'!I98&gt;9,'Town Data'!H98,"*")</f>
        <v>2655910.11</v>
      </c>
      <c r="G102" s="41">
        <f>IF('Town Data'!K98&gt;9,'Town Data'!J98,"*")</f>
        <v>294832.02</v>
      </c>
      <c r="H102" s="42" t="str">
        <f>IF('Town Data'!M98&gt;9,'Town Data'!L98,"*")</f>
        <v>*</v>
      </c>
      <c r="I102" s="19">
        <f t="shared" si="3"/>
        <v>-0.34933504206586269</v>
      </c>
      <c r="J102" s="19">
        <f t="shared" si="4"/>
        <v>7.1981360776214101E-2</v>
      </c>
      <c r="K102" s="19" t="str">
        <f t="shared" si="5"/>
        <v/>
      </c>
    </row>
    <row r="103" spans="2:11" x14ac:dyDescent="0.3">
      <c r="B103" s="24" t="str">
        <f>'Town Data'!A99</f>
        <v>UNDERHILL</v>
      </c>
      <c r="C103" s="40">
        <f>IF('Town Data'!C99&gt;9,'Town Data'!B99,"*")</f>
        <v>198877.2</v>
      </c>
      <c r="D103" s="41">
        <f>IF('Town Data'!E99&gt;9,'Town Data'!D99,"*")</f>
        <v>90732.82</v>
      </c>
      <c r="E103" s="42" t="str">
        <f>IF('Town Data'!G99&gt;9,'Town Data'!F99,"*")</f>
        <v>*</v>
      </c>
      <c r="F103" s="41" t="str">
        <f>IF('Town Data'!I99&gt;9,'Town Data'!H99,"*")</f>
        <v>*</v>
      </c>
      <c r="G103" s="41" t="str">
        <f>IF('Town Data'!K99&gt;9,'Town Data'!J99,"*")</f>
        <v>*</v>
      </c>
      <c r="H103" s="42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 t="str">
        <f>'Town Data'!A100</f>
        <v>VERGENNES</v>
      </c>
      <c r="C104" s="40">
        <f>IF('Town Data'!C100&gt;9,'Town Data'!B100,"*")</f>
        <v>8468905.5</v>
      </c>
      <c r="D104" s="41">
        <f>IF('Town Data'!E100&gt;9,'Town Data'!D100,"*")</f>
        <v>2032034.33</v>
      </c>
      <c r="E104" s="42" t="str">
        <f>IF('Town Data'!G100&gt;9,'Town Data'!F100,"*")</f>
        <v>*</v>
      </c>
      <c r="F104" s="41">
        <f>IF('Town Data'!I100&gt;9,'Town Data'!H100,"*")</f>
        <v>8428597.8499999996</v>
      </c>
      <c r="G104" s="41">
        <f>IF('Town Data'!K100&gt;9,'Town Data'!J100,"*")</f>
        <v>1909099.5</v>
      </c>
      <c r="H104" s="42" t="str">
        <f>IF('Town Data'!M100&gt;9,'Town Data'!L100,"*")</f>
        <v>*</v>
      </c>
      <c r="I104" s="19">
        <f t="shared" si="3"/>
        <v>4.7822485681886431E-3</v>
      </c>
      <c r="J104" s="19">
        <f t="shared" si="4"/>
        <v>6.4394144988252355E-2</v>
      </c>
      <c r="K104" s="19" t="str">
        <f t="shared" si="5"/>
        <v/>
      </c>
    </row>
    <row r="105" spans="2:11" x14ac:dyDescent="0.3">
      <c r="B105" s="24" t="str">
        <f>'Town Data'!A101</f>
        <v>VERNON</v>
      </c>
      <c r="C105" s="40">
        <f>IF('Town Data'!C101&gt;9,'Town Data'!B101,"*")</f>
        <v>1102566.29</v>
      </c>
      <c r="D105" s="41" t="str">
        <f>IF('Town Data'!E101&gt;9,'Town Data'!D101,"*")</f>
        <v>*</v>
      </c>
      <c r="E105" s="42" t="str">
        <f>IF('Town Data'!G101&gt;9,'Town Data'!F101,"*")</f>
        <v>*</v>
      </c>
      <c r="F105" s="41">
        <f>IF('Town Data'!I101&gt;9,'Town Data'!H101,"*")</f>
        <v>1825384.85</v>
      </c>
      <c r="G105" s="41">
        <f>IF('Town Data'!K101&gt;9,'Town Data'!J101,"*")</f>
        <v>552059.34</v>
      </c>
      <c r="H105" s="42" t="str">
        <f>IF('Town Data'!M101&gt;9,'Town Data'!L101,"*")</f>
        <v>*</v>
      </c>
      <c r="I105" s="19">
        <f t="shared" si="3"/>
        <v>-0.39598146111489863</v>
      </c>
      <c r="J105" s="19" t="str">
        <f t="shared" si="4"/>
        <v/>
      </c>
      <c r="K105" s="19" t="str">
        <f t="shared" si="5"/>
        <v/>
      </c>
    </row>
    <row r="106" spans="2:11" x14ac:dyDescent="0.3">
      <c r="B106" s="24" t="str">
        <f>'Town Data'!A102</f>
        <v>WAITSFIELD</v>
      </c>
      <c r="C106" s="40">
        <f>IF('Town Data'!C102&gt;9,'Town Data'!B102,"*")</f>
        <v>9146589.4700000007</v>
      </c>
      <c r="D106" s="41">
        <f>IF('Town Data'!E102&gt;9,'Town Data'!D102,"*")</f>
        <v>3768456.46</v>
      </c>
      <c r="E106" s="42" t="str">
        <f>IF('Town Data'!G102&gt;9,'Town Data'!F102,"*")</f>
        <v>*</v>
      </c>
      <c r="F106" s="41">
        <f>IF('Town Data'!I102&gt;9,'Town Data'!H102,"*")</f>
        <v>9021889.1199999992</v>
      </c>
      <c r="G106" s="41">
        <f>IF('Town Data'!K102&gt;9,'Town Data'!J102,"*")</f>
        <v>3482136.99</v>
      </c>
      <c r="H106" s="42" t="str">
        <f>IF('Town Data'!M102&gt;9,'Town Data'!L102,"*")</f>
        <v>*</v>
      </c>
      <c r="I106" s="19">
        <f t="shared" si="3"/>
        <v>1.3821977674671478E-2</v>
      </c>
      <c r="J106" s="19">
        <f t="shared" si="4"/>
        <v>8.2225217107268295E-2</v>
      </c>
      <c r="K106" s="19" t="str">
        <f t="shared" si="5"/>
        <v/>
      </c>
    </row>
    <row r="107" spans="2:11" x14ac:dyDescent="0.3">
      <c r="B107" s="24" t="str">
        <f>'Town Data'!A103</f>
        <v>WARREN</v>
      </c>
      <c r="C107" s="40">
        <f>IF('Town Data'!C103&gt;9,'Town Data'!B103,"*")</f>
        <v>3491841.97</v>
      </c>
      <c r="D107" s="41">
        <f>IF('Town Data'!E103&gt;9,'Town Data'!D103,"*")</f>
        <v>318776.15000000002</v>
      </c>
      <c r="E107" s="42" t="str">
        <f>IF('Town Data'!G103&gt;9,'Town Data'!F103,"*")</f>
        <v>*</v>
      </c>
      <c r="F107" s="41">
        <f>IF('Town Data'!I103&gt;9,'Town Data'!H103,"*")</f>
        <v>3043090.75</v>
      </c>
      <c r="G107" s="41">
        <f>IF('Town Data'!K103&gt;9,'Town Data'!J103,"*")</f>
        <v>245207.26</v>
      </c>
      <c r="H107" s="42" t="str">
        <f>IF('Town Data'!M103&gt;9,'Town Data'!L103,"*")</f>
        <v>*</v>
      </c>
      <c r="I107" s="19">
        <f t="shared" si="3"/>
        <v>0.14746560548679011</v>
      </c>
      <c r="J107" s="19">
        <f t="shared" si="4"/>
        <v>0.30002737276212788</v>
      </c>
      <c r="K107" s="19" t="str">
        <f t="shared" si="5"/>
        <v/>
      </c>
    </row>
    <row r="108" spans="2:11" x14ac:dyDescent="0.3">
      <c r="B108" s="24" t="str">
        <f>'Town Data'!A104</f>
        <v>WATERBURY</v>
      </c>
      <c r="C108" s="40">
        <f>IF('Town Data'!C104&gt;9,'Town Data'!B104,"*")</f>
        <v>10687063.859999999</v>
      </c>
      <c r="D108" s="41">
        <f>IF('Town Data'!E104&gt;9,'Town Data'!D104,"*")</f>
        <v>4445188.58</v>
      </c>
      <c r="E108" s="42" t="str">
        <f>IF('Town Data'!G104&gt;9,'Town Data'!F104,"*")</f>
        <v>*</v>
      </c>
      <c r="F108" s="41">
        <f>IF('Town Data'!I104&gt;9,'Town Data'!H104,"*")</f>
        <v>9350377.4800000004</v>
      </c>
      <c r="G108" s="41">
        <f>IF('Town Data'!K104&gt;9,'Town Data'!J104,"*")</f>
        <v>3920566.38</v>
      </c>
      <c r="H108" s="42">
        <f>IF('Town Data'!M104&gt;9,'Town Data'!L104,"*")</f>
        <v>473815</v>
      </c>
      <c r="I108" s="19">
        <f t="shared" si="3"/>
        <v>0.14295533873997127</v>
      </c>
      <c r="J108" s="19">
        <f t="shared" si="4"/>
        <v>0.1338128599674418</v>
      </c>
      <c r="K108" s="19" t="str">
        <f t="shared" si="5"/>
        <v/>
      </c>
    </row>
    <row r="109" spans="2:11" x14ac:dyDescent="0.3">
      <c r="B109" s="24" t="str">
        <f>'Town Data'!A105</f>
        <v>WATERFORD</v>
      </c>
      <c r="C109" s="40" t="str">
        <f>IF('Town Data'!C105&gt;9,'Town Data'!B105,"*")</f>
        <v>*</v>
      </c>
      <c r="D109" s="41" t="str">
        <f>IF('Town Data'!E105&gt;9,'Town Data'!D105,"*")</f>
        <v>*</v>
      </c>
      <c r="E109" s="42" t="str">
        <f>IF('Town Data'!G105&gt;9,'Town Data'!F105,"*")</f>
        <v>*</v>
      </c>
      <c r="F109" s="41">
        <f>IF('Town Data'!I105&gt;9,'Town Data'!H105,"*")</f>
        <v>1454689.13</v>
      </c>
      <c r="G109" s="41" t="str">
        <f>IF('Town Data'!K105&gt;9,'Town Data'!J105,"*")</f>
        <v>*</v>
      </c>
      <c r="H109" s="42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 t="str">
        <f>'Town Data'!A106</f>
        <v>WEATHERSFIELD</v>
      </c>
      <c r="C110" s="40">
        <f>IF('Town Data'!C106&gt;9,'Town Data'!B106,"*")</f>
        <v>2015688.97</v>
      </c>
      <c r="D110" s="41">
        <f>IF('Town Data'!E106&gt;9,'Town Data'!D106,"*")</f>
        <v>410765.13</v>
      </c>
      <c r="E110" s="42" t="str">
        <f>IF('Town Data'!G106&gt;9,'Town Data'!F106,"*")</f>
        <v>*</v>
      </c>
      <c r="F110" s="41">
        <f>IF('Town Data'!I106&gt;9,'Town Data'!H106,"*")</f>
        <v>2104544.39</v>
      </c>
      <c r="G110" s="41">
        <f>IF('Town Data'!K106&gt;9,'Town Data'!J106,"*")</f>
        <v>390819.82</v>
      </c>
      <c r="H110" s="42" t="str">
        <f>IF('Town Data'!M106&gt;9,'Town Data'!L106,"*")</f>
        <v>*</v>
      </c>
      <c r="I110" s="19">
        <f t="shared" si="3"/>
        <v>-4.2220739283147242E-2</v>
      </c>
      <c r="J110" s="19">
        <f t="shared" si="4"/>
        <v>5.103454067401187E-2</v>
      </c>
      <c r="K110" s="19" t="str">
        <f t="shared" si="5"/>
        <v/>
      </c>
    </row>
    <row r="111" spans="2:11" x14ac:dyDescent="0.3">
      <c r="B111" s="24" t="str">
        <f>'Town Data'!A107</f>
        <v>WEST RUTLAND</v>
      </c>
      <c r="C111" s="40">
        <f>IF('Town Data'!C107&gt;9,'Town Data'!B107,"*")</f>
        <v>6465761.6100000003</v>
      </c>
      <c r="D111" s="41">
        <f>IF('Town Data'!E107&gt;9,'Town Data'!D107,"*")</f>
        <v>1525700.05</v>
      </c>
      <c r="E111" s="42" t="str">
        <f>IF('Town Data'!G107&gt;9,'Town Data'!F107,"*")</f>
        <v>*</v>
      </c>
      <c r="F111" s="41">
        <f>IF('Town Data'!I107&gt;9,'Town Data'!H107,"*")</f>
        <v>4486280.8499999996</v>
      </c>
      <c r="G111" s="41">
        <f>IF('Town Data'!K107&gt;9,'Town Data'!J107,"*")</f>
        <v>1257489.3500000001</v>
      </c>
      <c r="H111" s="42" t="str">
        <f>IF('Town Data'!M107&gt;9,'Town Data'!L107,"*")</f>
        <v>*</v>
      </c>
      <c r="I111" s="19">
        <f t="shared" si="3"/>
        <v>0.44122979059592332</v>
      </c>
      <c r="J111" s="19">
        <f t="shared" si="4"/>
        <v>0.21329063343558333</v>
      </c>
      <c r="K111" s="19" t="str">
        <f t="shared" si="5"/>
        <v/>
      </c>
    </row>
    <row r="112" spans="2:11" x14ac:dyDescent="0.3">
      <c r="B112" s="24" t="str">
        <f>'Town Data'!A108</f>
        <v>WESTMINSTER</v>
      </c>
      <c r="C112" s="40">
        <f>IF('Town Data'!C108&gt;9,'Town Data'!B108,"*")</f>
        <v>8324942.9699999997</v>
      </c>
      <c r="D112" s="41">
        <f>IF('Town Data'!E108&gt;9,'Town Data'!D108,"*")</f>
        <v>1115151.71</v>
      </c>
      <c r="E112" s="42" t="str">
        <f>IF('Town Data'!G108&gt;9,'Town Data'!F108,"*")</f>
        <v>*</v>
      </c>
      <c r="F112" s="41">
        <f>IF('Town Data'!I108&gt;9,'Town Data'!H108,"*")</f>
        <v>9632165.4600000009</v>
      </c>
      <c r="G112" s="41">
        <f>IF('Town Data'!K108&gt;9,'Town Data'!J108,"*")</f>
        <v>1087063.97</v>
      </c>
      <c r="H112" s="42" t="str">
        <f>IF('Town Data'!M108&gt;9,'Town Data'!L108,"*")</f>
        <v>*</v>
      </c>
      <c r="I112" s="19">
        <f t="shared" si="3"/>
        <v>-0.13571428931828181</v>
      </c>
      <c r="J112" s="19">
        <f t="shared" si="4"/>
        <v>2.58381666352165E-2</v>
      </c>
      <c r="K112" s="19" t="str">
        <f t="shared" si="5"/>
        <v/>
      </c>
    </row>
    <row r="113" spans="2:11" x14ac:dyDescent="0.3">
      <c r="B113" s="24" t="str">
        <f>'Town Data'!A109</f>
        <v>WHITINGHAM</v>
      </c>
      <c r="C113" s="40">
        <f>IF('Town Data'!C109&gt;9,'Town Data'!B109,"*")</f>
        <v>254000.66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>
        <f>IF('Town Data'!I109&gt;9,'Town Data'!H109,"*")</f>
        <v>270544.44</v>
      </c>
      <c r="G113" s="41">
        <f>IF('Town Data'!K109&gt;9,'Town Data'!J109,"*")</f>
        <v>128375.03</v>
      </c>
      <c r="H113" s="42" t="str">
        <f>IF('Town Data'!M109&gt;9,'Town Data'!L109,"*")</f>
        <v>*</v>
      </c>
      <c r="I113" s="19">
        <f t="shared" si="3"/>
        <v>-6.1149953774692241E-2</v>
      </c>
      <c r="J113" s="19" t="str">
        <f t="shared" si="4"/>
        <v/>
      </c>
      <c r="K113" s="19" t="str">
        <f t="shared" si="5"/>
        <v/>
      </c>
    </row>
    <row r="114" spans="2:11" x14ac:dyDescent="0.3">
      <c r="B114" s="24" t="str">
        <f>'Town Data'!A110</f>
        <v>WILLIAMSTOWN</v>
      </c>
      <c r="C114" s="40">
        <f>IF('Town Data'!C110&gt;9,'Town Data'!B110,"*")</f>
        <v>1778445.2</v>
      </c>
      <c r="D114" s="41">
        <f>IF('Town Data'!E110&gt;9,'Town Data'!D110,"*")</f>
        <v>636179.1</v>
      </c>
      <c r="E114" s="42" t="str">
        <f>IF('Town Data'!G110&gt;9,'Town Data'!F110,"*")</f>
        <v>*</v>
      </c>
      <c r="F114" s="41">
        <f>IF('Town Data'!I110&gt;9,'Town Data'!H110,"*")</f>
        <v>1825412.03</v>
      </c>
      <c r="G114" s="41">
        <f>IF('Town Data'!K110&gt;9,'Town Data'!J110,"*")</f>
        <v>557685.82999999996</v>
      </c>
      <c r="H114" s="42" t="str">
        <f>IF('Town Data'!M110&gt;9,'Town Data'!L110,"*")</f>
        <v>*</v>
      </c>
      <c r="I114" s="19">
        <f t="shared" si="3"/>
        <v>-2.5729440382837882E-2</v>
      </c>
      <c r="J114" s="19">
        <f t="shared" si="4"/>
        <v>0.14074818791791791</v>
      </c>
      <c r="K114" s="19" t="str">
        <f t="shared" si="5"/>
        <v/>
      </c>
    </row>
    <row r="115" spans="2:11" x14ac:dyDescent="0.3">
      <c r="B115" s="24" t="str">
        <f>'Town Data'!A111</f>
        <v>WILLISTON</v>
      </c>
      <c r="C115" s="40">
        <f>IF('Town Data'!C111&gt;9,'Town Data'!B111,"*")</f>
        <v>92150289.810000002</v>
      </c>
      <c r="D115" s="41">
        <f>IF('Town Data'!E111&gt;9,'Town Data'!D111,"*")</f>
        <v>42419348.170000002</v>
      </c>
      <c r="E115" s="42">
        <f>IF('Town Data'!G111&gt;9,'Town Data'!F111,"*")</f>
        <v>2372402.833333334</v>
      </c>
      <c r="F115" s="41">
        <f>IF('Town Data'!I111&gt;9,'Town Data'!H111,"*")</f>
        <v>79327876.969999999</v>
      </c>
      <c r="G115" s="41">
        <f>IF('Town Data'!K111&gt;9,'Town Data'!J111,"*")</f>
        <v>39052389.270000003</v>
      </c>
      <c r="H115" s="42">
        <f>IF('Town Data'!M111&gt;9,'Town Data'!L111,"*")</f>
        <v>1772098.666666667</v>
      </c>
      <c r="I115" s="19">
        <f t="shared" si="3"/>
        <v>0.16163816970482078</v>
      </c>
      <c r="J115" s="19">
        <f t="shared" si="4"/>
        <v>8.6216463651469649E-2</v>
      </c>
      <c r="K115" s="19">
        <f t="shared" si="5"/>
        <v>0.33875324097830534</v>
      </c>
    </row>
    <row r="116" spans="2:11" x14ac:dyDescent="0.3">
      <c r="B116" s="24" t="str">
        <f>'Town Data'!A112</f>
        <v>WILMINGTON</v>
      </c>
      <c r="C116" s="40">
        <f>IF('Town Data'!C112&gt;9,'Town Data'!B112,"*")</f>
        <v>6615103.4900000002</v>
      </c>
      <c r="D116" s="41">
        <f>IF('Town Data'!E112&gt;9,'Town Data'!D112,"*")</f>
        <v>3593629.74</v>
      </c>
      <c r="E116" s="42" t="str">
        <f>IF('Town Data'!G112&gt;9,'Town Data'!F112,"*")</f>
        <v>*</v>
      </c>
      <c r="F116" s="41">
        <f>IF('Town Data'!I112&gt;9,'Town Data'!H112,"*")</f>
        <v>4173480.48</v>
      </c>
      <c r="G116" s="41">
        <f>IF('Town Data'!K112&gt;9,'Town Data'!J112,"*")</f>
        <v>1342123.82</v>
      </c>
      <c r="H116" s="42" t="str">
        <f>IF('Town Data'!M112&gt;9,'Town Data'!L112,"*")</f>
        <v>*</v>
      </c>
      <c r="I116" s="19">
        <f t="shared" si="3"/>
        <v>0.58503280935436419</v>
      </c>
      <c r="J116" s="19">
        <f t="shared" si="4"/>
        <v>1.6775694510808994</v>
      </c>
      <c r="K116" s="19" t="str">
        <f t="shared" si="5"/>
        <v/>
      </c>
    </row>
    <row r="117" spans="2:11" x14ac:dyDescent="0.3">
      <c r="B117" s="24" t="str">
        <f>'Town Data'!A113</f>
        <v>WINDSOR</v>
      </c>
      <c r="C117" s="40">
        <f>IF('Town Data'!C113&gt;9,'Town Data'!B113,"*")</f>
        <v>3573538.51</v>
      </c>
      <c r="D117" s="41">
        <f>IF('Town Data'!E113&gt;9,'Town Data'!D113,"*")</f>
        <v>1498870.29</v>
      </c>
      <c r="E117" s="42" t="str">
        <f>IF('Town Data'!G113&gt;9,'Town Data'!F113,"*")</f>
        <v>*</v>
      </c>
      <c r="F117" s="41">
        <f>IF('Town Data'!I113&gt;9,'Town Data'!H113,"*")</f>
        <v>3045681.18</v>
      </c>
      <c r="G117" s="41">
        <f>IF('Town Data'!K113&gt;9,'Town Data'!J113,"*")</f>
        <v>1073917.58</v>
      </c>
      <c r="H117" s="42" t="str">
        <f>IF('Town Data'!M113&gt;9,'Town Data'!L113,"*")</f>
        <v>*</v>
      </c>
      <c r="I117" s="19">
        <f t="shared" si="3"/>
        <v>0.17331338994582474</v>
      </c>
      <c r="J117" s="19">
        <f t="shared" si="4"/>
        <v>0.39570328106557295</v>
      </c>
      <c r="K117" s="19" t="str">
        <f t="shared" si="5"/>
        <v/>
      </c>
    </row>
    <row r="118" spans="2:11" x14ac:dyDescent="0.3">
      <c r="B118" s="24" t="str">
        <f>'Town Data'!A114</f>
        <v>WINHALL</v>
      </c>
      <c r="C118" s="40">
        <f>IF('Town Data'!C114&gt;9,'Town Data'!B114,"*")</f>
        <v>965931.04</v>
      </c>
      <c r="D118" s="41">
        <f>IF('Town Data'!E114&gt;9,'Town Data'!D114,"*")</f>
        <v>544173.34</v>
      </c>
      <c r="E118" s="42" t="str">
        <f>IF('Town Data'!G114&gt;9,'Town Data'!F114,"*")</f>
        <v>*</v>
      </c>
      <c r="F118" s="41">
        <f>IF('Town Data'!I114&gt;9,'Town Data'!H114,"*")</f>
        <v>1237757.45</v>
      </c>
      <c r="G118" s="41">
        <f>IF('Town Data'!K114&gt;9,'Town Data'!J114,"*")</f>
        <v>548999.82999999996</v>
      </c>
      <c r="H118" s="42" t="str">
        <f>IF('Town Data'!M114&gt;9,'Town Data'!L114,"*")</f>
        <v>*</v>
      </c>
      <c r="I118" s="19">
        <f t="shared" si="3"/>
        <v>-0.21961201687778162</v>
      </c>
      <c r="J118" s="19">
        <f t="shared" si="4"/>
        <v>-8.7914234873260177E-3</v>
      </c>
      <c r="K118" s="19" t="str">
        <f t="shared" si="5"/>
        <v/>
      </c>
    </row>
    <row r="119" spans="2:11" x14ac:dyDescent="0.3">
      <c r="B119" s="24" t="str">
        <f>'Town Data'!A115</f>
        <v>WINOOSKI</v>
      </c>
      <c r="C119" s="40">
        <f>IF('Town Data'!C115&gt;9,'Town Data'!B115,"*")</f>
        <v>5130664.55</v>
      </c>
      <c r="D119" s="41">
        <f>IF('Town Data'!E115&gt;9,'Town Data'!D115,"*")</f>
        <v>1586415.91</v>
      </c>
      <c r="E119" s="42" t="str">
        <f>IF('Town Data'!G115&gt;9,'Town Data'!F115,"*")</f>
        <v>*</v>
      </c>
      <c r="F119" s="41">
        <f>IF('Town Data'!I115&gt;9,'Town Data'!H115,"*")</f>
        <v>4734607.33</v>
      </c>
      <c r="G119" s="41">
        <f>IF('Town Data'!K115&gt;9,'Town Data'!J115,"*")</f>
        <v>1140934.54</v>
      </c>
      <c r="H119" s="42" t="str">
        <f>IF('Town Data'!M115&gt;9,'Town Data'!L115,"*")</f>
        <v>*</v>
      </c>
      <c r="I119" s="19">
        <f t="shared" si="3"/>
        <v>8.3651545396479524E-2</v>
      </c>
      <c r="J119" s="19">
        <f t="shared" si="4"/>
        <v>0.39045304912935658</v>
      </c>
      <c r="K119" s="19" t="str">
        <f t="shared" si="5"/>
        <v/>
      </c>
    </row>
    <row r="120" spans="2:11" x14ac:dyDescent="0.3">
      <c r="B120" s="24" t="str">
        <f>'Town Data'!A116</f>
        <v>WOLCOTT</v>
      </c>
      <c r="C120" s="40">
        <f>IF('Town Data'!C116&gt;9,'Town Data'!B116,"*")</f>
        <v>448708.63</v>
      </c>
      <c r="D120" s="41">
        <f>IF('Town Data'!E116&gt;9,'Town Data'!D116,"*")</f>
        <v>288795.84000000003</v>
      </c>
      <c r="E120" s="42" t="str">
        <f>IF('Town Data'!G116&gt;9,'Town Data'!F116,"*")</f>
        <v>*</v>
      </c>
      <c r="F120" s="41">
        <f>IF('Town Data'!I116&gt;9,'Town Data'!H116,"*")</f>
        <v>851641.62</v>
      </c>
      <c r="G120" s="41">
        <f>IF('Town Data'!K116&gt;9,'Town Data'!J116,"*")</f>
        <v>431625.69</v>
      </c>
      <c r="H120" s="42" t="str">
        <f>IF('Town Data'!M116&gt;9,'Town Data'!L116,"*")</f>
        <v>*</v>
      </c>
      <c r="I120" s="19">
        <f t="shared" si="3"/>
        <v>-0.47312505699286983</v>
      </c>
      <c r="J120" s="19">
        <f t="shared" si="4"/>
        <v>-0.33091137369511064</v>
      </c>
      <c r="K120" s="19" t="str">
        <f t="shared" si="5"/>
        <v/>
      </c>
    </row>
    <row r="121" spans="2:11" x14ac:dyDescent="0.3">
      <c r="B121" s="24" t="str">
        <f>'Town Data'!A117</f>
        <v>WOODSTOCK</v>
      </c>
      <c r="C121" s="40">
        <f>IF('Town Data'!C117&gt;9,'Town Data'!B117,"*")</f>
        <v>6733239.46</v>
      </c>
      <c r="D121" s="41">
        <f>IF('Town Data'!E117&gt;9,'Town Data'!D117,"*")</f>
        <v>2511813.29</v>
      </c>
      <c r="E121" s="42">
        <f>IF('Town Data'!G117&gt;9,'Town Data'!F117,"*")</f>
        <v>162151.00000000035</v>
      </c>
      <c r="F121" s="41">
        <f>IF('Town Data'!I117&gt;9,'Town Data'!H117,"*")</f>
        <v>6932002.4500000002</v>
      </c>
      <c r="G121" s="41">
        <f>IF('Town Data'!K117&gt;9,'Town Data'!J117,"*")</f>
        <v>2128054.13</v>
      </c>
      <c r="H121" s="42">
        <f>IF('Town Data'!M117&gt;9,'Town Data'!L117,"*")</f>
        <v>103686.00000000003</v>
      </c>
      <c r="I121" s="19">
        <f t="shared" si="3"/>
        <v>-2.8673242895348401E-2</v>
      </c>
      <c r="J121" s="19">
        <f t="shared" si="4"/>
        <v>0.18033336398261643</v>
      </c>
      <c r="K121" s="19">
        <f t="shared" si="5"/>
        <v>0.56386590282198468</v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F20" sqref="F20"/>
    </sheetView>
  </sheetViews>
  <sheetFormatPr defaultColWidth="9.109375" defaultRowHeight="14.4" x14ac:dyDescent="0.3"/>
  <cols>
    <col min="1" max="1" width="19.88671875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563647.68000000005</v>
      </c>
      <c r="C2" s="30">
        <v>10</v>
      </c>
      <c r="D2" s="33">
        <v>197382.11</v>
      </c>
      <c r="E2" s="30">
        <v>10</v>
      </c>
      <c r="F2" s="30">
        <v>0</v>
      </c>
      <c r="G2" s="30">
        <v>0</v>
      </c>
      <c r="H2" s="33">
        <v>769229.21</v>
      </c>
      <c r="I2" s="30">
        <v>11</v>
      </c>
      <c r="J2" s="33">
        <v>285003.69</v>
      </c>
      <c r="K2" s="30">
        <v>11</v>
      </c>
      <c r="L2" s="30">
        <v>0</v>
      </c>
      <c r="M2" s="30">
        <v>0</v>
      </c>
    </row>
    <row r="3" spans="1:13" x14ac:dyDescent="0.3">
      <c r="A3" s="29" t="s">
        <v>53</v>
      </c>
      <c r="B3" s="33">
        <v>2113377.88</v>
      </c>
      <c r="C3" s="30">
        <v>18</v>
      </c>
      <c r="D3" s="33">
        <v>571270.15</v>
      </c>
      <c r="E3" s="30">
        <v>18</v>
      </c>
      <c r="F3" s="30">
        <v>0</v>
      </c>
      <c r="G3" s="30">
        <v>0</v>
      </c>
      <c r="H3" s="33">
        <v>2641327.8199999998</v>
      </c>
      <c r="I3" s="30">
        <v>18</v>
      </c>
      <c r="J3" s="33">
        <v>530803.62</v>
      </c>
      <c r="K3" s="30">
        <v>17</v>
      </c>
      <c r="L3" s="30">
        <v>0</v>
      </c>
      <c r="M3" s="30">
        <v>0</v>
      </c>
    </row>
    <row r="4" spans="1:13" x14ac:dyDescent="0.3">
      <c r="A4" s="29" t="s">
        <v>54</v>
      </c>
      <c r="B4" s="33">
        <v>18314796.43</v>
      </c>
      <c r="C4" s="30">
        <v>16</v>
      </c>
      <c r="D4" s="33">
        <v>568275.19999999995</v>
      </c>
      <c r="E4" s="30">
        <v>14</v>
      </c>
      <c r="F4" s="33">
        <v>0</v>
      </c>
      <c r="G4" s="30">
        <v>0</v>
      </c>
      <c r="H4" s="33">
        <v>15666355.98</v>
      </c>
      <c r="I4" s="30">
        <v>21</v>
      </c>
      <c r="J4" s="33">
        <v>599675.13</v>
      </c>
      <c r="K4" s="30">
        <v>20</v>
      </c>
      <c r="L4" s="33">
        <v>0</v>
      </c>
      <c r="M4" s="30">
        <v>0</v>
      </c>
    </row>
    <row r="5" spans="1:13" x14ac:dyDescent="0.3">
      <c r="A5" s="29" t="s">
        <v>55</v>
      </c>
      <c r="B5" s="33">
        <v>55857089.490000002</v>
      </c>
      <c r="C5" s="30">
        <v>157</v>
      </c>
      <c r="D5" s="33">
        <v>13619189.74</v>
      </c>
      <c r="E5" s="30">
        <v>146</v>
      </c>
      <c r="F5" s="30">
        <v>249362.83333333328</v>
      </c>
      <c r="G5" s="30">
        <v>41</v>
      </c>
      <c r="H5" s="33">
        <v>44504772.200000003</v>
      </c>
      <c r="I5" s="30">
        <v>165</v>
      </c>
      <c r="J5" s="33">
        <v>12396879.07</v>
      </c>
      <c r="K5" s="30">
        <v>154</v>
      </c>
      <c r="L5" s="30">
        <v>255654.49999999997</v>
      </c>
      <c r="M5" s="30">
        <v>33</v>
      </c>
    </row>
    <row r="6" spans="1:13" x14ac:dyDescent="0.3">
      <c r="A6" s="29" t="s">
        <v>56</v>
      </c>
      <c r="B6" s="33">
        <v>11862852.01</v>
      </c>
      <c r="C6" s="30">
        <v>26</v>
      </c>
      <c r="D6" s="33">
        <v>1259457.52</v>
      </c>
      <c r="E6" s="30">
        <v>25</v>
      </c>
      <c r="F6" s="33">
        <v>0</v>
      </c>
      <c r="G6" s="30">
        <v>0</v>
      </c>
      <c r="H6" s="33">
        <v>11260824.01</v>
      </c>
      <c r="I6" s="30">
        <v>30</v>
      </c>
      <c r="J6" s="33">
        <v>1155623.3799999999</v>
      </c>
      <c r="K6" s="30">
        <v>29</v>
      </c>
      <c r="L6" s="33">
        <v>0</v>
      </c>
      <c r="M6" s="30">
        <v>0</v>
      </c>
    </row>
    <row r="7" spans="1:13" x14ac:dyDescent="0.3">
      <c r="A7" s="29" t="s">
        <v>57</v>
      </c>
      <c r="B7" s="33">
        <v>17770197</v>
      </c>
      <c r="C7" s="30">
        <v>43</v>
      </c>
      <c r="D7" s="33">
        <v>2035527.04</v>
      </c>
      <c r="E7" s="30">
        <v>38</v>
      </c>
      <c r="F7" s="33">
        <v>14321.66666666667</v>
      </c>
      <c r="G7" s="30">
        <v>11</v>
      </c>
      <c r="H7" s="33">
        <v>21360774.609999999</v>
      </c>
      <c r="I7" s="30">
        <v>40</v>
      </c>
      <c r="J7" s="33">
        <v>2028478.22</v>
      </c>
      <c r="K7" s="30">
        <v>35</v>
      </c>
      <c r="L7" s="33">
        <v>0</v>
      </c>
      <c r="M7" s="30">
        <v>0</v>
      </c>
    </row>
    <row r="8" spans="1:13" x14ac:dyDescent="0.3">
      <c r="A8" s="29" t="s">
        <v>58</v>
      </c>
      <c r="B8" s="33">
        <v>51234181.450000003</v>
      </c>
      <c r="C8" s="30">
        <v>165</v>
      </c>
      <c r="D8" s="33">
        <v>16851402.899999999</v>
      </c>
      <c r="E8" s="30">
        <v>152</v>
      </c>
      <c r="F8" s="33">
        <v>211469.00000000006</v>
      </c>
      <c r="G8" s="30">
        <v>35</v>
      </c>
      <c r="H8" s="33">
        <v>47684766.090000004</v>
      </c>
      <c r="I8" s="30">
        <v>165</v>
      </c>
      <c r="J8" s="33">
        <v>16348010.15</v>
      </c>
      <c r="K8" s="30">
        <v>155</v>
      </c>
      <c r="L8" s="33">
        <v>233678.00000000006</v>
      </c>
      <c r="M8" s="30">
        <v>34</v>
      </c>
    </row>
    <row r="9" spans="1:13" x14ac:dyDescent="0.3">
      <c r="A9" s="29" t="s">
        <v>59</v>
      </c>
      <c r="B9" s="33">
        <v>21646203.239999998</v>
      </c>
      <c r="C9" s="30">
        <v>42</v>
      </c>
      <c r="D9" s="33">
        <v>7685282.7199999997</v>
      </c>
      <c r="E9" s="30">
        <v>40</v>
      </c>
      <c r="F9" s="30">
        <v>283965.6666666668</v>
      </c>
      <c r="G9" s="30">
        <v>23</v>
      </c>
      <c r="H9" s="33">
        <v>19774768.789999999</v>
      </c>
      <c r="I9" s="30">
        <v>43</v>
      </c>
      <c r="J9" s="33">
        <v>6768831.71</v>
      </c>
      <c r="K9" s="30">
        <v>40</v>
      </c>
      <c r="L9" s="30">
        <v>243387.50000000029</v>
      </c>
      <c r="M9" s="30">
        <v>21</v>
      </c>
    </row>
    <row r="10" spans="1:13" x14ac:dyDescent="0.3">
      <c r="A10" s="29" t="s">
        <v>60</v>
      </c>
      <c r="B10" s="33">
        <v>5157631.33</v>
      </c>
      <c r="C10" s="30">
        <v>21</v>
      </c>
      <c r="D10" s="33">
        <v>923079.06</v>
      </c>
      <c r="E10" s="30">
        <v>18</v>
      </c>
      <c r="F10" s="33">
        <v>0</v>
      </c>
      <c r="G10" s="30">
        <v>0</v>
      </c>
      <c r="H10" s="33">
        <v>4682417.01</v>
      </c>
      <c r="I10" s="30">
        <v>22</v>
      </c>
      <c r="J10" s="33">
        <v>784440.25</v>
      </c>
      <c r="K10" s="30">
        <v>19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9611696.6799999997</v>
      </c>
      <c r="C11" s="30">
        <v>29</v>
      </c>
      <c r="D11" s="33">
        <v>2504730.66</v>
      </c>
      <c r="E11" s="30">
        <v>28</v>
      </c>
      <c r="F11" s="30">
        <v>72247.999999999971</v>
      </c>
      <c r="G11" s="30">
        <v>14</v>
      </c>
      <c r="H11" s="33">
        <v>9023681.6699999999</v>
      </c>
      <c r="I11" s="30">
        <v>28</v>
      </c>
      <c r="J11" s="33">
        <v>2411262.63</v>
      </c>
      <c r="K11" s="30">
        <v>25</v>
      </c>
      <c r="L11" s="30">
        <v>97851.83333333327</v>
      </c>
      <c r="M11" s="30">
        <v>14</v>
      </c>
    </row>
    <row r="12" spans="1:13" x14ac:dyDescent="0.3">
      <c r="A12" s="29" t="s">
        <v>62</v>
      </c>
      <c r="B12" s="33">
        <v>14327812.52</v>
      </c>
      <c r="C12" s="30">
        <v>43</v>
      </c>
      <c r="D12" s="33">
        <v>1678707.43</v>
      </c>
      <c r="E12" s="30">
        <v>39</v>
      </c>
      <c r="F12" s="33">
        <v>0</v>
      </c>
      <c r="G12" s="30">
        <v>0</v>
      </c>
      <c r="H12" s="33">
        <v>11771469.199999999</v>
      </c>
      <c r="I12" s="30">
        <v>46</v>
      </c>
      <c r="J12" s="33">
        <v>1613130.74</v>
      </c>
      <c r="K12" s="30">
        <v>41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60247729.869999997</v>
      </c>
      <c r="C13" s="30">
        <v>185</v>
      </c>
      <c r="D13" s="33">
        <v>9678056.9700000007</v>
      </c>
      <c r="E13" s="30">
        <v>172</v>
      </c>
      <c r="F13" s="30">
        <v>127014.4999999999</v>
      </c>
      <c r="G13" s="30">
        <v>43</v>
      </c>
      <c r="H13" s="30">
        <v>48289186.369999997</v>
      </c>
      <c r="I13" s="30">
        <v>179</v>
      </c>
      <c r="J13" s="30">
        <v>8368867.2699999996</v>
      </c>
      <c r="K13" s="30">
        <v>166</v>
      </c>
      <c r="L13" s="30">
        <v>320753.83333333337</v>
      </c>
      <c r="M13" s="30">
        <v>43</v>
      </c>
    </row>
    <row r="14" spans="1:13" x14ac:dyDescent="0.3">
      <c r="A14" s="29" t="s">
        <v>64</v>
      </c>
      <c r="B14" s="33">
        <v>630615.06999999995</v>
      </c>
      <c r="C14" s="30">
        <v>11</v>
      </c>
      <c r="D14" s="33">
        <v>181231.96</v>
      </c>
      <c r="E14" s="30">
        <v>10</v>
      </c>
      <c r="F14" s="30">
        <v>0</v>
      </c>
      <c r="G14" s="30">
        <v>0</v>
      </c>
      <c r="H14" s="33">
        <v>0</v>
      </c>
      <c r="I14" s="30">
        <v>0</v>
      </c>
      <c r="J14" s="33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1728067.12</v>
      </c>
      <c r="C15" s="30">
        <v>12</v>
      </c>
      <c r="D15" s="33">
        <v>473152.35</v>
      </c>
      <c r="E15" s="30">
        <v>11</v>
      </c>
      <c r="F15" s="30">
        <v>0</v>
      </c>
      <c r="G15" s="30">
        <v>0</v>
      </c>
      <c r="H15" s="33">
        <v>2442399.65</v>
      </c>
      <c r="I15" s="30">
        <v>12</v>
      </c>
      <c r="J15" s="33">
        <v>624919.31000000006</v>
      </c>
      <c r="K15" s="30">
        <v>12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985120.29</v>
      </c>
      <c r="C16" s="30">
        <v>12</v>
      </c>
      <c r="D16" s="33">
        <v>464534.7</v>
      </c>
      <c r="E16" s="30">
        <v>11</v>
      </c>
      <c r="F16" s="30">
        <v>0</v>
      </c>
      <c r="G16" s="30">
        <v>0</v>
      </c>
      <c r="H16" s="33">
        <v>1136045.8700000001</v>
      </c>
      <c r="I16" s="30">
        <v>12</v>
      </c>
      <c r="J16" s="33">
        <v>452906.81</v>
      </c>
      <c r="K16" s="30">
        <v>12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6846928.6600000001</v>
      </c>
      <c r="C17" s="30">
        <v>46</v>
      </c>
      <c r="D17" s="33">
        <v>2653168.5299999998</v>
      </c>
      <c r="E17" s="30">
        <v>45</v>
      </c>
      <c r="F17" s="33">
        <v>0</v>
      </c>
      <c r="G17" s="30">
        <v>0</v>
      </c>
      <c r="H17" s="33">
        <v>6084932.0199999996</v>
      </c>
      <c r="I17" s="30">
        <v>44</v>
      </c>
      <c r="J17" s="33">
        <v>2406689.54</v>
      </c>
      <c r="K17" s="30">
        <v>42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796466.09</v>
      </c>
      <c r="C18" s="30">
        <v>18</v>
      </c>
      <c r="D18" s="33">
        <v>404653.97</v>
      </c>
      <c r="E18" s="30">
        <v>16</v>
      </c>
      <c r="F18" s="30">
        <v>0</v>
      </c>
      <c r="G18" s="30">
        <v>0</v>
      </c>
      <c r="H18" s="33">
        <v>963504.89</v>
      </c>
      <c r="I18" s="30">
        <v>19</v>
      </c>
      <c r="J18" s="33">
        <v>436352.91</v>
      </c>
      <c r="K18" s="30">
        <v>17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87149967.640000001</v>
      </c>
      <c r="C19" s="30">
        <v>323</v>
      </c>
      <c r="D19" s="33">
        <v>25600869.210000001</v>
      </c>
      <c r="E19" s="30">
        <v>306</v>
      </c>
      <c r="F19" s="30">
        <v>514861.00000000012</v>
      </c>
      <c r="G19" s="30">
        <v>56</v>
      </c>
      <c r="H19" s="33">
        <v>86807846.349999994</v>
      </c>
      <c r="I19" s="30">
        <v>337</v>
      </c>
      <c r="J19" s="33">
        <v>24216523.920000002</v>
      </c>
      <c r="K19" s="30">
        <v>316</v>
      </c>
      <c r="L19" s="30">
        <v>542283.5</v>
      </c>
      <c r="M19" s="30">
        <v>54</v>
      </c>
    </row>
    <row r="20" spans="1:13" x14ac:dyDescent="0.3">
      <c r="A20" s="29" t="s">
        <v>70</v>
      </c>
      <c r="B20" s="33">
        <v>6304219.5199999996</v>
      </c>
      <c r="C20" s="30">
        <v>44</v>
      </c>
      <c r="D20" s="33">
        <v>2231918.84</v>
      </c>
      <c r="E20" s="30">
        <v>42</v>
      </c>
      <c r="F20" s="30">
        <v>0</v>
      </c>
      <c r="G20" s="30">
        <v>0</v>
      </c>
      <c r="H20" s="33">
        <v>4386429.74</v>
      </c>
      <c r="I20" s="30">
        <v>41</v>
      </c>
      <c r="J20" s="33">
        <v>2017326.39</v>
      </c>
      <c r="K20" s="30">
        <v>39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6905671.4400000004</v>
      </c>
      <c r="C21" s="30">
        <v>42</v>
      </c>
      <c r="D21" s="33">
        <v>1793694.9</v>
      </c>
      <c r="E21" s="30">
        <v>37</v>
      </c>
      <c r="F21" s="30">
        <v>0</v>
      </c>
      <c r="G21" s="30">
        <v>0</v>
      </c>
      <c r="H21" s="33">
        <v>7941053.4100000001</v>
      </c>
      <c r="I21" s="30">
        <v>44</v>
      </c>
      <c r="J21" s="33">
        <v>2827551.48</v>
      </c>
      <c r="K21" s="30">
        <v>40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2778653.31</v>
      </c>
      <c r="C22" s="30">
        <v>30</v>
      </c>
      <c r="D22" s="33">
        <v>1286572.97</v>
      </c>
      <c r="E22" s="30">
        <v>24</v>
      </c>
      <c r="F22" s="30">
        <v>0</v>
      </c>
      <c r="G22" s="30">
        <v>0</v>
      </c>
      <c r="H22" s="33">
        <v>2523729.29</v>
      </c>
      <c r="I22" s="30">
        <v>26</v>
      </c>
      <c r="J22" s="33">
        <v>1076164.1299999999</v>
      </c>
      <c r="K22" s="30">
        <v>19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3106831.03</v>
      </c>
      <c r="C23" s="30">
        <v>27</v>
      </c>
      <c r="D23" s="33">
        <v>855332.51</v>
      </c>
      <c r="E23" s="30">
        <v>24</v>
      </c>
      <c r="F23" s="33">
        <v>0</v>
      </c>
      <c r="G23" s="30">
        <v>0</v>
      </c>
      <c r="H23" s="33">
        <v>3245598.65</v>
      </c>
      <c r="I23" s="30">
        <v>32</v>
      </c>
      <c r="J23" s="33">
        <v>824854.07</v>
      </c>
      <c r="K23" s="30">
        <v>27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8565917.4900000002</v>
      </c>
      <c r="C24" s="30">
        <v>22</v>
      </c>
      <c r="D24" s="33">
        <v>1985358.74</v>
      </c>
      <c r="E24" s="30">
        <v>19</v>
      </c>
      <c r="F24" s="30">
        <v>0</v>
      </c>
      <c r="G24" s="30">
        <v>0</v>
      </c>
      <c r="H24" s="33">
        <v>8322130.5999999996</v>
      </c>
      <c r="I24" s="30">
        <v>24</v>
      </c>
      <c r="J24" s="33">
        <v>2134106.77</v>
      </c>
      <c r="K24" s="30">
        <v>22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121628285.63</v>
      </c>
      <c r="C25" s="30">
        <v>135</v>
      </c>
      <c r="D25" s="30">
        <v>34084143.299999997</v>
      </c>
      <c r="E25" s="30">
        <v>121</v>
      </c>
      <c r="F25" s="30">
        <v>544157.66666666663</v>
      </c>
      <c r="G25" s="30">
        <v>33</v>
      </c>
      <c r="H25" s="33">
        <v>124894566.04000001</v>
      </c>
      <c r="I25" s="30">
        <v>134</v>
      </c>
      <c r="J25" s="33">
        <v>31129753.5</v>
      </c>
      <c r="K25" s="30">
        <v>120</v>
      </c>
      <c r="L25" s="30">
        <v>1151881.6666666672</v>
      </c>
      <c r="M25" s="30">
        <v>35</v>
      </c>
    </row>
    <row r="26" spans="1:13" x14ac:dyDescent="0.3">
      <c r="A26" s="29" t="s">
        <v>76</v>
      </c>
      <c r="B26" s="33">
        <v>678875.27</v>
      </c>
      <c r="C26" s="30">
        <v>13</v>
      </c>
      <c r="D26" s="33">
        <v>277974</v>
      </c>
      <c r="E26" s="30">
        <v>13</v>
      </c>
      <c r="F26" s="30">
        <v>0</v>
      </c>
      <c r="G26" s="30">
        <v>0</v>
      </c>
      <c r="H26" s="33">
        <v>620482.88</v>
      </c>
      <c r="I26" s="30">
        <v>12</v>
      </c>
      <c r="J26" s="33">
        <v>242134.8</v>
      </c>
      <c r="K26" s="30">
        <v>12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551580.30000000005</v>
      </c>
      <c r="C27" s="30">
        <v>11</v>
      </c>
      <c r="D27" s="33">
        <v>335533.23</v>
      </c>
      <c r="E27" s="30">
        <v>11</v>
      </c>
      <c r="F27" s="33">
        <v>0</v>
      </c>
      <c r="G27" s="30">
        <v>0</v>
      </c>
      <c r="H27" s="33">
        <v>952104.89</v>
      </c>
      <c r="I27" s="30">
        <v>12</v>
      </c>
      <c r="J27" s="33">
        <v>448683.71</v>
      </c>
      <c r="K27" s="30">
        <v>10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1315129.1100000001</v>
      </c>
      <c r="C28" s="30">
        <v>16</v>
      </c>
      <c r="D28" s="33">
        <v>1034187.28</v>
      </c>
      <c r="E28" s="30">
        <v>16</v>
      </c>
      <c r="F28" s="30">
        <v>0</v>
      </c>
      <c r="G28" s="30">
        <v>0</v>
      </c>
      <c r="H28" s="33">
        <v>1626056.3</v>
      </c>
      <c r="I28" s="30">
        <v>16</v>
      </c>
      <c r="J28" s="33">
        <v>1203029.95</v>
      </c>
      <c r="K28" s="30">
        <v>16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23328991.059999999</v>
      </c>
      <c r="C29" s="30">
        <v>44</v>
      </c>
      <c r="D29" s="33">
        <v>7485841.6299999999</v>
      </c>
      <c r="E29" s="30">
        <v>40</v>
      </c>
      <c r="F29" s="30">
        <v>83027.833333333285</v>
      </c>
      <c r="G29" s="30">
        <v>17</v>
      </c>
      <c r="H29" s="33">
        <v>28113813.07</v>
      </c>
      <c r="I29" s="30">
        <v>50</v>
      </c>
      <c r="J29" s="33">
        <v>11745118.300000001</v>
      </c>
      <c r="K29" s="30">
        <v>47</v>
      </c>
      <c r="L29" s="30">
        <v>108896.66666666663</v>
      </c>
      <c r="M29" s="30">
        <v>22</v>
      </c>
    </row>
    <row r="30" spans="1:13" x14ac:dyDescent="0.3">
      <c r="A30" s="29" t="s">
        <v>80</v>
      </c>
      <c r="B30" s="33">
        <v>2643722</v>
      </c>
      <c r="C30" s="30">
        <v>25</v>
      </c>
      <c r="D30" s="33">
        <v>1000255.56</v>
      </c>
      <c r="E30" s="30">
        <v>24</v>
      </c>
      <c r="F30" s="30">
        <v>0</v>
      </c>
      <c r="G30" s="30">
        <v>0</v>
      </c>
      <c r="H30" s="33">
        <v>2498237.64</v>
      </c>
      <c r="I30" s="30">
        <v>25</v>
      </c>
      <c r="J30" s="33">
        <v>1064758.53</v>
      </c>
      <c r="K30" s="30">
        <v>23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911987.6</v>
      </c>
      <c r="C31" s="30">
        <v>24</v>
      </c>
      <c r="D31" s="33">
        <v>473897.26</v>
      </c>
      <c r="E31" s="30">
        <v>24</v>
      </c>
      <c r="F31" s="30">
        <v>0</v>
      </c>
      <c r="G31" s="30">
        <v>0</v>
      </c>
      <c r="H31" s="33">
        <v>832705.77</v>
      </c>
      <c r="I31" s="30">
        <v>22</v>
      </c>
      <c r="J31" s="33">
        <v>530005.65</v>
      </c>
      <c r="K31" s="30">
        <v>21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2312222.5099999998</v>
      </c>
      <c r="C32" s="30">
        <v>17</v>
      </c>
      <c r="D32" s="33">
        <v>862586.99</v>
      </c>
      <c r="E32" s="30">
        <v>15</v>
      </c>
      <c r="F32" s="33">
        <v>0</v>
      </c>
      <c r="G32" s="30">
        <v>0</v>
      </c>
      <c r="H32" s="33">
        <v>2386731.66</v>
      </c>
      <c r="I32" s="30">
        <v>16</v>
      </c>
      <c r="J32" s="33">
        <v>843073.3</v>
      </c>
      <c r="K32" s="30">
        <v>14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6077309.8399999999</v>
      </c>
      <c r="C33" s="30">
        <v>29</v>
      </c>
      <c r="D33" s="33">
        <v>2457008.31</v>
      </c>
      <c r="E33" s="30">
        <v>28</v>
      </c>
      <c r="F33" s="33">
        <v>0</v>
      </c>
      <c r="G33" s="30">
        <v>0</v>
      </c>
      <c r="H33" s="33">
        <v>5473583.25</v>
      </c>
      <c r="I33" s="30">
        <v>27</v>
      </c>
      <c r="J33" s="33">
        <v>2075591.35</v>
      </c>
      <c r="K33" s="30">
        <v>26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10940938.369999999</v>
      </c>
      <c r="C34" s="30">
        <v>44</v>
      </c>
      <c r="D34" s="33">
        <v>3070205.18</v>
      </c>
      <c r="E34" s="30">
        <v>44</v>
      </c>
      <c r="F34" s="30">
        <v>0</v>
      </c>
      <c r="G34" s="30">
        <v>0</v>
      </c>
      <c r="H34" s="33">
        <v>8964930.2699999996</v>
      </c>
      <c r="I34" s="30">
        <v>42</v>
      </c>
      <c r="J34" s="33">
        <v>2629295.1</v>
      </c>
      <c r="K34" s="30">
        <v>42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42999945.229999997</v>
      </c>
      <c r="C35" s="30">
        <v>110</v>
      </c>
      <c r="D35" s="33">
        <v>8312560.25</v>
      </c>
      <c r="E35" s="30">
        <v>103</v>
      </c>
      <c r="F35" s="30">
        <v>25663.833333333328</v>
      </c>
      <c r="G35" s="30">
        <v>25</v>
      </c>
      <c r="H35" s="33">
        <v>38986795.25</v>
      </c>
      <c r="I35" s="30">
        <v>114</v>
      </c>
      <c r="J35" s="33">
        <v>7226062.8799999999</v>
      </c>
      <c r="K35" s="30">
        <v>107</v>
      </c>
      <c r="L35" s="30">
        <v>37151.000000000044</v>
      </c>
      <c r="M35" s="30">
        <v>24</v>
      </c>
    </row>
    <row r="36" spans="1:13" x14ac:dyDescent="0.3">
      <c r="A36" s="29" t="s">
        <v>86</v>
      </c>
      <c r="B36" s="33">
        <v>8234789.4900000002</v>
      </c>
      <c r="C36" s="30">
        <v>34</v>
      </c>
      <c r="D36" s="33">
        <v>1850840.58</v>
      </c>
      <c r="E36" s="30">
        <v>32</v>
      </c>
      <c r="F36" s="30">
        <v>0</v>
      </c>
      <c r="G36" s="30">
        <v>0</v>
      </c>
      <c r="H36" s="33">
        <v>8666217.7799999993</v>
      </c>
      <c r="I36" s="30">
        <v>34</v>
      </c>
      <c r="J36" s="33">
        <v>1700717.18</v>
      </c>
      <c r="K36" s="30">
        <v>34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5024513.5599999996</v>
      </c>
      <c r="C37" s="30">
        <v>28</v>
      </c>
      <c r="D37" s="33">
        <v>2279720.87</v>
      </c>
      <c r="E37" s="30">
        <v>25</v>
      </c>
      <c r="F37" s="30">
        <v>0</v>
      </c>
      <c r="G37" s="30">
        <v>0</v>
      </c>
      <c r="H37" s="33">
        <v>5848978.3099999996</v>
      </c>
      <c r="I37" s="30">
        <v>24</v>
      </c>
      <c r="J37" s="33">
        <v>2001784.18</v>
      </c>
      <c r="K37" s="30">
        <v>22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2323490.69</v>
      </c>
      <c r="C38" s="30">
        <v>19</v>
      </c>
      <c r="D38" s="33">
        <v>675762.12</v>
      </c>
      <c r="E38" s="30">
        <v>18</v>
      </c>
      <c r="F38" s="30">
        <v>0</v>
      </c>
      <c r="G38" s="30">
        <v>0</v>
      </c>
      <c r="H38" s="33">
        <v>2167254.27</v>
      </c>
      <c r="I38" s="30">
        <v>21</v>
      </c>
      <c r="J38" s="33">
        <v>657903.31000000006</v>
      </c>
      <c r="K38" s="30">
        <v>20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2753157.82</v>
      </c>
      <c r="C39" s="30">
        <v>21</v>
      </c>
      <c r="D39" s="33">
        <v>1015531.8</v>
      </c>
      <c r="E39" s="30">
        <v>20</v>
      </c>
      <c r="F39" s="30">
        <v>0</v>
      </c>
      <c r="G39" s="30">
        <v>0</v>
      </c>
      <c r="H39" s="33">
        <v>2967849.43</v>
      </c>
      <c r="I39" s="30">
        <v>17</v>
      </c>
      <c r="J39" s="33">
        <v>866229.43</v>
      </c>
      <c r="K39" s="30">
        <v>16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1497204.7</v>
      </c>
      <c r="C40" s="30">
        <v>13</v>
      </c>
      <c r="D40" s="33">
        <v>836329.11</v>
      </c>
      <c r="E40" s="30">
        <v>13</v>
      </c>
      <c r="F40" s="33">
        <v>0</v>
      </c>
      <c r="G40" s="30">
        <v>0</v>
      </c>
      <c r="H40" s="33">
        <v>1661885.1</v>
      </c>
      <c r="I40" s="30">
        <v>14</v>
      </c>
      <c r="J40" s="33">
        <v>918545.69</v>
      </c>
      <c r="K40" s="30">
        <v>14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411061.14</v>
      </c>
      <c r="C41" s="30">
        <v>10</v>
      </c>
      <c r="D41" s="33">
        <v>0</v>
      </c>
      <c r="E41" s="30">
        <v>0</v>
      </c>
      <c r="F41" s="30">
        <v>0</v>
      </c>
      <c r="G41" s="30">
        <v>0</v>
      </c>
      <c r="H41" s="33">
        <v>413114.02</v>
      </c>
      <c r="I41" s="30">
        <v>11</v>
      </c>
      <c r="J41" s="33">
        <v>257687.76</v>
      </c>
      <c r="K41" s="30">
        <v>11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11409817.550000001</v>
      </c>
      <c r="C42" s="30">
        <v>36</v>
      </c>
      <c r="D42" s="33">
        <v>1677872.33</v>
      </c>
      <c r="E42" s="30">
        <v>34</v>
      </c>
      <c r="F42" s="30">
        <v>0</v>
      </c>
      <c r="G42" s="30">
        <v>0</v>
      </c>
      <c r="H42" s="33">
        <v>10463899</v>
      </c>
      <c r="I42" s="30">
        <v>35</v>
      </c>
      <c r="J42" s="33">
        <v>1851931.15</v>
      </c>
      <c r="K42" s="30">
        <v>33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59370389.630000003</v>
      </c>
      <c r="C43" s="30">
        <v>128</v>
      </c>
      <c r="D43" s="33">
        <v>12047343.4</v>
      </c>
      <c r="E43" s="30">
        <v>124</v>
      </c>
      <c r="F43" s="30">
        <v>109508.00000000001</v>
      </c>
      <c r="G43" s="30">
        <v>33</v>
      </c>
      <c r="H43" s="33">
        <v>45964417.109999999</v>
      </c>
      <c r="I43" s="30">
        <v>128</v>
      </c>
      <c r="J43" s="33">
        <v>9715339.6099999994</v>
      </c>
      <c r="K43" s="30">
        <v>122</v>
      </c>
      <c r="L43" s="30">
        <v>123356.66666666673</v>
      </c>
      <c r="M43" s="30">
        <v>41</v>
      </c>
    </row>
    <row r="44" spans="1:13" x14ac:dyDescent="0.3">
      <c r="A44" s="29" t="s">
        <v>94</v>
      </c>
      <c r="B44" s="33">
        <v>489666.65</v>
      </c>
      <c r="C44" s="30">
        <v>13</v>
      </c>
      <c r="D44" s="33">
        <v>297420.08</v>
      </c>
      <c r="E44" s="30">
        <v>13</v>
      </c>
      <c r="F44" s="30">
        <v>0</v>
      </c>
      <c r="G44" s="30">
        <v>0</v>
      </c>
      <c r="H44" s="33">
        <v>640725.37</v>
      </c>
      <c r="I44" s="30">
        <v>15</v>
      </c>
      <c r="J44" s="33">
        <v>230044.6</v>
      </c>
      <c r="K44" s="30">
        <v>15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2806944.03</v>
      </c>
      <c r="C45" s="30">
        <v>13</v>
      </c>
      <c r="D45" s="33">
        <v>1263661.55</v>
      </c>
      <c r="E45" s="30">
        <v>12</v>
      </c>
      <c r="F45" s="30">
        <v>0</v>
      </c>
      <c r="G45" s="30">
        <v>0</v>
      </c>
      <c r="H45" s="33">
        <v>2885748.79</v>
      </c>
      <c r="I45" s="30">
        <v>13</v>
      </c>
      <c r="J45" s="33">
        <v>1264009.18</v>
      </c>
      <c r="K45" s="30">
        <v>10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7856367.3600000003</v>
      </c>
      <c r="C46" s="30">
        <v>37</v>
      </c>
      <c r="D46" s="33">
        <v>2224409.27</v>
      </c>
      <c r="E46" s="30">
        <v>35</v>
      </c>
      <c r="F46" s="30">
        <v>0</v>
      </c>
      <c r="G46" s="30">
        <v>0</v>
      </c>
      <c r="H46" s="33">
        <v>7966134.6299999999</v>
      </c>
      <c r="I46" s="30">
        <v>37</v>
      </c>
      <c r="J46" s="33">
        <v>2190356.73</v>
      </c>
      <c r="K46" s="30">
        <v>35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198685.57</v>
      </c>
      <c r="C47" s="30">
        <v>10</v>
      </c>
      <c r="D47" s="33">
        <v>89659.9</v>
      </c>
      <c r="E47" s="30">
        <v>10</v>
      </c>
      <c r="F47" s="30">
        <v>0</v>
      </c>
      <c r="G47" s="30">
        <v>0</v>
      </c>
      <c r="H47" s="33">
        <v>0</v>
      </c>
      <c r="I47" s="30">
        <v>0</v>
      </c>
      <c r="J47" s="33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3147167.81</v>
      </c>
      <c r="C48" s="30">
        <v>15</v>
      </c>
      <c r="D48" s="33">
        <v>528370.73</v>
      </c>
      <c r="E48" s="30">
        <v>14</v>
      </c>
      <c r="F48" s="30">
        <v>0</v>
      </c>
      <c r="G48" s="30">
        <v>0</v>
      </c>
      <c r="H48" s="33">
        <v>3315414.96</v>
      </c>
      <c r="I48" s="30">
        <v>18</v>
      </c>
      <c r="J48" s="33">
        <v>501873.3</v>
      </c>
      <c r="K48" s="30">
        <v>16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3484278.26</v>
      </c>
      <c r="C49" s="30">
        <v>12</v>
      </c>
      <c r="D49" s="33">
        <v>552237.73</v>
      </c>
      <c r="E49" s="30">
        <v>10</v>
      </c>
      <c r="F49" s="30">
        <v>0</v>
      </c>
      <c r="G49" s="30">
        <v>0</v>
      </c>
      <c r="H49" s="33">
        <v>2588982.06</v>
      </c>
      <c r="I49" s="30">
        <v>12</v>
      </c>
      <c r="J49" s="33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2269680.42</v>
      </c>
      <c r="C50" s="30">
        <v>11</v>
      </c>
      <c r="D50" s="33">
        <v>261339</v>
      </c>
      <c r="E50" s="30">
        <v>10</v>
      </c>
      <c r="F50" s="30">
        <v>0</v>
      </c>
      <c r="G50" s="30">
        <v>0</v>
      </c>
      <c r="H50" s="33">
        <v>1275076.8</v>
      </c>
      <c r="I50" s="30">
        <v>12</v>
      </c>
      <c r="J50" s="33">
        <v>334652.88</v>
      </c>
      <c r="K50" s="30">
        <v>11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4269462.8</v>
      </c>
      <c r="C51" s="30">
        <v>27</v>
      </c>
      <c r="D51" s="33">
        <v>1342278.08</v>
      </c>
      <c r="E51" s="30">
        <v>27</v>
      </c>
      <c r="F51" s="33">
        <v>0</v>
      </c>
      <c r="G51" s="30">
        <v>0</v>
      </c>
      <c r="H51" s="33">
        <v>4662837.83</v>
      </c>
      <c r="I51" s="30">
        <v>25</v>
      </c>
      <c r="J51" s="33">
        <v>1412916.55</v>
      </c>
      <c r="K51" s="30">
        <v>24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10492916.07</v>
      </c>
      <c r="C52" s="30">
        <v>24</v>
      </c>
      <c r="D52" s="33">
        <v>3224266.35</v>
      </c>
      <c r="E52" s="30">
        <v>23</v>
      </c>
      <c r="F52" s="33">
        <v>0</v>
      </c>
      <c r="G52" s="30">
        <v>0</v>
      </c>
      <c r="H52" s="33">
        <v>11468148.6</v>
      </c>
      <c r="I52" s="30">
        <v>32</v>
      </c>
      <c r="J52" s="33">
        <v>3432054.49</v>
      </c>
      <c r="K52" s="30">
        <v>31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5763991.4500000002</v>
      </c>
      <c r="C53" s="30">
        <v>27</v>
      </c>
      <c r="D53" s="33">
        <v>4993128.37</v>
      </c>
      <c r="E53" s="30">
        <v>24</v>
      </c>
      <c r="F53" s="33">
        <v>0</v>
      </c>
      <c r="G53" s="30">
        <v>0</v>
      </c>
      <c r="H53" s="33">
        <v>3302503.34</v>
      </c>
      <c r="I53" s="30">
        <v>24</v>
      </c>
      <c r="J53" s="33">
        <v>2560816.25</v>
      </c>
      <c r="K53" s="30">
        <v>22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6858972.5599999996</v>
      </c>
      <c r="C54" s="30">
        <v>22</v>
      </c>
      <c r="D54" s="33">
        <v>3634272.28</v>
      </c>
      <c r="E54" s="30">
        <v>22</v>
      </c>
      <c r="F54" s="33">
        <v>0</v>
      </c>
      <c r="G54" s="30">
        <v>0</v>
      </c>
      <c r="H54" s="33">
        <v>8128402.21</v>
      </c>
      <c r="I54" s="30">
        <v>24</v>
      </c>
      <c r="J54" s="33">
        <v>4118152.32</v>
      </c>
      <c r="K54" s="30">
        <v>24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6173590.7000000002</v>
      </c>
      <c r="C55" s="30">
        <v>35</v>
      </c>
      <c r="D55" s="33">
        <v>3079640.83</v>
      </c>
      <c r="E55" s="30">
        <v>35</v>
      </c>
      <c r="F55" s="33">
        <v>0</v>
      </c>
      <c r="G55" s="30">
        <v>0</v>
      </c>
      <c r="H55" s="33">
        <v>6549740.1900000004</v>
      </c>
      <c r="I55" s="30">
        <v>38</v>
      </c>
      <c r="J55" s="33">
        <v>3119983.53</v>
      </c>
      <c r="K55" s="30">
        <v>34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8550658.6500000004</v>
      </c>
      <c r="C56" s="30">
        <v>61</v>
      </c>
      <c r="D56" s="33">
        <v>3857679.11</v>
      </c>
      <c r="E56" s="30">
        <v>57</v>
      </c>
      <c r="F56" s="33">
        <v>24506.166666666631</v>
      </c>
      <c r="G56" s="30">
        <v>12</v>
      </c>
      <c r="H56" s="33">
        <v>11980425.84</v>
      </c>
      <c r="I56" s="30">
        <v>61</v>
      </c>
      <c r="J56" s="33">
        <v>4359195.1500000004</v>
      </c>
      <c r="K56" s="30">
        <v>56</v>
      </c>
      <c r="L56" s="33">
        <v>36762.333333333372</v>
      </c>
      <c r="M56" s="30">
        <v>13</v>
      </c>
    </row>
    <row r="57" spans="1:13" x14ac:dyDescent="0.3">
      <c r="A57" s="29" t="s">
        <v>107</v>
      </c>
      <c r="B57" s="33">
        <v>26311990.82</v>
      </c>
      <c r="C57" s="30">
        <v>139</v>
      </c>
      <c r="D57" s="33">
        <v>11072222.619999999</v>
      </c>
      <c r="E57" s="30">
        <v>132</v>
      </c>
      <c r="F57" s="30">
        <v>201232.33333333337</v>
      </c>
      <c r="G57" s="30">
        <v>27</v>
      </c>
      <c r="H57" s="33">
        <v>26107215.859999999</v>
      </c>
      <c r="I57" s="30">
        <v>140</v>
      </c>
      <c r="J57" s="33">
        <v>12912085.859999999</v>
      </c>
      <c r="K57" s="30">
        <v>129</v>
      </c>
      <c r="L57" s="30">
        <v>258776.99999999968</v>
      </c>
      <c r="M57" s="30">
        <v>22</v>
      </c>
    </row>
    <row r="58" spans="1:13" x14ac:dyDescent="0.3">
      <c r="A58" s="29" t="s">
        <v>108</v>
      </c>
      <c r="B58" s="33">
        <v>3483732.22</v>
      </c>
      <c r="C58" s="30">
        <v>13</v>
      </c>
      <c r="D58" s="33">
        <v>796880.51</v>
      </c>
      <c r="E58" s="30">
        <v>13</v>
      </c>
      <c r="F58" s="30">
        <v>0</v>
      </c>
      <c r="G58" s="30">
        <v>0</v>
      </c>
      <c r="H58" s="33">
        <v>3317525.42</v>
      </c>
      <c r="I58" s="30">
        <v>11</v>
      </c>
      <c r="J58" s="33">
        <v>801306.87</v>
      </c>
      <c r="K58" s="30">
        <v>10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42943376.310000002</v>
      </c>
      <c r="C59" s="30">
        <v>125</v>
      </c>
      <c r="D59" s="33">
        <v>14122053.779999999</v>
      </c>
      <c r="E59" s="30">
        <v>122</v>
      </c>
      <c r="F59" s="33">
        <v>68996.333333333372</v>
      </c>
      <c r="G59" s="30">
        <v>24</v>
      </c>
      <c r="H59" s="33">
        <v>38687430.659999996</v>
      </c>
      <c r="I59" s="30">
        <v>122</v>
      </c>
      <c r="J59" s="33">
        <v>11596560.34</v>
      </c>
      <c r="K59" s="30">
        <v>120</v>
      </c>
      <c r="L59" s="33">
        <v>79224.666666666628</v>
      </c>
      <c r="M59" s="30">
        <v>30</v>
      </c>
    </row>
    <row r="60" spans="1:13" x14ac:dyDescent="0.3">
      <c r="A60" s="29" t="s">
        <v>110</v>
      </c>
      <c r="B60" s="33">
        <v>18706370.399999999</v>
      </c>
      <c r="C60" s="30">
        <v>86</v>
      </c>
      <c r="D60" s="33">
        <v>5483057.5499999998</v>
      </c>
      <c r="E60" s="30">
        <v>77</v>
      </c>
      <c r="F60" s="30">
        <v>590458.66666666628</v>
      </c>
      <c r="G60" s="30">
        <v>18</v>
      </c>
      <c r="H60" s="33">
        <v>18449447.100000001</v>
      </c>
      <c r="I60" s="30">
        <v>84</v>
      </c>
      <c r="J60" s="33">
        <v>5030864.5</v>
      </c>
      <c r="K60" s="30">
        <v>76</v>
      </c>
      <c r="L60" s="30">
        <v>26397.166666666675</v>
      </c>
      <c r="M60" s="30">
        <v>16</v>
      </c>
    </row>
    <row r="61" spans="1:13" x14ac:dyDescent="0.3">
      <c r="A61" s="29" t="s">
        <v>111</v>
      </c>
      <c r="B61" s="33">
        <v>27640407.75</v>
      </c>
      <c r="C61" s="30">
        <v>102</v>
      </c>
      <c r="D61" s="33">
        <v>7643601.9400000004</v>
      </c>
      <c r="E61" s="30">
        <v>98</v>
      </c>
      <c r="F61" s="30">
        <v>388837.66666666669</v>
      </c>
      <c r="G61" s="30">
        <v>24</v>
      </c>
      <c r="H61" s="33">
        <v>19209499.289999999</v>
      </c>
      <c r="I61" s="30">
        <v>98</v>
      </c>
      <c r="J61" s="33">
        <v>6419355.3200000003</v>
      </c>
      <c r="K61" s="30">
        <v>94</v>
      </c>
      <c r="L61" s="30">
        <v>219508.66666666704</v>
      </c>
      <c r="M61" s="30">
        <v>25</v>
      </c>
    </row>
    <row r="62" spans="1:13" x14ac:dyDescent="0.3">
      <c r="A62" s="29" t="s">
        <v>112</v>
      </c>
      <c r="B62" s="33">
        <v>502945.36</v>
      </c>
      <c r="C62" s="30">
        <v>12</v>
      </c>
      <c r="D62" s="33">
        <v>212776.55</v>
      </c>
      <c r="E62" s="30">
        <v>11</v>
      </c>
      <c r="F62" s="30">
        <v>0</v>
      </c>
      <c r="G62" s="30">
        <v>0</v>
      </c>
      <c r="H62" s="33">
        <v>528219.22</v>
      </c>
      <c r="I62" s="30">
        <v>12</v>
      </c>
      <c r="J62" s="33">
        <v>216124.56</v>
      </c>
      <c r="K62" s="30">
        <v>11</v>
      </c>
      <c r="L62" s="30">
        <v>0</v>
      </c>
      <c r="M62" s="30">
        <v>0</v>
      </c>
    </row>
    <row r="63" spans="1:13" x14ac:dyDescent="0.3">
      <c r="A63" s="29" t="s">
        <v>113</v>
      </c>
      <c r="B63" s="33">
        <v>31573055.84</v>
      </c>
      <c r="C63" s="30">
        <v>88</v>
      </c>
      <c r="D63" s="33">
        <v>12291126.720000001</v>
      </c>
      <c r="E63" s="30">
        <v>87</v>
      </c>
      <c r="F63" s="30">
        <v>150265.83333333331</v>
      </c>
      <c r="G63" s="30">
        <v>29</v>
      </c>
      <c r="H63" s="33">
        <v>29724263.420000002</v>
      </c>
      <c r="I63" s="30">
        <v>89</v>
      </c>
      <c r="J63" s="33">
        <v>10199005.550000001</v>
      </c>
      <c r="K63" s="30">
        <v>88</v>
      </c>
      <c r="L63" s="30">
        <v>167933.16666666669</v>
      </c>
      <c r="M63" s="30">
        <v>31</v>
      </c>
    </row>
    <row r="64" spans="1:13" x14ac:dyDescent="0.3">
      <c r="A64" s="29" t="s">
        <v>114</v>
      </c>
      <c r="B64" s="33">
        <v>15040131.220000001</v>
      </c>
      <c r="C64" s="30">
        <v>22</v>
      </c>
      <c r="D64" s="33">
        <v>1306492.97</v>
      </c>
      <c r="E64" s="30">
        <v>21</v>
      </c>
      <c r="F64" s="30">
        <v>0</v>
      </c>
      <c r="G64" s="30">
        <v>0</v>
      </c>
      <c r="H64" s="33">
        <v>16089157.91</v>
      </c>
      <c r="I64" s="30">
        <v>25</v>
      </c>
      <c r="J64" s="33">
        <v>1483709.09</v>
      </c>
      <c r="K64" s="30">
        <v>24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2121959.4</v>
      </c>
      <c r="C65" s="30">
        <v>11</v>
      </c>
      <c r="D65" s="33">
        <v>348284.63</v>
      </c>
      <c r="E65" s="30">
        <v>11</v>
      </c>
      <c r="F65" s="33">
        <v>0</v>
      </c>
      <c r="G65" s="30">
        <v>0</v>
      </c>
      <c r="H65" s="33">
        <v>3836062.01</v>
      </c>
      <c r="I65" s="30">
        <v>11</v>
      </c>
      <c r="J65" s="33">
        <v>314166.11</v>
      </c>
      <c r="K65" s="30">
        <v>10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1567480.7</v>
      </c>
      <c r="C66" s="30">
        <v>10</v>
      </c>
      <c r="D66" s="33">
        <v>1261985.8899999999</v>
      </c>
      <c r="E66" s="30">
        <v>10</v>
      </c>
      <c r="F66" s="30">
        <v>0</v>
      </c>
      <c r="G66" s="30">
        <v>0</v>
      </c>
      <c r="H66" s="33">
        <v>391892.18</v>
      </c>
      <c r="I66" s="30">
        <v>11</v>
      </c>
      <c r="J66" s="33">
        <v>205760.59</v>
      </c>
      <c r="K66" s="30">
        <v>11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22176519.050000001</v>
      </c>
      <c r="C67" s="30">
        <v>81</v>
      </c>
      <c r="D67" s="33">
        <v>5573366.5300000003</v>
      </c>
      <c r="E67" s="30">
        <v>78</v>
      </c>
      <c r="F67" s="30">
        <v>143861.50000000006</v>
      </c>
      <c r="G67" s="30">
        <v>20</v>
      </c>
      <c r="H67" s="33">
        <v>22983285.079999998</v>
      </c>
      <c r="I67" s="30">
        <v>91</v>
      </c>
      <c r="J67" s="33">
        <v>5002051.4800000004</v>
      </c>
      <c r="K67" s="30">
        <v>84</v>
      </c>
      <c r="L67" s="30">
        <v>73646.333333333314</v>
      </c>
      <c r="M67" s="30">
        <v>20</v>
      </c>
    </row>
    <row r="68" spans="1:13" x14ac:dyDescent="0.3">
      <c r="A68" s="29" t="s">
        <v>118</v>
      </c>
      <c r="B68" s="33">
        <v>706253.92</v>
      </c>
      <c r="C68" s="30">
        <v>10</v>
      </c>
      <c r="D68" s="33">
        <v>207412.78</v>
      </c>
      <c r="E68" s="30">
        <v>10</v>
      </c>
      <c r="F68" s="30">
        <v>0</v>
      </c>
      <c r="G68" s="30">
        <v>0</v>
      </c>
      <c r="H68" s="33">
        <v>621282.14</v>
      </c>
      <c r="I68" s="30">
        <v>11</v>
      </c>
      <c r="J68" s="33">
        <v>172219.73</v>
      </c>
      <c r="K68" s="30">
        <v>10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0</v>
      </c>
      <c r="C69" s="30">
        <v>0</v>
      </c>
      <c r="D69" s="33">
        <v>0</v>
      </c>
      <c r="E69" s="30">
        <v>0</v>
      </c>
      <c r="F69" s="30">
        <v>0</v>
      </c>
      <c r="G69" s="30">
        <v>0</v>
      </c>
      <c r="H69" s="33">
        <v>477692</v>
      </c>
      <c r="I69" s="30">
        <v>10</v>
      </c>
      <c r="J69" s="33">
        <v>0</v>
      </c>
      <c r="K69" s="30">
        <v>0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6655030.6399999997</v>
      </c>
      <c r="C70" s="30">
        <v>36</v>
      </c>
      <c r="D70" s="33">
        <v>1735466.75</v>
      </c>
      <c r="E70" s="30">
        <v>34</v>
      </c>
      <c r="F70" s="30">
        <v>292011</v>
      </c>
      <c r="G70" s="30">
        <v>10</v>
      </c>
      <c r="H70" s="33">
        <v>6219259.9900000002</v>
      </c>
      <c r="I70" s="30">
        <v>39</v>
      </c>
      <c r="J70" s="33">
        <v>1855192.07</v>
      </c>
      <c r="K70" s="30">
        <v>37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2135960.56</v>
      </c>
      <c r="C71" s="30">
        <v>15</v>
      </c>
      <c r="D71" s="33">
        <v>567725.93000000005</v>
      </c>
      <c r="E71" s="30">
        <v>14</v>
      </c>
      <c r="F71" s="33">
        <v>0</v>
      </c>
      <c r="G71" s="30">
        <v>0</v>
      </c>
      <c r="H71" s="33">
        <v>2333698.64</v>
      </c>
      <c r="I71" s="30">
        <v>18</v>
      </c>
      <c r="J71" s="33">
        <v>724372.43</v>
      </c>
      <c r="K71" s="30">
        <v>18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947438.51</v>
      </c>
      <c r="C72" s="30">
        <v>10</v>
      </c>
      <c r="D72" s="33">
        <v>0</v>
      </c>
      <c r="E72" s="30">
        <v>0</v>
      </c>
      <c r="F72" s="33">
        <v>0</v>
      </c>
      <c r="G72" s="30">
        <v>0</v>
      </c>
      <c r="H72" s="33">
        <v>0</v>
      </c>
      <c r="I72" s="30">
        <v>0</v>
      </c>
      <c r="J72" s="33">
        <v>0</v>
      </c>
      <c r="K72" s="30">
        <v>0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3529065.62</v>
      </c>
      <c r="C73" s="30">
        <v>24</v>
      </c>
      <c r="D73" s="30">
        <v>1100429.19</v>
      </c>
      <c r="E73" s="30">
        <v>23</v>
      </c>
      <c r="F73" s="30">
        <v>0</v>
      </c>
      <c r="G73" s="30">
        <v>0</v>
      </c>
      <c r="H73" s="33">
        <v>3870217.19</v>
      </c>
      <c r="I73" s="30">
        <v>24</v>
      </c>
      <c r="J73" s="30">
        <v>1087887.51</v>
      </c>
      <c r="K73" s="30">
        <v>24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3279478.12</v>
      </c>
      <c r="C74" s="30">
        <v>30</v>
      </c>
      <c r="D74" s="33">
        <v>944394.12</v>
      </c>
      <c r="E74" s="30">
        <v>28</v>
      </c>
      <c r="F74" s="33">
        <v>0</v>
      </c>
      <c r="G74" s="30">
        <v>0</v>
      </c>
      <c r="H74" s="33">
        <v>2816963.16</v>
      </c>
      <c r="I74" s="30">
        <v>31</v>
      </c>
      <c r="J74" s="33">
        <v>873560.88</v>
      </c>
      <c r="K74" s="30">
        <v>28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1041242.96</v>
      </c>
      <c r="C75" s="30">
        <v>10</v>
      </c>
      <c r="D75" s="33">
        <v>0</v>
      </c>
      <c r="E75" s="30">
        <v>0</v>
      </c>
      <c r="F75" s="33">
        <v>0</v>
      </c>
      <c r="G75" s="30">
        <v>0</v>
      </c>
      <c r="H75" s="33">
        <v>1124434.75</v>
      </c>
      <c r="I75" s="30">
        <v>11</v>
      </c>
      <c r="J75" s="33">
        <v>737198.76</v>
      </c>
      <c r="K75" s="30">
        <v>11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908993.3</v>
      </c>
      <c r="C76" s="30">
        <v>12</v>
      </c>
      <c r="D76" s="33">
        <v>262483.71000000002</v>
      </c>
      <c r="E76" s="30">
        <v>10</v>
      </c>
      <c r="F76" s="30">
        <v>0</v>
      </c>
      <c r="G76" s="30">
        <v>0</v>
      </c>
      <c r="H76" s="33">
        <v>748030.71</v>
      </c>
      <c r="I76" s="30">
        <v>13</v>
      </c>
      <c r="J76" s="33">
        <v>198617.01</v>
      </c>
      <c r="K76" s="30">
        <v>11</v>
      </c>
      <c r="L76" s="30">
        <v>0</v>
      </c>
      <c r="M76" s="30">
        <v>0</v>
      </c>
    </row>
    <row r="77" spans="1:13" x14ac:dyDescent="0.3">
      <c r="A77" t="s">
        <v>127</v>
      </c>
      <c r="B77" s="31">
        <v>8807315.75</v>
      </c>
      <c r="C77">
        <v>57</v>
      </c>
      <c r="D77" s="31">
        <v>2202776.2599999998</v>
      </c>
      <c r="E77">
        <v>54</v>
      </c>
      <c r="F77" s="31">
        <v>36416.166666666672</v>
      </c>
      <c r="G77">
        <v>10</v>
      </c>
      <c r="H77" s="31">
        <v>8514730.0700000003</v>
      </c>
      <c r="I77">
        <v>56</v>
      </c>
      <c r="J77" s="31">
        <v>1815371.99</v>
      </c>
      <c r="K77">
        <v>54</v>
      </c>
      <c r="L77" s="31">
        <v>8685.3333333333267</v>
      </c>
      <c r="M77">
        <v>12</v>
      </c>
    </row>
    <row r="78" spans="1:13" x14ac:dyDescent="0.3">
      <c r="A78" t="s">
        <v>128</v>
      </c>
      <c r="B78" s="31">
        <v>6722541.7000000002</v>
      </c>
      <c r="C78">
        <v>12</v>
      </c>
      <c r="D78" s="31">
        <v>326294.87</v>
      </c>
      <c r="E78">
        <v>11</v>
      </c>
      <c r="F78" s="31">
        <v>0</v>
      </c>
      <c r="G78">
        <v>0</v>
      </c>
      <c r="H78" s="31">
        <v>7185000.5099999998</v>
      </c>
      <c r="I78">
        <v>14</v>
      </c>
      <c r="J78" s="31">
        <v>329471</v>
      </c>
      <c r="K78">
        <v>12</v>
      </c>
      <c r="L78" s="31">
        <v>0</v>
      </c>
      <c r="M78">
        <v>0</v>
      </c>
    </row>
    <row r="79" spans="1:13" x14ac:dyDescent="0.3">
      <c r="A79" t="s">
        <v>129</v>
      </c>
      <c r="B79" s="31">
        <v>11803671.58</v>
      </c>
      <c r="C79">
        <v>29</v>
      </c>
      <c r="D79" s="31">
        <v>2957352.34</v>
      </c>
      <c r="E79">
        <v>28</v>
      </c>
      <c r="F79" s="31">
        <v>0</v>
      </c>
      <c r="G79">
        <v>0</v>
      </c>
      <c r="H79" s="31">
        <v>37270810.259999998</v>
      </c>
      <c r="I79">
        <v>30</v>
      </c>
      <c r="J79" s="31">
        <v>3708229.17</v>
      </c>
      <c r="K79">
        <v>28</v>
      </c>
      <c r="L79" s="31">
        <v>0</v>
      </c>
      <c r="M79">
        <v>0</v>
      </c>
    </row>
    <row r="80" spans="1:13" x14ac:dyDescent="0.3">
      <c r="A80" t="s">
        <v>130</v>
      </c>
      <c r="B80" s="31">
        <v>1584722.16</v>
      </c>
      <c r="C80">
        <v>13</v>
      </c>
      <c r="D80" s="31">
        <v>324320.34000000003</v>
      </c>
      <c r="E80">
        <v>12</v>
      </c>
      <c r="F80" s="31">
        <v>0</v>
      </c>
      <c r="G80">
        <v>0</v>
      </c>
      <c r="H80" s="31">
        <v>2128992.94</v>
      </c>
      <c r="I80">
        <v>13</v>
      </c>
      <c r="J80" s="31">
        <v>354305.73</v>
      </c>
      <c r="K80">
        <v>12</v>
      </c>
      <c r="L80" s="31">
        <v>0</v>
      </c>
      <c r="M80">
        <v>0</v>
      </c>
    </row>
    <row r="81" spans="1:13" x14ac:dyDescent="0.3">
      <c r="A81" t="s">
        <v>131</v>
      </c>
      <c r="B81" s="31">
        <v>9960317.3499999996</v>
      </c>
      <c r="C81">
        <v>45</v>
      </c>
      <c r="D81" s="31">
        <v>1389546.29</v>
      </c>
      <c r="E81">
        <v>41</v>
      </c>
      <c r="F81" s="31">
        <v>0</v>
      </c>
      <c r="G81">
        <v>0</v>
      </c>
      <c r="H81" s="31">
        <v>6945239.9900000002</v>
      </c>
      <c r="I81">
        <v>49</v>
      </c>
      <c r="J81" s="31">
        <v>1135383.7</v>
      </c>
      <c r="K81">
        <v>44</v>
      </c>
      <c r="L81" s="31">
        <v>0</v>
      </c>
      <c r="M81">
        <v>0</v>
      </c>
    </row>
    <row r="82" spans="1:13" x14ac:dyDescent="0.3">
      <c r="A82" t="s">
        <v>132</v>
      </c>
      <c r="B82" s="31">
        <v>9444018.0899999999</v>
      </c>
      <c r="C82">
        <v>24</v>
      </c>
      <c r="D82" s="31">
        <v>1163892.1000000001</v>
      </c>
      <c r="E82">
        <v>22</v>
      </c>
      <c r="F82" s="31">
        <v>0</v>
      </c>
      <c r="G82">
        <v>0</v>
      </c>
      <c r="H82" s="31">
        <v>6958023</v>
      </c>
      <c r="I82">
        <v>24</v>
      </c>
      <c r="J82" s="31">
        <v>1112652.83</v>
      </c>
      <c r="K82">
        <v>19</v>
      </c>
      <c r="L82" s="31">
        <v>0</v>
      </c>
      <c r="M82">
        <v>0</v>
      </c>
    </row>
    <row r="83" spans="1:13" x14ac:dyDescent="0.3">
      <c r="A83" t="s">
        <v>133</v>
      </c>
      <c r="B83" s="31">
        <v>62657546</v>
      </c>
      <c r="C83">
        <v>204</v>
      </c>
      <c r="D83" s="31">
        <v>16906190.5</v>
      </c>
      <c r="E83">
        <v>196</v>
      </c>
      <c r="F83">
        <v>518249.99999999994</v>
      </c>
      <c r="G83">
        <v>55</v>
      </c>
      <c r="H83" s="31">
        <v>42357939.859999999</v>
      </c>
      <c r="I83">
        <v>213</v>
      </c>
      <c r="J83" s="31">
        <v>15835055.48</v>
      </c>
      <c r="K83">
        <v>202</v>
      </c>
      <c r="L83">
        <v>610660.50000000035</v>
      </c>
      <c r="M83">
        <v>51</v>
      </c>
    </row>
    <row r="84" spans="1:13" x14ac:dyDescent="0.3">
      <c r="A84" t="s">
        <v>134</v>
      </c>
      <c r="B84" s="31">
        <v>26523184.27</v>
      </c>
      <c r="C84">
        <v>52</v>
      </c>
      <c r="D84" s="31">
        <v>13373323.51</v>
      </c>
      <c r="E84">
        <v>49</v>
      </c>
      <c r="F84">
        <v>452163.83333333296</v>
      </c>
      <c r="G84">
        <v>19</v>
      </c>
      <c r="H84" s="31">
        <v>27569188.370000001</v>
      </c>
      <c r="I84">
        <v>61</v>
      </c>
      <c r="J84" s="31">
        <v>13591469.75</v>
      </c>
      <c r="K84">
        <v>58</v>
      </c>
      <c r="L84">
        <v>569729.00000000012</v>
      </c>
      <c r="M84">
        <v>23</v>
      </c>
    </row>
    <row r="85" spans="1:13" x14ac:dyDescent="0.3">
      <c r="A85" t="s">
        <v>135</v>
      </c>
      <c r="B85" s="31">
        <v>8021632.0499999998</v>
      </c>
      <c r="C85">
        <v>12</v>
      </c>
      <c r="D85" s="31">
        <v>878742.72</v>
      </c>
      <c r="E85">
        <v>10</v>
      </c>
      <c r="F85" s="31">
        <v>0</v>
      </c>
      <c r="G85">
        <v>0</v>
      </c>
      <c r="H85" s="31">
        <v>6579681.5700000003</v>
      </c>
      <c r="I85">
        <v>13</v>
      </c>
      <c r="J85" s="31">
        <v>865933.93</v>
      </c>
      <c r="K85">
        <v>12</v>
      </c>
      <c r="L85" s="31">
        <v>0</v>
      </c>
      <c r="M85">
        <v>0</v>
      </c>
    </row>
    <row r="86" spans="1:13" x14ac:dyDescent="0.3">
      <c r="A86" t="s">
        <v>136</v>
      </c>
      <c r="B86" s="31">
        <v>28897309.300000001</v>
      </c>
      <c r="C86">
        <v>83</v>
      </c>
      <c r="D86" s="31">
        <v>5557875.9400000004</v>
      </c>
      <c r="E86">
        <v>77</v>
      </c>
      <c r="F86">
        <v>27493.833333333328</v>
      </c>
      <c r="G86">
        <v>12</v>
      </c>
      <c r="H86" s="31">
        <v>27763468.27</v>
      </c>
      <c r="I86">
        <v>86</v>
      </c>
      <c r="J86" s="31">
        <v>5777580.9299999997</v>
      </c>
      <c r="K86">
        <v>80</v>
      </c>
      <c r="L86">
        <v>31756.833333333292</v>
      </c>
      <c r="M86">
        <v>14</v>
      </c>
    </row>
    <row r="87" spans="1:13" x14ac:dyDescent="0.3">
      <c r="A87" t="s">
        <v>137</v>
      </c>
      <c r="B87" s="31">
        <v>0</v>
      </c>
      <c r="C87">
        <v>0</v>
      </c>
      <c r="D87" s="31">
        <v>0</v>
      </c>
      <c r="E87">
        <v>0</v>
      </c>
      <c r="F87">
        <v>0</v>
      </c>
      <c r="G87">
        <v>0</v>
      </c>
      <c r="H87" s="31">
        <v>5462014.8700000001</v>
      </c>
      <c r="I87">
        <v>10</v>
      </c>
      <c r="J87" s="31">
        <v>0</v>
      </c>
      <c r="K87">
        <v>0</v>
      </c>
      <c r="L87">
        <v>0</v>
      </c>
      <c r="M87">
        <v>0</v>
      </c>
    </row>
    <row r="88" spans="1:13" x14ac:dyDescent="0.3">
      <c r="A88" t="s">
        <v>138</v>
      </c>
      <c r="B88" s="31">
        <v>124214218.76000001</v>
      </c>
      <c r="C88">
        <v>292</v>
      </c>
      <c r="D88" s="31">
        <v>31206975.949999999</v>
      </c>
      <c r="E88">
        <v>273</v>
      </c>
      <c r="F88" s="31">
        <v>1814011.1666666672</v>
      </c>
      <c r="G88">
        <v>95</v>
      </c>
      <c r="H88" s="31">
        <v>119664039.65000001</v>
      </c>
      <c r="I88">
        <v>298</v>
      </c>
      <c r="J88" s="31">
        <v>32235868.57</v>
      </c>
      <c r="K88">
        <v>275</v>
      </c>
      <c r="L88" s="31">
        <v>2075603</v>
      </c>
      <c r="M88">
        <v>97</v>
      </c>
    </row>
    <row r="89" spans="1:13" x14ac:dyDescent="0.3">
      <c r="A89" t="s">
        <v>139</v>
      </c>
      <c r="B89" s="31">
        <v>2120943.66</v>
      </c>
      <c r="C89">
        <v>17</v>
      </c>
      <c r="D89" s="31">
        <v>975939.6</v>
      </c>
      <c r="E89">
        <v>16</v>
      </c>
      <c r="F89">
        <v>0</v>
      </c>
      <c r="G89">
        <v>0</v>
      </c>
      <c r="H89" s="31">
        <v>2164245.6800000002</v>
      </c>
      <c r="I89">
        <v>20</v>
      </c>
      <c r="J89" s="31">
        <v>809908.07</v>
      </c>
      <c r="K89">
        <v>19</v>
      </c>
      <c r="L89">
        <v>0</v>
      </c>
      <c r="M89">
        <v>0</v>
      </c>
    </row>
    <row r="90" spans="1:13" x14ac:dyDescent="0.3">
      <c r="A90" t="s">
        <v>140</v>
      </c>
      <c r="B90" s="31">
        <v>13766597.960000001</v>
      </c>
      <c r="C90">
        <v>67</v>
      </c>
      <c r="D90" s="31">
        <v>5857076.8799999999</v>
      </c>
      <c r="E90">
        <v>65</v>
      </c>
      <c r="F90">
        <v>65983.833333333358</v>
      </c>
      <c r="G90">
        <v>20</v>
      </c>
      <c r="H90" s="31">
        <v>12298261.369999999</v>
      </c>
      <c r="I90">
        <v>76</v>
      </c>
      <c r="J90" s="31">
        <v>5295629.55</v>
      </c>
      <c r="K90">
        <v>68</v>
      </c>
      <c r="L90">
        <v>58751.000000000007</v>
      </c>
      <c r="M90">
        <v>18</v>
      </c>
    </row>
    <row r="91" spans="1:13" x14ac:dyDescent="0.3">
      <c r="A91" t="s">
        <v>141</v>
      </c>
      <c r="B91" s="31">
        <v>82189552.170000002</v>
      </c>
      <c r="C91">
        <v>94</v>
      </c>
      <c r="D91" s="31">
        <v>6440526.79</v>
      </c>
      <c r="E91">
        <v>91</v>
      </c>
      <c r="F91">
        <v>346592.50000000035</v>
      </c>
      <c r="G91">
        <v>21</v>
      </c>
      <c r="H91" s="31">
        <v>82762974.219999999</v>
      </c>
      <c r="I91">
        <v>99</v>
      </c>
      <c r="J91" s="31">
        <v>5342834.51</v>
      </c>
      <c r="K91">
        <v>92</v>
      </c>
      <c r="L91">
        <v>145632.49999999991</v>
      </c>
      <c r="M91">
        <v>22</v>
      </c>
    </row>
    <row r="92" spans="1:13" x14ac:dyDescent="0.3">
      <c r="A92" t="s">
        <v>142</v>
      </c>
      <c r="B92" s="31">
        <v>25912206.010000002</v>
      </c>
      <c r="C92">
        <v>47</v>
      </c>
      <c r="D92" s="31">
        <v>8607962.4600000009</v>
      </c>
      <c r="E92">
        <v>44</v>
      </c>
      <c r="F92">
        <v>130911.49999999996</v>
      </c>
      <c r="G92">
        <v>15</v>
      </c>
      <c r="H92" s="31">
        <v>33574871.759999998</v>
      </c>
      <c r="I92">
        <v>51</v>
      </c>
      <c r="J92" s="31">
        <v>8799881.5099999998</v>
      </c>
      <c r="K92">
        <v>48</v>
      </c>
      <c r="L92">
        <v>118348.00000000007</v>
      </c>
      <c r="M92">
        <v>16</v>
      </c>
    </row>
    <row r="93" spans="1:13" x14ac:dyDescent="0.3">
      <c r="A93" t="s">
        <v>143</v>
      </c>
      <c r="B93" s="31">
        <v>23888541.870000001</v>
      </c>
      <c r="C93">
        <v>112</v>
      </c>
      <c r="D93" s="31">
        <v>8547920.7599999998</v>
      </c>
      <c r="E93">
        <v>107</v>
      </c>
      <c r="F93">
        <v>200562.33333333337</v>
      </c>
      <c r="G93">
        <v>35</v>
      </c>
      <c r="H93" s="31">
        <v>24627550.920000002</v>
      </c>
      <c r="I93">
        <v>111</v>
      </c>
      <c r="J93" s="31">
        <v>7802618.6299999999</v>
      </c>
      <c r="K93">
        <v>108</v>
      </c>
      <c r="L93">
        <v>257675.83333333366</v>
      </c>
      <c r="M93">
        <v>32</v>
      </c>
    </row>
    <row r="94" spans="1:13" x14ac:dyDescent="0.3">
      <c r="A94" t="s">
        <v>144</v>
      </c>
      <c r="B94" s="31">
        <v>13981926.07</v>
      </c>
      <c r="C94">
        <v>100</v>
      </c>
      <c r="D94" s="31">
        <v>5890818.3799999999</v>
      </c>
      <c r="E94">
        <v>96</v>
      </c>
      <c r="F94" s="31">
        <v>440088.49999999959</v>
      </c>
      <c r="G94">
        <v>16</v>
      </c>
      <c r="H94" s="31">
        <v>12499635.960000001</v>
      </c>
      <c r="I94">
        <v>107</v>
      </c>
      <c r="J94" s="31">
        <v>5217899.51</v>
      </c>
      <c r="K94">
        <v>104</v>
      </c>
      <c r="L94" s="31">
        <v>287160.16666666674</v>
      </c>
      <c r="M94">
        <v>17</v>
      </c>
    </row>
    <row r="95" spans="1:13" x14ac:dyDescent="0.3">
      <c r="A95" t="s">
        <v>145</v>
      </c>
      <c r="B95" s="31">
        <v>18131046.129999999</v>
      </c>
      <c r="C95">
        <v>53</v>
      </c>
      <c r="D95" s="31">
        <v>3528769.04</v>
      </c>
      <c r="E95">
        <v>51</v>
      </c>
      <c r="F95">
        <v>0</v>
      </c>
      <c r="G95">
        <v>0</v>
      </c>
      <c r="H95" s="31">
        <v>17338727.649999999</v>
      </c>
      <c r="I95">
        <v>52</v>
      </c>
      <c r="J95" s="31">
        <v>3602494.16</v>
      </c>
      <c r="K95">
        <v>49</v>
      </c>
      <c r="L95">
        <v>0</v>
      </c>
      <c r="M95">
        <v>0</v>
      </c>
    </row>
    <row r="96" spans="1:13" x14ac:dyDescent="0.3">
      <c r="A96" t="s">
        <v>146</v>
      </c>
      <c r="B96" s="31">
        <v>1744759.16</v>
      </c>
      <c r="C96">
        <v>16</v>
      </c>
      <c r="D96" s="31">
        <v>751850.53</v>
      </c>
      <c r="E96">
        <v>16</v>
      </c>
      <c r="F96">
        <v>0</v>
      </c>
      <c r="G96">
        <v>0</v>
      </c>
      <c r="H96" s="31">
        <v>2811391.85</v>
      </c>
      <c r="I96">
        <v>17</v>
      </c>
      <c r="J96" s="31">
        <v>1113526.93</v>
      </c>
      <c r="K96">
        <v>17</v>
      </c>
      <c r="L96">
        <v>0</v>
      </c>
      <c r="M96">
        <v>0</v>
      </c>
    </row>
    <row r="97" spans="1:13" x14ac:dyDescent="0.3">
      <c r="A97" t="s">
        <v>147</v>
      </c>
      <c r="B97" s="31">
        <v>1006863.82</v>
      </c>
      <c r="C97">
        <v>10</v>
      </c>
      <c r="D97" s="31">
        <v>354630.6</v>
      </c>
      <c r="E97">
        <v>10</v>
      </c>
      <c r="F97">
        <v>0</v>
      </c>
      <c r="G97">
        <v>0</v>
      </c>
      <c r="H97" s="31">
        <v>0</v>
      </c>
      <c r="I97">
        <v>0</v>
      </c>
      <c r="J97" s="31">
        <v>0</v>
      </c>
      <c r="K97">
        <v>0</v>
      </c>
      <c r="L97">
        <v>0</v>
      </c>
      <c r="M97">
        <v>0</v>
      </c>
    </row>
    <row r="98" spans="1:13" x14ac:dyDescent="0.3">
      <c r="A98" t="s">
        <v>148</v>
      </c>
      <c r="B98" s="31">
        <v>1728107.64</v>
      </c>
      <c r="C98">
        <v>10</v>
      </c>
      <c r="D98" s="31">
        <v>316054.43</v>
      </c>
      <c r="E98">
        <v>10</v>
      </c>
      <c r="F98" s="31">
        <v>0</v>
      </c>
      <c r="G98">
        <v>0</v>
      </c>
      <c r="H98" s="31">
        <v>2655910.11</v>
      </c>
      <c r="I98">
        <v>12</v>
      </c>
      <c r="J98" s="31">
        <v>294832.02</v>
      </c>
      <c r="K98">
        <v>11</v>
      </c>
      <c r="L98" s="31">
        <v>0</v>
      </c>
      <c r="M98">
        <v>0</v>
      </c>
    </row>
    <row r="99" spans="1:13" x14ac:dyDescent="0.3">
      <c r="A99" t="s">
        <v>149</v>
      </c>
      <c r="B99" s="31">
        <v>198877.2</v>
      </c>
      <c r="C99">
        <v>12</v>
      </c>
      <c r="D99" s="31">
        <v>90732.82</v>
      </c>
      <c r="E99">
        <v>12</v>
      </c>
      <c r="F99" s="31">
        <v>0</v>
      </c>
      <c r="G99">
        <v>0</v>
      </c>
      <c r="H99" s="31">
        <v>0</v>
      </c>
      <c r="I99">
        <v>0</v>
      </c>
      <c r="J99" s="31">
        <v>0</v>
      </c>
      <c r="K99">
        <v>0</v>
      </c>
      <c r="L99" s="31">
        <v>0</v>
      </c>
      <c r="M99">
        <v>0</v>
      </c>
    </row>
    <row r="100" spans="1:13" x14ac:dyDescent="0.3">
      <c r="A100" t="s">
        <v>150</v>
      </c>
      <c r="B100">
        <v>8468905.5</v>
      </c>
      <c r="C100">
        <v>43</v>
      </c>
      <c r="D100">
        <v>2032034.33</v>
      </c>
      <c r="E100">
        <v>40</v>
      </c>
      <c r="F100">
        <v>0</v>
      </c>
      <c r="G100">
        <v>0</v>
      </c>
      <c r="H100">
        <v>8428597.8499999996</v>
      </c>
      <c r="I100">
        <v>43</v>
      </c>
      <c r="J100">
        <v>1909099.5</v>
      </c>
      <c r="K100">
        <v>39</v>
      </c>
      <c r="L100">
        <v>0</v>
      </c>
      <c r="M100">
        <v>0</v>
      </c>
    </row>
    <row r="101" spans="1:13" x14ac:dyDescent="0.3">
      <c r="A101" t="s">
        <v>151</v>
      </c>
      <c r="B101">
        <v>1102566.29</v>
      </c>
      <c r="C101">
        <v>10</v>
      </c>
      <c r="D101">
        <v>0</v>
      </c>
      <c r="E101">
        <v>0</v>
      </c>
      <c r="F101">
        <v>0</v>
      </c>
      <c r="G101">
        <v>0</v>
      </c>
      <c r="H101">
        <v>1825384.85</v>
      </c>
      <c r="I101">
        <v>13</v>
      </c>
      <c r="J101">
        <v>552059.34</v>
      </c>
      <c r="K101">
        <v>10</v>
      </c>
      <c r="L101">
        <v>0</v>
      </c>
      <c r="M101">
        <v>0</v>
      </c>
    </row>
    <row r="102" spans="1:13" x14ac:dyDescent="0.3">
      <c r="A102" t="s">
        <v>152</v>
      </c>
      <c r="B102">
        <v>9146589.4700000007</v>
      </c>
      <c r="C102">
        <v>62</v>
      </c>
      <c r="D102">
        <v>3768456.46</v>
      </c>
      <c r="E102">
        <v>60</v>
      </c>
      <c r="F102">
        <v>0</v>
      </c>
      <c r="G102">
        <v>0</v>
      </c>
      <c r="H102">
        <v>9021889.1199999992</v>
      </c>
      <c r="I102">
        <v>62</v>
      </c>
      <c r="J102">
        <v>3482136.99</v>
      </c>
      <c r="K102">
        <v>59</v>
      </c>
      <c r="L102">
        <v>0</v>
      </c>
      <c r="M102">
        <v>0</v>
      </c>
    </row>
    <row r="103" spans="1:13" x14ac:dyDescent="0.3">
      <c r="A103" t="s">
        <v>153</v>
      </c>
      <c r="B103">
        <v>3491841.97</v>
      </c>
      <c r="C103">
        <v>19</v>
      </c>
      <c r="D103">
        <v>318776.15000000002</v>
      </c>
      <c r="E103">
        <v>19</v>
      </c>
      <c r="F103">
        <v>0</v>
      </c>
      <c r="G103">
        <v>0</v>
      </c>
      <c r="H103">
        <v>3043090.75</v>
      </c>
      <c r="I103">
        <v>17</v>
      </c>
      <c r="J103">
        <v>245207.26</v>
      </c>
      <c r="K103">
        <v>16</v>
      </c>
      <c r="L103">
        <v>0</v>
      </c>
      <c r="M103">
        <v>0</v>
      </c>
    </row>
    <row r="104" spans="1:13" x14ac:dyDescent="0.3">
      <c r="A104" t="s">
        <v>154</v>
      </c>
      <c r="B104">
        <v>10687063.859999999</v>
      </c>
      <c r="C104">
        <v>66</v>
      </c>
      <c r="D104">
        <v>4445188.58</v>
      </c>
      <c r="E104">
        <v>63</v>
      </c>
      <c r="F104">
        <v>0</v>
      </c>
      <c r="G104">
        <v>0</v>
      </c>
      <c r="H104">
        <v>9350377.4800000004</v>
      </c>
      <c r="I104">
        <v>67</v>
      </c>
      <c r="J104">
        <v>3920566.38</v>
      </c>
      <c r="K104">
        <v>65</v>
      </c>
      <c r="L104">
        <v>473815</v>
      </c>
      <c r="M104">
        <v>10</v>
      </c>
    </row>
    <row r="105" spans="1:13" x14ac:dyDescent="0.3">
      <c r="A105" t="s">
        <v>155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1454689.13</v>
      </c>
      <c r="I105">
        <v>10</v>
      </c>
      <c r="J105">
        <v>0</v>
      </c>
      <c r="K105">
        <v>0</v>
      </c>
      <c r="L105">
        <v>0</v>
      </c>
      <c r="M105">
        <v>0</v>
      </c>
    </row>
    <row r="106" spans="1:13" x14ac:dyDescent="0.3">
      <c r="A106" t="s">
        <v>156</v>
      </c>
      <c r="B106">
        <v>2015688.97</v>
      </c>
      <c r="C106">
        <v>11</v>
      </c>
      <c r="D106">
        <v>410765.13</v>
      </c>
      <c r="E106">
        <v>10</v>
      </c>
      <c r="F106">
        <v>0</v>
      </c>
      <c r="G106">
        <v>0</v>
      </c>
      <c r="H106">
        <v>2104544.39</v>
      </c>
      <c r="I106">
        <v>12</v>
      </c>
      <c r="J106">
        <v>390819.82</v>
      </c>
      <c r="K106">
        <v>11</v>
      </c>
      <c r="L106">
        <v>0</v>
      </c>
      <c r="M106">
        <v>0</v>
      </c>
    </row>
    <row r="107" spans="1:13" x14ac:dyDescent="0.3">
      <c r="A107" t="s">
        <v>157</v>
      </c>
      <c r="B107">
        <v>6465761.6100000003</v>
      </c>
      <c r="C107">
        <v>24</v>
      </c>
      <c r="D107">
        <v>1525700.05</v>
      </c>
      <c r="E107">
        <v>24</v>
      </c>
      <c r="F107">
        <v>0</v>
      </c>
      <c r="G107">
        <v>0</v>
      </c>
      <c r="H107">
        <v>4486280.8499999996</v>
      </c>
      <c r="I107">
        <v>23</v>
      </c>
      <c r="J107">
        <v>1257489.3500000001</v>
      </c>
      <c r="K107">
        <v>21</v>
      </c>
      <c r="L107">
        <v>0</v>
      </c>
      <c r="M107">
        <v>0</v>
      </c>
    </row>
    <row r="108" spans="1:13" x14ac:dyDescent="0.3">
      <c r="A108" t="s">
        <v>158</v>
      </c>
      <c r="B108">
        <v>8324942.9699999997</v>
      </c>
      <c r="C108">
        <v>21</v>
      </c>
      <c r="D108">
        <v>1115151.71</v>
      </c>
      <c r="E108">
        <v>21</v>
      </c>
      <c r="F108">
        <v>0</v>
      </c>
      <c r="G108">
        <v>0</v>
      </c>
      <c r="H108">
        <v>9632165.4600000009</v>
      </c>
      <c r="I108">
        <v>22</v>
      </c>
      <c r="J108">
        <v>1087063.97</v>
      </c>
      <c r="K108">
        <v>22</v>
      </c>
      <c r="L108">
        <v>0</v>
      </c>
      <c r="M108">
        <v>0</v>
      </c>
    </row>
    <row r="109" spans="1:13" x14ac:dyDescent="0.3">
      <c r="A109" t="s">
        <v>159</v>
      </c>
      <c r="B109">
        <v>254000.66</v>
      </c>
      <c r="C109">
        <v>10</v>
      </c>
      <c r="D109">
        <v>0</v>
      </c>
      <c r="E109">
        <v>0</v>
      </c>
      <c r="F109">
        <v>0</v>
      </c>
      <c r="G109">
        <v>0</v>
      </c>
      <c r="H109">
        <v>270544.44</v>
      </c>
      <c r="I109">
        <v>10</v>
      </c>
      <c r="J109">
        <v>128375.03</v>
      </c>
      <c r="K109">
        <v>10</v>
      </c>
      <c r="L109">
        <v>0</v>
      </c>
      <c r="M109">
        <v>0</v>
      </c>
    </row>
    <row r="110" spans="1:13" x14ac:dyDescent="0.3">
      <c r="A110" t="s">
        <v>160</v>
      </c>
      <c r="B110">
        <v>1778445.2</v>
      </c>
      <c r="C110">
        <v>12</v>
      </c>
      <c r="D110">
        <v>636179.1</v>
      </c>
      <c r="E110">
        <v>12</v>
      </c>
      <c r="F110">
        <v>0</v>
      </c>
      <c r="G110">
        <v>0</v>
      </c>
      <c r="H110">
        <v>1825412.03</v>
      </c>
      <c r="I110">
        <v>12</v>
      </c>
      <c r="J110">
        <v>557685.82999999996</v>
      </c>
      <c r="K110">
        <v>12</v>
      </c>
      <c r="L110">
        <v>0</v>
      </c>
      <c r="M110">
        <v>0</v>
      </c>
    </row>
    <row r="111" spans="1:13" x14ac:dyDescent="0.3">
      <c r="A111" t="s">
        <v>161</v>
      </c>
      <c r="B111">
        <v>92150289.810000002</v>
      </c>
      <c r="C111">
        <v>228</v>
      </c>
      <c r="D111">
        <v>42419348.170000002</v>
      </c>
      <c r="E111">
        <v>213</v>
      </c>
      <c r="F111">
        <v>2372402.833333334</v>
      </c>
      <c r="G111">
        <v>63</v>
      </c>
      <c r="H111">
        <v>79327876.969999999</v>
      </c>
      <c r="I111">
        <v>234</v>
      </c>
      <c r="J111">
        <v>39052389.270000003</v>
      </c>
      <c r="K111">
        <v>212</v>
      </c>
      <c r="L111">
        <v>1772098.666666667</v>
      </c>
      <c r="M111">
        <v>71</v>
      </c>
    </row>
    <row r="112" spans="1:13" x14ac:dyDescent="0.3">
      <c r="A112" t="s">
        <v>162</v>
      </c>
      <c r="B112">
        <v>6615103.4900000002</v>
      </c>
      <c r="C112">
        <v>44</v>
      </c>
      <c r="D112">
        <v>3593629.74</v>
      </c>
      <c r="E112">
        <v>43</v>
      </c>
      <c r="F112">
        <v>0</v>
      </c>
      <c r="G112">
        <v>0</v>
      </c>
      <c r="H112">
        <v>4173480.48</v>
      </c>
      <c r="I112">
        <v>45</v>
      </c>
      <c r="J112">
        <v>1342123.82</v>
      </c>
      <c r="K112">
        <v>42</v>
      </c>
      <c r="L112">
        <v>0</v>
      </c>
      <c r="M112">
        <v>0</v>
      </c>
    </row>
    <row r="113" spans="1:13" x14ac:dyDescent="0.3">
      <c r="A113" t="s">
        <v>163</v>
      </c>
      <c r="B113">
        <v>3573538.51</v>
      </c>
      <c r="C113">
        <v>28</v>
      </c>
      <c r="D113">
        <v>1498870.29</v>
      </c>
      <c r="E113">
        <v>26</v>
      </c>
      <c r="F113">
        <v>0</v>
      </c>
      <c r="G113">
        <v>0</v>
      </c>
      <c r="H113">
        <v>3045681.18</v>
      </c>
      <c r="I113">
        <v>29</v>
      </c>
      <c r="J113">
        <v>1073917.58</v>
      </c>
      <c r="K113">
        <v>25</v>
      </c>
      <c r="L113">
        <v>0</v>
      </c>
      <c r="M113">
        <v>0</v>
      </c>
    </row>
    <row r="114" spans="1:13" x14ac:dyDescent="0.3">
      <c r="A114" t="s">
        <v>164</v>
      </c>
      <c r="B114">
        <v>965931.04</v>
      </c>
      <c r="C114">
        <v>19</v>
      </c>
      <c r="D114">
        <v>544173.34</v>
      </c>
      <c r="E114">
        <v>16</v>
      </c>
      <c r="F114">
        <v>0</v>
      </c>
      <c r="G114">
        <v>0</v>
      </c>
      <c r="H114">
        <v>1237757.45</v>
      </c>
      <c r="I114">
        <v>18</v>
      </c>
      <c r="J114">
        <v>548999.82999999996</v>
      </c>
      <c r="K114">
        <v>16</v>
      </c>
      <c r="L114">
        <v>0</v>
      </c>
      <c r="M114">
        <v>0</v>
      </c>
    </row>
    <row r="115" spans="1:13" x14ac:dyDescent="0.3">
      <c r="A115" t="s">
        <v>165</v>
      </c>
      <c r="B115">
        <v>5130664.55</v>
      </c>
      <c r="C115">
        <v>43</v>
      </c>
      <c r="D115">
        <v>1586415.91</v>
      </c>
      <c r="E115">
        <v>38</v>
      </c>
      <c r="F115">
        <v>0</v>
      </c>
      <c r="G115">
        <v>0</v>
      </c>
      <c r="H115">
        <v>4734607.33</v>
      </c>
      <c r="I115">
        <v>46</v>
      </c>
      <c r="J115">
        <v>1140934.54</v>
      </c>
      <c r="K115">
        <v>39</v>
      </c>
      <c r="L115">
        <v>0</v>
      </c>
      <c r="M115">
        <v>0</v>
      </c>
    </row>
    <row r="116" spans="1:13" x14ac:dyDescent="0.3">
      <c r="A116" t="s">
        <v>166</v>
      </c>
      <c r="B116">
        <v>448708.63</v>
      </c>
      <c r="C116">
        <v>11</v>
      </c>
      <c r="D116">
        <v>288795.84000000003</v>
      </c>
      <c r="E116">
        <v>10</v>
      </c>
      <c r="F116">
        <v>0</v>
      </c>
      <c r="G116">
        <v>0</v>
      </c>
      <c r="H116">
        <v>851641.62</v>
      </c>
      <c r="I116">
        <v>12</v>
      </c>
      <c r="J116">
        <v>431625.69</v>
      </c>
      <c r="K116">
        <v>10</v>
      </c>
      <c r="L116">
        <v>0</v>
      </c>
      <c r="M116">
        <v>0</v>
      </c>
    </row>
    <row r="117" spans="1:13" x14ac:dyDescent="0.3">
      <c r="A117" t="s">
        <v>167</v>
      </c>
      <c r="B117">
        <v>6733239.46</v>
      </c>
      <c r="C117">
        <v>59</v>
      </c>
      <c r="D117">
        <v>2511813.29</v>
      </c>
      <c r="E117">
        <v>55</v>
      </c>
      <c r="F117">
        <v>162151.00000000035</v>
      </c>
      <c r="G117">
        <v>11</v>
      </c>
      <c r="H117">
        <v>6932002.4500000002</v>
      </c>
      <c r="I117">
        <v>59</v>
      </c>
      <c r="J117">
        <v>2128054.13</v>
      </c>
      <c r="K117">
        <v>54</v>
      </c>
      <c r="L117">
        <v>103686.00000000003</v>
      </c>
      <c r="M117">
        <v>11</v>
      </c>
    </row>
    <row r="118" spans="1:13" x14ac:dyDescent="0.3">
      <c r="B118"/>
      <c r="D118"/>
      <c r="F118"/>
      <c r="H118"/>
      <c r="J118"/>
      <c r="L118"/>
    </row>
    <row r="119" spans="1:13" x14ac:dyDescent="0.3">
      <c r="B119"/>
      <c r="D119"/>
      <c r="F119"/>
      <c r="H119"/>
      <c r="J119"/>
      <c r="L119"/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G23" sqref="G23"/>
    </sheetView>
  </sheetViews>
  <sheetFormatPr defaultColWidth="9.109375" defaultRowHeight="14.4" x14ac:dyDescent="0.3"/>
  <cols>
    <col min="1" max="1" width="15" customWidth="1"/>
    <col min="2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168</v>
      </c>
      <c r="B2" s="31">
        <v>89268314.950000003</v>
      </c>
      <c r="C2" s="2">
        <v>350</v>
      </c>
      <c r="D2" s="31">
        <v>23146076.390000001</v>
      </c>
      <c r="E2" s="2">
        <v>329</v>
      </c>
      <c r="F2" s="31">
        <v>492362.16666666704</v>
      </c>
      <c r="G2" s="2">
        <v>52</v>
      </c>
      <c r="H2" s="31">
        <v>83757638.439999998</v>
      </c>
      <c r="I2" s="2">
        <v>350</v>
      </c>
      <c r="J2" s="31">
        <v>20828887.670000002</v>
      </c>
      <c r="K2" s="2">
        <v>331</v>
      </c>
      <c r="L2" s="31">
        <v>610159.66666666628</v>
      </c>
      <c r="M2" s="28">
        <v>63</v>
      </c>
    </row>
    <row r="3" spans="1:13" x14ac:dyDescent="0.3">
      <c r="A3" t="s">
        <v>169</v>
      </c>
      <c r="B3" s="31">
        <v>109917040.55</v>
      </c>
      <c r="C3" s="2">
        <v>410</v>
      </c>
      <c r="D3" s="31">
        <v>32772452.739999998</v>
      </c>
      <c r="E3" s="2">
        <v>378</v>
      </c>
      <c r="F3" s="31">
        <v>713466.6666666664</v>
      </c>
      <c r="G3" s="2">
        <v>79</v>
      </c>
      <c r="H3" s="31">
        <v>102161418.03</v>
      </c>
      <c r="I3" s="2">
        <v>415</v>
      </c>
      <c r="J3" s="31">
        <v>34059636.380000003</v>
      </c>
      <c r="K3" s="2">
        <v>385</v>
      </c>
      <c r="L3" s="31">
        <v>885759.16666666686</v>
      </c>
      <c r="M3" s="28">
        <v>75</v>
      </c>
    </row>
    <row r="4" spans="1:13" x14ac:dyDescent="0.3">
      <c r="A4" t="s">
        <v>170</v>
      </c>
      <c r="B4" s="31">
        <v>51101834.109999999</v>
      </c>
      <c r="C4" s="2">
        <v>287</v>
      </c>
      <c r="D4" s="31">
        <v>17695219.940000001</v>
      </c>
      <c r="E4" s="2">
        <v>271</v>
      </c>
      <c r="F4" s="31">
        <v>428385.33333333331</v>
      </c>
      <c r="G4" s="2">
        <v>65</v>
      </c>
      <c r="H4" s="31">
        <v>54963197.43</v>
      </c>
      <c r="I4" s="2">
        <v>286</v>
      </c>
      <c r="J4" s="31">
        <v>17631427.140000001</v>
      </c>
      <c r="K4" s="2">
        <v>270</v>
      </c>
      <c r="L4" s="31">
        <v>541500.83333333372</v>
      </c>
      <c r="M4" s="28">
        <v>65</v>
      </c>
    </row>
    <row r="5" spans="1:13" x14ac:dyDescent="0.3">
      <c r="A5" t="s">
        <v>171</v>
      </c>
      <c r="B5" s="31">
        <v>548811339.38</v>
      </c>
      <c r="C5" s="32">
        <v>1460</v>
      </c>
      <c r="D5" s="31">
        <v>162675761.50999999</v>
      </c>
      <c r="E5" s="32">
        <v>1358</v>
      </c>
      <c r="F5" s="31">
        <v>6341834.833333334</v>
      </c>
      <c r="G5" s="2">
        <v>327</v>
      </c>
      <c r="H5" s="31">
        <v>554222483.30999994</v>
      </c>
      <c r="I5" s="32">
        <v>1483</v>
      </c>
      <c r="J5" s="31">
        <v>154740120.90000001</v>
      </c>
      <c r="K5" s="32">
        <v>1360</v>
      </c>
      <c r="L5" s="31">
        <v>5996642.5000000009</v>
      </c>
      <c r="M5" s="28">
        <v>338</v>
      </c>
    </row>
    <row r="6" spans="1:13" x14ac:dyDescent="0.3">
      <c r="A6" t="s">
        <v>172</v>
      </c>
      <c r="B6" s="31">
        <v>1704038.82</v>
      </c>
      <c r="C6" s="2">
        <v>28</v>
      </c>
      <c r="D6" s="31">
        <v>682216.58</v>
      </c>
      <c r="E6" s="2">
        <v>27</v>
      </c>
      <c r="F6">
        <v>0</v>
      </c>
      <c r="G6" s="2">
        <v>0</v>
      </c>
      <c r="H6" s="31">
        <v>1965874.07</v>
      </c>
      <c r="I6" s="2">
        <v>27</v>
      </c>
      <c r="J6" s="31">
        <v>750813.19</v>
      </c>
      <c r="K6" s="2">
        <v>26</v>
      </c>
      <c r="L6">
        <v>0</v>
      </c>
      <c r="M6" s="28">
        <v>0</v>
      </c>
    </row>
    <row r="7" spans="1:13" x14ac:dyDescent="0.3">
      <c r="A7" t="s">
        <v>173</v>
      </c>
      <c r="B7" s="31">
        <v>156490947.81</v>
      </c>
      <c r="C7" s="2">
        <v>337</v>
      </c>
      <c r="D7" s="31">
        <v>27477937.43</v>
      </c>
      <c r="E7" s="2">
        <v>319</v>
      </c>
      <c r="F7" s="31">
        <v>709749.00000000035</v>
      </c>
      <c r="G7" s="2">
        <v>70</v>
      </c>
      <c r="H7" s="31">
        <v>163419394.43000001</v>
      </c>
      <c r="I7" s="2">
        <v>346</v>
      </c>
      <c r="J7" s="31">
        <v>25903930.629999999</v>
      </c>
      <c r="K7" s="2">
        <v>321</v>
      </c>
      <c r="L7" s="31">
        <v>427434.33333333337</v>
      </c>
      <c r="M7" s="28">
        <v>68</v>
      </c>
    </row>
    <row r="8" spans="1:13" x14ac:dyDescent="0.3">
      <c r="A8" t="s">
        <v>174</v>
      </c>
      <c r="B8" s="31">
        <v>5115270.43</v>
      </c>
      <c r="C8" s="2">
        <v>54</v>
      </c>
      <c r="D8" s="31">
        <v>1929386.07</v>
      </c>
      <c r="E8" s="2">
        <v>51</v>
      </c>
      <c r="F8">
        <v>0</v>
      </c>
      <c r="G8" s="2">
        <v>0</v>
      </c>
      <c r="H8" s="31">
        <v>5697232.96</v>
      </c>
      <c r="I8" s="2">
        <v>60</v>
      </c>
      <c r="J8" s="31">
        <v>1737063.03</v>
      </c>
      <c r="K8" s="2">
        <v>55</v>
      </c>
      <c r="L8">
        <v>0</v>
      </c>
      <c r="M8" s="28">
        <v>0</v>
      </c>
    </row>
    <row r="9" spans="1:13" x14ac:dyDescent="0.3">
      <c r="A9" t="s">
        <v>175</v>
      </c>
      <c r="B9" s="31">
        <v>66429835.490000002</v>
      </c>
      <c r="C9" s="2">
        <v>293</v>
      </c>
      <c r="D9" s="31">
        <v>24624335.899999999</v>
      </c>
      <c r="E9" s="2">
        <v>281</v>
      </c>
      <c r="F9" s="31">
        <v>731252.99999999965</v>
      </c>
      <c r="G9" s="2">
        <v>59</v>
      </c>
      <c r="H9" s="31">
        <v>62808776.990000002</v>
      </c>
      <c r="I9" s="2">
        <v>314</v>
      </c>
      <c r="J9" s="31">
        <v>22016130.760000002</v>
      </c>
      <c r="K9" s="2">
        <v>302</v>
      </c>
      <c r="L9" s="31">
        <v>573746.66666666674</v>
      </c>
      <c r="M9" s="28">
        <v>63</v>
      </c>
    </row>
    <row r="10" spans="1:13" x14ac:dyDescent="0.3">
      <c r="A10" t="s">
        <v>176</v>
      </c>
      <c r="B10" s="31">
        <v>28215999.129999999</v>
      </c>
      <c r="C10" s="2">
        <v>189</v>
      </c>
      <c r="D10" s="31">
        <v>7728327.5499999998</v>
      </c>
      <c r="E10" s="2">
        <v>180</v>
      </c>
      <c r="F10" s="31">
        <v>186295.5</v>
      </c>
      <c r="G10" s="2">
        <v>44</v>
      </c>
      <c r="H10" s="31">
        <v>30187878.039999999</v>
      </c>
      <c r="I10" s="2">
        <v>192</v>
      </c>
      <c r="J10" s="31">
        <v>7539288.6100000003</v>
      </c>
      <c r="K10" s="2">
        <v>183</v>
      </c>
      <c r="L10" s="31">
        <v>188732.16666666666</v>
      </c>
      <c r="M10" s="28">
        <v>45</v>
      </c>
    </row>
    <row r="11" spans="1:13" x14ac:dyDescent="0.3">
      <c r="A11" t="s">
        <v>177</v>
      </c>
      <c r="B11" s="31">
        <v>73169207.400000006</v>
      </c>
      <c r="C11" s="2">
        <v>261</v>
      </c>
      <c r="D11" s="31">
        <v>18128099.379999999</v>
      </c>
      <c r="E11" s="2">
        <v>244</v>
      </c>
      <c r="F11" s="31">
        <v>464734.83333333296</v>
      </c>
      <c r="G11" s="2">
        <v>63</v>
      </c>
      <c r="H11" s="31">
        <v>82617152.829999998</v>
      </c>
      <c r="I11" s="2">
        <v>276</v>
      </c>
      <c r="J11" s="31">
        <v>21800240.210000001</v>
      </c>
      <c r="K11" s="2">
        <v>255</v>
      </c>
      <c r="L11" s="31">
        <v>507986.66666666692</v>
      </c>
      <c r="M11" s="28">
        <v>68</v>
      </c>
    </row>
    <row r="12" spans="1:13" x14ac:dyDescent="0.3">
      <c r="A12" t="s">
        <v>178</v>
      </c>
      <c r="B12" s="31">
        <v>1297853700.3599999</v>
      </c>
      <c r="C12" s="2">
        <v>7748</v>
      </c>
      <c r="D12" s="31">
        <v>291950229.68000001</v>
      </c>
      <c r="E12" s="2">
        <v>6237</v>
      </c>
      <c r="F12" s="31">
        <v>6608246.8333333358</v>
      </c>
      <c r="G12" s="2">
        <v>286</v>
      </c>
      <c r="H12" s="31">
        <v>1405497179.1300001</v>
      </c>
      <c r="I12" s="2">
        <v>7168</v>
      </c>
      <c r="J12" s="31">
        <v>270007109.85000002</v>
      </c>
      <c r="K12" s="2">
        <v>5753</v>
      </c>
      <c r="L12" s="31">
        <v>4880822.333333334</v>
      </c>
      <c r="M12" s="28">
        <v>302</v>
      </c>
    </row>
    <row r="13" spans="1:13" x14ac:dyDescent="0.3">
      <c r="A13" t="s">
        <v>179</v>
      </c>
      <c r="B13" s="31">
        <v>155998473.56999999</v>
      </c>
      <c r="C13" s="2">
        <v>590</v>
      </c>
      <c r="D13" s="31">
        <v>49294193.140000001</v>
      </c>
      <c r="E13" s="2">
        <v>551</v>
      </c>
      <c r="F13" s="31">
        <v>1250738.6666666663</v>
      </c>
      <c r="G13" s="2">
        <v>121</v>
      </c>
      <c r="H13" s="31">
        <v>131877869.95</v>
      </c>
      <c r="I13" s="2">
        <v>609</v>
      </c>
      <c r="J13" s="31">
        <v>46578462.140000001</v>
      </c>
      <c r="K13" s="2">
        <v>564</v>
      </c>
      <c r="L13" s="31">
        <v>2081856.9999999993</v>
      </c>
      <c r="M13" s="28">
        <v>122</v>
      </c>
    </row>
    <row r="14" spans="1:13" x14ac:dyDescent="0.3">
      <c r="A14" t="s">
        <v>180</v>
      </c>
      <c r="B14" s="31">
        <v>253822919.19999999</v>
      </c>
      <c r="C14" s="2">
        <v>592</v>
      </c>
      <c r="D14" s="31">
        <v>44183375.579999998</v>
      </c>
      <c r="E14" s="2">
        <v>562</v>
      </c>
      <c r="F14" s="31">
        <v>2249898.333333334</v>
      </c>
      <c r="G14" s="2">
        <v>129</v>
      </c>
      <c r="H14" s="31">
        <v>238994661.53</v>
      </c>
      <c r="I14" s="2">
        <v>601</v>
      </c>
      <c r="J14" s="31">
        <v>39546859.789999999</v>
      </c>
      <c r="K14" s="2">
        <v>569</v>
      </c>
      <c r="L14" s="31">
        <v>2027098.3333333347</v>
      </c>
      <c r="M14" s="28">
        <v>123</v>
      </c>
    </row>
    <row r="15" spans="1:13" x14ac:dyDescent="0.3">
      <c r="A15" t="s">
        <v>181</v>
      </c>
      <c r="B15" s="31">
        <v>104147564.45</v>
      </c>
      <c r="C15" s="2">
        <v>455</v>
      </c>
      <c r="D15" s="31">
        <v>24051296.809999999</v>
      </c>
      <c r="E15" s="2">
        <v>424</v>
      </c>
      <c r="F15" s="31">
        <v>543338.3333333336</v>
      </c>
      <c r="G15" s="2">
        <v>90</v>
      </c>
      <c r="H15" s="31">
        <v>87438657.040000007</v>
      </c>
      <c r="I15" s="2">
        <v>460</v>
      </c>
      <c r="J15" s="31">
        <v>19663266.300000001</v>
      </c>
      <c r="K15" s="2">
        <v>424</v>
      </c>
      <c r="L15" s="31">
        <v>528951.83333333337</v>
      </c>
      <c r="M15" s="28">
        <v>89</v>
      </c>
    </row>
    <row r="16" spans="1:13" x14ac:dyDescent="0.3">
      <c r="A16" t="s">
        <v>182</v>
      </c>
      <c r="B16">
        <v>117613562.81</v>
      </c>
      <c r="C16" s="2">
        <v>496</v>
      </c>
      <c r="D16">
        <v>30706146.870000001</v>
      </c>
      <c r="E16" s="2">
        <v>467</v>
      </c>
      <c r="F16">
        <v>528737.50000000035</v>
      </c>
      <c r="G16" s="2">
        <v>114</v>
      </c>
      <c r="H16">
        <v>100670253.95</v>
      </c>
      <c r="I16" s="2">
        <v>522</v>
      </c>
      <c r="J16">
        <v>26870618.969999999</v>
      </c>
      <c r="K16" s="2">
        <v>473</v>
      </c>
      <c r="L16">
        <v>711264.16666666663</v>
      </c>
      <c r="M16" s="28">
        <v>131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2023-08-30T13:08:55Z</dcterms:modified>
</cp:coreProperties>
</file>