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11835D28-907E-44D6-8D6C-B091638AEAF0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I289" i="3"/>
  <c r="H289" i="3"/>
  <c r="G289" i="3"/>
  <c r="J289" i="3" s="1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C288" i="3"/>
  <c r="I288" i="3" s="1"/>
  <c r="B288" i="3"/>
  <c r="I287" i="3"/>
  <c r="H287" i="3"/>
  <c r="G287" i="3"/>
  <c r="J287" i="3" s="1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C286" i="3"/>
  <c r="I286" i="3" s="1"/>
  <c r="B286" i="3"/>
  <c r="I285" i="3"/>
  <c r="H285" i="3"/>
  <c r="G285" i="3"/>
  <c r="J285" i="3" s="1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I283" i="3"/>
  <c r="H283" i="3"/>
  <c r="G283" i="3"/>
  <c r="J283" i="3" s="1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I281" i="3"/>
  <c r="H281" i="3"/>
  <c r="G281" i="3"/>
  <c r="J281" i="3" s="1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C278" i="3"/>
  <c r="I278" i="3" s="1"/>
  <c r="B278" i="3"/>
  <c r="I277" i="3"/>
  <c r="H277" i="3"/>
  <c r="G277" i="3"/>
  <c r="J277" i="3" s="1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K260" i="3"/>
  <c r="I260" i="3"/>
  <c r="H260" i="3"/>
  <c r="G260" i="3"/>
  <c r="J260" i="3" s="1"/>
  <c r="F260" i="3"/>
  <c r="E260" i="3"/>
  <c r="D260" i="3"/>
  <c r="C260" i="3"/>
  <c r="B260" i="3"/>
  <c r="H259" i="3"/>
  <c r="G259" i="3"/>
  <c r="F259" i="3"/>
  <c r="E259" i="3"/>
  <c r="K259" i="3" s="1"/>
  <c r="D259" i="3"/>
  <c r="C259" i="3"/>
  <c r="I259" i="3" s="1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C257" i="3"/>
  <c r="B257" i="3"/>
  <c r="K256" i="3"/>
  <c r="I256" i="3"/>
  <c r="H256" i="3"/>
  <c r="G256" i="3"/>
  <c r="J256" i="3" s="1"/>
  <c r="F256" i="3"/>
  <c r="E256" i="3"/>
  <c r="D256" i="3"/>
  <c r="C256" i="3"/>
  <c r="B256" i="3"/>
  <c r="H255" i="3"/>
  <c r="G255" i="3"/>
  <c r="F255" i="3"/>
  <c r="E255" i="3"/>
  <c r="K255" i="3" s="1"/>
  <c r="D255" i="3"/>
  <c r="C255" i="3"/>
  <c r="I255" i="3" s="1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C253" i="3"/>
  <c r="B253" i="3"/>
  <c r="K252" i="3"/>
  <c r="I252" i="3"/>
  <c r="H252" i="3"/>
  <c r="G252" i="3"/>
  <c r="J252" i="3" s="1"/>
  <c r="F252" i="3"/>
  <c r="E252" i="3"/>
  <c r="D252" i="3"/>
  <c r="C252" i="3"/>
  <c r="B252" i="3"/>
  <c r="H251" i="3"/>
  <c r="G251" i="3"/>
  <c r="F251" i="3"/>
  <c r="E251" i="3"/>
  <c r="K251" i="3" s="1"/>
  <c r="D251" i="3"/>
  <c r="C251" i="3"/>
  <c r="I251" i="3" s="1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I248" i="3"/>
  <c r="H248" i="3"/>
  <c r="G248" i="3"/>
  <c r="J248" i="3" s="1"/>
  <c r="F248" i="3"/>
  <c r="E248" i="3"/>
  <c r="D248" i="3"/>
  <c r="C248" i="3"/>
  <c r="B248" i="3"/>
  <c r="H247" i="3"/>
  <c r="G247" i="3"/>
  <c r="F247" i="3"/>
  <c r="E247" i="3"/>
  <c r="K247" i="3" s="1"/>
  <c r="D247" i="3"/>
  <c r="C247" i="3"/>
  <c r="I247" i="3" s="1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C245" i="3"/>
  <c r="B245" i="3"/>
  <c r="K244" i="3"/>
  <c r="I244" i="3"/>
  <c r="H244" i="3"/>
  <c r="G244" i="3"/>
  <c r="J244" i="3" s="1"/>
  <c r="F244" i="3"/>
  <c r="E244" i="3"/>
  <c r="D244" i="3"/>
  <c r="C244" i="3"/>
  <c r="B244" i="3"/>
  <c r="H243" i="3"/>
  <c r="G243" i="3"/>
  <c r="F243" i="3"/>
  <c r="E243" i="3"/>
  <c r="K243" i="3" s="1"/>
  <c r="D243" i="3"/>
  <c r="C243" i="3"/>
  <c r="I243" i="3" s="1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C241" i="3"/>
  <c r="B241" i="3"/>
  <c r="K240" i="3"/>
  <c r="I240" i="3"/>
  <c r="H240" i="3"/>
  <c r="G240" i="3"/>
  <c r="J240" i="3" s="1"/>
  <c r="F240" i="3"/>
  <c r="E240" i="3"/>
  <c r="D240" i="3"/>
  <c r="C240" i="3"/>
  <c r="B240" i="3"/>
  <c r="H239" i="3"/>
  <c r="G239" i="3"/>
  <c r="F239" i="3"/>
  <c r="E239" i="3"/>
  <c r="K239" i="3" s="1"/>
  <c r="D239" i="3"/>
  <c r="C239" i="3"/>
  <c r="I239" i="3" s="1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C237" i="3"/>
  <c r="B237" i="3"/>
  <c r="K236" i="3"/>
  <c r="I236" i="3"/>
  <c r="H236" i="3"/>
  <c r="G236" i="3"/>
  <c r="J236" i="3" s="1"/>
  <c r="F236" i="3"/>
  <c r="E236" i="3"/>
  <c r="D236" i="3"/>
  <c r="C236" i="3"/>
  <c r="B236" i="3"/>
  <c r="H235" i="3"/>
  <c r="G235" i="3"/>
  <c r="F235" i="3"/>
  <c r="E235" i="3"/>
  <c r="K235" i="3" s="1"/>
  <c r="D235" i="3"/>
  <c r="C235" i="3"/>
  <c r="I235" i="3" s="1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C233" i="3"/>
  <c r="B233" i="3"/>
  <c r="K232" i="3"/>
  <c r="I232" i="3"/>
  <c r="H232" i="3"/>
  <c r="G232" i="3"/>
  <c r="J232" i="3" s="1"/>
  <c r="F232" i="3"/>
  <c r="E232" i="3"/>
  <c r="D232" i="3"/>
  <c r="C232" i="3"/>
  <c r="B232" i="3"/>
  <c r="H231" i="3"/>
  <c r="G231" i="3"/>
  <c r="F231" i="3"/>
  <c r="E231" i="3"/>
  <c r="K231" i="3" s="1"/>
  <c r="D231" i="3"/>
  <c r="C231" i="3"/>
  <c r="I231" i="3" s="1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C229" i="3"/>
  <c r="B229" i="3"/>
  <c r="K228" i="3"/>
  <c r="I228" i="3"/>
  <c r="H228" i="3"/>
  <c r="G228" i="3"/>
  <c r="J228" i="3" s="1"/>
  <c r="F228" i="3"/>
  <c r="E228" i="3"/>
  <c r="D228" i="3"/>
  <c r="C228" i="3"/>
  <c r="B228" i="3"/>
  <c r="H227" i="3"/>
  <c r="G227" i="3"/>
  <c r="F227" i="3"/>
  <c r="E227" i="3"/>
  <c r="K227" i="3" s="1"/>
  <c r="D227" i="3"/>
  <c r="C227" i="3"/>
  <c r="I227" i="3" s="1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C225" i="3"/>
  <c r="B225" i="3"/>
  <c r="K224" i="3"/>
  <c r="I224" i="3"/>
  <c r="H224" i="3"/>
  <c r="G224" i="3"/>
  <c r="J224" i="3" s="1"/>
  <c r="F224" i="3"/>
  <c r="E224" i="3"/>
  <c r="D224" i="3"/>
  <c r="C224" i="3"/>
  <c r="B224" i="3"/>
  <c r="K223" i="3"/>
  <c r="H223" i="3"/>
  <c r="G223" i="3"/>
  <c r="F223" i="3"/>
  <c r="E223" i="3"/>
  <c r="D223" i="3"/>
  <c r="C223" i="3"/>
  <c r="I223" i="3" s="1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I220" i="3"/>
  <c r="H220" i="3"/>
  <c r="G220" i="3"/>
  <c r="J220" i="3" s="1"/>
  <c r="F220" i="3"/>
  <c r="E220" i="3"/>
  <c r="D220" i="3"/>
  <c r="C220" i="3"/>
  <c r="B220" i="3"/>
  <c r="K219" i="3"/>
  <c r="H219" i="3"/>
  <c r="G219" i="3"/>
  <c r="F219" i="3"/>
  <c r="E219" i="3"/>
  <c r="D219" i="3"/>
  <c r="C219" i="3"/>
  <c r="I219" i="3" s="1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I216" i="3"/>
  <c r="H216" i="3"/>
  <c r="G216" i="3"/>
  <c r="J216" i="3" s="1"/>
  <c r="F216" i="3"/>
  <c r="E216" i="3"/>
  <c r="D216" i="3"/>
  <c r="C216" i="3"/>
  <c r="B216" i="3"/>
  <c r="K215" i="3"/>
  <c r="H215" i="3"/>
  <c r="G215" i="3"/>
  <c r="F215" i="3"/>
  <c r="E215" i="3"/>
  <c r="D215" i="3"/>
  <c r="C215" i="3"/>
  <c r="I215" i="3" s="1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I212" i="3"/>
  <c r="H212" i="3"/>
  <c r="G212" i="3"/>
  <c r="J212" i="3" s="1"/>
  <c r="F212" i="3"/>
  <c r="E212" i="3"/>
  <c r="D212" i="3"/>
  <c r="C212" i="3"/>
  <c r="B212" i="3"/>
  <c r="K211" i="3"/>
  <c r="H211" i="3"/>
  <c r="G211" i="3"/>
  <c r="F211" i="3"/>
  <c r="E211" i="3"/>
  <c r="D211" i="3"/>
  <c r="C211" i="3"/>
  <c r="I211" i="3" s="1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I208" i="3"/>
  <c r="H208" i="3"/>
  <c r="G208" i="3"/>
  <c r="J208" i="3" s="1"/>
  <c r="F208" i="3"/>
  <c r="E208" i="3"/>
  <c r="D208" i="3"/>
  <c r="C208" i="3"/>
  <c r="B208" i="3"/>
  <c r="K207" i="3"/>
  <c r="H207" i="3"/>
  <c r="G207" i="3"/>
  <c r="F207" i="3"/>
  <c r="E207" i="3"/>
  <c r="D207" i="3"/>
  <c r="C207" i="3"/>
  <c r="I207" i="3" s="1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I204" i="3"/>
  <c r="H204" i="3"/>
  <c r="G204" i="3"/>
  <c r="J204" i="3" s="1"/>
  <c r="F204" i="3"/>
  <c r="E204" i="3"/>
  <c r="D204" i="3"/>
  <c r="C204" i="3"/>
  <c r="B204" i="3"/>
  <c r="K203" i="3"/>
  <c r="H203" i="3"/>
  <c r="G203" i="3"/>
  <c r="F203" i="3"/>
  <c r="E203" i="3"/>
  <c r="D203" i="3"/>
  <c r="C203" i="3"/>
  <c r="I203" i="3" s="1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I200" i="3"/>
  <c r="H200" i="3"/>
  <c r="G200" i="3"/>
  <c r="J200" i="3" s="1"/>
  <c r="F200" i="3"/>
  <c r="E200" i="3"/>
  <c r="D200" i="3"/>
  <c r="C200" i="3"/>
  <c r="B200" i="3"/>
  <c r="K199" i="3"/>
  <c r="H199" i="3"/>
  <c r="G199" i="3"/>
  <c r="F199" i="3"/>
  <c r="E199" i="3"/>
  <c r="D199" i="3"/>
  <c r="C199" i="3"/>
  <c r="I199" i="3" s="1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I196" i="3"/>
  <c r="H196" i="3"/>
  <c r="G196" i="3"/>
  <c r="J196" i="3" s="1"/>
  <c r="F196" i="3"/>
  <c r="E196" i="3"/>
  <c r="D196" i="3"/>
  <c r="C196" i="3"/>
  <c r="B196" i="3"/>
  <c r="K195" i="3"/>
  <c r="H195" i="3"/>
  <c r="G195" i="3"/>
  <c r="F195" i="3"/>
  <c r="E195" i="3"/>
  <c r="D195" i="3"/>
  <c r="C195" i="3"/>
  <c r="I195" i="3" s="1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I192" i="3"/>
  <c r="H192" i="3"/>
  <c r="G192" i="3"/>
  <c r="J192" i="3" s="1"/>
  <c r="F192" i="3"/>
  <c r="E192" i="3"/>
  <c r="D192" i="3"/>
  <c r="C192" i="3"/>
  <c r="B192" i="3"/>
  <c r="K191" i="3"/>
  <c r="H191" i="3"/>
  <c r="G191" i="3"/>
  <c r="F191" i="3"/>
  <c r="E191" i="3"/>
  <c r="D191" i="3"/>
  <c r="C191" i="3"/>
  <c r="I191" i="3" s="1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I188" i="3"/>
  <c r="H188" i="3"/>
  <c r="G188" i="3"/>
  <c r="J188" i="3" s="1"/>
  <c r="F188" i="3"/>
  <c r="E188" i="3"/>
  <c r="D188" i="3"/>
  <c r="C188" i="3"/>
  <c r="B188" i="3"/>
  <c r="K187" i="3"/>
  <c r="H187" i="3"/>
  <c r="G187" i="3"/>
  <c r="F187" i="3"/>
  <c r="E187" i="3"/>
  <c r="D187" i="3"/>
  <c r="C187" i="3"/>
  <c r="I187" i="3" s="1"/>
  <c r="B187" i="3"/>
  <c r="K186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I184" i="3"/>
  <c r="H184" i="3"/>
  <c r="G184" i="3"/>
  <c r="J184" i="3" s="1"/>
  <c r="F184" i="3"/>
  <c r="E184" i="3"/>
  <c r="D184" i="3"/>
  <c r="C184" i="3"/>
  <c r="B184" i="3"/>
  <c r="K183" i="3"/>
  <c r="H183" i="3"/>
  <c r="G183" i="3"/>
  <c r="F183" i="3"/>
  <c r="E183" i="3"/>
  <c r="D183" i="3"/>
  <c r="C183" i="3"/>
  <c r="I183" i="3" s="1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I180" i="3"/>
  <c r="H180" i="3"/>
  <c r="G180" i="3"/>
  <c r="J180" i="3" s="1"/>
  <c r="F180" i="3"/>
  <c r="E180" i="3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H175" i="3"/>
  <c r="G175" i="3"/>
  <c r="F175" i="3"/>
  <c r="E175" i="3"/>
  <c r="D175" i="3"/>
  <c r="C175" i="3"/>
  <c r="I175" i="3" s="1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I172" i="3"/>
  <c r="H172" i="3"/>
  <c r="G172" i="3"/>
  <c r="J172" i="3" s="1"/>
  <c r="F172" i="3"/>
  <c r="E172" i="3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I168" i="3"/>
  <c r="H168" i="3"/>
  <c r="G168" i="3"/>
  <c r="J168" i="3" s="1"/>
  <c r="F168" i="3"/>
  <c r="E168" i="3"/>
  <c r="D168" i="3"/>
  <c r="C168" i="3"/>
  <c r="B168" i="3"/>
  <c r="K167" i="3"/>
  <c r="H167" i="3"/>
  <c r="G167" i="3"/>
  <c r="F167" i="3"/>
  <c r="E167" i="3"/>
  <c r="D167" i="3"/>
  <c r="C167" i="3"/>
  <c r="I167" i="3" s="1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I164" i="3"/>
  <c r="H164" i="3"/>
  <c r="G164" i="3"/>
  <c r="J164" i="3" s="1"/>
  <c r="F164" i="3"/>
  <c r="E164" i="3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I160" i="3"/>
  <c r="H160" i="3"/>
  <c r="G160" i="3"/>
  <c r="J160" i="3" s="1"/>
  <c r="F160" i="3"/>
  <c r="E160" i="3"/>
  <c r="D160" i="3"/>
  <c r="C160" i="3"/>
  <c r="B160" i="3"/>
  <c r="K159" i="3"/>
  <c r="H159" i="3"/>
  <c r="G159" i="3"/>
  <c r="F159" i="3"/>
  <c r="E159" i="3"/>
  <c r="D159" i="3"/>
  <c r="C159" i="3"/>
  <c r="I159" i="3" s="1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I152" i="3"/>
  <c r="H152" i="3"/>
  <c r="G152" i="3"/>
  <c r="J152" i="3" s="1"/>
  <c r="F152" i="3"/>
  <c r="E152" i="3"/>
  <c r="D152" i="3"/>
  <c r="C152" i="3"/>
  <c r="B152" i="3"/>
  <c r="K151" i="3"/>
  <c r="H151" i="3"/>
  <c r="G151" i="3"/>
  <c r="F151" i="3"/>
  <c r="E151" i="3"/>
  <c r="D151" i="3"/>
  <c r="C151" i="3"/>
  <c r="I151" i="3" s="1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K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J139" i="3" s="1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J111" i="3" s="1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J33" i="3" s="1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J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I212" i="2"/>
  <c r="H212" i="2"/>
  <c r="G212" i="2"/>
  <c r="J212" i="2" s="1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I204" i="2"/>
  <c r="H204" i="2"/>
  <c r="G204" i="2"/>
  <c r="J204" i="2" s="1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I200" i="2"/>
  <c r="H200" i="2"/>
  <c r="G200" i="2"/>
  <c r="J200" i="2" s="1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I196" i="2"/>
  <c r="H196" i="2"/>
  <c r="G196" i="2"/>
  <c r="J196" i="2" s="1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I192" i="2"/>
  <c r="H192" i="2"/>
  <c r="G192" i="2"/>
  <c r="J192" i="2" s="1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I187" i="2"/>
  <c r="H187" i="2"/>
  <c r="G187" i="2"/>
  <c r="F187" i="2"/>
  <c r="E187" i="2"/>
  <c r="D187" i="2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C185" i="2"/>
  <c r="I185" i="2" s="1"/>
  <c r="B185" i="2"/>
  <c r="I184" i="2"/>
  <c r="H184" i="2"/>
  <c r="G184" i="2"/>
  <c r="J184" i="2" s="1"/>
  <c r="F184" i="2"/>
  <c r="E184" i="2"/>
  <c r="K184" i="2" s="1"/>
  <c r="D184" i="2"/>
  <c r="C184" i="2"/>
  <c r="B184" i="2"/>
  <c r="K183" i="2"/>
  <c r="I183" i="2"/>
  <c r="H183" i="2"/>
  <c r="G183" i="2"/>
  <c r="F183" i="2"/>
  <c r="E183" i="2"/>
  <c r="D183" i="2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F175" i="2"/>
  <c r="E175" i="2"/>
  <c r="D175" i="2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I171" i="2"/>
  <c r="H171" i="2"/>
  <c r="G171" i="2"/>
  <c r="F171" i="2"/>
  <c r="E171" i="2"/>
  <c r="D171" i="2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I163" i="2"/>
  <c r="H163" i="2"/>
  <c r="G163" i="2"/>
  <c r="F163" i="2"/>
  <c r="E163" i="2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H157" i="2"/>
  <c r="G157" i="2"/>
  <c r="F157" i="2"/>
  <c r="E157" i="2"/>
  <c r="K157" i="2" s="1"/>
  <c r="D157" i="2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I155" i="2"/>
  <c r="H155" i="2"/>
  <c r="G155" i="2"/>
  <c r="F155" i="2"/>
  <c r="E155" i="2"/>
  <c r="D155" i="2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K151" i="2"/>
  <c r="I151" i="2"/>
  <c r="H151" i="2"/>
  <c r="G151" i="2"/>
  <c r="F151" i="2"/>
  <c r="E151" i="2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I147" i="2"/>
  <c r="H147" i="2"/>
  <c r="G147" i="2"/>
  <c r="F147" i="2"/>
  <c r="E147" i="2"/>
  <c r="D147" i="2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F143" i="2"/>
  <c r="E143" i="2"/>
  <c r="D143" i="2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H141" i="2"/>
  <c r="G141" i="2"/>
  <c r="F141" i="2"/>
  <c r="E141" i="2"/>
  <c r="K141" i="2" s="1"/>
  <c r="D141" i="2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C133" i="2"/>
  <c r="I133" i="2" s="1"/>
  <c r="B133" i="2"/>
  <c r="I132" i="2"/>
  <c r="H132" i="2"/>
  <c r="G132" i="2"/>
  <c r="J132" i="2" s="1"/>
  <c r="F132" i="2"/>
  <c r="E132" i="2"/>
  <c r="K132" i="2" s="1"/>
  <c r="D132" i="2"/>
  <c r="C132" i="2"/>
  <c r="B132" i="2"/>
  <c r="K131" i="2"/>
  <c r="I131" i="2"/>
  <c r="H131" i="2"/>
  <c r="G131" i="2"/>
  <c r="F131" i="2"/>
  <c r="E131" i="2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C119" i="2"/>
  <c r="I119" i="2" s="1"/>
  <c r="B119" i="2"/>
  <c r="K118" i="2"/>
  <c r="H118" i="2"/>
  <c r="G118" i="2"/>
  <c r="J118" i="2" s="1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I115" i="2"/>
  <c r="H115" i="2"/>
  <c r="G115" i="2"/>
  <c r="F115" i="2"/>
  <c r="E115" i="2"/>
  <c r="D115" i="2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C111" i="2"/>
  <c r="I111" i="2" s="1"/>
  <c r="B111" i="2"/>
  <c r="K110" i="2"/>
  <c r="H110" i="2"/>
  <c r="G110" i="2"/>
  <c r="J110" i="2" s="1"/>
  <c r="F110" i="2"/>
  <c r="E110" i="2"/>
  <c r="D110" i="2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C103" i="2"/>
  <c r="I103" i="2" s="1"/>
  <c r="B103" i="2"/>
  <c r="K102" i="2"/>
  <c r="H102" i="2"/>
  <c r="G102" i="2"/>
  <c r="J102" i="2" s="1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I99" i="2"/>
  <c r="H99" i="2"/>
  <c r="G99" i="2"/>
  <c r="F99" i="2"/>
  <c r="E99" i="2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I96" i="2"/>
  <c r="H96" i="2"/>
  <c r="G96" i="2"/>
  <c r="J96" i="2" s="1"/>
  <c r="F96" i="2"/>
  <c r="E96" i="2"/>
  <c r="K96" i="2" s="1"/>
  <c r="D96" i="2"/>
  <c r="C96" i="2"/>
  <c r="B96" i="2"/>
  <c r="K95" i="2"/>
  <c r="H95" i="2"/>
  <c r="G95" i="2"/>
  <c r="F95" i="2"/>
  <c r="E95" i="2"/>
  <c r="D95" i="2"/>
  <c r="C95" i="2"/>
  <c r="I95" i="2" s="1"/>
  <c r="B95" i="2"/>
  <c r="K94" i="2"/>
  <c r="H94" i="2"/>
  <c r="G94" i="2"/>
  <c r="J94" i="2" s="1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E87" i="2"/>
  <c r="D87" i="2"/>
  <c r="C87" i="2"/>
  <c r="I87" i="2" s="1"/>
  <c r="B87" i="2"/>
  <c r="K86" i="2"/>
  <c r="H86" i="2"/>
  <c r="G86" i="2"/>
  <c r="J86" i="2" s="1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I84" i="2"/>
  <c r="H84" i="2"/>
  <c r="G84" i="2"/>
  <c r="J84" i="2" s="1"/>
  <c r="F84" i="2"/>
  <c r="E84" i="2"/>
  <c r="K84" i="2" s="1"/>
  <c r="D84" i="2"/>
  <c r="C84" i="2"/>
  <c r="B84" i="2"/>
  <c r="K83" i="2"/>
  <c r="I83" i="2"/>
  <c r="H83" i="2"/>
  <c r="G83" i="2"/>
  <c r="F83" i="2"/>
  <c r="E83" i="2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C79" i="2"/>
  <c r="I79" i="2" s="1"/>
  <c r="B79" i="2"/>
  <c r="K78" i="2"/>
  <c r="H78" i="2"/>
  <c r="G78" i="2"/>
  <c r="J78" i="2" s="1"/>
  <c r="F78" i="2"/>
  <c r="E78" i="2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I75" i="2"/>
  <c r="H75" i="2"/>
  <c r="G75" i="2"/>
  <c r="F75" i="2"/>
  <c r="E75" i="2"/>
  <c r="D75" i="2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I72" i="2"/>
  <c r="H72" i="2"/>
  <c r="G72" i="2"/>
  <c r="J72" i="2" s="1"/>
  <c r="F72" i="2"/>
  <c r="E72" i="2"/>
  <c r="K72" i="2" s="1"/>
  <c r="D72" i="2"/>
  <c r="C72" i="2"/>
  <c r="B72" i="2"/>
  <c r="K71" i="2"/>
  <c r="H71" i="2"/>
  <c r="G71" i="2"/>
  <c r="F71" i="2"/>
  <c r="E71" i="2"/>
  <c r="D71" i="2"/>
  <c r="C71" i="2"/>
  <c r="I71" i="2" s="1"/>
  <c r="B71" i="2"/>
  <c r="K70" i="2"/>
  <c r="H70" i="2"/>
  <c r="G70" i="2"/>
  <c r="J70" i="2" s="1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I64" i="2"/>
  <c r="H64" i="2"/>
  <c r="G64" i="2"/>
  <c r="J64" i="2" s="1"/>
  <c r="F64" i="2"/>
  <c r="E64" i="2"/>
  <c r="K64" i="2" s="1"/>
  <c r="D64" i="2"/>
  <c r="C64" i="2"/>
  <c r="B64" i="2"/>
  <c r="K63" i="2"/>
  <c r="H63" i="2"/>
  <c r="G63" i="2"/>
  <c r="F63" i="2"/>
  <c r="E63" i="2"/>
  <c r="D63" i="2"/>
  <c r="C63" i="2"/>
  <c r="I63" i="2" s="1"/>
  <c r="B63" i="2"/>
  <c r="K62" i="2"/>
  <c r="H62" i="2"/>
  <c r="G62" i="2"/>
  <c r="J62" i="2" s="1"/>
  <c r="F62" i="2"/>
  <c r="E62" i="2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I56" i="2"/>
  <c r="H56" i="2"/>
  <c r="G56" i="2"/>
  <c r="J56" i="2" s="1"/>
  <c r="F56" i="2"/>
  <c r="E56" i="2"/>
  <c r="K56" i="2" s="1"/>
  <c r="D56" i="2"/>
  <c r="C56" i="2"/>
  <c r="B56" i="2"/>
  <c r="K55" i="2"/>
  <c r="H55" i="2"/>
  <c r="G55" i="2"/>
  <c r="F55" i="2"/>
  <c r="E55" i="2"/>
  <c r="D55" i="2"/>
  <c r="C55" i="2"/>
  <c r="I55" i="2" s="1"/>
  <c r="B55" i="2"/>
  <c r="K54" i="2"/>
  <c r="H54" i="2"/>
  <c r="G54" i="2"/>
  <c r="J54" i="2" s="1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I51" i="2"/>
  <c r="H51" i="2"/>
  <c r="G51" i="2"/>
  <c r="F51" i="2"/>
  <c r="E51" i="2"/>
  <c r="D51" i="2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F47" i="2"/>
  <c r="E47" i="2"/>
  <c r="D47" i="2"/>
  <c r="C47" i="2"/>
  <c r="I47" i="2" s="1"/>
  <c r="B47" i="2"/>
  <c r="K46" i="2"/>
  <c r="H46" i="2"/>
  <c r="G46" i="2"/>
  <c r="J46" i="2" s="1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I43" i="2"/>
  <c r="H43" i="2"/>
  <c r="G43" i="2"/>
  <c r="F43" i="2"/>
  <c r="E43" i="2"/>
  <c r="D43" i="2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I40" i="2"/>
  <c r="H40" i="2"/>
  <c r="G40" i="2"/>
  <c r="J40" i="2" s="1"/>
  <c r="F40" i="2"/>
  <c r="E40" i="2"/>
  <c r="K40" i="2" s="1"/>
  <c r="D40" i="2"/>
  <c r="C40" i="2"/>
  <c r="B40" i="2"/>
  <c r="K39" i="2"/>
  <c r="H39" i="2"/>
  <c r="G39" i="2"/>
  <c r="F39" i="2"/>
  <c r="E39" i="2"/>
  <c r="D39" i="2"/>
  <c r="C39" i="2"/>
  <c r="I39" i="2" s="1"/>
  <c r="B39" i="2"/>
  <c r="K38" i="2"/>
  <c r="H38" i="2"/>
  <c r="G38" i="2"/>
  <c r="J38" i="2" s="1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I35" i="2"/>
  <c r="H35" i="2"/>
  <c r="G35" i="2"/>
  <c r="F35" i="2"/>
  <c r="E35" i="2"/>
  <c r="D35" i="2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I32" i="2"/>
  <c r="H32" i="2"/>
  <c r="G32" i="2"/>
  <c r="J32" i="2" s="1"/>
  <c r="F32" i="2"/>
  <c r="E32" i="2"/>
  <c r="K32" i="2" s="1"/>
  <c r="D32" i="2"/>
  <c r="C32" i="2"/>
  <c r="B32" i="2"/>
  <c r="K31" i="2"/>
  <c r="H31" i="2"/>
  <c r="G31" i="2"/>
  <c r="F31" i="2"/>
  <c r="E31" i="2"/>
  <c r="D31" i="2"/>
  <c r="C31" i="2"/>
  <c r="I31" i="2" s="1"/>
  <c r="B31" i="2"/>
  <c r="K30" i="2"/>
  <c r="H30" i="2"/>
  <c r="G30" i="2"/>
  <c r="J30" i="2" s="1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I24" i="2"/>
  <c r="H24" i="2"/>
  <c r="G24" i="2"/>
  <c r="J24" i="2" s="1"/>
  <c r="F24" i="2"/>
  <c r="E24" i="2"/>
  <c r="K24" i="2" s="1"/>
  <c r="D24" i="2"/>
  <c r="C24" i="2"/>
  <c r="B24" i="2"/>
  <c r="K23" i="2"/>
  <c r="H23" i="2"/>
  <c r="G23" i="2"/>
  <c r="F23" i="2"/>
  <c r="E23" i="2"/>
  <c r="D23" i="2"/>
  <c r="C23" i="2"/>
  <c r="I23" i="2" s="1"/>
  <c r="B23" i="2"/>
  <c r="K22" i="2"/>
  <c r="H22" i="2"/>
  <c r="G22" i="2"/>
  <c r="J22" i="2" s="1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I19" i="2"/>
  <c r="H19" i="2"/>
  <c r="G19" i="2"/>
  <c r="F19" i="2"/>
  <c r="E19" i="2"/>
  <c r="D19" i="2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E15" i="2"/>
  <c r="D15" i="2"/>
  <c r="C15" i="2"/>
  <c r="I15" i="2" s="1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F7" i="2"/>
  <c r="E7" i="2"/>
  <c r="D7" i="2"/>
  <c r="C7" i="2"/>
  <c r="I7" i="2" s="1"/>
  <c r="B7" i="2"/>
  <c r="H6" i="2"/>
  <c r="G6" i="2"/>
  <c r="F6" i="2"/>
  <c r="D6" i="2"/>
  <c r="C6" i="2"/>
  <c r="I6" i="2" s="1"/>
  <c r="F4" i="2"/>
  <c r="C4" i="2"/>
  <c r="I2" i="2"/>
  <c r="G2" i="2"/>
  <c r="J125" i="2" l="1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6" i="2"/>
  <c r="E6" i="2"/>
  <c r="K6" i="2" s="1"/>
  <c r="J7" i="2"/>
  <c r="J11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I21" i="3"/>
  <c r="K20" i="3"/>
  <c r="J225" i="3"/>
  <c r="J229" i="3"/>
  <c r="J233" i="3"/>
  <c r="J237" i="3"/>
  <c r="J241" i="3"/>
  <c r="J245" i="3"/>
  <c r="J249" i="3"/>
  <c r="J253" i="3"/>
  <c r="J257" i="3"/>
  <c r="J261" i="3"/>
  <c r="J263" i="3"/>
  <c r="J265" i="3"/>
  <c r="J267" i="3"/>
  <c r="J145" i="3"/>
  <c r="J151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J270" i="3"/>
  <c r="J274" i="3"/>
  <c r="J276" i="3"/>
  <c r="J278" i="3"/>
  <c r="J280" i="3"/>
  <c r="J282" i="3"/>
  <c r="J284" i="3"/>
  <c r="J286" i="3"/>
  <c r="J288" i="3"/>
  <c r="J290" i="3"/>
  <c r="J292" i="3"/>
  <c r="J294" i="3"/>
  <c r="J296" i="3"/>
  <c r="J298" i="3"/>
  <c r="J300" i="3"/>
  <c r="J304" i="3"/>
  <c r="J306" i="3"/>
  <c r="J308" i="3"/>
  <c r="J310" i="3"/>
  <c r="J312" i="3"/>
  <c r="J314" i="3"/>
  <c r="J316" i="3"/>
  <c r="J320" i="3"/>
  <c r="J322" i="3"/>
  <c r="J324" i="3"/>
</calcChain>
</file>

<file path=xl/sharedStrings.xml><?xml version="1.0" encoding="utf-8"?>
<sst xmlns="http://schemas.openxmlformats.org/spreadsheetml/2006/main" count="209" uniqueCount="173">
  <si>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</si>
  <si>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</si>
  <si>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</si>
  <si>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</si>
  <si>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</si>
  <si>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</si>
  <si>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</si>
  <si>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</si>
  <si>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</si>
  <si>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</si>
  <si>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</si>
  <si>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</si>
  <si>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</si>
  <si>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</si>
  <si>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</si>
  <si>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</si>
  <si>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</si>
  <si>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</si>
  <si>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</si>
  <si>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</si>
  <si>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</si>
  <si>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</si>
  <si>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</si>
  <si>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</si>
  <si>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</si>
  <si>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</si>
  <si>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</si>
  <si>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</si>
  <si>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</si>
  <si>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</si>
  <si>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</si>
  <si>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</si>
  <si>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</si>
  <si>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</si>
  <si>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</si>
  <si>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</si>
  <si>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</si>
  <si>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</si>
  <si>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</si>
  <si>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</si>
  <si>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</si>
  <si>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</si>
  <si>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</si>
  <si>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</si>
  <si>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</si>
  <si>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</si>
  <si>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</si>
  <si>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</si>
  <si>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</si>
  <si>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</si>
  <si>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</si>
  <si>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</si>
  <si>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</si>
  <si>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</si>
  <si>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</si>
  <si>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</si>
  <si>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</si>
  <si>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</si>
  <si>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</si>
  <si>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</si>
  <si>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</si>
  <si>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</si>
  <si>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</si>
  <si>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</si>
  <si>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</si>
  <si>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</si>
  <si>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</si>
  <si>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</si>
  <si>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</si>
  <si>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</si>
  <si>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</si>
  <si>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</si>
  <si>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</si>
  <si>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</si>
  <si>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</si>
  <si>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</si>
  <si>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</si>
  <si>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</si>
  <si>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</si>
  <si>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</si>
  <si>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</si>
  <si>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</si>
  <si>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</si>
  <si>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</si>
  <si>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</si>
  <si>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</si>
  <si>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</si>
  <si>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</si>
  <si>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</si>
  <si>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</si>
  <si>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</si>
  <si>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</si>
  <si>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</si>
  <si>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</si>
  <si>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</si>
  <si>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</si>
  <si>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</si>
  <si>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</si>
  <si>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</si>
  <si>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</si>
  <si>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</si>
  <si>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</si>
  <si>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</si>
  <si>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</si>
  <si>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</si>
  <si>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</si>
  <si>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</si>
  <si>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</si>
  <si>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</si>
  <si>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</si>
  <si>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</si>
  <si>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</si>
  <si>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</si>
  <si>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NEWPORT TOWN</t>
  </si>
  <si>
    <t>NORTH HERO</t>
  </si>
  <si>
    <t>NORTHFIELD</t>
  </si>
  <si>
    <t>PERU</t>
  </si>
  <si>
    <t>PITTSFIELD</t>
  </si>
  <si>
    <t>PITTSFORD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</si>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</sst>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42917</v>
      </c>
      <c r="F7" s="3" t="s">
        <v>3</v>
      </c>
      <c r="G7" s="5">
        <v>43281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07/01/2017 - 06/30/2018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07/01/2016 - 06/30/2017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1117190993.5599999</v>
      </c>
      <c r="D6" s="41">
        <f t="shared" si="0"/>
        <v>564421563.95999992</v>
      </c>
      <c r="E6" s="42">
        <f t="shared" si="0"/>
        <v>224517682.61000001</v>
      </c>
      <c r="F6" s="40">
        <f t="shared" si="0"/>
        <v>1081693534.6200001</v>
      </c>
      <c r="G6" s="41">
        <f t="shared" si="0"/>
        <v>530741144.05999994</v>
      </c>
      <c r="H6" s="42">
        <f t="shared" si="0"/>
        <v>214366690.38999999</v>
      </c>
      <c r="I6" s="20">
        <f t="shared" ref="I6:I69" si="1">IFERROR((C6-F6)/F6,"")</f>
        <v>3.2816558298529634E-2</v>
      </c>
      <c r="J6" s="20">
        <f t="shared" ref="J6:J69" si="2">IFERROR((D6-G6)/G6,"")</f>
        <v>6.3459221650606426E-2</v>
      </c>
      <c r="K6" s="20">
        <f t="shared" ref="K6:K69" si="3">IFERROR((E6-H6)/H6,"")</f>
        <v>4.7353402720974054E-2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45286011.840000004</v>
      </c>
      <c r="D7" s="43">
        <f>IF('County Data'!E2&gt;9,'County Data'!D2,"*")</f>
        <v>15207364.619999999</v>
      </c>
      <c r="E7" s="44">
        <f>IF('County Data'!G2&gt;9,'County Data'!F2,"*")</f>
        <v>7783333.9000000004</v>
      </c>
      <c r="F7" s="43">
        <f>IF('County Data'!I2&gt;9,'County Data'!H2,"*")</f>
        <v>44157052.299999997</v>
      </c>
      <c r="G7" s="43">
        <f>IF('County Data'!K2&gt;9,'County Data'!J2,"*")</f>
        <v>15329606.609999999</v>
      </c>
      <c r="H7" s="44">
        <f>IF('County Data'!M2&gt;9,'County Data'!L2,"*")</f>
        <v>7546914.0300000003</v>
      </c>
      <c r="I7" s="22">
        <f t="shared" si="1"/>
        <v>2.5566913577698362E-2</v>
      </c>
      <c r="J7" s="22">
        <f t="shared" si="2"/>
        <v>-7.9742418125888382E-3</v>
      </c>
      <c r="K7" s="22">
        <f t="shared" si="3"/>
        <v>3.1326694468785422E-2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71428553</v>
      </c>
      <c r="D8" s="43">
        <f>IF('County Data'!E3&gt;9,'County Data'!D3,"*")</f>
        <v>41230750.780000001</v>
      </c>
      <c r="E8" s="44">
        <f>IF('County Data'!G3&gt;9,'County Data'!F3,"*")</f>
        <v>13685906.66</v>
      </c>
      <c r="F8" s="43">
        <f>IF('County Data'!I3&gt;9,'County Data'!H3,"*")</f>
        <v>69340076.489999995</v>
      </c>
      <c r="G8" s="43">
        <f>IF('County Data'!K3&gt;9,'County Data'!J3,"*")</f>
        <v>39447646.280000001</v>
      </c>
      <c r="H8" s="44">
        <f>IF('County Data'!M3&gt;9,'County Data'!L3,"*")</f>
        <v>13100101.039999999</v>
      </c>
      <c r="I8" s="22">
        <f t="shared" si="1"/>
        <v>3.0119328038255032E-2</v>
      </c>
      <c r="J8" s="22">
        <f t="shared" si="2"/>
        <v>4.5201797018344182E-2</v>
      </c>
      <c r="K8" s="22">
        <f t="shared" si="3"/>
        <v>4.4717641353398375E-2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36243202.439999998</v>
      </c>
      <c r="D9" s="46">
        <f>IF('County Data'!E4&gt;9,'County Data'!D4,"*")</f>
        <v>9395952.4000000004</v>
      </c>
      <c r="E9" s="47">
        <f>IF('County Data'!G4&gt;9,'County Data'!F4,"*")</f>
        <v>4814783.13</v>
      </c>
      <c r="F9" s="45">
        <f>IF('County Data'!I4&gt;9,'County Data'!H4,"*")</f>
        <v>34449399.810000002</v>
      </c>
      <c r="G9" s="46">
        <f>IF('County Data'!K4&gt;9,'County Data'!J4,"*")</f>
        <v>8939907.4800000004</v>
      </c>
      <c r="H9" s="47">
        <f>IF('County Data'!M4&gt;9,'County Data'!L4,"*")</f>
        <v>4519655.0999999996</v>
      </c>
      <c r="I9" s="9">
        <f t="shared" si="1"/>
        <v>5.207064970343224E-2</v>
      </c>
      <c r="J9" s="9">
        <f t="shared" si="2"/>
        <v>5.1012263943474266E-2</v>
      </c>
      <c r="K9" s="9">
        <f t="shared" si="3"/>
        <v>6.529879459164932E-2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357447479.55000001</v>
      </c>
      <c r="D10" s="43">
        <f>IF('County Data'!E5&gt;9,'County Data'!D5,"*")</f>
        <v>126613842.45999999</v>
      </c>
      <c r="E10" s="44">
        <f>IF('County Data'!G5&gt;9,'County Data'!F5,"*")</f>
        <v>74051344.719999999</v>
      </c>
      <c r="F10" s="43">
        <f>IF('County Data'!I5&gt;9,'County Data'!H5,"*")</f>
        <v>350340685.88</v>
      </c>
      <c r="G10" s="43">
        <f>IF('County Data'!K5&gt;9,'County Data'!J5,"*")</f>
        <v>123307397.45</v>
      </c>
      <c r="H10" s="44">
        <f>IF('County Data'!M5&gt;9,'County Data'!L5,"*")</f>
        <v>70605796.420000002</v>
      </c>
      <c r="I10" s="22">
        <f t="shared" si="1"/>
        <v>2.0285379222081738E-2</v>
      </c>
      <c r="J10" s="22">
        <f t="shared" si="2"/>
        <v>2.6814652473228322E-2</v>
      </c>
      <c r="K10" s="22">
        <f t="shared" si="3"/>
        <v>4.879979370962808E-2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1787236.6</v>
      </c>
      <c r="D11" s="46">
        <f>IF('County Data'!E6&gt;9,'County Data'!D6,"*")</f>
        <v>985122.67</v>
      </c>
      <c r="E11" s="47">
        <f>IF('County Data'!G6&gt;9,'County Data'!F6,"*")</f>
        <v>509987.54</v>
      </c>
      <c r="F11" s="45">
        <f>IF('County Data'!I6&gt;9,'County Data'!H6,"*")</f>
        <v>1447706.16</v>
      </c>
      <c r="G11" s="46">
        <f>IF('County Data'!K6&gt;9,'County Data'!J6,"*")</f>
        <v>551868.44999999995</v>
      </c>
      <c r="H11" s="47">
        <f>IF('County Data'!M6&gt;9,'County Data'!L6,"*")</f>
        <v>441550.14</v>
      </c>
      <c r="I11" s="9">
        <f t="shared" si="1"/>
        <v>0.23452994079958892</v>
      </c>
      <c r="J11" s="9">
        <f t="shared" si="2"/>
        <v>0.78506792696701566</v>
      </c>
      <c r="K11" s="9">
        <f t="shared" si="3"/>
        <v>0.15499349632184459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48121362.880000003</v>
      </c>
      <c r="D12" s="43">
        <f>IF('County Data'!E7&gt;9,'County Data'!D7,"*")</f>
        <v>13733445.58</v>
      </c>
      <c r="E12" s="44">
        <f>IF('County Data'!G7&gt;9,'County Data'!F7,"*")</f>
        <v>4819468.84</v>
      </c>
      <c r="F12" s="43">
        <f>IF('County Data'!I7&gt;9,'County Data'!H7,"*")</f>
        <v>45474490.420000002</v>
      </c>
      <c r="G12" s="43">
        <f>IF('County Data'!K7&gt;9,'County Data'!J7,"*")</f>
        <v>11655237.300000001</v>
      </c>
      <c r="H12" s="44">
        <f>IF('County Data'!M7&gt;9,'County Data'!L7,"*")</f>
        <v>4551835.72</v>
      </c>
      <c r="I12" s="22">
        <f t="shared" si="1"/>
        <v>5.8205654105271461E-2</v>
      </c>
      <c r="J12" s="22">
        <f t="shared" si="2"/>
        <v>0.17830681834337248</v>
      </c>
      <c r="K12" s="22">
        <f t="shared" si="3"/>
        <v>5.8796744096906932E-2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6400942.2000000002</v>
      </c>
      <c r="D13" s="46">
        <f>IF('County Data'!E8&gt;9,'County Data'!D8,"*")</f>
        <v>3690930.39</v>
      </c>
      <c r="E13" s="47">
        <f>IF('County Data'!G8&gt;9,'County Data'!F8,"*")</f>
        <v>1266831.81</v>
      </c>
      <c r="F13" s="45">
        <f>IF('County Data'!I8&gt;9,'County Data'!H8,"*")</f>
        <v>6304979.1900000004</v>
      </c>
      <c r="G13" s="46">
        <f>IF('County Data'!K8&gt;9,'County Data'!J8,"*")</f>
        <v>3759021.75</v>
      </c>
      <c r="H13" s="47">
        <f>IF('County Data'!M8&gt;9,'County Data'!L8,"*")</f>
        <v>1206823.03</v>
      </c>
      <c r="I13" s="9">
        <f t="shared" si="1"/>
        <v>1.5220194564987893E-2</v>
      </c>
      <c r="J13" s="9">
        <f t="shared" si="2"/>
        <v>-1.8114117057183791E-2</v>
      </c>
      <c r="K13" s="9">
        <f t="shared" si="3"/>
        <v>4.9724589693983572E-2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74522103.519999996</v>
      </c>
      <c r="D14" s="43">
        <f>IF('County Data'!E9&gt;9,'County Data'!D9,"*")</f>
        <v>75538026.230000004</v>
      </c>
      <c r="E14" s="44">
        <f>IF('County Data'!G9&gt;9,'County Data'!F9,"*")</f>
        <v>19977340.780000001</v>
      </c>
      <c r="F14" s="43">
        <f>IF('County Data'!I9&gt;9,'County Data'!H9,"*")</f>
        <v>66357852.060000002</v>
      </c>
      <c r="G14" s="43">
        <f>IF('County Data'!K9&gt;9,'County Data'!J9,"*")</f>
        <v>73431517.799999997</v>
      </c>
      <c r="H14" s="44">
        <f>IF('County Data'!M9&gt;9,'County Data'!L9,"*")</f>
        <v>17504922.550000001</v>
      </c>
      <c r="I14" s="22">
        <f t="shared" si="1"/>
        <v>0.12303369091299055</v>
      </c>
      <c r="J14" s="22">
        <f t="shared" si="2"/>
        <v>2.8686706922460035E-2</v>
      </c>
      <c r="K14" s="22">
        <f t="shared" si="3"/>
        <v>0.1412413121473651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20024668.510000002</v>
      </c>
      <c r="D15" s="48">
        <f>IF('County Data'!E10&gt;9,'County Data'!D10,"*")</f>
        <v>4970516.21</v>
      </c>
      <c r="E15" s="49">
        <f>IF('County Data'!G10&gt;9,'County Data'!F10,"*")</f>
        <v>1961980.15</v>
      </c>
      <c r="F15" s="48">
        <f>IF('County Data'!I10&gt;9,'County Data'!H10,"*")</f>
        <v>20025471.539999999</v>
      </c>
      <c r="G15" s="48">
        <f>IF('County Data'!K10&gt;9,'County Data'!J10,"*")</f>
        <v>5088178.7</v>
      </c>
      <c r="H15" s="49">
        <f>IF('County Data'!M10&gt;9,'County Data'!L10,"*")</f>
        <v>2117931.19</v>
      </c>
      <c r="I15" s="23">
        <f t="shared" si="1"/>
        <v>-4.01004290157887E-5</v>
      </c>
      <c r="J15" s="23">
        <f t="shared" si="2"/>
        <v>-2.3124677205224774E-2</v>
      </c>
      <c r="K15" s="23">
        <f t="shared" si="3"/>
        <v>-7.3633667012571846E-2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30371145.440000001</v>
      </c>
      <c r="D16" s="43">
        <f>IF('County Data'!E11&gt;9,'County Data'!D11,"*")</f>
        <v>9111470.9399999995</v>
      </c>
      <c r="E16" s="44">
        <f>IF('County Data'!G11&gt;9,'County Data'!F11,"*")</f>
        <v>4458513.21</v>
      </c>
      <c r="F16" s="43">
        <f>IF('County Data'!I11&gt;9,'County Data'!H11,"*")</f>
        <v>28837416.100000001</v>
      </c>
      <c r="G16" s="43">
        <f>IF('County Data'!K11&gt;9,'County Data'!J11,"*")</f>
        <v>9156727.6799999997</v>
      </c>
      <c r="H16" s="44">
        <f>IF('County Data'!M11&gt;9,'County Data'!L11,"*")</f>
        <v>4335315</v>
      </c>
      <c r="I16" s="22">
        <f t="shared" si="1"/>
        <v>5.3185394096387152E-2</v>
      </c>
      <c r="J16" s="22">
        <f t="shared" si="2"/>
        <v>-4.9424577842201618E-3</v>
      </c>
      <c r="K16" s="22">
        <f t="shared" si="3"/>
        <v>2.8417360676213831E-2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24875537.420000002</v>
      </c>
      <c r="D17" s="46">
        <f>IF('County Data'!E12&gt;9,'County Data'!D12,"*")</f>
        <v>85269679.909999996</v>
      </c>
      <c r="E17" s="47">
        <f>IF('County Data'!G12&gt;9,'County Data'!F12,"*")</f>
        <v>7316277.8200000003</v>
      </c>
      <c r="F17" s="45">
        <f>IF('County Data'!I12&gt;9,'County Data'!H12,"*")</f>
        <v>26849659.710000001</v>
      </c>
      <c r="G17" s="46">
        <f>IF('County Data'!K12&gt;9,'County Data'!J12,"*")</f>
        <v>61907540.399999999</v>
      </c>
      <c r="H17" s="47">
        <f>IF('County Data'!M12&gt;9,'County Data'!L12,"*")</f>
        <v>7136602.9199999999</v>
      </c>
      <c r="I17" s="9">
        <f t="shared" si="1"/>
        <v>-7.3525039472464845E-2</v>
      </c>
      <c r="J17" s="9">
        <f t="shared" si="2"/>
        <v>0.37737146976041064</v>
      </c>
      <c r="K17" s="9">
        <f t="shared" si="3"/>
        <v>2.517653034841966E-2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109864753.31999999</v>
      </c>
      <c r="D18" s="43">
        <f>IF('County Data'!E13&gt;9,'County Data'!D13,"*")</f>
        <v>47723028.640000001</v>
      </c>
      <c r="E18" s="44">
        <f>IF('County Data'!G13&gt;9,'County Data'!F13,"*")</f>
        <v>22718407.989999998</v>
      </c>
      <c r="F18" s="43">
        <f>IF('County Data'!I13&gt;9,'County Data'!H13,"*")</f>
        <v>105749232.09999999</v>
      </c>
      <c r="G18" s="43">
        <f>IF('County Data'!K13&gt;9,'County Data'!J13,"*")</f>
        <v>48037868.939999998</v>
      </c>
      <c r="H18" s="44">
        <f>IF('County Data'!M13&gt;9,'County Data'!L13,"*")</f>
        <v>21902154.34</v>
      </c>
      <c r="I18" s="22">
        <f t="shared" si="1"/>
        <v>3.891774094499547E-2</v>
      </c>
      <c r="J18" s="22">
        <f t="shared" si="2"/>
        <v>-6.5540022267273589E-3</v>
      </c>
      <c r="K18" s="22">
        <f t="shared" si="3"/>
        <v>3.7268190029565766E-2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108853699.56</v>
      </c>
      <c r="D19" s="46">
        <f>IF('County Data'!E14&gt;9,'County Data'!D14,"*")</f>
        <v>28861068.309999999</v>
      </c>
      <c r="E19" s="47">
        <f>IF('County Data'!G14&gt;9,'County Data'!F14,"*")</f>
        <v>20483275.899999999</v>
      </c>
      <c r="F19" s="45">
        <f>IF('County Data'!I14&gt;9,'County Data'!H14,"*")</f>
        <v>105119183.56</v>
      </c>
      <c r="G19" s="46">
        <f>IF('County Data'!K14&gt;9,'County Data'!J14,"*")</f>
        <v>28705984.23</v>
      </c>
      <c r="H19" s="47">
        <f>IF('County Data'!M14&gt;9,'County Data'!L14,"*")</f>
        <v>20233334.600000001</v>
      </c>
      <c r="I19" s="9">
        <f t="shared" si="1"/>
        <v>3.5526493581149343E-2</v>
      </c>
      <c r="J19" s="9">
        <f t="shared" si="2"/>
        <v>5.4025000068774233E-3</v>
      </c>
      <c r="K19" s="9">
        <f t="shared" si="3"/>
        <v>1.2352946508382113E-2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82738156.730000004</v>
      </c>
      <c r="D20" s="43">
        <f>IF('County Data'!E15&gt;9,'County Data'!D15,"*")</f>
        <v>33002550.329999998</v>
      </c>
      <c r="E20" s="44">
        <f>IF('County Data'!G15&gt;9,'County Data'!F15,"*")</f>
        <v>18083110.23</v>
      </c>
      <c r="F20" s="43">
        <f>IF('County Data'!I15&gt;9,'County Data'!H15,"*")</f>
        <v>81293145.120000005</v>
      </c>
      <c r="G20" s="43">
        <f>IF('County Data'!K15&gt;9,'County Data'!J15,"*")</f>
        <v>33571026.020000003</v>
      </c>
      <c r="H20" s="44">
        <f>IF('County Data'!M15&gt;9,'County Data'!L15,"*")</f>
        <v>17721614.940000001</v>
      </c>
      <c r="I20" s="22">
        <f t="shared" si="1"/>
        <v>1.7775319282664744E-2</v>
      </c>
      <c r="J20" s="22">
        <f t="shared" si="2"/>
        <v>-1.6933521473586614E-2</v>
      </c>
      <c r="K20" s="22">
        <f t="shared" si="3"/>
        <v>2.0398552345478233E-2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99226140.549999997</v>
      </c>
      <c r="D21" s="46">
        <f>IF('County Data'!E16&gt;9,'County Data'!D16,"*")</f>
        <v>69087814.489999995</v>
      </c>
      <c r="E21" s="47">
        <f>IF('County Data'!G16&gt;9,'County Data'!F16,"*")</f>
        <v>22587119.93</v>
      </c>
      <c r="F21" s="45">
        <f>IF('County Data'!I16&gt;9,'County Data'!H16,"*")</f>
        <v>95947184.180000007</v>
      </c>
      <c r="G21" s="46">
        <f>IF('County Data'!K16&gt;9,'County Data'!J16,"*")</f>
        <v>67851614.969999999</v>
      </c>
      <c r="H21" s="47">
        <f>IF('County Data'!M16&gt;9,'County Data'!L16,"*")</f>
        <v>21442139.370000001</v>
      </c>
      <c r="I21" s="9">
        <f t="shared" si="1"/>
        <v>3.4174597180971586E-2</v>
      </c>
      <c r="J21" s="9">
        <f t="shared" si="2"/>
        <v>1.82191613353134E-2</v>
      </c>
      <c r="K21" s="9">
        <f t="shared" si="3"/>
        <v>5.3398615699791464E-2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07/01/2017 - 06/30/2018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07/01/2016 - 06/30/2017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155739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226827.44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-0.31340317555935915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1134514.3</v>
      </c>
      <c r="D7" s="46">
        <f>IF('Town Data'!E3&gt;9,'Town Data'!D3,"*")</f>
        <v>340715.83</v>
      </c>
      <c r="E7" s="47" t="str">
        <f>IF('Town Data'!G3&gt;9,'Town Data'!F3,"*")</f>
        <v>*</v>
      </c>
      <c r="F7" s="45">
        <f>IF('Town Data'!I3&gt;9,'Town Data'!H3,"*")</f>
        <v>1128124.23</v>
      </c>
      <c r="G7" s="46">
        <f>IF('Town Data'!K3&gt;9,'Town Data'!J3,"*")</f>
        <v>427915.53</v>
      </c>
      <c r="H7" s="47" t="str">
        <f>IF('Town Data'!M3&gt;9,'Town Data'!L3,"*")</f>
        <v>*</v>
      </c>
      <c r="I7" s="9">
        <f t="shared" si="0"/>
        <v>5.6643318440204636E-3</v>
      </c>
      <c r="J7" s="9">
        <f t="shared" si="1"/>
        <v>-0.20377783437773339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1674493.83</v>
      </c>
      <c r="D8" s="43">
        <f>IF('Town Data'!E4&gt;9,'Town Data'!D4,"*")</f>
        <v>970582.97</v>
      </c>
      <c r="E8" s="44" t="str">
        <f>IF('Town Data'!G4&gt;9,'Town Data'!F4,"*")</f>
        <v>*</v>
      </c>
      <c r="F8" s="43">
        <f>IF('Town Data'!I4&gt;9,'Town Data'!H4,"*")</f>
        <v>1790320.29</v>
      </c>
      <c r="G8" s="43">
        <f>IF('Town Data'!K4&gt;9,'Town Data'!J4,"*")</f>
        <v>920267.17</v>
      </c>
      <c r="H8" s="44" t="str">
        <f>IF('Town Data'!M4&gt;9,'Town Data'!L4,"*")</f>
        <v>*</v>
      </c>
      <c r="I8" s="22">
        <f t="shared" si="0"/>
        <v>-6.469594331637718E-2</v>
      </c>
      <c r="J8" s="22">
        <f t="shared" si="1"/>
        <v>5.4675209156923338E-2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7713492.5499999998</v>
      </c>
      <c r="E9" s="47" t="str">
        <f>IF('Town Data'!G5&gt;9,'Town Data'!F5,"*")</f>
        <v>*</v>
      </c>
      <c r="F9" s="45">
        <f>IF('Town Data'!I5&gt;9,'Town Data'!H5,"*")</f>
        <v>1825994.96</v>
      </c>
      <c r="G9" s="46">
        <f>IF('Town Data'!K5&gt;9,'Town Data'!J5,"*")</f>
        <v>6579732.8799999999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0.17231089630495758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>
        <f>IF('Town Data'!E6&gt;9,'Town Data'!D6,"*")</f>
        <v>79006.740000000005</v>
      </c>
      <c r="E10" s="44" t="str">
        <f>IF('Town Data'!G6&gt;9,'Town Data'!F6,"*")</f>
        <v>*</v>
      </c>
      <c r="F10" s="43" t="str">
        <f>IF('Town Data'!I6&gt;9,'Town Data'!H6,"*")</f>
        <v>*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27946852.879999999</v>
      </c>
      <c r="D11" s="46">
        <f>IF('Town Data'!E7&gt;9,'Town Data'!D7,"*")</f>
        <v>1836686.25</v>
      </c>
      <c r="E11" s="47">
        <f>IF('Town Data'!G7&gt;9,'Town Data'!F7,"*")</f>
        <v>3429905.95</v>
      </c>
      <c r="F11" s="45">
        <f>IF('Town Data'!I7&gt;9,'Town Data'!H7,"*")</f>
        <v>27433134.640000001</v>
      </c>
      <c r="G11" s="46">
        <f>IF('Town Data'!K7&gt;9,'Town Data'!J7,"*")</f>
        <v>1755640.48</v>
      </c>
      <c r="H11" s="47">
        <f>IF('Town Data'!M7&gt;9,'Town Data'!L7,"*")</f>
        <v>3340350.71</v>
      </c>
      <c r="I11" s="9">
        <f t="shared" si="0"/>
        <v>1.8726195410820844E-2</v>
      </c>
      <c r="J11" s="9">
        <f t="shared" si="1"/>
        <v>4.6163078900983201E-2</v>
      </c>
      <c r="K11" s="9">
        <f t="shared" si="2"/>
        <v>2.6810130963763449E-2</v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1935798.47</v>
      </c>
      <c r="D12" s="43">
        <f>IF('Town Data'!E8&gt;9,'Town Data'!D8,"*")</f>
        <v>565578.93999999994</v>
      </c>
      <c r="E12" s="44" t="str">
        <f>IF('Town Data'!G8&gt;9,'Town Data'!F8,"*")</f>
        <v>*</v>
      </c>
      <c r="F12" s="43">
        <f>IF('Town Data'!I8&gt;9,'Town Data'!H8,"*")</f>
        <v>1870845.95</v>
      </c>
      <c r="G12" s="43">
        <f>IF('Town Data'!K8&gt;9,'Town Data'!J8,"*")</f>
        <v>519542.19</v>
      </c>
      <c r="H12" s="44" t="str">
        <f>IF('Town Data'!M8&gt;9,'Town Data'!L8,"*")</f>
        <v>*</v>
      </c>
      <c r="I12" s="22">
        <f t="shared" si="0"/>
        <v>3.4718262078179137E-2</v>
      </c>
      <c r="J12" s="22">
        <f t="shared" si="1"/>
        <v>8.8610224320761974E-2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30893152.460000001</v>
      </c>
      <c r="D13" s="46">
        <f>IF('Town Data'!E9&gt;9,'Town Data'!D9,"*")</f>
        <v>7660464.4000000004</v>
      </c>
      <c r="E13" s="47">
        <f>IF('Town Data'!G9&gt;9,'Town Data'!F9,"*")</f>
        <v>4199677.18</v>
      </c>
      <c r="F13" s="45">
        <f>IF('Town Data'!I9&gt;9,'Town Data'!H9,"*")</f>
        <v>30294549.300000001</v>
      </c>
      <c r="G13" s="46">
        <f>IF('Town Data'!K9&gt;9,'Town Data'!J9,"*")</f>
        <v>7591365.9900000002</v>
      </c>
      <c r="H13" s="47">
        <f>IF('Town Data'!M9&gt;9,'Town Data'!L9,"*")</f>
        <v>4169421.74</v>
      </c>
      <c r="I13" s="9">
        <f t="shared" si="0"/>
        <v>1.9759434414163744E-2</v>
      </c>
      <c r="J13" s="9">
        <f t="shared" si="1"/>
        <v>9.1022366845469587E-3</v>
      </c>
      <c r="K13" s="9">
        <f t="shared" si="2"/>
        <v>7.2565074695464787E-3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9454494.1699999999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9126976.1099999994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3.588461896390354E-2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2430131.35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2250092.19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8.0014125998988578E-2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4900029.7300000004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4809540.88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1.8814446588091078E-2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4195665.08</v>
      </c>
      <c r="D17" s="43">
        <f>IF('Town Data'!E13&gt;9,'Town Data'!D13,"*")</f>
        <v>1058756.94</v>
      </c>
      <c r="E17" s="44" t="str">
        <f>IF('Town Data'!G13&gt;9,'Town Data'!F13,"*")</f>
        <v>*</v>
      </c>
      <c r="F17" s="43">
        <f>IF('Town Data'!I13&gt;9,'Town Data'!H13,"*")</f>
        <v>4335614.5</v>
      </c>
      <c r="G17" s="43">
        <f>IF('Town Data'!K13&gt;9,'Town Data'!J13,"*")</f>
        <v>1153879.58</v>
      </c>
      <c r="H17" s="44" t="str">
        <f>IF('Town Data'!M13&gt;9,'Town Data'!L13,"*")</f>
        <v>*</v>
      </c>
      <c r="I17" s="22">
        <f t="shared" si="0"/>
        <v>-3.2279027574983875E-2</v>
      </c>
      <c r="J17" s="22">
        <f t="shared" si="1"/>
        <v>-8.2437233181646322E-2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41911581.350000001</v>
      </c>
      <c r="D18" s="46">
        <f>IF('Town Data'!E14&gt;9,'Town Data'!D14,"*")</f>
        <v>9821570.8800000008</v>
      </c>
      <c r="E18" s="47">
        <f>IF('Town Data'!G14&gt;9,'Town Data'!F14,"*")</f>
        <v>6019405.8399999999</v>
      </c>
      <c r="F18" s="45">
        <f>IF('Town Data'!I14&gt;9,'Town Data'!H14,"*")</f>
        <v>41115552.75</v>
      </c>
      <c r="G18" s="46">
        <f>IF('Town Data'!K14&gt;9,'Town Data'!J14,"*")</f>
        <v>9456167.8599999994</v>
      </c>
      <c r="H18" s="47">
        <f>IF('Town Data'!M14&gt;9,'Town Data'!L14,"*")</f>
        <v>5712846.9299999997</v>
      </c>
      <c r="I18" s="9">
        <f t="shared" si="0"/>
        <v>1.9360766103284396E-2</v>
      </c>
      <c r="J18" s="9">
        <f t="shared" si="1"/>
        <v>3.8641765396918562E-2</v>
      </c>
      <c r="K18" s="9">
        <f t="shared" si="2"/>
        <v>5.3661320486316645E-2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2604723.62</v>
      </c>
      <c r="G19" s="43">
        <f>IF('Town Data'!K15&gt;9,'Town Data'!J15,"*")</f>
        <v>389647.8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957846.68</v>
      </c>
      <c r="G20" s="46">
        <f>IF('Town Data'!K16&gt;9,'Town Data'!J16,"*")</f>
        <v>264410.77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4480745.42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4585263.43</v>
      </c>
      <c r="G21" s="43">
        <f>IF('Town Data'!K17&gt;9,'Town Data'!J17,"*")</f>
        <v>312741.71000000002</v>
      </c>
      <c r="H21" s="44" t="str">
        <f>IF('Town Data'!M17&gt;9,'Town Data'!L17,"*")</f>
        <v>*</v>
      </c>
      <c r="I21" s="22">
        <f t="shared" si="0"/>
        <v>-2.2794330488444758E-2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3472536.7</v>
      </c>
      <c r="D22" s="46">
        <f>IF('Town Data'!E18&gt;9,'Town Data'!D18,"*")</f>
        <v>3044639.12</v>
      </c>
      <c r="E22" s="47" t="str">
        <f>IF('Town Data'!G18&gt;9,'Town Data'!F18,"*")</f>
        <v>*</v>
      </c>
      <c r="F22" s="45">
        <f>IF('Town Data'!I18&gt;9,'Town Data'!H18,"*")</f>
        <v>2992197.94</v>
      </c>
      <c r="G22" s="46">
        <f>IF('Town Data'!K18&gt;9,'Town Data'!J18,"*")</f>
        <v>2158963.7799999998</v>
      </c>
      <c r="H22" s="47" t="str">
        <f>IF('Town Data'!M18&gt;9,'Town Data'!L18,"*")</f>
        <v>*</v>
      </c>
      <c r="I22" s="9">
        <f t="shared" si="0"/>
        <v>0.16053040929504825</v>
      </c>
      <c r="J22" s="9">
        <f t="shared" si="1"/>
        <v>0.4102316806815538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118737990.36</v>
      </c>
      <c r="D23" s="43">
        <f>IF('Town Data'!E19&gt;9,'Town Data'!D19,"*")</f>
        <v>44940411.869999997</v>
      </c>
      <c r="E23" s="44">
        <f>IF('Town Data'!G19&gt;9,'Town Data'!F19,"*")</f>
        <v>41749599.630000003</v>
      </c>
      <c r="F23" s="43">
        <f>IF('Town Data'!I19&gt;9,'Town Data'!H19,"*")</f>
        <v>114548352.06</v>
      </c>
      <c r="G23" s="43">
        <f>IF('Town Data'!K19&gt;9,'Town Data'!J19,"*")</f>
        <v>38785556.859999999</v>
      </c>
      <c r="H23" s="44">
        <f>IF('Town Data'!M19&gt;9,'Town Data'!L19,"*")</f>
        <v>39707639.350000001</v>
      </c>
      <c r="I23" s="22">
        <f t="shared" si="0"/>
        <v>3.6575282181322694E-2</v>
      </c>
      <c r="J23" s="22">
        <f t="shared" si="1"/>
        <v>0.15868935522097846</v>
      </c>
      <c r="K23" s="22">
        <f t="shared" si="2"/>
        <v>5.1424872226759587E-2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7983881.3799999999</v>
      </c>
      <c r="D24" s="46">
        <f>IF('Town Data'!E20&gt;9,'Town Data'!D20,"*")</f>
        <v>7594598.1100000003</v>
      </c>
      <c r="E24" s="47">
        <f>IF('Town Data'!G20&gt;9,'Town Data'!F20,"*")</f>
        <v>1981577.16</v>
      </c>
      <c r="F24" s="45">
        <f>IF('Town Data'!I20&gt;9,'Town Data'!H20,"*")</f>
        <v>7732065.1699999999</v>
      </c>
      <c r="G24" s="46">
        <f>IF('Town Data'!K20&gt;9,'Town Data'!J20,"*")</f>
        <v>7303381.8099999996</v>
      </c>
      <c r="H24" s="47">
        <f>IF('Town Data'!M20&gt;9,'Town Data'!L20,"*")</f>
        <v>1927459.1</v>
      </c>
      <c r="I24" s="9">
        <f t="shared" si="0"/>
        <v>3.2567781629290117E-2</v>
      </c>
      <c r="J24" s="9">
        <f t="shared" si="1"/>
        <v>3.9874171661306142E-2</v>
      </c>
      <c r="K24" s="9">
        <f t="shared" si="2"/>
        <v>2.8077410306656999E-2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5699479.0800000001</v>
      </c>
      <c r="D25" s="43">
        <f>IF('Town Data'!E21&gt;9,'Town Data'!D21,"*")</f>
        <v>1053844.31</v>
      </c>
      <c r="E25" s="44" t="str">
        <f>IF('Town Data'!G21&gt;9,'Town Data'!F21,"*")</f>
        <v>*</v>
      </c>
      <c r="F25" s="43">
        <f>IF('Town Data'!I21&gt;9,'Town Data'!H21,"*")</f>
        <v>5216433.6399999997</v>
      </c>
      <c r="G25" s="43">
        <f>IF('Town Data'!K21&gt;9,'Town Data'!J21,"*")</f>
        <v>601596.31999999995</v>
      </c>
      <c r="H25" s="44" t="str">
        <f>IF('Town Data'!M21&gt;9,'Town Data'!L21,"*")</f>
        <v>*</v>
      </c>
      <c r="I25" s="22">
        <f t="shared" si="0"/>
        <v>9.2600706409063122E-2</v>
      </c>
      <c r="J25" s="22">
        <f t="shared" si="1"/>
        <v>0.75174660310422137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3430244.48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3245273.34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5.6997091037021906E-2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851404.17</v>
      </c>
      <c r="D27" s="43">
        <f>IF('Town Data'!E23&gt;9,'Town Data'!D23,"*")</f>
        <v>696667.03</v>
      </c>
      <c r="E27" s="44" t="str">
        <f>IF('Town Data'!G23&gt;9,'Town Data'!F23,"*")</f>
        <v>*</v>
      </c>
      <c r="F27" s="43">
        <f>IF('Town Data'!I23&gt;9,'Town Data'!H23,"*")</f>
        <v>862598.3</v>
      </c>
      <c r="G27" s="43">
        <f>IF('Town Data'!K23&gt;9,'Town Data'!J23,"*")</f>
        <v>646336.38</v>
      </c>
      <c r="H27" s="44" t="str">
        <f>IF('Town Data'!M23&gt;9,'Town Data'!L23,"*")</f>
        <v>*</v>
      </c>
      <c r="I27" s="22">
        <f t="shared" si="0"/>
        <v>-1.2977222422070625E-2</v>
      </c>
      <c r="J27" s="22">
        <f t="shared" si="1"/>
        <v>7.7870674709661275E-2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3720306.38</v>
      </c>
      <c r="D28" s="46">
        <f>IF('Town Data'!E24&gt;9,'Town Data'!D24,"*")</f>
        <v>989479.58</v>
      </c>
      <c r="E28" s="47" t="str">
        <f>IF('Town Data'!G24&gt;9,'Town Data'!F24,"*")</f>
        <v>*</v>
      </c>
      <c r="F28" s="45">
        <f>IF('Town Data'!I24&gt;9,'Town Data'!H24,"*")</f>
        <v>3539626.87</v>
      </c>
      <c r="G28" s="46">
        <f>IF('Town Data'!K24&gt;9,'Town Data'!J24,"*")</f>
        <v>1078948.71</v>
      </c>
      <c r="H28" s="47" t="str">
        <f>IF('Town Data'!M24&gt;9,'Town Data'!L24,"*")</f>
        <v>*</v>
      </c>
      <c r="I28" s="9">
        <f t="shared" si="0"/>
        <v>5.1044789927250089E-2</v>
      </c>
      <c r="J28" s="9">
        <f t="shared" si="1"/>
        <v>-8.292250518562648E-2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27488313.82</v>
      </c>
      <c r="D29" s="43">
        <f>IF('Town Data'!E25&gt;9,'Town Data'!D25,"*")</f>
        <v>15357911.91</v>
      </c>
      <c r="E29" s="44">
        <f>IF('Town Data'!G25&gt;9,'Town Data'!F25,"*")</f>
        <v>3081857.23</v>
      </c>
      <c r="F29" s="43">
        <f>IF('Town Data'!I25&gt;9,'Town Data'!H25,"*")</f>
        <v>26434746.109999999</v>
      </c>
      <c r="G29" s="43">
        <f>IF('Town Data'!K25&gt;9,'Town Data'!J25,"*")</f>
        <v>15194424.66</v>
      </c>
      <c r="H29" s="44">
        <f>IF('Town Data'!M25&gt;9,'Town Data'!L25,"*")</f>
        <v>3149385.41</v>
      </c>
      <c r="I29" s="22">
        <f t="shared" si="0"/>
        <v>3.9855412479314366E-2</v>
      </c>
      <c r="J29" s="22">
        <f t="shared" si="1"/>
        <v>1.0759686770528895E-2</v>
      </c>
      <c r="K29" s="22">
        <f t="shared" si="2"/>
        <v>-2.1441700906336569E-2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298110.75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302519.06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-1.4572007462934725E-2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2007835.35</v>
      </c>
      <c r="D31" s="43">
        <f>IF('Town Data'!E27&gt;9,'Town Data'!D27,"*")</f>
        <v>260087.84</v>
      </c>
      <c r="E31" s="44" t="str">
        <f>IF('Town Data'!G27&gt;9,'Town Data'!F27,"*")</f>
        <v>*</v>
      </c>
      <c r="F31" s="43">
        <f>IF('Town Data'!I27&gt;9,'Town Data'!H27,"*")</f>
        <v>1911727.15</v>
      </c>
      <c r="G31" s="43">
        <f>IF('Town Data'!K27&gt;9,'Town Data'!J27,"*")</f>
        <v>205863.07</v>
      </c>
      <c r="H31" s="44" t="str">
        <f>IF('Town Data'!M27&gt;9,'Town Data'!L27,"*")</f>
        <v>*</v>
      </c>
      <c r="I31" s="22">
        <f t="shared" si="0"/>
        <v>5.0272969131604471E-2</v>
      </c>
      <c r="J31" s="22">
        <f t="shared" si="1"/>
        <v>0.2634021245286976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9446361.9199999999</v>
      </c>
      <c r="D32" s="46">
        <f>IF('Town Data'!E28&gt;9,'Town Data'!D28,"*")</f>
        <v>949938</v>
      </c>
      <c r="E32" s="47" t="str">
        <f>IF('Town Data'!G28&gt;9,'Town Data'!F28,"*")</f>
        <v>*</v>
      </c>
      <c r="F32" s="45">
        <f>IF('Town Data'!I28&gt;9,'Town Data'!H28,"*")</f>
        <v>9389569.3100000005</v>
      </c>
      <c r="G32" s="46">
        <f>IF('Town Data'!K28&gt;9,'Town Data'!J28,"*")</f>
        <v>1071375.01</v>
      </c>
      <c r="H32" s="47" t="str">
        <f>IF('Town Data'!M28&gt;9,'Town Data'!L28,"*")</f>
        <v>*</v>
      </c>
      <c r="I32" s="9">
        <f t="shared" si="0"/>
        <v>6.0484787027999904E-3</v>
      </c>
      <c r="J32" s="9">
        <f t="shared" si="1"/>
        <v>-0.11334687561921013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5324611.4800000004</v>
      </c>
      <c r="D33" s="43">
        <f>IF('Town Data'!E29&gt;9,'Town Data'!D29,"*")</f>
        <v>2358607.29</v>
      </c>
      <c r="E33" s="44" t="str">
        <f>IF('Town Data'!G29&gt;9,'Town Data'!F29,"*")</f>
        <v>*</v>
      </c>
      <c r="F33" s="43">
        <f>IF('Town Data'!I29&gt;9,'Town Data'!H29,"*")</f>
        <v>4947231.33</v>
      </c>
      <c r="G33" s="43">
        <f>IF('Town Data'!K29&gt;9,'Town Data'!J29,"*")</f>
        <v>2145516.62</v>
      </c>
      <c r="H33" s="44" t="str">
        <f>IF('Town Data'!M29&gt;9,'Town Data'!L29,"*")</f>
        <v>*</v>
      </c>
      <c r="I33" s="22">
        <f t="shared" si="0"/>
        <v>7.6281080229979939E-2</v>
      </c>
      <c r="J33" s="22">
        <f t="shared" si="1"/>
        <v>9.9319048854536449E-2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6508293.4400000004</v>
      </c>
      <c r="D34" s="46">
        <f>IF('Town Data'!E30&gt;9,'Town Data'!D30,"*")</f>
        <v>4296918.49</v>
      </c>
      <c r="E34" s="47">
        <f>IF('Town Data'!G30&gt;9,'Town Data'!F30,"*")</f>
        <v>2201774.63</v>
      </c>
      <c r="F34" s="45">
        <f>IF('Town Data'!I30&gt;9,'Town Data'!H30,"*")</f>
        <v>6474161.6200000001</v>
      </c>
      <c r="G34" s="46">
        <f>IF('Town Data'!K30&gt;9,'Town Data'!J30,"*")</f>
        <v>4881844.45</v>
      </c>
      <c r="H34" s="47">
        <f>IF('Town Data'!M30&gt;9,'Town Data'!L30,"*")</f>
        <v>2222180.5499999998</v>
      </c>
      <c r="I34" s="9">
        <f t="shared" si="0"/>
        <v>5.2720061690397372E-3</v>
      </c>
      <c r="J34" s="9">
        <f t="shared" si="1"/>
        <v>-0.11981659104275638</v>
      </c>
      <c r="K34" s="9">
        <f t="shared" si="2"/>
        <v>-9.1828362011358283E-3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108622.32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104986.45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3.4631802484987442E-2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154486.49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176183.38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-0.12314947073895401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4329904.82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4013727.01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7.8774119219433544E-2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39641605.920000002</v>
      </c>
      <c r="D38" s="46" t="str">
        <f>IF('Town Data'!E34&gt;9,'Town Data'!D34,"*")</f>
        <v>*</v>
      </c>
      <c r="E38" s="47">
        <f>IF('Town Data'!G34&gt;9,'Town Data'!F34,"*")</f>
        <v>4117393.05</v>
      </c>
      <c r="F38" s="45">
        <f>IF('Town Data'!I34&gt;9,'Town Data'!H34,"*")</f>
        <v>37104569.539999999</v>
      </c>
      <c r="G38" s="46">
        <f>IF('Town Data'!K34&gt;9,'Town Data'!J34,"*")</f>
        <v>5953504.1500000004</v>
      </c>
      <c r="H38" s="47">
        <f>IF('Town Data'!M34&gt;9,'Town Data'!L34,"*")</f>
        <v>3822287.26</v>
      </c>
      <c r="I38" s="9">
        <f t="shared" si="0"/>
        <v>6.8375308255900671E-2</v>
      </c>
      <c r="J38" s="9" t="str">
        <f t="shared" si="1"/>
        <v/>
      </c>
      <c r="K38" s="9">
        <f t="shared" si="2"/>
        <v>7.7206596450314954E-2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5529332.8099999996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5221747.8099999996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5.8904606501860156E-2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2119389.5499999998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1989532.75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6.5269998696930134E-2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2230007.44</v>
      </c>
      <c r="D41" s="43">
        <f>IF('Town Data'!E37&gt;9,'Town Data'!D37,"*")</f>
        <v>4480252.9800000004</v>
      </c>
      <c r="E41" s="44" t="str">
        <f>IF('Town Data'!G37&gt;9,'Town Data'!F37,"*")</f>
        <v>*</v>
      </c>
      <c r="F41" s="43">
        <f>IF('Town Data'!I37&gt;9,'Town Data'!H37,"*")</f>
        <v>2271034.4</v>
      </c>
      <c r="G41" s="43">
        <f>IF('Town Data'!K37&gt;9,'Town Data'!J37,"*")</f>
        <v>4339888.6399999997</v>
      </c>
      <c r="H41" s="44" t="str">
        <f>IF('Town Data'!M37&gt;9,'Town Data'!L37,"*")</f>
        <v>*</v>
      </c>
      <c r="I41" s="22">
        <f t="shared" si="0"/>
        <v>-1.8065318605477734E-2</v>
      </c>
      <c r="J41" s="22">
        <f t="shared" si="1"/>
        <v>3.234284370946458E-2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199139.27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168874.58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0.17921400603927484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6734273.1299999999</v>
      </c>
      <c r="D43" s="43">
        <f>IF('Town Data'!E39&gt;9,'Town Data'!D39,"*")</f>
        <v>4991729.8099999996</v>
      </c>
      <c r="E43" s="44" t="str">
        <f>IF('Town Data'!G39&gt;9,'Town Data'!F39,"*")</f>
        <v>*</v>
      </c>
      <c r="F43" s="43">
        <f>IF('Town Data'!I39&gt;9,'Town Data'!H39,"*")</f>
        <v>6209532.6799999997</v>
      </c>
      <c r="G43" s="43">
        <f>IF('Town Data'!K39&gt;9,'Town Data'!J39,"*")</f>
        <v>5072021.6100000003</v>
      </c>
      <c r="H43" s="44" t="str">
        <f>IF('Town Data'!M39&gt;9,'Town Data'!L39,"*")</f>
        <v>*</v>
      </c>
      <c r="I43" s="22">
        <f t="shared" si="0"/>
        <v>8.450562659733038E-2</v>
      </c>
      <c r="J43" s="22">
        <f t="shared" si="1"/>
        <v>-1.5830334760738675E-2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158694.42000000001</v>
      </c>
      <c r="E44" s="47" t="str">
        <f>IF('Town Data'!G40&gt;9,'Town Data'!F40,"*")</f>
        <v>*</v>
      </c>
      <c r="F44" s="45">
        <f>IF('Town Data'!I40&gt;9,'Town Data'!H40,"*")</f>
        <v>803647.48</v>
      </c>
      <c r="G44" s="46">
        <f>IF('Town Data'!K40&gt;9,'Town Data'!J40,"*")</f>
        <v>179709.1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-0.11693720573972043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 t="str">
        <f>IF('Town Data'!C41&gt;9,'Town Data'!B41,"*")</f>
        <v>*</v>
      </c>
      <c r="D45" s="43">
        <f>IF('Town Data'!E41&gt;9,'Town Data'!D41,"*")</f>
        <v>457916.28</v>
      </c>
      <c r="E45" s="44" t="str">
        <f>IF('Town Data'!G41&gt;9,'Town Data'!F41,"*")</f>
        <v>*</v>
      </c>
      <c r="F45" s="43">
        <f>IF('Town Data'!I41&gt;9,'Town Data'!H41,"*")</f>
        <v>674425.91</v>
      </c>
      <c r="G45" s="43">
        <f>IF('Town Data'!K41&gt;9,'Town Data'!J41,"*")</f>
        <v>558021.06999999995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-0.17939249139821895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676154.25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555636.75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0.21689980009421622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3415037.69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3503131.02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-2.5147026901665835E-2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24341204.300000001</v>
      </c>
      <c r="D48" s="46">
        <f>IF('Town Data'!E44&gt;9,'Town Data'!D44,"*")</f>
        <v>13915523.15</v>
      </c>
      <c r="E48" s="47">
        <f>IF('Town Data'!G44&gt;9,'Town Data'!F44,"*")</f>
        <v>4336451.58</v>
      </c>
      <c r="F48" s="45">
        <f>IF('Town Data'!I44&gt;9,'Town Data'!H44,"*")</f>
        <v>22176617.43</v>
      </c>
      <c r="G48" s="46">
        <f>IF('Town Data'!K44&gt;9,'Town Data'!J44,"*")</f>
        <v>14695755.689999999</v>
      </c>
      <c r="H48" s="47">
        <f>IF('Town Data'!M44&gt;9,'Town Data'!L44,"*")</f>
        <v>3690412.2</v>
      </c>
      <c r="I48" s="9">
        <f t="shared" si="0"/>
        <v>9.7606719186660071E-2</v>
      </c>
      <c r="J48" s="9">
        <f t="shared" si="1"/>
        <v>-5.3092372822373661E-2</v>
      </c>
      <c r="K48" s="9">
        <f t="shared" si="2"/>
        <v>0.17505886740781962</v>
      </c>
      <c r="L48" s="15"/>
    </row>
    <row r="49" spans="1:12" x14ac:dyDescent="0.25">
      <c r="A49" s="15"/>
      <c r="B49" s="27" t="str">
        <f>'Town Data'!A45</f>
        <v>HIGHGATE</v>
      </c>
      <c r="C49" s="51">
        <f>IF('Town Data'!C45&gt;9,'Town Data'!B45,"*")</f>
        <v>394452.04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455133.95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-0.13332758411012852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HINESBURG</v>
      </c>
      <c r="C50" s="50">
        <f>IF('Town Data'!C46&gt;9,'Town Data'!B46,"*")</f>
        <v>4957250.13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5185597.29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-4.4034881081172456E-2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ISLE LA MOTTE</v>
      </c>
      <c r="C51" s="51" t="str">
        <f>IF('Town Data'!C47&gt;9,'Town Data'!B47,"*")</f>
        <v>*</v>
      </c>
      <c r="D51" s="43">
        <f>IF('Town Data'!E47&gt;9,'Town Data'!D47,"*")</f>
        <v>221624.18</v>
      </c>
      <c r="E51" s="44" t="str">
        <f>IF('Town Data'!G47&gt;9,'Town Data'!F47,"*")</f>
        <v>*</v>
      </c>
      <c r="F51" s="43">
        <f>IF('Town Data'!I47&gt;9,'Town Data'!H47,"*")</f>
        <v>171856.77</v>
      </c>
      <c r="G51" s="43">
        <f>IF('Town Data'!K47&gt;9,'Town Data'!J47,"*")</f>
        <v>230301.58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-3.767842148542791E-2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50" t="str">
        <f>IF('Town Data'!C48&gt;9,'Town Data'!B48,"*")</f>
        <v>*</v>
      </c>
      <c r="D52" s="46">
        <f>IF('Town Data'!E48&gt;9,'Town Data'!D48,"*")</f>
        <v>147096.54999999999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267411.28999999998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-0.44992393552269239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JAY</v>
      </c>
      <c r="C53" s="51" t="str">
        <f>IF('Town Data'!C49&gt;9,'Town Data'!B49,"*")</f>
        <v>*</v>
      </c>
      <c r="D53" s="43">
        <f>IF('Town Data'!E49&gt;9,'Town Data'!D49,"*")</f>
        <v>4236112.82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4142311.28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2.2644734704727575E-2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JERICHO</v>
      </c>
      <c r="C54" s="50">
        <f>IF('Town Data'!C50&gt;9,'Town Data'!B50,"*")</f>
        <v>4209763.66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3857433.82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9.1337883277022844E-2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JOHNSON</v>
      </c>
      <c r="C55" s="51">
        <f>IF('Town Data'!C51&gt;9,'Town Data'!B51,"*")</f>
        <v>2271739.21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2968869.5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-0.23481338266973339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KILLINGTON</v>
      </c>
      <c r="C56" s="50">
        <f>IF('Town Data'!C52&gt;9,'Town Data'!B52,"*")</f>
        <v>21009375.579999998</v>
      </c>
      <c r="D56" s="46">
        <f>IF('Town Data'!E52&gt;9,'Town Data'!D52,"*")</f>
        <v>23732002.640000001</v>
      </c>
      <c r="E56" s="47">
        <f>IF('Town Data'!G52&gt;9,'Town Data'!F52,"*")</f>
        <v>10426905.82</v>
      </c>
      <c r="F56" s="45">
        <f>IF('Town Data'!I52&gt;9,'Town Data'!H52,"*")</f>
        <v>20532189.27</v>
      </c>
      <c r="G56" s="46">
        <f>IF('Town Data'!K52&gt;9,'Town Data'!J52,"*")</f>
        <v>24075417.82</v>
      </c>
      <c r="H56" s="47">
        <f>IF('Town Data'!M52&gt;9,'Town Data'!L52,"*")</f>
        <v>9853114.1500000004</v>
      </c>
      <c r="I56" s="9">
        <f t="shared" si="0"/>
        <v>2.3240887940635991E-2</v>
      </c>
      <c r="J56" s="9">
        <f t="shared" si="1"/>
        <v>-1.4264142062561292E-2</v>
      </c>
      <c r="K56" s="9">
        <f t="shared" si="2"/>
        <v>5.8234550139663194E-2</v>
      </c>
      <c r="L56" s="15"/>
    </row>
    <row r="57" spans="1:12" x14ac:dyDescent="0.25">
      <c r="A57" s="15"/>
      <c r="B57" s="27" t="str">
        <f>'Town Data'!A53</f>
        <v>LEICESTER</v>
      </c>
      <c r="C57" s="51" t="str">
        <f>IF('Town Data'!C53&gt;9,'Town Data'!B53,"*")</f>
        <v>*</v>
      </c>
      <c r="D57" s="43">
        <f>IF('Town Data'!E53&gt;9,'Town Data'!D53,"*")</f>
        <v>88673.53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80957.25</v>
      </c>
      <c r="H57" s="44" t="str">
        <f>IF('Town Data'!M53&gt;9,'Town Data'!L53,"*")</f>
        <v>*</v>
      </c>
      <c r="I57" s="22" t="str">
        <f t="shared" si="0"/>
        <v/>
      </c>
      <c r="J57" s="22">
        <f t="shared" si="1"/>
        <v>9.5313020143347249E-2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LONDONDERRY</v>
      </c>
      <c r="C58" s="50">
        <f>IF('Town Data'!C54&gt;9,'Town Data'!B54,"*")</f>
        <v>2823475.77</v>
      </c>
      <c r="D58" s="46">
        <f>IF('Town Data'!E54&gt;9,'Town Data'!D54,"*")</f>
        <v>789718.45</v>
      </c>
      <c r="E58" s="47" t="str">
        <f>IF('Town Data'!G54&gt;9,'Town Data'!F54,"*")</f>
        <v>*</v>
      </c>
      <c r="F58" s="45">
        <f>IF('Town Data'!I54&gt;9,'Town Data'!H54,"*")</f>
        <v>2693268.76</v>
      </c>
      <c r="G58" s="46">
        <f>IF('Town Data'!K54&gt;9,'Town Data'!J54,"*")</f>
        <v>851905.67</v>
      </c>
      <c r="H58" s="47" t="str">
        <f>IF('Town Data'!M54&gt;9,'Town Data'!L54,"*")</f>
        <v>*</v>
      </c>
      <c r="I58" s="9">
        <f t="shared" si="0"/>
        <v>4.8345345972824583E-2</v>
      </c>
      <c r="J58" s="9">
        <f t="shared" si="1"/>
        <v>-7.2997776854801411E-2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LUDLOW</v>
      </c>
      <c r="C59" s="51">
        <f>IF('Town Data'!C55&gt;9,'Town Data'!B55,"*")</f>
        <v>16819193.440000001</v>
      </c>
      <c r="D59" s="43">
        <f>IF('Town Data'!E55&gt;9,'Town Data'!D55,"*")</f>
        <v>15665388.539999999</v>
      </c>
      <c r="E59" s="44">
        <f>IF('Town Data'!G55&gt;9,'Town Data'!F55,"*")</f>
        <v>5267603.95</v>
      </c>
      <c r="F59" s="43">
        <f>IF('Town Data'!I55&gt;9,'Town Data'!H55,"*")</f>
        <v>17058804.09</v>
      </c>
      <c r="G59" s="43">
        <f>IF('Town Data'!K55&gt;9,'Town Data'!J55,"*")</f>
        <v>15048877.92</v>
      </c>
      <c r="H59" s="44">
        <f>IF('Town Data'!M55&gt;9,'Town Data'!L55,"*")</f>
        <v>5173640.12</v>
      </c>
      <c r="I59" s="22">
        <f t="shared" si="0"/>
        <v>-1.4046157558047114E-2</v>
      </c>
      <c r="J59" s="22">
        <f t="shared" si="1"/>
        <v>4.0967215182246573E-2</v>
      </c>
      <c r="K59" s="22">
        <f t="shared" si="2"/>
        <v>1.816203443234472E-2</v>
      </c>
      <c r="L59" s="15"/>
    </row>
    <row r="60" spans="1:12" x14ac:dyDescent="0.25">
      <c r="A60" s="15"/>
      <c r="B60" s="15" t="str">
        <f>'Town Data'!A56</f>
        <v>LYNDON</v>
      </c>
      <c r="C60" s="50">
        <f>IF('Town Data'!C56&gt;9,'Town Data'!B56,"*")</f>
        <v>12259637.189999999</v>
      </c>
      <c r="D60" s="46">
        <f>IF('Town Data'!E56&gt;9,'Town Data'!D56,"*")</f>
        <v>1076672.98</v>
      </c>
      <c r="E60" s="47">
        <f>IF('Town Data'!G56&gt;9,'Town Data'!F56,"*")</f>
        <v>1090111.24</v>
      </c>
      <c r="F60" s="45">
        <f>IF('Town Data'!I56&gt;9,'Town Data'!H56,"*")</f>
        <v>12118912.65</v>
      </c>
      <c r="G60" s="46">
        <f>IF('Town Data'!K56&gt;9,'Town Data'!J56,"*")</f>
        <v>1297056.6499999999</v>
      </c>
      <c r="H60" s="47">
        <f>IF('Town Data'!M56&gt;9,'Town Data'!L56,"*")</f>
        <v>1197166.53</v>
      </c>
      <c r="I60" s="9">
        <f t="shared" si="0"/>
        <v>1.1611977416142123E-2</v>
      </c>
      <c r="J60" s="9">
        <f t="shared" si="1"/>
        <v>-0.16991059719712315</v>
      </c>
      <c r="K60" s="9">
        <f t="shared" si="2"/>
        <v>-8.9423891595098337E-2</v>
      </c>
      <c r="L60" s="15"/>
    </row>
    <row r="61" spans="1:12" x14ac:dyDescent="0.25">
      <c r="A61" s="15"/>
      <c r="B61" s="27" t="str">
        <f>'Town Data'!A57</f>
        <v>MANCHESTER</v>
      </c>
      <c r="C61" s="51">
        <f>IF('Town Data'!C57&gt;9,'Town Data'!B57,"*")</f>
        <v>29064556.760000002</v>
      </c>
      <c r="D61" s="43">
        <f>IF('Town Data'!E57&gt;9,'Town Data'!D57,"*")</f>
        <v>27093375.760000002</v>
      </c>
      <c r="E61" s="44">
        <f>IF('Town Data'!G57&gt;9,'Town Data'!F57,"*")</f>
        <v>6903713.0499999998</v>
      </c>
      <c r="F61" s="43">
        <f>IF('Town Data'!I57&gt;9,'Town Data'!H57,"*")</f>
        <v>27979366.84</v>
      </c>
      <c r="G61" s="43">
        <f>IF('Town Data'!K57&gt;9,'Town Data'!J57,"*")</f>
        <v>25041470.66</v>
      </c>
      <c r="H61" s="44">
        <f>IF('Town Data'!M57&gt;9,'Town Data'!L57,"*")</f>
        <v>6498891.2199999997</v>
      </c>
      <c r="I61" s="22">
        <f t="shared" si="0"/>
        <v>3.8785363736272518E-2</v>
      </c>
      <c r="J61" s="22">
        <f t="shared" si="1"/>
        <v>8.1940279301471408E-2</v>
      </c>
      <c r="K61" s="22">
        <f t="shared" si="2"/>
        <v>6.2290907217246838E-2</v>
      </c>
      <c r="L61" s="15"/>
    </row>
    <row r="62" spans="1:12" x14ac:dyDescent="0.25">
      <c r="A62" s="15"/>
      <c r="B62" s="15" t="str">
        <f>'Town Data'!A58</f>
        <v>MARSHFIELD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1137369.55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MENDON</v>
      </c>
      <c r="C63" s="51">
        <f>IF('Town Data'!C59&gt;9,'Town Data'!B59,"*")</f>
        <v>1551872.72</v>
      </c>
      <c r="D63" s="43">
        <f>IF('Town Data'!E59&gt;9,'Town Data'!D59,"*")</f>
        <v>1496465.07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>
        <f>IF('Town Data'!K59&gt;9,'Town Data'!J59,"*")</f>
        <v>1791256.37</v>
      </c>
      <c r="H63" s="44" t="str">
        <f>IF('Town Data'!M59&gt;9,'Town Data'!L59,"*")</f>
        <v>*</v>
      </c>
      <c r="I63" s="22" t="str">
        <f t="shared" si="0"/>
        <v/>
      </c>
      <c r="J63" s="22">
        <f t="shared" si="1"/>
        <v>-0.16457236660099081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MIDDLEBURY</v>
      </c>
      <c r="C64" s="50">
        <f>IF('Town Data'!C60&gt;9,'Town Data'!B60,"*")</f>
        <v>23915954.489999998</v>
      </c>
      <c r="D64" s="46">
        <f>IF('Town Data'!E60&gt;9,'Town Data'!D60,"*")</f>
        <v>7264836.7199999997</v>
      </c>
      <c r="E64" s="47">
        <f>IF('Town Data'!G60&gt;9,'Town Data'!F60,"*")</f>
        <v>3982954.82</v>
      </c>
      <c r="F64" s="45">
        <f>IF('Town Data'!I60&gt;9,'Town Data'!H60,"*")</f>
        <v>23429273.77</v>
      </c>
      <c r="G64" s="46">
        <f>IF('Town Data'!K60&gt;9,'Town Data'!J60,"*")</f>
        <v>7265003.25</v>
      </c>
      <c r="H64" s="47">
        <f>IF('Town Data'!M60&gt;9,'Town Data'!L60,"*")</f>
        <v>3943934.47</v>
      </c>
      <c r="I64" s="9">
        <f t="shared" si="0"/>
        <v>2.0772334848174801E-2</v>
      </c>
      <c r="J64" s="9">
        <f t="shared" si="1"/>
        <v>-2.2922219615009912E-5</v>
      </c>
      <c r="K64" s="9">
        <f t="shared" si="2"/>
        <v>9.8937622561461134E-3</v>
      </c>
      <c r="L64" s="15"/>
    </row>
    <row r="65" spans="1:12" x14ac:dyDescent="0.25">
      <c r="A65" s="15"/>
      <c r="B65" s="27" t="str">
        <f>'Town Data'!A61</f>
        <v>MILTON</v>
      </c>
      <c r="C65" s="51">
        <f>IF('Town Data'!C61&gt;9,'Town Data'!B61,"*")</f>
        <v>10952678.42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10928859.789999999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2.179424977324265E-3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MONTGOMERY</v>
      </c>
      <c r="C66" s="50">
        <f>IF('Town Data'!C62&gt;9,'Town Data'!B62,"*")</f>
        <v>1640600.02</v>
      </c>
      <c r="D66" s="46">
        <f>IF('Town Data'!E62&gt;9,'Town Data'!D62,"*")</f>
        <v>686813.35</v>
      </c>
      <c r="E66" s="47" t="str">
        <f>IF('Town Data'!G62&gt;9,'Town Data'!F62,"*")</f>
        <v>*</v>
      </c>
      <c r="F66" s="45">
        <f>IF('Town Data'!I62&gt;9,'Town Data'!H62,"*")</f>
        <v>1542753.27</v>
      </c>
      <c r="G66" s="46">
        <f>IF('Town Data'!K62&gt;9,'Town Data'!J62,"*")</f>
        <v>636271.25</v>
      </c>
      <c r="H66" s="47" t="str">
        <f>IF('Town Data'!M62&gt;9,'Town Data'!L62,"*")</f>
        <v>*</v>
      </c>
      <c r="I66" s="9">
        <f t="shared" si="0"/>
        <v>6.3423459799245796E-2</v>
      </c>
      <c r="J66" s="9">
        <f t="shared" si="1"/>
        <v>7.9434832235465574E-2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MONTPELIER</v>
      </c>
      <c r="C67" s="51">
        <f>IF('Town Data'!C63&gt;9,'Town Data'!B63,"*")</f>
        <v>26542644.93</v>
      </c>
      <c r="D67" s="43">
        <f>IF('Town Data'!E63&gt;9,'Town Data'!D63,"*")</f>
        <v>3612101.74</v>
      </c>
      <c r="E67" s="44">
        <f>IF('Town Data'!G63&gt;9,'Town Data'!F63,"*")</f>
        <v>4663319.6500000004</v>
      </c>
      <c r="F67" s="43">
        <f>IF('Town Data'!I63&gt;9,'Town Data'!H63,"*")</f>
        <v>25484232.59</v>
      </c>
      <c r="G67" s="43">
        <f>IF('Town Data'!K63&gt;9,'Town Data'!J63,"*")</f>
        <v>4085384.04</v>
      </c>
      <c r="H67" s="44">
        <f>IF('Town Data'!M63&gt;9,'Town Data'!L63,"*")</f>
        <v>4582219.17</v>
      </c>
      <c r="I67" s="22">
        <f t="shared" si="0"/>
        <v>4.1532046776849789E-2</v>
      </c>
      <c r="J67" s="22">
        <f t="shared" si="1"/>
        <v>-0.11584768907062157</v>
      </c>
      <c r="K67" s="22">
        <f t="shared" si="2"/>
        <v>1.7698952623429499E-2</v>
      </c>
      <c r="L67" s="15"/>
    </row>
    <row r="68" spans="1:12" x14ac:dyDescent="0.25">
      <c r="A68" s="15"/>
      <c r="B68" s="15" t="str">
        <f>'Town Data'!A64</f>
        <v>MORRISTOWN</v>
      </c>
      <c r="C68" s="50">
        <f>IF('Town Data'!C64&gt;9,'Town Data'!B64,"*")</f>
        <v>14806407.92</v>
      </c>
      <c r="D68" s="46">
        <f>IF('Town Data'!E64&gt;9,'Town Data'!D64,"*")</f>
        <v>1339186.68</v>
      </c>
      <c r="E68" s="47">
        <f>IF('Town Data'!G64&gt;9,'Town Data'!F64,"*")</f>
        <v>1404163.03</v>
      </c>
      <c r="F68" s="45">
        <f>IF('Town Data'!I64&gt;9,'Town Data'!H64,"*")</f>
        <v>13358573.390000001</v>
      </c>
      <c r="G68" s="46">
        <f>IF('Town Data'!K64&gt;9,'Town Data'!J64,"*")</f>
        <v>1313082.7</v>
      </c>
      <c r="H68" s="47">
        <f>IF('Town Data'!M64&gt;9,'Town Data'!L64,"*")</f>
        <v>1217600.81</v>
      </c>
      <c r="I68" s="9">
        <f t="shared" si="0"/>
        <v>0.10838242136572933</v>
      </c>
      <c r="J68" s="9">
        <f t="shared" si="1"/>
        <v>1.9879920739188768E-2</v>
      </c>
      <c r="K68" s="9">
        <f t="shared" si="2"/>
        <v>0.15322116942415631</v>
      </c>
      <c r="L68" s="15"/>
    </row>
    <row r="69" spans="1:12" x14ac:dyDescent="0.25">
      <c r="A69" s="15"/>
      <c r="B69" s="27" t="str">
        <f>'Town Data'!A65</f>
        <v>MOUNT HOLLY</v>
      </c>
      <c r="C69" s="51" t="str">
        <f>IF('Town Data'!C65&gt;9,'Town Data'!B65,"*")</f>
        <v>*</v>
      </c>
      <c r="D69" s="43">
        <f>IF('Town Data'!E65&gt;9,'Town Data'!D65,"*")</f>
        <v>267397.08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270763.89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-1.2434486740458625E-2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NEWFANE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691516.51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NEWPORT</v>
      </c>
      <c r="C71" s="51">
        <f>IF('Town Data'!C67&gt;9,'Town Data'!B67,"*")</f>
        <v>10828496.539999999</v>
      </c>
      <c r="D71" s="43">
        <f>IF('Town Data'!E67&gt;9,'Town Data'!D67,"*")</f>
        <v>1137073.9099999999</v>
      </c>
      <c r="E71" s="44">
        <f>IF('Town Data'!G67&gt;9,'Town Data'!F67,"*")</f>
        <v>1548621.68</v>
      </c>
      <c r="F71" s="43">
        <f>IF('Town Data'!I67&gt;9,'Town Data'!H67,"*")</f>
        <v>10401991.1</v>
      </c>
      <c r="G71" s="43" t="str">
        <f>IF('Town Data'!K67&gt;9,'Town Data'!J67,"*")</f>
        <v>*</v>
      </c>
      <c r="H71" s="44">
        <f>IF('Town Data'!M67&gt;9,'Town Data'!L67,"*")</f>
        <v>1580167.26</v>
      </c>
      <c r="I71" s="22">
        <f t="shared" si="3"/>
        <v>4.1002288494555575E-2</v>
      </c>
      <c r="J71" s="22" t="str">
        <f t="shared" si="4"/>
        <v/>
      </c>
      <c r="K71" s="22">
        <f t="shared" si="5"/>
        <v>-1.9963443616721987E-2</v>
      </c>
      <c r="L71" s="15"/>
    </row>
    <row r="72" spans="1:12" x14ac:dyDescent="0.25">
      <c r="A72" s="15"/>
      <c r="B72" s="15" t="str">
        <f>'Town Data'!A68</f>
        <v>NEWPORT TOWN</v>
      </c>
      <c r="C72" s="50" t="str">
        <f>IF('Town Data'!C68&gt;9,'Town Data'!B68,"*")</f>
        <v>*</v>
      </c>
      <c r="D72" s="46">
        <f>IF('Town Data'!E68&gt;9,'Town Data'!D68,"*")</f>
        <v>112681.3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109987.11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2.4495506791659516E-2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NORTH HERO</v>
      </c>
      <c r="C73" s="51" t="str">
        <f>IF('Town Data'!C69&gt;9,'Town Data'!B69,"*")</f>
        <v>*</v>
      </c>
      <c r="D73" s="43">
        <f>IF('Town Data'!E69&gt;9,'Town Data'!D69,"*")</f>
        <v>1590170.81</v>
      </c>
      <c r="E73" s="44" t="str">
        <f>IF('Town Data'!G69&gt;9,'Town Data'!F69,"*")</f>
        <v>*</v>
      </c>
      <c r="F73" s="43">
        <f>IF('Town Data'!I69&gt;9,'Town Data'!H69,"*")</f>
        <v>1833861.57</v>
      </c>
      <c r="G73" s="43">
        <f>IF('Town Data'!K69&gt;9,'Town Data'!J69,"*")</f>
        <v>1527241.07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4.1204850521731964E-2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NORTHFIELD</v>
      </c>
      <c r="C74" s="50">
        <f>IF('Town Data'!C70&gt;9,'Town Data'!B70,"*")</f>
        <v>3979374.97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3711282.14</v>
      </c>
      <c r="G74" s="46">
        <f>IF('Town Data'!K70&gt;9,'Town Data'!J70,"*")</f>
        <v>325157.94</v>
      </c>
      <c r="H74" s="47" t="str">
        <f>IF('Town Data'!M70&gt;9,'Town Data'!L70,"*")</f>
        <v>*</v>
      </c>
      <c r="I74" s="9">
        <f t="shared" si="3"/>
        <v>7.2237253834870147E-2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PERU</v>
      </c>
      <c r="C75" s="51" t="str">
        <f>IF('Town Data'!C71&gt;9,'Town Data'!B71,"*")</f>
        <v>*</v>
      </c>
      <c r="D75" s="43">
        <f>IF('Town Data'!E71&gt;9,'Town Data'!D71,"*")</f>
        <v>849703.64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>
        <f>IF('Town Data'!K71&gt;9,'Town Data'!J71,"*")</f>
        <v>890343.34</v>
      </c>
      <c r="H75" s="44" t="str">
        <f>IF('Town Data'!M71&gt;9,'Town Data'!L71,"*")</f>
        <v>*</v>
      </c>
      <c r="I75" s="22" t="str">
        <f t="shared" si="3"/>
        <v/>
      </c>
      <c r="J75" s="22">
        <f t="shared" si="4"/>
        <v>-4.5644975566392125E-2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PITTSFIELD</v>
      </c>
      <c r="C76" s="50" t="str">
        <f>IF('Town Data'!C72&gt;9,'Town Data'!B72,"*")</f>
        <v>*</v>
      </c>
      <c r="D76" s="46">
        <f>IF('Town Data'!E72&gt;9,'Town Data'!D72,"*")</f>
        <v>991265.96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775709.97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0.27788219609965825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PITTSFORD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1579332.42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PLYMOUTH</v>
      </c>
      <c r="C78" s="50" t="str">
        <f>IF('Town Data'!C74&gt;9,'Town Data'!B74,"*")</f>
        <v>*</v>
      </c>
      <c r="D78" s="46">
        <f>IF('Town Data'!E74&gt;9,'Town Data'!D74,"*")</f>
        <v>520141.46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578846.86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-0.10141784305437879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POULTNEY</v>
      </c>
      <c r="C79" s="51">
        <f>IF('Town Data'!C75&gt;9,'Town Data'!B75,"*")</f>
        <v>2656763.13</v>
      </c>
      <c r="D79" s="43">
        <f>IF('Town Data'!E75&gt;9,'Town Data'!D75,"*")</f>
        <v>120654.28</v>
      </c>
      <c r="E79" s="44" t="str">
        <f>IF('Town Data'!G75&gt;9,'Town Data'!F75,"*")</f>
        <v>*</v>
      </c>
      <c r="F79" s="43">
        <f>IF('Town Data'!I75&gt;9,'Town Data'!H75,"*")</f>
        <v>2443147.67</v>
      </c>
      <c r="G79" s="43">
        <f>IF('Town Data'!K75&gt;9,'Town Data'!J75,"*")</f>
        <v>158008</v>
      </c>
      <c r="H79" s="44" t="str">
        <f>IF('Town Data'!M75&gt;9,'Town Data'!L75,"*")</f>
        <v>*</v>
      </c>
      <c r="I79" s="22">
        <f t="shared" si="3"/>
        <v>8.7434526624418071E-2</v>
      </c>
      <c r="J79" s="22">
        <f t="shared" si="4"/>
        <v>-0.23640397954533948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PUTNEY</v>
      </c>
      <c r="C80" s="50">
        <f>IF('Town Data'!C76&gt;9,'Town Data'!B76,"*")</f>
        <v>2059449.89</v>
      </c>
      <c r="D80" s="46">
        <f>IF('Town Data'!E76&gt;9,'Town Data'!D76,"*")</f>
        <v>541618.56000000006</v>
      </c>
      <c r="E80" s="47" t="str">
        <f>IF('Town Data'!G76&gt;9,'Town Data'!F76,"*")</f>
        <v>*</v>
      </c>
      <c r="F80" s="45">
        <f>IF('Town Data'!I76&gt;9,'Town Data'!H76,"*")</f>
        <v>1888085.15</v>
      </c>
      <c r="G80" s="46">
        <f>IF('Town Data'!K76&gt;9,'Town Data'!J76,"*")</f>
        <v>471136.76</v>
      </c>
      <c r="H80" s="47" t="str">
        <f>IF('Town Data'!M76&gt;9,'Town Data'!L76,"*")</f>
        <v>*</v>
      </c>
      <c r="I80" s="9">
        <f t="shared" si="3"/>
        <v>9.0761129073018768E-2</v>
      </c>
      <c r="J80" s="9">
        <f t="shared" si="4"/>
        <v>0.14959944963751087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RANDOLPH</v>
      </c>
      <c r="C81" s="51">
        <f>IF('Town Data'!C77&gt;9,'Town Data'!B77,"*")</f>
        <v>6773892.9199999999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6997808.0300000003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-3.1997892631530266E-2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RICHFORD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1351963.53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RICHMOND</v>
      </c>
      <c r="C83" s="51">
        <f>IF('Town Data'!C79&gt;9,'Town Data'!B79,"*")</f>
        <v>3026331.37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3170427.41</v>
      </c>
      <c r="G83" s="43">
        <f>IF('Town Data'!K79&gt;9,'Town Data'!J79,"*")</f>
        <v>378797.68</v>
      </c>
      <c r="H83" s="44" t="str">
        <f>IF('Town Data'!M79&gt;9,'Town Data'!L79,"*")</f>
        <v>*</v>
      </c>
      <c r="I83" s="22">
        <f t="shared" si="3"/>
        <v>-4.5450036025268918E-2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ROCHESTER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>
        <f>IF('Town Data'!K80&gt;9,'Town Data'!J80,"*")</f>
        <v>602235.05000000005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ROCKINGHAM</v>
      </c>
      <c r="C85" s="51">
        <f>IF('Town Data'!C81&gt;9,'Town Data'!B81,"*")</f>
        <v>5103737.75</v>
      </c>
      <c r="D85" s="43" t="str">
        <f>IF('Town Data'!E81&gt;9,'Town Data'!D81,"*")</f>
        <v>*</v>
      </c>
      <c r="E85" s="44">
        <f>IF('Town Data'!G81&gt;9,'Town Data'!F81,"*")</f>
        <v>1044387.68</v>
      </c>
      <c r="F85" s="43">
        <f>IF('Town Data'!I81&gt;9,'Town Data'!H81,"*")</f>
        <v>5288812.3600000003</v>
      </c>
      <c r="G85" s="43" t="str">
        <f>IF('Town Data'!K81&gt;9,'Town Data'!J81,"*")</f>
        <v>*</v>
      </c>
      <c r="H85" s="44">
        <f>IF('Town Data'!M81&gt;9,'Town Data'!L81,"*")</f>
        <v>1138930.83</v>
      </c>
      <c r="I85" s="22">
        <f t="shared" si="3"/>
        <v>-3.4993604878052496E-2</v>
      </c>
      <c r="J85" s="22" t="str">
        <f t="shared" si="4"/>
        <v/>
      </c>
      <c r="K85" s="22">
        <f t="shared" si="5"/>
        <v>-8.3010440590145423E-2</v>
      </c>
      <c r="L85" s="15"/>
    </row>
    <row r="86" spans="1:12" x14ac:dyDescent="0.25">
      <c r="A86" s="15"/>
      <c r="B86" s="15" t="str">
        <f>'Town Data'!A82</f>
        <v>ROYALTON</v>
      </c>
      <c r="C86" s="50">
        <f>IF('Town Data'!C82&gt;9,'Town Data'!B82,"*")</f>
        <v>4093365.72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>
        <f>IF('Town Data'!I82&gt;9,'Town Data'!H82,"*")</f>
        <v>4019787.82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1.8303926300269346E-2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RUTLAND</v>
      </c>
      <c r="C87" s="51">
        <f>IF('Town Data'!C83&gt;9,'Town Data'!B83,"*")</f>
        <v>43821754.25</v>
      </c>
      <c r="D87" s="43">
        <f>IF('Town Data'!E83&gt;9,'Town Data'!D83,"*")</f>
        <v>3589755.38</v>
      </c>
      <c r="E87" s="44">
        <f>IF('Town Data'!G83&gt;9,'Town Data'!F83,"*")</f>
        <v>5375158.5899999999</v>
      </c>
      <c r="F87" s="43">
        <f>IF('Town Data'!I83&gt;9,'Town Data'!H83,"*")</f>
        <v>41872570.840000004</v>
      </c>
      <c r="G87" s="43">
        <f>IF('Town Data'!K83&gt;9,'Town Data'!J83,"*")</f>
        <v>3692826.25</v>
      </c>
      <c r="H87" s="44">
        <f>IF('Town Data'!M83&gt;9,'Town Data'!L83,"*")</f>
        <v>5572105.1399999997</v>
      </c>
      <c r="I87" s="22">
        <f t="shared" si="3"/>
        <v>4.6550363899270822E-2</v>
      </c>
      <c r="J87" s="22">
        <f t="shared" si="4"/>
        <v>-2.7911107380153646E-2</v>
      </c>
      <c r="K87" s="22">
        <f t="shared" si="5"/>
        <v>-3.534508862479932E-2</v>
      </c>
      <c r="L87" s="15"/>
    </row>
    <row r="88" spans="1:12" x14ac:dyDescent="0.25">
      <c r="A88" s="15"/>
      <c r="B88" s="15" t="str">
        <f>'Town Data'!A84</f>
        <v>RUTLAND TOWN</v>
      </c>
      <c r="C88" s="50">
        <f>IF('Town Data'!C84&gt;9,'Town Data'!B84,"*")</f>
        <v>12470703.890000001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12383261.109999999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7.0613693132407186E-3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SALISBURY</v>
      </c>
      <c r="C89" s="51" t="str">
        <f>IF('Town Data'!C85&gt;9,'Town Data'!B85,"*")</f>
        <v>*</v>
      </c>
      <c r="D89" s="43">
        <f>IF('Town Data'!E85&gt;9,'Town Data'!D85,"*")</f>
        <v>245520.26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>
        <f>IF('Town Data'!K85&gt;9,'Town Data'!J85,"*")</f>
        <v>219784.72</v>
      </c>
      <c r="H89" s="44" t="str">
        <f>IF('Town Data'!M85&gt;9,'Town Data'!L85,"*")</f>
        <v>*</v>
      </c>
      <c r="I89" s="22" t="str">
        <f t="shared" si="3"/>
        <v/>
      </c>
      <c r="J89" s="22">
        <f t="shared" si="4"/>
        <v>0.11709430937692124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SHELBURNE</v>
      </c>
      <c r="C90" s="50">
        <f>IF('Town Data'!C86&gt;9,'Town Data'!B86,"*")</f>
        <v>12272813.859999999</v>
      </c>
      <c r="D90" s="46">
        <f>IF('Town Data'!E86&gt;9,'Town Data'!D86,"*")</f>
        <v>5014260.18</v>
      </c>
      <c r="E90" s="47">
        <f>IF('Town Data'!G86&gt;9,'Town Data'!F86,"*")</f>
        <v>1846464.04</v>
      </c>
      <c r="F90" s="45">
        <f>IF('Town Data'!I86&gt;9,'Town Data'!H86,"*")</f>
        <v>12454887.890000001</v>
      </c>
      <c r="G90" s="46">
        <f>IF('Town Data'!K86&gt;9,'Town Data'!J86,"*")</f>
        <v>4945195.24</v>
      </c>
      <c r="H90" s="47">
        <f>IF('Town Data'!M86&gt;9,'Town Data'!L86,"*")</f>
        <v>1745939.53</v>
      </c>
      <c r="I90" s="9">
        <f t="shared" si="3"/>
        <v>-1.4618680762770092E-2</v>
      </c>
      <c r="J90" s="9">
        <f t="shared" si="4"/>
        <v>1.3966069416502851E-2</v>
      </c>
      <c r="K90" s="9">
        <f t="shared" si="5"/>
        <v>5.7576169318991254E-2</v>
      </c>
      <c r="L90" s="15"/>
    </row>
    <row r="91" spans="1:12" x14ac:dyDescent="0.25">
      <c r="A91" s="15"/>
      <c r="B91" s="27" t="str">
        <f>'Town Data'!A87</f>
        <v>SOUTH BURLINGTON</v>
      </c>
      <c r="C91" s="51">
        <f>IF('Town Data'!C87&gt;9,'Town Data'!B87,"*")</f>
        <v>83913632.370000005</v>
      </c>
      <c r="D91" s="43">
        <f>IF('Town Data'!E87&gt;9,'Town Data'!D87,"*")</f>
        <v>42192116.82</v>
      </c>
      <c r="E91" s="44">
        <f>IF('Town Data'!G87&gt;9,'Town Data'!F87,"*")</f>
        <v>10462565.99</v>
      </c>
      <c r="F91" s="43">
        <f>IF('Town Data'!I87&gt;9,'Town Data'!H87,"*")</f>
        <v>84762864.760000005</v>
      </c>
      <c r="G91" s="43">
        <f>IF('Town Data'!K87&gt;9,'Town Data'!J87,"*")</f>
        <v>46168771.759999998</v>
      </c>
      <c r="H91" s="44">
        <f>IF('Town Data'!M87&gt;9,'Town Data'!L87,"*")</f>
        <v>9704675.1699999999</v>
      </c>
      <c r="I91" s="22">
        <f t="shared" si="3"/>
        <v>-1.0018920342116107E-2</v>
      </c>
      <c r="J91" s="22">
        <f t="shared" si="4"/>
        <v>-8.6133002642390363E-2</v>
      </c>
      <c r="K91" s="22">
        <f t="shared" si="5"/>
        <v>7.8095434079325329E-2</v>
      </c>
      <c r="L91" s="15"/>
    </row>
    <row r="92" spans="1:12" x14ac:dyDescent="0.25">
      <c r="A92" s="15"/>
      <c r="B92" s="15" t="str">
        <f>'Town Data'!A88</f>
        <v>SOUTH HERO</v>
      </c>
      <c r="C92" s="50">
        <f>IF('Town Data'!C88&gt;9,'Town Data'!B88,"*")</f>
        <v>2483265.02</v>
      </c>
      <c r="D92" s="46">
        <f>IF('Town Data'!E88&gt;9,'Town Data'!D88,"*")</f>
        <v>1080503.29</v>
      </c>
      <c r="E92" s="47" t="str">
        <f>IF('Town Data'!G88&gt;9,'Town Data'!F88,"*")</f>
        <v>*</v>
      </c>
      <c r="F92" s="45">
        <f>IF('Town Data'!I88&gt;9,'Town Data'!H88,"*")</f>
        <v>2496710.71</v>
      </c>
      <c r="G92" s="46">
        <f>IF('Town Data'!K88&gt;9,'Town Data'!J88,"*")</f>
        <v>1015542.5</v>
      </c>
      <c r="H92" s="47" t="str">
        <f>IF('Town Data'!M88&gt;9,'Town Data'!L88,"*")</f>
        <v>*</v>
      </c>
      <c r="I92" s="9">
        <f t="shared" si="3"/>
        <v>-5.3853616064313452E-3</v>
      </c>
      <c r="J92" s="9">
        <f t="shared" si="4"/>
        <v>6.3966589286022044E-2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SPRINGFIELD</v>
      </c>
      <c r="C93" s="51">
        <f>IF('Town Data'!C89&gt;9,'Town Data'!B89,"*")</f>
        <v>10872151.84</v>
      </c>
      <c r="D93" s="43" t="str">
        <f>IF('Town Data'!E89&gt;9,'Town Data'!D89,"*")</f>
        <v>*</v>
      </c>
      <c r="E93" s="44">
        <f>IF('Town Data'!G89&gt;9,'Town Data'!F89,"*")</f>
        <v>913636.47</v>
      </c>
      <c r="F93" s="43">
        <f>IF('Town Data'!I89&gt;9,'Town Data'!H89,"*")</f>
        <v>10768128.369999999</v>
      </c>
      <c r="G93" s="43" t="str">
        <f>IF('Town Data'!K89&gt;9,'Town Data'!J89,"*")</f>
        <v>*</v>
      </c>
      <c r="H93" s="44">
        <f>IF('Town Data'!M89&gt;9,'Town Data'!L89,"*")</f>
        <v>837546.87</v>
      </c>
      <c r="I93" s="22">
        <f t="shared" si="3"/>
        <v>9.6603110982415481E-3</v>
      </c>
      <c r="J93" s="22" t="str">
        <f t="shared" si="4"/>
        <v/>
      </c>
      <c r="K93" s="22">
        <f t="shared" si="5"/>
        <v>9.0848169488114708E-2</v>
      </c>
      <c r="L93" s="15"/>
    </row>
    <row r="94" spans="1:12" x14ac:dyDescent="0.25">
      <c r="A94" s="15"/>
      <c r="B94" s="15" t="str">
        <f>'Town Data'!A90</f>
        <v>ST ALBANS</v>
      </c>
      <c r="C94" s="50">
        <f>IF('Town Data'!C90&gt;9,'Town Data'!B90,"*")</f>
        <v>21105327.199999999</v>
      </c>
      <c r="D94" s="46" t="str">
        <f>IF('Town Data'!E90&gt;9,'Town Data'!D90,"*")</f>
        <v>*</v>
      </c>
      <c r="E94" s="47">
        <f>IF('Town Data'!G90&gt;9,'Town Data'!F90,"*")</f>
        <v>2664345.9900000002</v>
      </c>
      <c r="F94" s="45">
        <f>IF('Town Data'!I90&gt;9,'Town Data'!H90,"*")</f>
        <v>18813601.879999999</v>
      </c>
      <c r="G94" s="46">
        <f>IF('Town Data'!K90&gt;9,'Town Data'!J90,"*")</f>
        <v>507446.86</v>
      </c>
      <c r="H94" s="47">
        <f>IF('Town Data'!M90&gt;9,'Town Data'!L90,"*")</f>
        <v>2456153.84</v>
      </c>
      <c r="I94" s="9">
        <f t="shared" si="3"/>
        <v>0.12181215136885848</v>
      </c>
      <c r="J94" s="9" t="str">
        <f t="shared" si="4"/>
        <v/>
      </c>
      <c r="K94" s="9">
        <f t="shared" si="5"/>
        <v>8.4763481264675339E-2</v>
      </c>
      <c r="L94" s="15"/>
    </row>
    <row r="95" spans="1:12" x14ac:dyDescent="0.25">
      <c r="A95" s="15"/>
      <c r="B95" s="27" t="str">
        <f>'Town Data'!A91</f>
        <v>ST ALBANS TOWN</v>
      </c>
      <c r="C95" s="51">
        <f>IF('Town Data'!C91&gt;9,'Town Data'!B91,"*")</f>
        <v>8280314.2599999998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>
        <f>IF('Town Data'!I91&gt;9,'Town Data'!H91,"*")</f>
        <v>8611947.7200000007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>
        <f t="shared" si="3"/>
        <v>-3.850853149396509E-2</v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ST JOHNSBURY</v>
      </c>
      <c r="C96" s="50">
        <f>IF('Town Data'!C92&gt;9,'Town Data'!B92,"*")</f>
        <v>13986353.029999999</v>
      </c>
      <c r="D96" s="46">
        <f>IF('Town Data'!E92&gt;9,'Town Data'!D92,"*")</f>
        <v>3780050.49</v>
      </c>
      <c r="E96" s="47">
        <f>IF('Town Data'!G92&gt;9,'Town Data'!F92,"*")</f>
        <v>1315636.1000000001</v>
      </c>
      <c r="F96" s="45">
        <f>IF('Town Data'!I92&gt;9,'Town Data'!H92,"*")</f>
        <v>13004007.550000001</v>
      </c>
      <c r="G96" s="46">
        <f>IF('Town Data'!K92&gt;9,'Town Data'!J92,"*")</f>
        <v>4012165.57</v>
      </c>
      <c r="H96" s="47">
        <f>IF('Town Data'!M92&gt;9,'Town Data'!L92,"*")</f>
        <v>1255726.21</v>
      </c>
      <c r="I96" s="9">
        <f t="shared" si="3"/>
        <v>7.5541749435542163E-2</v>
      </c>
      <c r="J96" s="9">
        <f t="shared" si="4"/>
        <v>-5.7852816876647395E-2</v>
      </c>
      <c r="K96" s="9">
        <f t="shared" si="5"/>
        <v>4.7709356962454527E-2</v>
      </c>
      <c r="L96" s="15"/>
    </row>
    <row r="97" spans="1:12" x14ac:dyDescent="0.25">
      <c r="A97" s="15"/>
      <c r="B97" s="27" t="str">
        <f>'Town Data'!A93</f>
        <v>STOWE</v>
      </c>
      <c r="C97" s="51">
        <f>IF('Town Data'!C93&gt;9,'Town Data'!B93,"*")</f>
        <v>47903687.100000001</v>
      </c>
      <c r="D97" s="43">
        <f>IF('Town Data'!E93&gt;9,'Town Data'!D93,"*")</f>
        <v>66097217.939999998</v>
      </c>
      <c r="E97" s="44">
        <f>IF('Town Data'!G93&gt;9,'Town Data'!F93,"*")</f>
        <v>15989549.52</v>
      </c>
      <c r="F97" s="43">
        <f>IF('Town Data'!I93&gt;9,'Town Data'!H93,"*")</f>
        <v>40980940.119999997</v>
      </c>
      <c r="G97" s="43">
        <f>IF('Town Data'!K93&gt;9,'Town Data'!J93,"*")</f>
        <v>64278087.920000002</v>
      </c>
      <c r="H97" s="44">
        <f>IF('Town Data'!M93&gt;9,'Town Data'!L93,"*")</f>
        <v>13734591.4</v>
      </c>
      <c r="I97" s="22">
        <f t="shared" si="3"/>
        <v>0.16892601681974309</v>
      </c>
      <c r="J97" s="22">
        <f t="shared" si="4"/>
        <v>2.8300935495531084E-2</v>
      </c>
      <c r="K97" s="22">
        <f t="shared" si="5"/>
        <v>0.16418093952179744</v>
      </c>
      <c r="L97" s="15"/>
    </row>
    <row r="98" spans="1:12" x14ac:dyDescent="0.25">
      <c r="A98" s="15"/>
      <c r="B98" s="15" t="str">
        <f>'Town Data'!A94</f>
        <v>STRATTON</v>
      </c>
      <c r="C98" s="50" t="str">
        <f>IF('Town Data'!C94&gt;9,'Town Data'!B94,"*")</f>
        <v>*</v>
      </c>
      <c r="D98" s="46">
        <f>IF('Town Data'!E94&gt;9,'Town Data'!D94,"*")</f>
        <v>10672229.74</v>
      </c>
      <c r="E98" s="47" t="str">
        <f>IF('Town Data'!G94&gt;9,'Town Data'!F94,"*")</f>
        <v>*</v>
      </c>
      <c r="F98" s="45">
        <f>IF('Town Data'!I94&gt;9,'Town Data'!H94,"*")</f>
        <v>8073233.1699999999</v>
      </c>
      <c r="G98" s="46">
        <f>IF('Town Data'!K94&gt;9,'Town Data'!J94,"*")</f>
        <v>10871423</v>
      </c>
      <c r="H98" s="47" t="str">
        <f>IF('Town Data'!M94&gt;9,'Town Data'!L94,"*")</f>
        <v>*</v>
      </c>
      <c r="I98" s="9" t="str">
        <f t="shared" si="3"/>
        <v/>
      </c>
      <c r="J98" s="9">
        <f t="shared" si="4"/>
        <v>-1.8322648286245486E-2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SWANTON</v>
      </c>
      <c r="C99" s="51">
        <f>IF('Town Data'!C95&gt;9,'Town Data'!B95,"*")</f>
        <v>5983566.1699999999</v>
      </c>
      <c r="D99" s="43">
        <f>IF('Town Data'!E95&gt;9,'Town Data'!D95,"*")</f>
        <v>318830.53000000003</v>
      </c>
      <c r="E99" s="44" t="str">
        <f>IF('Town Data'!G95&gt;9,'Town Data'!F95,"*")</f>
        <v>*</v>
      </c>
      <c r="F99" s="43">
        <f>IF('Town Data'!I95&gt;9,'Town Data'!H95,"*")</f>
        <v>5825608.1299999999</v>
      </c>
      <c r="G99" s="43">
        <f>IF('Town Data'!K95&gt;9,'Town Data'!J95,"*")</f>
        <v>397934.68</v>
      </c>
      <c r="H99" s="44" t="str">
        <f>IF('Town Data'!M95&gt;9,'Town Data'!L95,"*")</f>
        <v>*</v>
      </c>
      <c r="I99" s="22">
        <f t="shared" si="3"/>
        <v>2.7114429339413881E-2</v>
      </c>
      <c r="J99" s="22">
        <f t="shared" si="4"/>
        <v>-0.19878677073332732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THETFORD</v>
      </c>
      <c r="C100" s="51">
        <f>IF('Town Data'!C96&gt;9,'Town Data'!B96,"*")</f>
        <v>700411.41</v>
      </c>
      <c r="D100" s="43">
        <f>IF('Town Data'!E96&gt;9,'Town Data'!D96,"*")</f>
        <v>80104.460000000006</v>
      </c>
      <c r="E100" s="44" t="str">
        <f>IF('Town Data'!G96&gt;9,'Town Data'!F96,"*")</f>
        <v>*</v>
      </c>
      <c r="F100" s="43">
        <f>IF('Town Data'!I96&gt;9,'Town Data'!H96,"*")</f>
        <v>690976.41</v>
      </c>
      <c r="G100" s="43">
        <f>IF('Town Data'!K96&gt;9,'Town Data'!J96,"*")</f>
        <v>74330.59</v>
      </c>
      <c r="H100" s="44" t="str">
        <f>IF('Town Data'!M96&gt;9,'Town Data'!L96,"*")</f>
        <v>*</v>
      </c>
      <c r="I100" s="22">
        <f t="shared" si="3"/>
        <v>1.3654590610408827E-2</v>
      </c>
      <c r="J100" s="22">
        <f t="shared" si="4"/>
        <v>7.7678247946101467E-2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VERGENNES</v>
      </c>
      <c r="C101" s="51">
        <f>IF('Town Data'!C97&gt;9,'Town Data'!B97,"*")</f>
        <v>4511960.08</v>
      </c>
      <c r="D101" s="43" t="str">
        <f>IF('Town Data'!E97&gt;9,'Town Data'!D97,"*")</f>
        <v>*</v>
      </c>
      <c r="E101" s="44">
        <f>IF('Town Data'!G97&gt;9,'Town Data'!F97,"*")</f>
        <v>1071144.57</v>
      </c>
      <c r="F101" s="43">
        <f>IF('Town Data'!I97&gt;9,'Town Data'!H97,"*")</f>
        <v>4389193.84</v>
      </c>
      <c r="G101" s="43">
        <f>IF('Town Data'!K97&gt;9,'Town Data'!J97,"*")</f>
        <v>676247.16</v>
      </c>
      <c r="H101" s="44" t="str">
        <f>IF('Town Data'!M97&gt;9,'Town Data'!L97,"*")</f>
        <v>*</v>
      </c>
      <c r="I101" s="22">
        <f t="shared" si="3"/>
        <v>2.797011124940434E-2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WAITSFIELD</v>
      </c>
      <c r="C102" s="51">
        <f>IF('Town Data'!C98&gt;9,'Town Data'!B98,"*")</f>
        <v>10432983.1</v>
      </c>
      <c r="D102" s="43">
        <f>IF('Town Data'!E98&gt;9,'Town Data'!D98,"*")</f>
        <v>3388713.55</v>
      </c>
      <c r="E102" s="44">
        <f>IF('Town Data'!G98&gt;9,'Town Data'!F98,"*")</f>
        <v>2996683.74</v>
      </c>
      <c r="F102" s="43">
        <f>IF('Town Data'!I98&gt;9,'Town Data'!H98,"*")</f>
        <v>9528476.1400000006</v>
      </c>
      <c r="G102" s="43">
        <f>IF('Town Data'!K98&gt;9,'Town Data'!J98,"*")</f>
        <v>3306684</v>
      </c>
      <c r="H102" s="44">
        <f>IF('Town Data'!M98&gt;9,'Town Data'!L98,"*")</f>
        <v>2932557.77</v>
      </c>
      <c r="I102" s="22">
        <f t="shared" si="3"/>
        <v>9.4926717211677766E-2</v>
      </c>
      <c r="J102" s="22">
        <f t="shared" si="4"/>
        <v>2.4807193551001489E-2</v>
      </c>
      <c r="K102" s="22">
        <f t="shared" si="5"/>
        <v>2.1866907672205962E-2</v>
      </c>
      <c r="L102" s="15"/>
    </row>
    <row r="103" spans="1:12" x14ac:dyDescent="0.25">
      <c r="B103" s="27" t="str">
        <f>'Town Data'!A99</f>
        <v>WARDSBORO</v>
      </c>
      <c r="C103" s="51" t="str">
        <f>IF('Town Data'!C99&gt;9,'Town Data'!B99,"*")</f>
        <v>*</v>
      </c>
      <c r="D103" s="43">
        <f>IF('Town Data'!E99&gt;9,'Town Data'!D99,"*")</f>
        <v>294869.90000000002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>
        <f>IF('Town Data'!K99&gt;9,'Town Data'!J99,"*")</f>
        <v>244318.63</v>
      </c>
      <c r="H103" s="44" t="str">
        <f>IF('Town Data'!M99&gt;9,'Town Data'!L99,"*")</f>
        <v>*</v>
      </c>
      <c r="I103" s="22" t="str">
        <f t="shared" si="3"/>
        <v/>
      </c>
      <c r="J103" s="22">
        <f t="shared" si="4"/>
        <v>0.2069071441666156</v>
      </c>
      <c r="K103" s="22" t="str">
        <f t="shared" si="5"/>
        <v/>
      </c>
      <c r="L103" s="15"/>
    </row>
    <row r="104" spans="1:12" x14ac:dyDescent="0.25">
      <c r="B104" s="27" t="str">
        <f>'Town Data'!A100</f>
        <v>WARREN</v>
      </c>
      <c r="C104" s="51">
        <f>IF('Town Data'!C100&gt;9,'Town Data'!B100,"*")</f>
        <v>6329918.7599999998</v>
      </c>
      <c r="D104" s="43">
        <f>IF('Town Data'!E100&gt;9,'Town Data'!D100,"*")</f>
        <v>6755693.3899999997</v>
      </c>
      <c r="E104" s="44">
        <f>IF('Town Data'!G100&gt;9,'Town Data'!F100,"*")</f>
        <v>2455149.86</v>
      </c>
      <c r="F104" s="43">
        <f>IF('Town Data'!I100&gt;9,'Town Data'!H100,"*")</f>
        <v>5938196.0700000003</v>
      </c>
      <c r="G104" s="43">
        <f>IF('Town Data'!K100&gt;9,'Town Data'!J100,"*")</f>
        <v>7197398.2000000002</v>
      </c>
      <c r="H104" s="44">
        <f>IF('Town Data'!M100&gt;9,'Town Data'!L100,"*")</f>
        <v>2499424.46</v>
      </c>
      <c r="I104" s="22">
        <f t="shared" si="3"/>
        <v>6.5966614335790943E-2</v>
      </c>
      <c r="J104" s="22">
        <f t="shared" si="4"/>
        <v>-6.1370067033389999E-2</v>
      </c>
      <c r="K104" s="22">
        <f t="shared" si="5"/>
        <v>-1.7713918027352622E-2</v>
      </c>
      <c r="L104" s="15"/>
    </row>
    <row r="105" spans="1:12" x14ac:dyDescent="0.25">
      <c r="B105" s="27" t="str">
        <f>'Town Data'!A101</f>
        <v>WATERBURY</v>
      </c>
      <c r="C105" s="51">
        <f>IF('Town Data'!C101&gt;9,'Town Data'!B101,"*")</f>
        <v>17346666.600000001</v>
      </c>
      <c r="D105" s="43">
        <f>IF('Town Data'!E101&gt;9,'Town Data'!D101,"*")</f>
        <v>8124909.6299999999</v>
      </c>
      <c r="E105" s="44">
        <f>IF('Town Data'!G101&gt;9,'Town Data'!F101,"*")</f>
        <v>4754877.68</v>
      </c>
      <c r="F105" s="43">
        <f>IF('Town Data'!I101&gt;9,'Town Data'!H101,"*")</f>
        <v>16929344.25</v>
      </c>
      <c r="G105" s="43">
        <f>IF('Town Data'!K101&gt;9,'Town Data'!J101,"*")</f>
        <v>7414627.8799999999</v>
      </c>
      <c r="H105" s="44">
        <f>IF('Town Data'!M101&gt;9,'Town Data'!L101,"*")</f>
        <v>4818564.42</v>
      </c>
      <c r="I105" s="22">
        <f t="shared" si="3"/>
        <v>2.4650827807462271E-2</v>
      </c>
      <c r="J105" s="22">
        <f t="shared" si="4"/>
        <v>9.5794659084091488E-2</v>
      </c>
      <c r="K105" s="22">
        <f t="shared" si="5"/>
        <v>-1.3216953110694372E-2</v>
      </c>
      <c r="L105" s="15"/>
    </row>
    <row r="106" spans="1:12" x14ac:dyDescent="0.25">
      <c r="B106" s="27" t="str">
        <f>'Town Data'!A102</f>
        <v>WEATHERSFIELD</v>
      </c>
      <c r="C106" s="51">
        <f>IF('Town Data'!C102&gt;9,'Town Data'!B102,"*")</f>
        <v>2168576.48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>
        <f>IF('Town Data'!I102&gt;9,'Town Data'!H102,"*")</f>
        <v>2117192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>
        <f t="shared" si="3"/>
        <v>2.4270108710027233E-2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WELLS</v>
      </c>
      <c r="C107" s="51" t="str">
        <f>IF('Town Data'!C103&gt;9,'Town Data'!B103,"*")</f>
        <v>*</v>
      </c>
      <c r="D107" s="43">
        <f>IF('Town Data'!E103&gt;9,'Town Data'!D103,"*")</f>
        <v>170567.73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>
        <f>IF('Town Data'!K103&gt;9,'Town Data'!J103,"*")</f>
        <v>174469.39</v>
      </c>
      <c r="H107" s="44" t="str">
        <f>IF('Town Data'!M103&gt;9,'Town Data'!L103,"*")</f>
        <v>*</v>
      </c>
      <c r="I107" s="22" t="str">
        <f t="shared" si="3"/>
        <v/>
      </c>
      <c r="J107" s="22">
        <f t="shared" si="4"/>
        <v>-2.2363005911810681E-2</v>
      </c>
      <c r="K107" s="22" t="str">
        <f t="shared" si="5"/>
        <v/>
      </c>
      <c r="L107" s="15"/>
    </row>
    <row r="108" spans="1:12" x14ac:dyDescent="0.25">
      <c r="B108" s="27" t="str">
        <f>'Town Data'!A104</f>
        <v>WEST RUTLAND</v>
      </c>
      <c r="C108" s="51">
        <f>IF('Town Data'!C104&gt;9,'Town Data'!B104,"*")</f>
        <v>1520366.49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>
        <f>IF('Town Data'!I104&gt;9,'Town Data'!H104,"*")</f>
        <v>1497023.6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>
        <f t="shared" si="3"/>
        <v>1.559286707303739E-2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WESTMORE</v>
      </c>
      <c r="C109" s="51" t="str">
        <f>IF('Town Data'!C105&gt;9,'Town Data'!B105,"*")</f>
        <v>*</v>
      </c>
      <c r="D109" s="43">
        <f>IF('Town Data'!E105&gt;9,'Town Data'!D105,"*")</f>
        <v>727189.78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>
        <f>IF('Town Data'!K105&gt;9,'Town Data'!J105,"*")</f>
        <v>753322.67</v>
      </c>
      <c r="H109" s="44" t="str">
        <f>IF('Town Data'!M105&gt;9,'Town Data'!L105,"*")</f>
        <v>*</v>
      </c>
      <c r="I109" s="22" t="str">
        <f t="shared" si="3"/>
        <v/>
      </c>
      <c r="J109" s="22">
        <f t="shared" si="4"/>
        <v>-3.4690168025873977E-2</v>
      </c>
      <c r="K109" s="22" t="str">
        <f t="shared" si="5"/>
        <v/>
      </c>
      <c r="L109" s="15"/>
    </row>
    <row r="110" spans="1:12" x14ac:dyDescent="0.25">
      <c r="B110" s="27" t="str">
        <f>'Town Data'!A106</f>
        <v>WESTON</v>
      </c>
      <c r="C110" s="51" t="str">
        <f>IF('Town Data'!C106&gt;9,'Town Data'!B106,"*")</f>
        <v>*</v>
      </c>
      <c r="D110" s="43">
        <f>IF('Town Data'!E106&gt;9,'Town Data'!D106,"*")</f>
        <v>600963.99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>
        <f>IF('Town Data'!K106&gt;9,'Town Data'!J106,"*")</f>
        <v>729512.72</v>
      </c>
      <c r="H110" s="44" t="str">
        <f>IF('Town Data'!M106&gt;9,'Town Data'!L106,"*")</f>
        <v>*</v>
      </c>
      <c r="I110" s="22" t="str">
        <f t="shared" si="3"/>
        <v/>
      </c>
      <c r="J110" s="22">
        <f t="shared" si="4"/>
        <v>-0.17621177325050616</v>
      </c>
      <c r="K110" s="22" t="str">
        <f t="shared" si="5"/>
        <v/>
      </c>
      <c r="L110" s="15"/>
    </row>
    <row r="111" spans="1:12" x14ac:dyDescent="0.25">
      <c r="B111" s="27" t="str">
        <f>'Town Data'!A107</f>
        <v>WILLISTON</v>
      </c>
      <c r="C111" s="51">
        <f>IF('Town Data'!C107&gt;9,'Town Data'!B107,"*")</f>
        <v>37668958.710000001</v>
      </c>
      <c r="D111" s="43" t="str">
        <f>IF('Town Data'!E107&gt;9,'Town Data'!D107,"*")</f>
        <v>*</v>
      </c>
      <c r="E111" s="44">
        <f>IF('Town Data'!G107&gt;9,'Town Data'!F107,"*")</f>
        <v>4668759.09</v>
      </c>
      <c r="F111" s="43">
        <f>IF('Town Data'!I107&gt;9,'Town Data'!H107,"*")</f>
        <v>37784153.469999999</v>
      </c>
      <c r="G111" s="43">
        <f>IF('Town Data'!K107&gt;9,'Town Data'!J107,"*")</f>
        <v>9700465.6699999999</v>
      </c>
      <c r="H111" s="44">
        <f>IF('Town Data'!M107&gt;9,'Town Data'!L107,"*")</f>
        <v>4741141.5199999996</v>
      </c>
      <c r="I111" s="22">
        <f t="shared" si="3"/>
        <v>-3.048758524958371E-3</v>
      </c>
      <c r="J111" s="22" t="str">
        <f t="shared" si="4"/>
        <v/>
      </c>
      <c r="K111" s="22">
        <f t="shared" si="5"/>
        <v>-1.5266878175785757E-2</v>
      </c>
      <c r="L111" s="15"/>
    </row>
    <row r="112" spans="1:12" x14ac:dyDescent="0.25">
      <c r="B112" s="27" t="str">
        <f>'Town Data'!A108</f>
        <v>WILMINGTON</v>
      </c>
      <c r="C112" s="51">
        <f>IF('Town Data'!C108&gt;9,'Town Data'!B108,"*")</f>
        <v>8362671.3099999996</v>
      </c>
      <c r="D112" s="43">
        <f>IF('Town Data'!E108&gt;9,'Town Data'!D108,"*")</f>
        <v>2079988.65</v>
      </c>
      <c r="E112" s="44">
        <f>IF('Town Data'!G108&gt;9,'Town Data'!F108,"*")</f>
        <v>1995315.18</v>
      </c>
      <c r="F112" s="43">
        <f>IF('Town Data'!I108&gt;9,'Town Data'!H108,"*")</f>
        <v>8480987.0899999999</v>
      </c>
      <c r="G112" s="43">
        <f>IF('Town Data'!K108&gt;9,'Town Data'!J108,"*")</f>
        <v>1971058.38</v>
      </c>
      <c r="H112" s="44">
        <f>IF('Town Data'!M108&gt;9,'Town Data'!L108,"*")</f>
        <v>2392081.2000000002</v>
      </c>
      <c r="I112" s="22">
        <f t="shared" si="3"/>
        <v>-1.3950708655070039E-2</v>
      </c>
      <c r="J112" s="22">
        <f t="shared" si="4"/>
        <v>5.5264862322342796E-2</v>
      </c>
      <c r="K112" s="22">
        <f t="shared" si="5"/>
        <v>-0.16586645135625003</v>
      </c>
      <c r="L112" s="15"/>
    </row>
    <row r="113" spans="2:12" x14ac:dyDescent="0.25">
      <c r="B113" s="27" t="str">
        <f>'Town Data'!A109</f>
        <v>WINDSOR</v>
      </c>
      <c r="C113" s="51">
        <f>IF('Town Data'!C109&gt;9,'Town Data'!B109,"*")</f>
        <v>4119452.88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>
        <f>IF('Town Data'!I109&gt;9,'Town Data'!H109,"*")</f>
        <v>4057582.6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>
        <f t="shared" si="3"/>
        <v>1.5248064204533949E-2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WINHALL</v>
      </c>
      <c r="C114" s="51">
        <f>IF('Town Data'!C110&gt;9,'Town Data'!B110,"*")</f>
        <v>1323807.6200000001</v>
      </c>
      <c r="D114" s="43">
        <f>IF('Town Data'!E110&gt;9,'Town Data'!D110,"*")</f>
        <v>1754635.21</v>
      </c>
      <c r="E114" s="44" t="str">
        <f>IF('Town Data'!G110&gt;9,'Town Data'!F110,"*")</f>
        <v>*</v>
      </c>
      <c r="F114" s="43">
        <f>IF('Town Data'!I110&gt;9,'Town Data'!H110,"*")</f>
        <v>1402987.55</v>
      </c>
      <c r="G114" s="43">
        <f>IF('Town Data'!K110&gt;9,'Town Data'!J110,"*")</f>
        <v>2334081.08</v>
      </c>
      <c r="H114" s="44" t="str">
        <f>IF('Town Data'!M110&gt;9,'Town Data'!L110,"*")</f>
        <v>*</v>
      </c>
      <c r="I114" s="22">
        <f t="shared" si="3"/>
        <v>-5.6436659042341415E-2</v>
      </c>
      <c r="J114" s="22">
        <f t="shared" si="4"/>
        <v>-0.24825438797524552</v>
      </c>
      <c r="K114" s="22" t="str">
        <f t="shared" si="5"/>
        <v/>
      </c>
      <c r="L114" s="15"/>
    </row>
    <row r="115" spans="2:12" x14ac:dyDescent="0.25">
      <c r="B115" s="27" t="str">
        <f>'Town Data'!A111</f>
        <v>WINOOSKI</v>
      </c>
      <c r="C115" s="51">
        <f>IF('Town Data'!C111&gt;9,'Town Data'!B111,"*")</f>
        <v>12317549.59</v>
      </c>
      <c r="D115" s="43" t="str">
        <f>IF('Town Data'!E111&gt;9,'Town Data'!D111,"*")</f>
        <v>*</v>
      </c>
      <c r="E115" s="44">
        <f>IF('Town Data'!G111&gt;9,'Town Data'!F111,"*")</f>
        <v>4879674.55</v>
      </c>
      <c r="F115" s="43">
        <f>IF('Town Data'!I111&gt;9,'Town Data'!H111,"*")</f>
        <v>11750946.01</v>
      </c>
      <c r="G115" s="43" t="str">
        <f>IF('Town Data'!K111&gt;9,'Town Data'!J111,"*")</f>
        <v>*</v>
      </c>
      <c r="H115" s="44">
        <f>IF('Town Data'!M111&gt;9,'Town Data'!L111,"*")</f>
        <v>4478163.3899999997</v>
      </c>
      <c r="I115" s="22">
        <f t="shared" si="3"/>
        <v>4.8217699197819743E-2</v>
      </c>
      <c r="J115" s="22" t="str">
        <f t="shared" si="4"/>
        <v/>
      </c>
      <c r="K115" s="22">
        <f t="shared" si="5"/>
        <v>8.9659783494411574E-2</v>
      </c>
      <c r="L115" s="15"/>
    </row>
    <row r="116" spans="2:12" x14ac:dyDescent="0.25">
      <c r="B116" s="27" t="str">
        <f>'Town Data'!A112</f>
        <v>WOODSTOCK</v>
      </c>
      <c r="C116" s="51">
        <f>IF('Town Data'!C112&gt;9,'Town Data'!B112,"*")</f>
        <v>15252006.59</v>
      </c>
      <c r="D116" s="43">
        <f>IF('Town Data'!E112&gt;9,'Town Data'!D112,"*")</f>
        <v>18370383.140000001</v>
      </c>
      <c r="E116" s="44">
        <f>IF('Town Data'!G112&gt;9,'Town Data'!F112,"*")</f>
        <v>4464804.24</v>
      </c>
      <c r="F116" s="43">
        <f>IF('Town Data'!I112&gt;9,'Town Data'!H112,"*")</f>
        <v>14774123.859999999</v>
      </c>
      <c r="G116" s="43">
        <f>IF('Town Data'!K112&gt;9,'Town Data'!J112,"*")</f>
        <v>17863392.620000001</v>
      </c>
      <c r="H116" s="44">
        <f>IF('Town Data'!M112&gt;9,'Town Data'!L112,"*")</f>
        <v>4550076.76</v>
      </c>
      <c r="I116" s="22">
        <f t="shared" si="3"/>
        <v>3.234592687379842E-2</v>
      </c>
      <c r="J116" s="22">
        <f t="shared" si="4"/>
        <v>2.8381535959321007E-2</v>
      </c>
      <c r="K116" s="22">
        <f t="shared" si="5"/>
        <v>-1.8740897021702015E-2</v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155739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226827.44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1134514.3</v>
      </c>
      <c r="C3" s="39">
        <v>12</v>
      </c>
      <c r="D3" s="39">
        <v>340715.83</v>
      </c>
      <c r="E3" s="39">
        <v>20</v>
      </c>
      <c r="F3" s="39">
        <v>0</v>
      </c>
      <c r="G3" s="39">
        <v>0</v>
      </c>
      <c r="H3" s="39">
        <v>1128124.23</v>
      </c>
      <c r="I3" s="39">
        <v>15</v>
      </c>
      <c r="J3" s="39">
        <v>427915.53</v>
      </c>
      <c r="K3" s="39">
        <v>24</v>
      </c>
      <c r="L3" s="39">
        <v>0</v>
      </c>
      <c r="M3" s="39">
        <v>0</v>
      </c>
    </row>
    <row r="4" spans="1:13" x14ac:dyDescent="0.25">
      <c r="A4" s="38" t="s">
        <v>49</v>
      </c>
      <c r="B4" s="39">
        <v>1674493.83</v>
      </c>
      <c r="C4" s="39">
        <v>17</v>
      </c>
      <c r="D4" s="39">
        <v>970582.97</v>
      </c>
      <c r="E4" s="39">
        <v>16</v>
      </c>
      <c r="F4" s="39">
        <v>0</v>
      </c>
      <c r="G4" s="39">
        <v>0</v>
      </c>
      <c r="H4" s="39">
        <v>1790320.29</v>
      </c>
      <c r="I4" s="39">
        <v>14</v>
      </c>
      <c r="J4" s="39">
        <v>920267.17</v>
      </c>
      <c r="K4" s="39">
        <v>16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7713492.5499999998</v>
      </c>
      <c r="E5" s="39">
        <v>14</v>
      </c>
      <c r="F5" s="39">
        <v>0</v>
      </c>
      <c r="G5" s="39">
        <v>0</v>
      </c>
      <c r="H5" s="39">
        <v>1825994.96</v>
      </c>
      <c r="I5" s="39">
        <v>10</v>
      </c>
      <c r="J5" s="39">
        <v>6579732.8799999999</v>
      </c>
      <c r="K5" s="39">
        <v>14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79006.740000000005</v>
      </c>
      <c r="E6" s="39">
        <v>10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27946852.879999999</v>
      </c>
      <c r="C7" s="39">
        <v>69</v>
      </c>
      <c r="D7" s="39">
        <v>1836686.25</v>
      </c>
      <c r="E7" s="39">
        <v>10</v>
      </c>
      <c r="F7" s="39">
        <v>3429905.95</v>
      </c>
      <c r="G7" s="39">
        <v>29</v>
      </c>
      <c r="H7" s="39">
        <v>27433134.640000001</v>
      </c>
      <c r="I7" s="39">
        <v>67</v>
      </c>
      <c r="J7" s="39">
        <v>1755640.48</v>
      </c>
      <c r="K7" s="39">
        <v>12</v>
      </c>
      <c r="L7" s="39">
        <v>3340350.71</v>
      </c>
      <c r="M7" s="39">
        <v>27</v>
      </c>
    </row>
    <row r="8" spans="1:13" x14ac:dyDescent="0.25">
      <c r="A8" s="38" t="s">
        <v>53</v>
      </c>
      <c r="B8" s="39">
        <v>1935798.47</v>
      </c>
      <c r="C8" s="39">
        <v>24</v>
      </c>
      <c r="D8" s="39">
        <v>565578.93999999994</v>
      </c>
      <c r="E8" s="39">
        <v>14</v>
      </c>
      <c r="F8" s="39">
        <v>0</v>
      </c>
      <c r="G8" s="39">
        <v>0</v>
      </c>
      <c r="H8" s="39">
        <v>1870845.95</v>
      </c>
      <c r="I8" s="39">
        <v>23</v>
      </c>
      <c r="J8" s="39">
        <v>519542.19</v>
      </c>
      <c r="K8" s="39">
        <v>18</v>
      </c>
      <c r="L8" s="39">
        <v>0</v>
      </c>
      <c r="M8" s="39">
        <v>0</v>
      </c>
    </row>
    <row r="9" spans="1:13" x14ac:dyDescent="0.25">
      <c r="A9" s="38" t="s">
        <v>54</v>
      </c>
      <c r="B9" s="39">
        <v>30893152.460000001</v>
      </c>
      <c r="C9" s="39">
        <v>92</v>
      </c>
      <c r="D9" s="39">
        <v>7660464.4000000004</v>
      </c>
      <c r="E9" s="39">
        <v>29</v>
      </c>
      <c r="F9" s="39">
        <v>4199677.18</v>
      </c>
      <c r="G9" s="39">
        <v>35</v>
      </c>
      <c r="H9" s="39">
        <v>30294549.300000001</v>
      </c>
      <c r="I9" s="39">
        <v>92</v>
      </c>
      <c r="J9" s="39">
        <v>7591365.9900000002</v>
      </c>
      <c r="K9" s="39">
        <v>32</v>
      </c>
      <c r="L9" s="39">
        <v>4169421.74</v>
      </c>
      <c r="M9" s="39">
        <v>35</v>
      </c>
    </row>
    <row r="10" spans="1:13" x14ac:dyDescent="0.25">
      <c r="A10" s="38" t="s">
        <v>55</v>
      </c>
      <c r="B10" s="39">
        <v>9454494.1699999999</v>
      </c>
      <c r="C10" s="39">
        <v>10</v>
      </c>
      <c r="D10" s="39">
        <v>0</v>
      </c>
      <c r="E10" s="39">
        <v>0</v>
      </c>
      <c r="F10" s="39">
        <v>0</v>
      </c>
      <c r="G10" s="39">
        <v>0</v>
      </c>
      <c r="H10" s="39">
        <v>9126976.1099999994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2430131.35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2250092.19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4900029.7300000004</v>
      </c>
      <c r="C12" s="39">
        <v>16</v>
      </c>
      <c r="D12" s="39">
        <v>0</v>
      </c>
      <c r="E12" s="39">
        <v>0</v>
      </c>
      <c r="F12" s="39">
        <v>0</v>
      </c>
      <c r="G12" s="39">
        <v>0</v>
      </c>
      <c r="H12" s="39">
        <v>4809540.88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4195665.08</v>
      </c>
      <c r="C13" s="39">
        <v>24</v>
      </c>
      <c r="D13" s="39">
        <v>1058756.94</v>
      </c>
      <c r="E13" s="39">
        <v>11</v>
      </c>
      <c r="F13" s="39">
        <v>0</v>
      </c>
      <c r="G13" s="39">
        <v>0</v>
      </c>
      <c r="H13" s="39">
        <v>4335614.5</v>
      </c>
      <c r="I13" s="39">
        <v>30</v>
      </c>
      <c r="J13" s="39">
        <v>1153879.58</v>
      </c>
      <c r="K13" s="39">
        <v>15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41911581.350000001</v>
      </c>
      <c r="C14" s="39">
        <v>112</v>
      </c>
      <c r="D14" s="39">
        <v>9821570.8800000008</v>
      </c>
      <c r="E14" s="39">
        <v>25</v>
      </c>
      <c r="F14" s="39">
        <v>6019405.8399999999</v>
      </c>
      <c r="G14" s="39">
        <v>44</v>
      </c>
      <c r="H14" s="39">
        <v>41115552.75</v>
      </c>
      <c r="I14" s="39">
        <v>115</v>
      </c>
      <c r="J14" s="39">
        <v>9456167.8599999994</v>
      </c>
      <c r="K14" s="39">
        <v>31</v>
      </c>
      <c r="L14" s="39">
        <v>5712846.9299999997</v>
      </c>
      <c r="M14" s="39">
        <v>45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2604723.62</v>
      </c>
      <c r="I15" s="39">
        <v>10</v>
      </c>
      <c r="J15" s="39">
        <v>389647.8</v>
      </c>
      <c r="K15" s="39">
        <v>11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957846.68</v>
      </c>
      <c r="I16" s="39">
        <v>10</v>
      </c>
      <c r="J16" s="39">
        <v>264410.77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4480745.42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4585263.43</v>
      </c>
      <c r="I17" s="39">
        <v>18</v>
      </c>
      <c r="J17" s="39">
        <v>312741.71000000002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3472536.7</v>
      </c>
      <c r="C18" s="39">
        <v>19</v>
      </c>
      <c r="D18" s="39">
        <v>3044639.12</v>
      </c>
      <c r="E18" s="39">
        <v>33</v>
      </c>
      <c r="F18" s="39">
        <v>0</v>
      </c>
      <c r="G18" s="39">
        <v>0</v>
      </c>
      <c r="H18" s="39">
        <v>2992197.94</v>
      </c>
      <c r="I18" s="39">
        <v>17</v>
      </c>
      <c r="J18" s="39">
        <v>2158963.7799999998</v>
      </c>
      <c r="K18" s="39">
        <v>37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118737990.36</v>
      </c>
      <c r="C19" s="39">
        <v>236</v>
      </c>
      <c r="D19" s="39">
        <v>44940411.869999997</v>
      </c>
      <c r="E19" s="39">
        <v>43</v>
      </c>
      <c r="F19" s="39">
        <v>41749599.630000003</v>
      </c>
      <c r="G19" s="39">
        <v>121</v>
      </c>
      <c r="H19" s="39">
        <v>114548352.06</v>
      </c>
      <c r="I19" s="39">
        <v>243</v>
      </c>
      <c r="J19" s="39">
        <v>38785556.859999999</v>
      </c>
      <c r="K19" s="39">
        <v>71</v>
      </c>
      <c r="L19" s="39">
        <v>39707639.350000001</v>
      </c>
      <c r="M19" s="39">
        <v>120</v>
      </c>
    </row>
    <row r="20" spans="1:13" x14ac:dyDescent="0.25">
      <c r="A20" s="38" t="s">
        <v>65</v>
      </c>
      <c r="B20" s="39">
        <v>7983881.3799999999</v>
      </c>
      <c r="C20" s="39">
        <v>21</v>
      </c>
      <c r="D20" s="39">
        <v>7594598.1100000003</v>
      </c>
      <c r="E20" s="39">
        <v>22</v>
      </c>
      <c r="F20" s="39">
        <v>1981577.16</v>
      </c>
      <c r="G20" s="39">
        <v>10</v>
      </c>
      <c r="H20" s="39">
        <v>7732065.1699999999</v>
      </c>
      <c r="I20" s="39">
        <v>23</v>
      </c>
      <c r="J20" s="39">
        <v>7303381.8099999996</v>
      </c>
      <c r="K20" s="39">
        <v>22</v>
      </c>
      <c r="L20" s="39">
        <v>1927459.1</v>
      </c>
      <c r="M20" s="39">
        <v>11</v>
      </c>
    </row>
    <row r="21" spans="1:13" x14ac:dyDescent="0.25">
      <c r="A21" s="38" t="s">
        <v>66</v>
      </c>
      <c r="B21" s="39">
        <v>5699479.0800000001</v>
      </c>
      <c r="C21" s="39">
        <v>27</v>
      </c>
      <c r="D21" s="39">
        <v>1053844.31</v>
      </c>
      <c r="E21" s="39">
        <v>19</v>
      </c>
      <c r="F21" s="39">
        <v>0</v>
      </c>
      <c r="G21" s="39">
        <v>0</v>
      </c>
      <c r="H21" s="39">
        <v>5216433.6399999997</v>
      </c>
      <c r="I21" s="39">
        <v>27</v>
      </c>
      <c r="J21" s="39">
        <v>601596.31999999995</v>
      </c>
      <c r="K21" s="39">
        <v>23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3430244.48</v>
      </c>
      <c r="E22" s="39">
        <v>13</v>
      </c>
      <c r="F22" s="39">
        <v>0</v>
      </c>
      <c r="G22" s="39">
        <v>0</v>
      </c>
      <c r="H22" s="39">
        <v>0</v>
      </c>
      <c r="I22" s="39">
        <v>0</v>
      </c>
      <c r="J22" s="39">
        <v>3245273.34</v>
      </c>
      <c r="K22" s="39">
        <v>14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851404.17</v>
      </c>
      <c r="C23" s="39">
        <v>12</v>
      </c>
      <c r="D23" s="39">
        <v>696667.03</v>
      </c>
      <c r="E23" s="39">
        <v>15</v>
      </c>
      <c r="F23" s="39">
        <v>0</v>
      </c>
      <c r="G23" s="39">
        <v>0</v>
      </c>
      <c r="H23" s="39">
        <v>862598.3</v>
      </c>
      <c r="I23" s="39">
        <v>11</v>
      </c>
      <c r="J23" s="39">
        <v>646336.38</v>
      </c>
      <c r="K23" s="39">
        <v>18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3720306.38</v>
      </c>
      <c r="C24" s="39">
        <v>24</v>
      </c>
      <c r="D24" s="39">
        <v>989479.58</v>
      </c>
      <c r="E24" s="39">
        <v>20</v>
      </c>
      <c r="F24" s="39">
        <v>0</v>
      </c>
      <c r="G24" s="39">
        <v>0</v>
      </c>
      <c r="H24" s="39">
        <v>3539626.87</v>
      </c>
      <c r="I24" s="39">
        <v>26</v>
      </c>
      <c r="J24" s="39">
        <v>1078948.71</v>
      </c>
      <c r="K24" s="39">
        <v>22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27488313.82</v>
      </c>
      <c r="C25" s="39">
        <v>68</v>
      </c>
      <c r="D25" s="39">
        <v>15357911.91</v>
      </c>
      <c r="E25" s="39">
        <v>40</v>
      </c>
      <c r="F25" s="39">
        <v>3081857.23</v>
      </c>
      <c r="G25" s="39">
        <v>23</v>
      </c>
      <c r="H25" s="39">
        <v>26434746.109999999</v>
      </c>
      <c r="I25" s="39">
        <v>62</v>
      </c>
      <c r="J25" s="39">
        <v>15194424.66</v>
      </c>
      <c r="K25" s="39">
        <v>45</v>
      </c>
      <c r="L25" s="39">
        <v>3149385.41</v>
      </c>
      <c r="M25" s="39">
        <v>18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298110.75</v>
      </c>
      <c r="E26" s="39">
        <v>13</v>
      </c>
      <c r="F26" s="39">
        <v>0</v>
      </c>
      <c r="G26" s="39">
        <v>0</v>
      </c>
      <c r="H26" s="39">
        <v>0</v>
      </c>
      <c r="I26" s="39">
        <v>0</v>
      </c>
      <c r="J26" s="39">
        <v>302519.06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2007835.35</v>
      </c>
      <c r="C27" s="39">
        <v>11</v>
      </c>
      <c r="D27" s="39">
        <v>260087.84</v>
      </c>
      <c r="E27" s="39">
        <v>18</v>
      </c>
      <c r="F27" s="39">
        <v>0</v>
      </c>
      <c r="G27" s="39">
        <v>0</v>
      </c>
      <c r="H27" s="39">
        <v>1911727.15</v>
      </c>
      <c r="I27" s="39">
        <v>10</v>
      </c>
      <c r="J27" s="39">
        <v>205863.07</v>
      </c>
      <c r="K27" s="39">
        <v>16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9446361.9199999999</v>
      </c>
      <c r="C28" s="39">
        <v>28</v>
      </c>
      <c r="D28" s="39">
        <v>949938</v>
      </c>
      <c r="E28" s="39">
        <v>18</v>
      </c>
      <c r="F28" s="39">
        <v>0</v>
      </c>
      <c r="G28" s="39">
        <v>0</v>
      </c>
      <c r="H28" s="39">
        <v>9389569.3100000005</v>
      </c>
      <c r="I28" s="39">
        <v>27</v>
      </c>
      <c r="J28" s="39">
        <v>1071375.01</v>
      </c>
      <c r="K28" s="39">
        <v>21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5324611.4800000004</v>
      </c>
      <c r="C29" s="39">
        <v>15</v>
      </c>
      <c r="D29" s="39">
        <v>2358607.29</v>
      </c>
      <c r="E29" s="39">
        <v>23</v>
      </c>
      <c r="F29" s="39">
        <v>0</v>
      </c>
      <c r="G29" s="39">
        <v>0</v>
      </c>
      <c r="H29" s="39">
        <v>4947231.33</v>
      </c>
      <c r="I29" s="39">
        <v>14</v>
      </c>
      <c r="J29" s="39">
        <v>2145516.62</v>
      </c>
      <c r="K29" s="39">
        <v>23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6508293.4400000004</v>
      </c>
      <c r="C30" s="39">
        <v>29</v>
      </c>
      <c r="D30" s="39">
        <v>4296918.49</v>
      </c>
      <c r="E30" s="39">
        <v>80</v>
      </c>
      <c r="F30" s="39">
        <v>2201774.63</v>
      </c>
      <c r="G30" s="39">
        <v>15</v>
      </c>
      <c r="H30" s="39">
        <v>6474161.6200000001</v>
      </c>
      <c r="I30" s="39">
        <v>30</v>
      </c>
      <c r="J30" s="39">
        <v>4881844.45</v>
      </c>
      <c r="K30" s="39">
        <v>86</v>
      </c>
      <c r="L30" s="39">
        <v>2222180.5499999998</v>
      </c>
      <c r="M30" s="39">
        <v>18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108622.32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104986.45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154486.49</v>
      </c>
      <c r="E32" s="39">
        <v>13</v>
      </c>
      <c r="F32" s="39">
        <v>0</v>
      </c>
      <c r="G32" s="39">
        <v>0</v>
      </c>
      <c r="H32" s="39">
        <v>0</v>
      </c>
      <c r="I32" s="39">
        <v>0</v>
      </c>
      <c r="J32" s="39">
        <v>176183.38</v>
      </c>
      <c r="K32" s="39">
        <v>14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4329904.82</v>
      </c>
      <c r="C33" s="39">
        <v>24</v>
      </c>
      <c r="D33" s="39">
        <v>0</v>
      </c>
      <c r="E33" s="39">
        <v>0</v>
      </c>
      <c r="F33" s="39">
        <v>0</v>
      </c>
      <c r="G33" s="39">
        <v>0</v>
      </c>
      <c r="H33" s="39">
        <v>4013727.01</v>
      </c>
      <c r="I33" s="39">
        <v>25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39641605.920000002</v>
      </c>
      <c r="C34" s="39">
        <v>108</v>
      </c>
      <c r="D34" s="39">
        <v>0</v>
      </c>
      <c r="E34" s="39">
        <v>0</v>
      </c>
      <c r="F34" s="39">
        <v>4117393.05</v>
      </c>
      <c r="G34" s="39">
        <v>27</v>
      </c>
      <c r="H34" s="39">
        <v>37104569.539999999</v>
      </c>
      <c r="I34" s="39">
        <v>110</v>
      </c>
      <c r="J34" s="39">
        <v>5953504.1500000004</v>
      </c>
      <c r="K34" s="39">
        <v>13</v>
      </c>
      <c r="L34" s="39">
        <v>3822287.26</v>
      </c>
      <c r="M34" s="39">
        <v>26</v>
      </c>
    </row>
    <row r="35" spans="1:13" x14ac:dyDescent="0.25">
      <c r="A35" s="38" t="s">
        <v>80</v>
      </c>
      <c r="B35" s="39">
        <v>5529332.8099999996</v>
      </c>
      <c r="C35" s="39">
        <v>18</v>
      </c>
      <c r="D35" s="39">
        <v>0</v>
      </c>
      <c r="E35" s="39">
        <v>0</v>
      </c>
      <c r="F35" s="39">
        <v>0</v>
      </c>
      <c r="G35" s="39">
        <v>0</v>
      </c>
      <c r="H35" s="39">
        <v>5221747.8099999996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2119389.5499999998</v>
      </c>
      <c r="C36" s="39">
        <v>15</v>
      </c>
      <c r="D36" s="39">
        <v>0</v>
      </c>
      <c r="E36" s="39">
        <v>0</v>
      </c>
      <c r="F36" s="39">
        <v>0</v>
      </c>
      <c r="G36" s="39">
        <v>0</v>
      </c>
      <c r="H36" s="39">
        <v>1989532.75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2230007.44</v>
      </c>
      <c r="C37" s="39">
        <v>13</v>
      </c>
      <c r="D37" s="39">
        <v>4480252.9800000004</v>
      </c>
      <c r="E37" s="39">
        <v>12</v>
      </c>
      <c r="F37" s="39">
        <v>0</v>
      </c>
      <c r="G37" s="39">
        <v>0</v>
      </c>
      <c r="H37" s="39">
        <v>2271034.4</v>
      </c>
      <c r="I37" s="39">
        <v>16</v>
      </c>
      <c r="J37" s="39">
        <v>4339888.6399999997</v>
      </c>
      <c r="K37" s="39">
        <v>11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199139.27</v>
      </c>
      <c r="E38" s="39">
        <v>18</v>
      </c>
      <c r="F38" s="39">
        <v>0</v>
      </c>
      <c r="G38" s="39">
        <v>0</v>
      </c>
      <c r="H38" s="39">
        <v>0</v>
      </c>
      <c r="I38" s="39">
        <v>0</v>
      </c>
      <c r="J38" s="39">
        <v>168874.58</v>
      </c>
      <c r="K38" s="39">
        <v>21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6734273.1299999999</v>
      </c>
      <c r="C39" s="39">
        <v>11</v>
      </c>
      <c r="D39" s="39">
        <v>4991729.8099999996</v>
      </c>
      <c r="E39" s="39">
        <v>17</v>
      </c>
      <c r="F39" s="39">
        <v>0</v>
      </c>
      <c r="G39" s="39">
        <v>0</v>
      </c>
      <c r="H39" s="39">
        <v>6209532.6799999997</v>
      </c>
      <c r="I39" s="39">
        <v>13</v>
      </c>
      <c r="J39" s="39">
        <v>5072021.6100000003</v>
      </c>
      <c r="K39" s="39">
        <v>21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158694.42000000001</v>
      </c>
      <c r="E40" s="39">
        <v>14</v>
      </c>
      <c r="F40" s="39">
        <v>0</v>
      </c>
      <c r="G40" s="39">
        <v>0</v>
      </c>
      <c r="H40" s="39">
        <v>803647.48</v>
      </c>
      <c r="I40" s="39">
        <v>13</v>
      </c>
      <c r="J40" s="39">
        <v>179709.1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457916.28</v>
      </c>
      <c r="E41" s="39">
        <v>18</v>
      </c>
      <c r="F41" s="39">
        <v>0</v>
      </c>
      <c r="G41" s="39">
        <v>0</v>
      </c>
      <c r="H41" s="39">
        <v>674425.91</v>
      </c>
      <c r="I41" s="39">
        <v>11</v>
      </c>
      <c r="J41" s="39">
        <v>558021.06999999995</v>
      </c>
      <c r="K41" s="39">
        <v>24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676154.25</v>
      </c>
      <c r="E42" s="39">
        <v>15</v>
      </c>
      <c r="F42" s="39">
        <v>0</v>
      </c>
      <c r="G42" s="39">
        <v>0</v>
      </c>
      <c r="H42" s="39">
        <v>0</v>
      </c>
      <c r="I42" s="39">
        <v>0</v>
      </c>
      <c r="J42" s="39">
        <v>555636.75</v>
      </c>
      <c r="K42" s="39">
        <v>16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3415037.69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3503131.02</v>
      </c>
      <c r="I43" s="39">
        <v>20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24341204.300000001</v>
      </c>
      <c r="C44" s="39">
        <v>59</v>
      </c>
      <c r="D44" s="39">
        <v>13915523.15</v>
      </c>
      <c r="E44" s="39">
        <v>32</v>
      </c>
      <c r="F44" s="39">
        <v>4336451.58</v>
      </c>
      <c r="G44" s="39">
        <v>24</v>
      </c>
      <c r="H44" s="39">
        <v>22176617.43</v>
      </c>
      <c r="I44" s="39">
        <v>54</v>
      </c>
      <c r="J44" s="39">
        <v>14695755.689999999</v>
      </c>
      <c r="K44" s="39">
        <v>35</v>
      </c>
      <c r="L44" s="39">
        <v>3690412.2</v>
      </c>
      <c r="M44" s="39">
        <v>19</v>
      </c>
    </row>
    <row r="45" spans="1:13" x14ac:dyDescent="0.25">
      <c r="A45" s="38" t="s">
        <v>90</v>
      </c>
      <c r="B45" s="39">
        <v>394452.04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455133.95</v>
      </c>
      <c r="I45" s="39">
        <v>11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4957250.13</v>
      </c>
      <c r="C46" s="39">
        <v>13</v>
      </c>
      <c r="D46" s="39">
        <v>0</v>
      </c>
      <c r="E46" s="39">
        <v>0</v>
      </c>
      <c r="F46" s="39">
        <v>0</v>
      </c>
      <c r="G46" s="39">
        <v>0</v>
      </c>
      <c r="H46" s="39">
        <v>5185597.29</v>
      </c>
      <c r="I46" s="39">
        <v>16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221624.18</v>
      </c>
      <c r="E47" s="39">
        <v>14</v>
      </c>
      <c r="F47" s="39">
        <v>0</v>
      </c>
      <c r="G47" s="39">
        <v>0</v>
      </c>
      <c r="H47" s="39">
        <v>171856.77</v>
      </c>
      <c r="I47" s="39">
        <v>11</v>
      </c>
      <c r="J47" s="39">
        <v>230301.58</v>
      </c>
      <c r="K47" s="39">
        <v>15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147096.54999999999</v>
      </c>
      <c r="E48" s="39">
        <v>14</v>
      </c>
      <c r="F48" s="39">
        <v>0</v>
      </c>
      <c r="G48" s="39">
        <v>0</v>
      </c>
      <c r="H48" s="39">
        <v>0</v>
      </c>
      <c r="I48" s="39">
        <v>0</v>
      </c>
      <c r="J48" s="39">
        <v>267411.28999999998</v>
      </c>
      <c r="K48" s="39">
        <v>19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4236112.82</v>
      </c>
      <c r="E49" s="39">
        <v>28</v>
      </c>
      <c r="F49" s="39">
        <v>0</v>
      </c>
      <c r="G49" s="39">
        <v>0</v>
      </c>
      <c r="H49" s="39">
        <v>0</v>
      </c>
      <c r="I49" s="39">
        <v>0</v>
      </c>
      <c r="J49" s="39">
        <v>4142311.28</v>
      </c>
      <c r="K49" s="39">
        <v>32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4209763.66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3857433.82</v>
      </c>
      <c r="I50" s="39">
        <v>16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2271739.21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2968869.5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21009375.579999998</v>
      </c>
      <c r="C52" s="39">
        <v>46</v>
      </c>
      <c r="D52" s="39">
        <v>23732002.640000001</v>
      </c>
      <c r="E52" s="39">
        <v>130</v>
      </c>
      <c r="F52" s="39">
        <v>10426905.82</v>
      </c>
      <c r="G52" s="39">
        <v>36</v>
      </c>
      <c r="H52" s="39">
        <v>20532189.27</v>
      </c>
      <c r="I52" s="39">
        <v>44</v>
      </c>
      <c r="J52" s="39">
        <v>24075417.82</v>
      </c>
      <c r="K52" s="39">
        <v>132</v>
      </c>
      <c r="L52" s="39">
        <v>9853114.1500000004</v>
      </c>
      <c r="M52" s="39">
        <v>33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88673.53</v>
      </c>
      <c r="E53" s="39">
        <v>11</v>
      </c>
      <c r="F53" s="39">
        <v>0</v>
      </c>
      <c r="G53" s="39">
        <v>0</v>
      </c>
      <c r="H53" s="39">
        <v>0</v>
      </c>
      <c r="I53" s="39">
        <v>0</v>
      </c>
      <c r="J53" s="39">
        <v>80957.25</v>
      </c>
      <c r="K53" s="39">
        <v>11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2823475.77</v>
      </c>
      <c r="C54" s="39">
        <v>18</v>
      </c>
      <c r="D54" s="39">
        <v>789718.45</v>
      </c>
      <c r="E54" s="39">
        <v>19</v>
      </c>
      <c r="F54" s="39">
        <v>0</v>
      </c>
      <c r="G54" s="39">
        <v>0</v>
      </c>
      <c r="H54" s="39">
        <v>2693268.76</v>
      </c>
      <c r="I54" s="39">
        <v>18</v>
      </c>
      <c r="J54" s="39">
        <v>851905.67</v>
      </c>
      <c r="K54" s="39">
        <v>25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16819193.440000001</v>
      </c>
      <c r="C55" s="39">
        <v>47</v>
      </c>
      <c r="D55" s="39">
        <v>15665388.539999999</v>
      </c>
      <c r="E55" s="39">
        <v>110</v>
      </c>
      <c r="F55" s="39">
        <v>5267603.95</v>
      </c>
      <c r="G55" s="39">
        <v>24</v>
      </c>
      <c r="H55" s="39">
        <v>17058804.09</v>
      </c>
      <c r="I55" s="39">
        <v>46</v>
      </c>
      <c r="J55" s="39">
        <v>15048877.92</v>
      </c>
      <c r="K55" s="39">
        <v>114</v>
      </c>
      <c r="L55" s="39">
        <v>5173640.12</v>
      </c>
      <c r="M55" s="39">
        <v>23</v>
      </c>
    </row>
    <row r="56" spans="1:13" x14ac:dyDescent="0.25">
      <c r="A56" s="38" t="s">
        <v>101</v>
      </c>
      <c r="B56" s="39">
        <v>12259637.189999999</v>
      </c>
      <c r="C56" s="39">
        <v>32</v>
      </c>
      <c r="D56" s="39">
        <v>1076672.98</v>
      </c>
      <c r="E56" s="39">
        <v>10</v>
      </c>
      <c r="F56" s="39">
        <v>1090111.24</v>
      </c>
      <c r="G56" s="39">
        <v>14</v>
      </c>
      <c r="H56" s="39">
        <v>12118912.65</v>
      </c>
      <c r="I56" s="39">
        <v>36</v>
      </c>
      <c r="J56" s="39">
        <v>1297056.6499999999</v>
      </c>
      <c r="K56" s="39">
        <v>14</v>
      </c>
      <c r="L56" s="39">
        <v>1197166.53</v>
      </c>
      <c r="M56" s="39">
        <v>16</v>
      </c>
    </row>
    <row r="57" spans="1:13" x14ac:dyDescent="0.25">
      <c r="A57" s="38" t="s">
        <v>102</v>
      </c>
      <c r="B57" s="39">
        <v>29064556.760000002</v>
      </c>
      <c r="C57" s="39">
        <v>67</v>
      </c>
      <c r="D57" s="39">
        <v>27093375.760000002</v>
      </c>
      <c r="E57" s="39">
        <v>61</v>
      </c>
      <c r="F57" s="39">
        <v>6903713.0499999998</v>
      </c>
      <c r="G57" s="39">
        <v>38</v>
      </c>
      <c r="H57" s="39">
        <v>27979366.84</v>
      </c>
      <c r="I57" s="39">
        <v>67</v>
      </c>
      <c r="J57" s="39">
        <v>25041470.66</v>
      </c>
      <c r="K57" s="39">
        <v>59</v>
      </c>
      <c r="L57" s="39">
        <v>6498891.2199999997</v>
      </c>
      <c r="M57" s="39">
        <v>35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1137369.55</v>
      </c>
      <c r="I58" s="39">
        <v>10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1551872.72</v>
      </c>
      <c r="C59" s="39">
        <v>10</v>
      </c>
      <c r="D59" s="39">
        <v>1496465.07</v>
      </c>
      <c r="E59" s="39">
        <v>10</v>
      </c>
      <c r="F59" s="39">
        <v>0</v>
      </c>
      <c r="G59" s="39">
        <v>0</v>
      </c>
      <c r="H59" s="39">
        <v>0</v>
      </c>
      <c r="I59" s="39">
        <v>0</v>
      </c>
      <c r="J59" s="39">
        <v>1791256.37</v>
      </c>
      <c r="K59" s="39">
        <v>12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23915954.489999998</v>
      </c>
      <c r="C60" s="39">
        <v>63</v>
      </c>
      <c r="D60" s="39">
        <v>7264836.7199999997</v>
      </c>
      <c r="E60" s="39">
        <v>11</v>
      </c>
      <c r="F60" s="39">
        <v>3982954.82</v>
      </c>
      <c r="G60" s="39">
        <v>30</v>
      </c>
      <c r="H60" s="39">
        <v>23429273.77</v>
      </c>
      <c r="I60" s="39">
        <v>64</v>
      </c>
      <c r="J60" s="39">
        <v>7265003.25</v>
      </c>
      <c r="K60" s="39">
        <v>17</v>
      </c>
      <c r="L60" s="39">
        <v>3943934.47</v>
      </c>
      <c r="M60" s="39">
        <v>31</v>
      </c>
    </row>
    <row r="61" spans="1:13" x14ac:dyDescent="0.25">
      <c r="A61" s="38" t="s">
        <v>106</v>
      </c>
      <c r="B61" s="39">
        <v>10952678.42</v>
      </c>
      <c r="C61" s="39">
        <v>28</v>
      </c>
      <c r="D61" s="39">
        <v>0</v>
      </c>
      <c r="E61" s="39">
        <v>0</v>
      </c>
      <c r="F61" s="39">
        <v>0</v>
      </c>
      <c r="G61" s="39">
        <v>0</v>
      </c>
      <c r="H61" s="39">
        <v>10928859.789999999</v>
      </c>
      <c r="I61" s="39">
        <v>34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1640600.02</v>
      </c>
      <c r="C62" s="39">
        <v>14</v>
      </c>
      <c r="D62" s="39">
        <v>686813.35</v>
      </c>
      <c r="E62" s="39">
        <v>22</v>
      </c>
      <c r="F62" s="39">
        <v>0</v>
      </c>
      <c r="G62" s="39">
        <v>0</v>
      </c>
      <c r="H62" s="39">
        <v>1542753.27</v>
      </c>
      <c r="I62" s="39">
        <v>10</v>
      </c>
      <c r="J62" s="39">
        <v>636271.25</v>
      </c>
      <c r="K62" s="39">
        <v>20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26542644.93</v>
      </c>
      <c r="C63" s="39">
        <v>75</v>
      </c>
      <c r="D63" s="39">
        <v>3612101.74</v>
      </c>
      <c r="E63" s="39">
        <v>14</v>
      </c>
      <c r="F63" s="39">
        <v>4663319.6500000004</v>
      </c>
      <c r="G63" s="39">
        <v>33</v>
      </c>
      <c r="H63" s="39">
        <v>25484232.59</v>
      </c>
      <c r="I63" s="39">
        <v>80</v>
      </c>
      <c r="J63" s="39">
        <v>4085384.04</v>
      </c>
      <c r="K63" s="39">
        <v>27</v>
      </c>
      <c r="L63" s="39">
        <v>4582219.17</v>
      </c>
      <c r="M63" s="39">
        <v>33</v>
      </c>
    </row>
    <row r="64" spans="1:13" x14ac:dyDescent="0.25">
      <c r="A64" s="38" t="s">
        <v>109</v>
      </c>
      <c r="B64" s="39">
        <v>14806407.92</v>
      </c>
      <c r="C64" s="39">
        <v>40</v>
      </c>
      <c r="D64" s="39">
        <v>1339186.68</v>
      </c>
      <c r="E64" s="39">
        <v>23</v>
      </c>
      <c r="F64" s="39">
        <v>1404163.03</v>
      </c>
      <c r="G64" s="39">
        <v>16</v>
      </c>
      <c r="H64" s="39">
        <v>13358573.390000001</v>
      </c>
      <c r="I64" s="39">
        <v>39</v>
      </c>
      <c r="J64" s="39">
        <v>1313082.7</v>
      </c>
      <c r="K64" s="39">
        <v>25</v>
      </c>
      <c r="L64" s="39">
        <v>1217600.81</v>
      </c>
      <c r="M64" s="39">
        <v>16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267397.08</v>
      </c>
      <c r="E65" s="39">
        <v>21</v>
      </c>
      <c r="F65" s="39">
        <v>0</v>
      </c>
      <c r="G65" s="39">
        <v>0</v>
      </c>
      <c r="H65" s="39">
        <v>0</v>
      </c>
      <c r="I65" s="39">
        <v>0</v>
      </c>
      <c r="J65" s="39">
        <v>270763.89</v>
      </c>
      <c r="K65" s="39">
        <v>22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691516.51</v>
      </c>
      <c r="K66" s="39">
        <v>11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10828496.539999999</v>
      </c>
      <c r="C67" s="39">
        <v>39</v>
      </c>
      <c r="D67" s="39">
        <v>1137073.9099999999</v>
      </c>
      <c r="E67" s="39">
        <v>11</v>
      </c>
      <c r="F67" s="39">
        <v>1548621.68</v>
      </c>
      <c r="G67" s="39">
        <v>17</v>
      </c>
      <c r="H67" s="39">
        <v>10401991.1</v>
      </c>
      <c r="I67" s="39">
        <v>41</v>
      </c>
      <c r="J67" s="39">
        <v>0</v>
      </c>
      <c r="K67" s="39">
        <v>0</v>
      </c>
      <c r="L67" s="39">
        <v>1580167.26</v>
      </c>
      <c r="M67" s="39">
        <v>16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112681.3</v>
      </c>
      <c r="E68" s="39">
        <v>10</v>
      </c>
      <c r="F68" s="39">
        <v>0</v>
      </c>
      <c r="G68" s="39">
        <v>0</v>
      </c>
      <c r="H68" s="39">
        <v>0</v>
      </c>
      <c r="I68" s="39">
        <v>0</v>
      </c>
      <c r="J68" s="39">
        <v>109987.11</v>
      </c>
      <c r="K68" s="39">
        <v>10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1590170.81</v>
      </c>
      <c r="E69" s="39">
        <v>31</v>
      </c>
      <c r="F69" s="39">
        <v>0</v>
      </c>
      <c r="G69" s="39">
        <v>0</v>
      </c>
      <c r="H69" s="39">
        <v>1833861.57</v>
      </c>
      <c r="I69" s="39">
        <v>12</v>
      </c>
      <c r="J69" s="39">
        <v>1527241.07</v>
      </c>
      <c r="K69" s="39">
        <v>28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3979374.97</v>
      </c>
      <c r="C70" s="39">
        <v>26</v>
      </c>
      <c r="D70" s="39">
        <v>0</v>
      </c>
      <c r="E70" s="39">
        <v>0</v>
      </c>
      <c r="F70" s="39">
        <v>0</v>
      </c>
      <c r="G70" s="39">
        <v>0</v>
      </c>
      <c r="H70" s="39">
        <v>3711282.14</v>
      </c>
      <c r="I70" s="39">
        <v>24</v>
      </c>
      <c r="J70" s="39">
        <v>325157.94</v>
      </c>
      <c r="K70" s="39">
        <v>10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849703.64</v>
      </c>
      <c r="E71" s="39">
        <v>10</v>
      </c>
      <c r="F71" s="39">
        <v>0</v>
      </c>
      <c r="G71" s="39">
        <v>0</v>
      </c>
      <c r="H71" s="39">
        <v>0</v>
      </c>
      <c r="I71" s="39">
        <v>0</v>
      </c>
      <c r="J71" s="39">
        <v>890343.34</v>
      </c>
      <c r="K71" s="39">
        <v>11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991265.96</v>
      </c>
      <c r="E72" s="39">
        <v>14</v>
      </c>
      <c r="F72" s="39">
        <v>0</v>
      </c>
      <c r="G72" s="39">
        <v>0</v>
      </c>
      <c r="H72" s="39">
        <v>0</v>
      </c>
      <c r="I72" s="39">
        <v>0</v>
      </c>
      <c r="J72" s="39">
        <v>775709.97</v>
      </c>
      <c r="K72" s="39">
        <v>14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1579332.42</v>
      </c>
      <c r="I73" s="39">
        <v>10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520141.46</v>
      </c>
      <c r="E74" s="39">
        <v>21</v>
      </c>
      <c r="F74" s="39">
        <v>0</v>
      </c>
      <c r="G74" s="39">
        <v>0</v>
      </c>
      <c r="H74" s="39">
        <v>0</v>
      </c>
      <c r="I74" s="39">
        <v>0</v>
      </c>
      <c r="J74" s="39">
        <v>578846.86</v>
      </c>
      <c r="K74" s="39">
        <v>20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2656763.13</v>
      </c>
      <c r="C75" s="39">
        <v>18</v>
      </c>
      <c r="D75" s="39">
        <v>120654.28</v>
      </c>
      <c r="E75" s="39">
        <v>11</v>
      </c>
      <c r="F75" s="39">
        <v>0</v>
      </c>
      <c r="G75" s="39">
        <v>0</v>
      </c>
      <c r="H75" s="39">
        <v>2443147.67</v>
      </c>
      <c r="I75" s="39">
        <v>18</v>
      </c>
      <c r="J75" s="39">
        <v>158008</v>
      </c>
      <c r="K75" s="39">
        <v>15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2059449.89</v>
      </c>
      <c r="C76" s="39">
        <v>13</v>
      </c>
      <c r="D76" s="39">
        <v>541618.56000000006</v>
      </c>
      <c r="E76" s="39">
        <v>10</v>
      </c>
      <c r="F76" s="39">
        <v>0</v>
      </c>
      <c r="G76" s="39">
        <v>0</v>
      </c>
      <c r="H76" s="39">
        <v>1888085.15</v>
      </c>
      <c r="I76" s="39">
        <v>17</v>
      </c>
      <c r="J76" s="39">
        <v>471136.76</v>
      </c>
      <c r="K76" s="39">
        <v>12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6773892.9199999999</v>
      </c>
      <c r="C77" s="35">
        <v>28</v>
      </c>
      <c r="D77" s="35">
        <v>0</v>
      </c>
      <c r="E77" s="35">
        <v>0</v>
      </c>
      <c r="F77" s="35">
        <v>0</v>
      </c>
      <c r="G77" s="35">
        <v>0</v>
      </c>
      <c r="H77" s="35">
        <v>6997808.0300000003</v>
      </c>
      <c r="I77" s="35">
        <v>30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1351963.53</v>
      </c>
      <c r="I78" s="35">
        <v>12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3026331.37</v>
      </c>
      <c r="C79" s="35">
        <v>17</v>
      </c>
      <c r="D79" s="35">
        <v>0</v>
      </c>
      <c r="E79" s="35">
        <v>0</v>
      </c>
      <c r="F79" s="35">
        <v>0</v>
      </c>
      <c r="G79" s="35">
        <v>0</v>
      </c>
      <c r="H79" s="35">
        <v>3170427.41</v>
      </c>
      <c r="I79" s="35">
        <v>14</v>
      </c>
      <c r="J79" s="35">
        <v>378797.68</v>
      </c>
      <c r="K79" s="35">
        <v>12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602235.05000000005</v>
      </c>
      <c r="K80" s="35">
        <v>10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5103737.75</v>
      </c>
      <c r="C81" s="35">
        <v>40</v>
      </c>
      <c r="D81" s="35">
        <v>0</v>
      </c>
      <c r="E81" s="35">
        <v>0</v>
      </c>
      <c r="F81" s="35">
        <v>1044387.68</v>
      </c>
      <c r="G81" s="35">
        <v>12</v>
      </c>
      <c r="H81" s="35">
        <v>5288812.3600000003</v>
      </c>
      <c r="I81" s="35">
        <v>43</v>
      </c>
      <c r="J81" s="35">
        <v>0</v>
      </c>
      <c r="K81" s="35">
        <v>0</v>
      </c>
      <c r="L81" s="35">
        <v>1138930.83</v>
      </c>
      <c r="M81" s="35">
        <v>15</v>
      </c>
    </row>
    <row r="82" spans="1:13" x14ac:dyDescent="0.25">
      <c r="A82" s="35" t="s">
        <v>127</v>
      </c>
      <c r="B82" s="35">
        <v>4093365.72</v>
      </c>
      <c r="C82" s="35">
        <v>13</v>
      </c>
      <c r="D82" s="35">
        <v>0</v>
      </c>
      <c r="E82" s="35">
        <v>0</v>
      </c>
      <c r="F82" s="35">
        <v>0</v>
      </c>
      <c r="G82" s="35">
        <v>0</v>
      </c>
      <c r="H82" s="35">
        <v>4019787.82</v>
      </c>
      <c r="I82" s="35">
        <v>15</v>
      </c>
      <c r="J82" s="35">
        <v>0</v>
      </c>
      <c r="K82" s="35">
        <v>0</v>
      </c>
      <c r="L82" s="35">
        <v>0</v>
      </c>
      <c r="M82" s="35">
        <v>0</v>
      </c>
    </row>
    <row r="83" spans="1:13" x14ac:dyDescent="0.25">
      <c r="A83" s="35" t="s">
        <v>128</v>
      </c>
      <c r="B83" s="35">
        <v>43821754.25</v>
      </c>
      <c r="C83" s="35">
        <v>112</v>
      </c>
      <c r="D83" s="35">
        <v>3589755.38</v>
      </c>
      <c r="E83" s="35">
        <v>15</v>
      </c>
      <c r="F83" s="35">
        <v>5375158.5899999999</v>
      </c>
      <c r="G83" s="35">
        <v>42</v>
      </c>
      <c r="H83" s="35">
        <v>41872570.840000004</v>
      </c>
      <c r="I83" s="35">
        <v>111</v>
      </c>
      <c r="J83" s="35">
        <v>3692826.25</v>
      </c>
      <c r="K83" s="35">
        <v>19</v>
      </c>
      <c r="L83" s="35">
        <v>5572105.1399999997</v>
      </c>
      <c r="M83" s="35">
        <v>45</v>
      </c>
    </row>
    <row r="84" spans="1:13" x14ac:dyDescent="0.25">
      <c r="A84" s="35" t="s">
        <v>129</v>
      </c>
      <c r="B84" s="35">
        <v>12470703.890000001</v>
      </c>
      <c r="C84" s="35">
        <v>15</v>
      </c>
      <c r="D84" s="35">
        <v>0</v>
      </c>
      <c r="E84" s="35">
        <v>0</v>
      </c>
      <c r="F84" s="35">
        <v>0</v>
      </c>
      <c r="G84" s="35">
        <v>0</v>
      </c>
      <c r="H84" s="35">
        <v>12383261.109999999</v>
      </c>
      <c r="I84" s="35">
        <v>16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0</v>
      </c>
      <c r="C85" s="35">
        <v>0</v>
      </c>
      <c r="D85" s="35">
        <v>245520.26</v>
      </c>
      <c r="E85" s="35">
        <v>16</v>
      </c>
      <c r="F85" s="35">
        <v>0</v>
      </c>
      <c r="G85" s="35">
        <v>0</v>
      </c>
      <c r="H85" s="35">
        <v>0</v>
      </c>
      <c r="I85" s="35">
        <v>0</v>
      </c>
      <c r="J85" s="35">
        <v>219784.72</v>
      </c>
      <c r="K85" s="35">
        <v>14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12272813.859999999</v>
      </c>
      <c r="C86" s="35">
        <v>43</v>
      </c>
      <c r="D86" s="35">
        <v>5014260.18</v>
      </c>
      <c r="E86" s="35">
        <v>19</v>
      </c>
      <c r="F86" s="35">
        <v>1846464.04</v>
      </c>
      <c r="G86" s="35">
        <v>22</v>
      </c>
      <c r="H86" s="35">
        <v>12454887.890000001</v>
      </c>
      <c r="I86" s="35">
        <v>47</v>
      </c>
      <c r="J86" s="35">
        <v>4945195.24</v>
      </c>
      <c r="K86" s="35">
        <v>18</v>
      </c>
      <c r="L86" s="35">
        <v>1745939.53</v>
      </c>
      <c r="M86" s="35">
        <v>21</v>
      </c>
    </row>
    <row r="87" spans="1:13" x14ac:dyDescent="0.25">
      <c r="A87" s="35" t="s">
        <v>132</v>
      </c>
      <c r="B87" s="35">
        <v>83913632.370000005</v>
      </c>
      <c r="C87" s="35">
        <v>114</v>
      </c>
      <c r="D87" s="35">
        <v>42192116.82</v>
      </c>
      <c r="E87" s="35">
        <v>29</v>
      </c>
      <c r="F87" s="35">
        <v>10462565.99</v>
      </c>
      <c r="G87" s="35">
        <v>43</v>
      </c>
      <c r="H87" s="35">
        <v>84762864.760000005</v>
      </c>
      <c r="I87" s="35">
        <v>118</v>
      </c>
      <c r="J87" s="35">
        <v>46168771.759999998</v>
      </c>
      <c r="K87" s="35">
        <v>31</v>
      </c>
      <c r="L87" s="35">
        <v>9704675.1699999999</v>
      </c>
      <c r="M87" s="35">
        <v>43</v>
      </c>
    </row>
    <row r="88" spans="1:13" x14ac:dyDescent="0.25">
      <c r="A88" s="35" t="s">
        <v>133</v>
      </c>
      <c r="B88" s="35">
        <v>2483265.02</v>
      </c>
      <c r="C88" s="35">
        <v>18</v>
      </c>
      <c r="D88" s="35">
        <v>1080503.29</v>
      </c>
      <c r="E88" s="35">
        <v>31</v>
      </c>
      <c r="F88" s="35">
        <v>0</v>
      </c>
      <c r="G88" s="35">
        <v>0</v>
      </c>
      <c r="H88" s="35">
        <v>2496710.71</v>
      </c>
      <c r="I88" s="35">
        <v>21</v>
      </c>
      <c r="J88" s="35">
        <v>1015542.5</v>
      </c>
      <c r="K88" s="35">
        <v>32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10872151.84</v>
      </c>
      <c r="C89" s="35">
        <v>38</v>
      </c>
      <c r="D89" s="35">
        <v>0</v>
      </c>
      <c r="E89" s="35">
        <v>0</v>
      </c>
      <c r="F89" s="35">
        <v>913636.47</v>
      </c>
      <c r="G89" s="35">
        <v>17</v>
      </c>
      <c r="H89" s="35">
        <v>10768128.369999999</v>
      </c>
      <c r="I89" s="35">
        <v>38</v>
      </c>
      <c r="J89" s="35">
        <v>0</v>
      </c>
      <c r="K89" s="35">
        <v>0</v>
      </c>
      <c r="L89" s="35">
        <v>837546.87</v>
      </c>
      <c r="M89" s="35">
        <v>16</v>
      </c>
    </row>
    <row r="90" spans="1:13" x14ac:dyDescent="0.25">
      <c r="A90" s="35" t="s">
        <v>135</v>
      </c>
      <c r="B90" s="35">
        <v>21105327.199999999</v>
      </c>
      <c r="C90" s="35">
        <v>68</v>
      </c>
      <c r="D90" s="35">
        <v>0</v>
      </c>
      <c r="E90" s="35">
        <v>0</v>
      </c>
      <c r="F90" s="35">
        <v>2664345.9900000002</v>
      </c>
      <c r="G90" s="35">
        <v>26</v>
      </c>
      <c r="H90" s="35">
        <v>18813601.879999999</v>
      </c>
      <c r="I90" s="35">
        <v>64</v>
      </c>
      <c r="J90" s="35">
        <v>507446.86</v>
      </c>
      <c r="K90" s="35">
        <v>12</v>
      </c>
      <c r="L90" s="35">
        <v>2456153.84</v>
      </c>
      <c r="M90" s="35">
        <v>25</v>
      </c>
    </row>
    <row r="91" spans="1:13" x14ac:dyDescent="0.25">
      <c r="A91" s="35" t="s">
        <v>136</v>
      </c>
      <c r="B91" s="35">
        <v>8280314.2599999998</v>
      </c>
      <c r="C91" s="35">
        <v>12</v>
      </c>
      <c r="D91" s="35">
        <v>0</v>
      </c>
      <c r="E91" s="35">
        <v>0</v>
      </c>
      <c r="F91" s="35">
        <v>0</v>
      </c>
      <c r="G91" s="35">
        <v>0</v>
      </c>
      <c r="H91" s="35">
        <v>8611947.7200000007</v>
      </c>
      <c r="I91" s="35">
        <v>15</v>
      </c>
      <c r="J91" s="35">
        <v>0</v>
      </c>
      <c r="K91" s="35">
        <v>0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13986353.029999999</v>
      </c>
      <c r="C92" s="35">
        <v>57</v>
      </c>
      <c r="D92" s="35">
        <v>3780050.49</v>
      </c>
      <c r="E92" s="35">
        <v>10</v>
      </c>
      <c r="F92" s="35">
        <v>1315636.1000000001</v>
      </c>
      <c r="G92" s="35">
        <v>24</v>
      </c>
      <c r="H92" s="35">
        <v>13004007.550000001</v>
      </c>
      <c r="I92" s="35">
        <v>57</v>
      </c>
      <c r="J92" s="35">
        <v>4012165.57</v>
      </c>
      <c r="K92" s="35">
        <v>11</v>
      </c>
      <c r="L92" s="35">
        <v>1255726.21</v>
      </c>
      <c r="M92" s="35">
        <v>22</v>
      </c>
    </row>
    <row r="93" spans="1:13" x14ac:dyDescent="0.25">
      <c r="A93" s="35" t="s">
        <v>138</v>
      </c>
      <c r="B93" s="35">
        <v>47903687.100000001</v>
      </c>
      <c r="C93" s="35">
        <v>89</v>
      </c>
      <c r="D93" s="35">
        <v>66097217.939999998</v>
      </c>
      <c r="E93" s="35">
        <v>160</v>
      </c>
      <c r="F93" s="35">
        <v>15989549.52</v>
      </c>
      <c r="G93" s="35">
        <v>56</v>
      </c>
      <c r="H93" s="35">
        <v>40980940.119999997</v>
      </c>
      <c r="I93" s="35">
        <v>95</v>
      </c>
      <c r="J93" s="35">
        <v>64278087.920000002</v>
      </c>
      <c r="K93" s="35">
        <v>158</v>
      </c>
      <c r="L93" s="35">
        <v>13734591.4</v>
      </c>
      <c r="M93" s="35">
        <v>53</v>
      </c>
    </row>
    <row r="94" spans="1:13" x14ac:dyDescent="0.25">
      <c r="A94" s="35" t="s">
        <v>139</v>
      </c>
      <c r="B94" s="35">
        <v>0</v>
      </c>
      <c r="C94" s="35">
        <v>0</v>
      </c>
      <c r="D94" s="35">
        <v>10672229.74</v>
      </c>
      <c r="E94" s="35">
        <v>21</v>
      </c>
      <c r="F94" s="35">
        <v>0</v>
      </c>
      <c r="G94" s="35">
        <v>0</v>
      </c>
      <c r="H94" s="35">
        <v>8073233.1699999999</v>
      </c>
      <c r="I94" s="35">
        <v>11</v>
      </c>
      <c r="J94" s="35">
        <v>10871423</v>
      </c>
      <c r="K94" s="35">
        <v>22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5983566.1699999999</v>
      </c>
      <c r="C95" s="35">
        <v>20</v>
      </c>
      <c r="D95" s="35">
        <v>318830.53000000003</v>
      </c>
      <c r="E95" s="35">
        <v>11</v>
      </c>
      <c r="F95" s="35">
        <v>0</v>
      </c>
      <c r="G95" s="35">
        <v>0</v>
      </c>
      <c r="H95" s="35">
        <v>5825608.1299999999</v>
      </c>
      <c r="I95" s="35">
        <v>20</v>
      </c>
      <c r="J95" s="35">
        <v>397934.68</v>
      </c>
      <c r="K95" s="35">
        <v>13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700411.41</v>
      </c>
      <c r="C96" s="35">
        <v>10</v>
      </c>
      <c r="D96" s="35">
        <v>80104.460000000006</v>
      </c>
      <c r="E96" s="35">
        <v>10</v>
      </c>
      <c r="F96" s="35">
        <v>0</v>
      </c>
      <c r="G96" s="35">
        <v>0</v>
      </c>
      <c r="H96" s="35">
        <v>690976.41</v>
      </c>
      <c r="I96" s="35">
        <v>10</v>
      </c>
      <c r="J96" s="35">
        <v>74330.59</v>
      </c>
      <c r="K96" s="35">
        <v>11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4511960.08</v>
      </c>
      <c r="C97" s="35">
        <v>22</v>
      </c>
      <c r="D97" s="35">
        <v>0</v>
      </c>
      <c r="E97" s="35">
        <v>0</v>
      </c>
      <c r="F97" s="35">
        <v>1071144.57</v>
      </c>
      <c r="G97" s="35">
        <v>10</v>
      </c>
      <c r="H97" s="35">
        <v>4389193.84</v>
      </c>
      <c r="I97" s="35">
        <v>20</v>
      </c>
      <c r="J97" s="35">
        <v>676247.16</v>
      </c>
      <c r="K97" s="35">
        <v>15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10432983.1</v>
      </c>
      <c r="C98" s="35">
        <v>35</v>
      </c>
      <c r="D98" s="35">
        <v>3388713.55</v>
      </c>
      <c r="E98" s="35">
        <v>35</v>
      </c>
      <c r="F98" s="35">
        <v>2996683.74</v>
      </c>
      <c r="G98" s="35">
        <v>23</v>
      </c>
      <c r="H98" s="35">
        <v>9528476.1400000006</v>
      </c>
      <c r="I98" s="35">
        <v>36</v>
      </c>
      <c r="J98" s="35">
        <v>3306684</v>
      </c>
      <c r="K98" s="35">
        <v>43</v>
      </c>
      <c r="L98" s="35">
        <v>2932557.77</v>
      </c>
      <c r="M98" s="35">
        <v>20</v>
      </c>
    </row>
    <row r="99" spans="1:13" x14ac:dyDescent="0.25">
      <c r="A99" s="35" t="s">
        <v>144</v>
      </c>
      <c r="B99" s="35">
        <v>0</v>
      </c>
      <c r="C99" s="35">
        <v>0</v>
      </c>
      <c r="D99" s="35">
        <v>294869.90000000002</v>
      </c>
      <c r="E99" s="35">
        <v>12</v>
      </c>
      <c r="F99" s="35">
        <v>0</v>
      </c>
      <c r="G99" s="35">
        <v>0</v>
      </c>
      <c r="H99" s="35">
        <v>0</v>
      </c>
      <c r="I99" s="35">
        <v>0</v>
      </c>
      <c r="J99" s="35">
        <v>244318.63</v>
      </c>
      <c r="K99" s="35">
        <v>14</v>
      </c>
      <c r="L99" s="35">
        <v>0</v>
      </c>
      <c r="M99" s="35">
        <v>0</v>
      </c>
    </row>
    <row r="100" spans="1:13" x14ac:dyDescent="0.25">
      <c r="A100" s="35" t="s">
        <v>145</v>
      </c>
      <c r="B100" s="35">
        <v>6329918.7599999998</v>
      </c>
      <c r="C100" s="35">
        <v>21</v>
      </c>
      <c r="D100" s="35">
        <v>6755693.3899999997</v>
      </c>
      <c r="E100" s="35">
        <v>47</v>
      </c>
      <c r="F100" s="35">
        <v>2455149.86</v>
      </c>
      <c r="G100" s="35">
        <v>14</v>
      </c>
      <c r="H100" s="35">
        <v>5938196.0700000003</v>
      </c>
      <c r="I100" s="35">
        <v>23</v>
      </c>
      <c r="J100" s="35">
        <v>7197398.2000000002</v>
      </c>
      <c r="K100" s="35">
        <v>52</v>
      </c>
      <c r="L100" s="35">
        <v>2499424.46</v>
      </c>
      <c r="M100" s="35">
        <v>17</v>
      </c>
    </row>
    <row r="101" spans="1:13" x14ac:dyDescent="0.25">
      <c r="A101" s="35" t="s">
        <v>146</v>
      </c>
      <c r="B101" s="35">
        <v>17346666.600000001</v>
      </c>
      <c r="C101" s="35">
        <v>54</v>
      </c>
      <c r="D101" s="35">
        <v>8124909.6299999999</v>
      </c>
      <c r="E101" s="35">
        <v>23</v>
      </c>
      <c r="F101" s="35">
        <v>4754877.68</v>
      </c>
      <c r="G101" s="35">
        <v>19</v>
      </c>
      <c r="H101" s="35">
        <v>16929344.25</v>
      </c>
      <c r="I101" s="35">
        <v>54</v>
      </c>
      <c r="J101" s="35">
        <v>7414627.8799999999</v>
      </c>
      <c r="K101" s="35">
        <v>37</v>
      </c>
      <c r="L101" s="35">
        <v>4818564.42</v>
      </c>
      <c r="M101" s="35">
        <v>20</v>
      </c>
    </row>
    <row r="102" spans="1:13" x14ac:dyDescent="0.25">
      <c r="A102" s="35" t="s">
        <v>147</v>
      </c>
      <c r="B102" s="35">
        <v>2168576.48</v>
      </c>
      <c r="C102" s="35">
        <v>12</v>
      </c>
      <c r="D102" s="35">
        <v>0</v>
      </c>
      <c r="E102" s="35">
        <v>0</v>
      </c>
      <c r="F102" s="35">
        <v>0</v>
      </c>
      <c r="G102" s="35">
        <v>0</v>
      </c>
      <c r="H102" s="35">
        <v>2117192</v>
      </c>
      <c r="I102" s="35">
        <v>11</v>
      </c>
      <c r="J102" s="35">
        <v>0</v>
      </c>
      <c r="K102" s="35">
        <v>0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0</v>
      </c>
      <c r="C103" s="35">
        <v>0</v>
      </c>
      <c r="D103" s="35">
        <v>170567.73</v>
      </c>
      <c r="E103" s="35">
        <v>13</v>
      </c>
      <c r="F103" s="35">
        <v>0</v>
      </c>
      <c r="G103" s="35">
        <v>0</v>
      </c>
      <c r="H103" s="35">
        <v>0</v>
      </c>
      <c r="I103" s="35">
        <v>0</v>
      </c>
      <c r="J103" s="35">
        <v>174469.39</v>
      </c>
      <c r="K103" s="35">
        <v>13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1520366.49</v>
      </c>
      <c r="C104" s="35">
        <v>12</v>
      </c>
      <c r="D104" s="35">
        <v>0</v>
      </c>
      <c r="E104" s="35">
        <v>0</v>
      </c>
      <c r="F104" s="35">
        <v>0</v>
      </c>
      <c r="G104" s="35">
        <v>0</v>
      </c>
      <c r="H104" s="35">
        <v>1497023.6</v>
      </c>
      <c r="I104" s="35">
        <v>12</v>
      </c>
      <c r="J104" s="35">
        <v>0</v>
      </c>
      <c r="K104" s="35">
        <v>0</v>
      </c>
      <c r="L104" s="35">
        <v>0</v>
      </c>
      <c r="M104" s="35">
        <v>0</v>
      </c>
    </row>
    <row r="105" spans="1:13" x14ac:dyDescent="0.25">
      <c r="A105" s="35" t="s">
        <v>150</v>
      </c>
      <c r="B105" s="35">
        <v>0</v>
      </c>
      <c r="C105" s="35">
        <v>0</v>
      </c>
      <c r="D105" s="35">
        <v>727189.78</v>
      </c>
      <c r="E105" s="35">
        <v>11</v>
      </c>
      <c r="F105" s="35">
        <v>0</v>
      </c>
      <c r="G105" s="35">
        <v>0</v>
      </c>
      <c r="H105" s="35">
        <v>0</v>
      </c>
      <c r="I105" s="35">
        <v>0</v>
      </c>
      <c r="J105" s="35">
        <v>753322.67</v>
      </c>
      <c r="K105" s="35">
        <v>11</v>
      </c>
      <c r="L105" s="35">
        <v>0</v>
      </c>
      <c r="M105" s="35">
        <v>0</v>
      </c>
    </row>
    <row r="106" spans="1:13" x14ac:dyDescent="0.25">
      <c r="A106" s="35" t="s">
        <v>151</v>
      </c>
      <c r="B106" s="35">
        <v>0</v>
      </c>
      <c r="C106" s="35">
        <v>0</v>
      </c>
      <c r="D106" s="35">
        <v>600963.99</v>
      </c>
      <c r="E106" s="35">
        <v>10</v>
      </c>
      <c r="F106" s="35">
        <v>0</v>
      </c>
      <c r="G106" s="35">
        <v>0</v>
      </c>
      <c r="H106" s="35">
        <v>0</v>
      </c>
      <c r="I106" s="35">
        <v>0</v>
      </c>
      <c r="J106" s="35">
        <v>729512.72</v>
      </c>
      <c r="K106" s="35">
        <v>12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37668958.710000001</v>
      </c>
      <c r="C107" s="35">
        <v>57</v>
      </c>
      <c r="D107" s="35">
        <v>0</v>
      </c>
      <c r="E107" s="35">
        <v>0</v>
      </c>
      <c r="F107" s="35">
        <v>4668759.09</v>
      </c>
      <c r="G107" s="35">
        <v>20</v>
      </c>
      <c r="H107" s="35">
        <v>37784153.469999999</v>
      </c>
      <c r="I107" s="35">
        <v>60</v>
      </c>
      <c r="J107" s="35">
        <v>9700465.6699999999</v>
      </c>
      <c r="K107" s="35">
        <v>10</v>
      </c>
      <c r="L107" s="35">
        <v>4741141.5199999996</v>
      </c>
      <c r="M107" s="35">
        <v>23</v>
      </c>
    </row>
    <row r="108" spans="1:13" x14ac:dyDescent="0.25">
      <c r="A108" s="35" t="s">
        <v>153</v>
      </c>
      <c r="B108" s="35">
        <v>8362671.3099999996</v>
      </c>
      <c r="C108" s="35">
        <v>28</v>
      </c>
      <c r="D108" s="35">
        <v>2079988.65</v>
      </c>
      <c r="E108" s="35">
        <v>49</v>
      </c>
      <c r="F108" s="35">
        <v>1995315.18</v>
      </c>
      <c r="G108" s="35">
        <v>17</v>
      </c>
      <c r="H108" s="35">
        <v>8480987.0899999999</v>
      </c>
      <c r="I108" s="35">
        <v>32</v>
      </c>
      <c r="J108" s="35">
        <v>1971058.38</v>
      </c>
      <c r="K108" s="35">
        <v>47</v>
      </c>
      <c r="L108" s="35">
        <v>2392081.2000000002</v>
      </c>
      <c r="M108" s="35">
        <v>18</v>
      </c>
    </row>
    <row r="109" spans="1:13" x14ac:dyDescent="0.25">
      <c r="A109" s="35" t="s">
        <v>154</v>
      </c>
      <c r="B109" s="35">
        <v>4119452.88</v>
      </c>
      <c r="C109" s="35">
        <v>15</v>
      </c>
      <c r="D109" s="35">
        <v>0</v>
      </c>
      <c r="E109" s="35">
        <v>0</v>
      </c>
      <c r="F109" s="35">
        <v>0</v>
      </c>
      <c r="G109" s="35">
        <v>0</v>
      </c>
      <c r="H109" s="35">
        <v>4057582.6</v>
      </c>
      <c r="I109" s="35">
        <v>17</v>
      </c>
      <c r="J109" s="35">
        <v>0</v>
      </c>
      <c r="K109" s="35">
        <v>0</v>
      </c>
      <c r="L109" s="35">
        <v>0</v>
      </c>
      <c r="M109" s="35">
        <v>0</v>
      </c>
    </row>
    <row r="110" spans="1:13" x14ac:dyDescent="0.25">
      <c r="A110" s="35" t="s">
        <v>155</v>
      </c>
      <c r="B110" s="35">
        <v>1323807.6200000001</v>
      </c>
      <c r="C110" s="35">
        <v>12</v>
      </c>
      <c r="D110" s="35">
        <v>1754635.21</v>
      </c>
      <c r="E110" s="35">
        <v>35</v>
      </c>
      <c r="F110" s="35">
        <v>0</v>
      </c>
      <c r="G110" s="35">
        <v>0</v>
      </c>
      <c r="H110" s="35">
        <v>1402987.55</v>
      </c>
      <c r="I110" s="35">
        <v>10</v>
      </c>
      <c r="J110" s="35">
        <v>2334081.08</v>
      </c>
      <c r="K110" s="35">
        <v>36</v>
      </c>
      <c r="L110" s="35">
        <v>0</v>
      </c>
      <c r="M110" s="35">
        <v>0</v>
      </c>
    </row>
    <row r="111" spans="1:13" x14ac:dyDescent="0.25">
      <c r="A111" s="35" t="s">
        <v>156</v>
      </c>
      <c r="B111" s="35">
        <v>12317549.59</v>
      </c>
      <c r="C111" s="35">
        <v>37</v>
      </c>
      <c r="D111" s="35">
        <v>0</v>
      </c>
      <c r="E111" s="35">
        <v>0</v>
      </c>
      <c r="F111" s="35">
        <v>4879674.55</v>
      </c>
      <c r="G111" s="35">
        <v>16</v>
      </c>
      <c r="H111" s="35">
        <v>11750946.01</v>
      </c>
      <c r="I111" s="35">
        <v>40</v>
      </c>
      <c r="J111" s="35">
        <v>0</v>
      </c>
      <c r="K111" s="35">
        <v>0</v>
      </c>
      <c r="L111" s="35">
        <v>4478163.3899999997</v>
      </c>
      <c r="M111" s="35">
        <v>17</v>
      </c>
    </row>
    <row r="112" spans="1:13" x14ac:dyDescent="0.25">
      <c r="A112" s="35" t="s">
        <v>157</v>
      </c>
      <c r="B112" s="35">
        <v>15252006.59</v>
      </c>
      <c r="C112" s="35">
        <v>31</v>
      </c>
      <c r="D112" s="35">
        <v>18370383.140000001</v>
      </c>
      <c r="E112" s="35">
        <v>40</v>
      </c>
      <c r="F112" s="35">
        <v>4464804.24</v>
      </c>
      <c r="G112" s="35">
        <v>17</v>
      </c>
      <c r="H112" s="35">
        <v>14774123.859999999</v>
      </c>
      <c r="I112" s="35">
        <v>34</v>
      </c>
      <c r="J112" s="35">
        <v>17863392.620000001</v>
      </c>
      <c r="K112" s="35">
        <v>42</v>
      </c>
      <c r="L112" s="35">
        <v>4550076.76</v>
      </c>
      <c r="M112" s="35">
        <v>17</v>
      </c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158</v>
      </c>
      <c r="B2" s="35">
        <v>45286011.840000004</v>
      </c>
      <c r="C2" s="36">
        <v>174</v>
      </c>
      <c r="D2" s="35">
        <v>15207364.619999999</v>
      </c>
      <c r="E2" s="36">
        <v>134</v>
      </c>
      <c r="F2" s="35">
        <v>7783333.9000000004</v>
      </c>
      <c r="G2" s="36">
        <v>67</v>
      </c>
      <c r="H2" s="35">
        <v>44157052.299999997</v>
      </c>
      <c r="I2" s="36">
        <v>171</v>
      </c>
      <c r="J2" s="35">
        <v>15329606.609999999</v>
      </c>
      <c r="K2" s="36">
        <v>168</v>
      </c>
      <c r="L2" s="35">
        <v>7546914.0300000003</v>
      </c>
      <c r="M2" s="37">
        <v>67</v>
      </c>
      <c r="N2" s="35"/>
      <c r="O2" s="35"/>
      <c r="P2" s="35"/>
      <c r="Q2" s="35"/>
      <c r="R2" s="35"/>
    </row>
    <row r="3" spans="1:18" x14ac:dyDescent="0.25">
      <c r="A3" s="35" t="s">
        <v>159</v>
      </c>
      <c r="B3" s="35">
        <v>71428553</v>
      </c>
      <c r="C3" s="36">
        <v>228</v>
      </c>
      <c r="D3" s="35">
        <v>41230750.780000001</v>
      </c>
      <c r="E3" s="36">
        <v>202</v>
      </c>
      <c r="F3" s="35">
        <v>13685906.66</v>
      </c>
      <c r="G3" s="36">
        <v>100</v>
      </c>
      <c r="H3" s="35">
        <v>69340076.489999995</v>
      </c>
      <c r="I3" s="36">
        <v>220</v>
      </c>
      <c r="J3" s="35">
        <v>39447646.280000001</v>
      </c>
      <c r="K3" s="36">
        <v>210</v>
      </c>
      <c r="L3" s="35">
        <v>13100101.039999999</v>
      </c>
      <c r="M3" s="37">
        <v>94</v>
      </c>
      <c r="N3" s="35"/>
      <c r="O3" s="35"/>
      <c r="P3" s="35"/>
      <c r="Q3" s="35"/>
      <c r="R3" s="35"/>
    </row>
    <row r="4" spans="1:18" x14ac:dyDescent="0.25">
      <c r="A4" s="35" t="s">
        <v>160</v>
      </c>
      <c r="B4" s="35">
        <v>36243202.439999998</v>
      </c>
      <c r="C4" s="36">
        <v>160</v>
      </c>
      <c r="D4" s="35">
        <v>9395952.4000000004</v>
      </c>
      <c r="E4" s="36">
        <v>111</v>
      </c>
      <c r="F4" s="35">
        <v>4814783.13</v>
      </c>
      <c r="G4" s="36">
        <v>59</v>
      </c>
      <c r="H4" s="35">
        <v>34449399.810000002</v>
      </c>
      <c r="I4" s="36">
        <v>161</v>
      </c>
      <c r="J4" s="35">
        <v>8939907.4800000004</v>
      </c>
      <c r="K4" s="36">
        <v>126</v>
      </c>
      <c r="L4" s="35">
        <v>4519655.0999999996</v>
      </c>
      <c r="M4" s="37">
        <v>57</v>
      </c>
      <c r="N4" s="35"/>
      <c r="O4" s="35"/>
      <c r="P4" s="35"/>
      <c r="Q4" s="35"/>
      <c r="R4" s="35"/>
    </row>
    <row r="5" spans="1:18" x14ac:dyDescent="0.25">
      <c r="A5" s="35" t="s">
        <v>161</v>
      </c>
      <c r="B5" s="35">
        <v>357447479.55000001</v>
      </c>
      <c r="C5" s="36">
        <v>759</v>
      </c>
      <c r="D5" s="35">
        <v>126613842.45999999</v>
      </c>
      <c r="E5" s="36">
        <v>206</v>
      </c>
      <c r="F5" s="35">
        <v>74051344.719999999</v>
      </c>
      <c r="G5" s="36">
        <v>302</v>
      </c>
      <c r="H5" s="35">
        <v>350340685.88</v>
      </c>
      <c r="I5" s="36">
        <v>786</v>
      </c>
      <c r="J5" s="35">
        <v>123307397.45</v>
      </c>
      <c r="K5" s="36">
        <v>265</v>
      </c>
      <c r="L5" s="35">
        <v>70605796.420000002</v>
      </c>
      <c r="M5" s="37">
        <v>301</v>
      </c>
      <c r="N5" s="35"/>
      <c r="O5" s="35"/>
      <c r="P5" s="35"/>
      <c r="Q5" s="35"/>
      <c r="R5" s="35"/>
    </row>
    <row r="6" spans="1:18" x14ac:dyDescent="0.25">
      <c r="A6" s="35" t="s">
        <v>162</v>
      </c>
      <c r="B6" s="35">
        <v>1787236.6</v>
      </c>
      <c r="C6" s="36">
        <v>22</v>
      </c>
      <c r="D6" s="35">
        <v>985122.67</v>
      </c>
      <c r="E6" s="36">
        <v>23</v>
      </c>
      <c r="F6" s="35">
        <v>509987.54</v>
      </c>
      <c r="G6" s="36">
        <v>10</v>
      </c>
      <c r="H6" s="35">
        <v>1447706.16</v>
      </c>
      <c r="I6" s="36">
        <v>23</v>
      </c>
      <c r="J6" s="35">
        <v>551868.44999999995</v>
      </c>
      <c r="K6" s="36">
        <v>25</v>
      </c>
      <c r="L6" s="35">
        <v>441550.14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163</v>
      </c>
      <c r="B7" s="35">
        <v>48121362.880000003</v>
      </c>
      <c r="C7" s="36">
        <v>198</v>
      </c>
      <c r="D7" s="35">
        <v>13733445.58</v>
      </c>
      <c r="E7" s="36">
        <v>71</v>
      </c>
      <c r="F7" s="35">
        <v>4819468.84</v>
      </c>
      <c r="G7" s="36">
        <v>61</v>
      </c>
      <c r="H7" s="35">
        <v>45474490.420000002</v>
      </c>
      <c r="I7" s="36">
        <v>203</v>
      </c>
      <c r="J7" s="35">
        <v>11655237.300000001</v>
      </c>
      <c r="K7" s="36">
        <v>74</v>
      </c>
      <c r="L7" s="35">
        <v>4551835.72</v>
      </c>
      <c r="M7" s="37">
        <v>62</v>
      </c>
      <c r="N7" s="35"/>
      <c r="O7" s="35"/>
      <c r="P7" s="35"/>
      <c r="Q7" s="35"/>
      <c r="R7" s="35"/>
    </row>
    <row r="8" spans="1:18" x14ac:dyDescent="0.25">
      <c r="A8" s="35" t="s">
        <v>164</v>
      </c>
      <c r="B8" s="35">
        <v>6400942.2000000002</v>
      </c>
      <c r="C8" s="36">
        <v>54</v>
      </c>
      <c r="D8" s="35">
        <v>3690930.39</v>
      </c>
      <c r="E8" s="36">
        <v>114</v>
      </c>
      <c r="F8" s="35">
        <v>1266831.81</v>
      </c>
      <c r="G8" s="36">
        <v>16</v>
      </c>
      <c r="H8" s="35">
        <v>6304979.1900000004</v>
      </c>
      <c r="I8" s="36">
        <v>70</v>
      </c>
      <c r="J8" s="35">
        <v>3759021.75</v>
      </c>
      <c r="K8" s="36">
        <v>123</v>
      </c>
      <c r="L8" s="35">
        <v>1206823.03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165</v>
      </c>
      <c r="B9" s="35">
        <v>74522103.519999996</v>
      </c>
      <c r="C9" s="36">
        <v>188</v>
      </c>
      <c r="D9" s="35">
        <v>75538026.230000004</v>
      </c>
      <c r="E9" s="36">
        <v>241</v>
      </c>
      <c r="F9" s="35">
        <v>19977340.780000001</v>
      </c>
      <c r="G9" s="36">
        <v>90</v>
      </c>
      <c r="H9" s="35">
        <v>66357852.060000002</v>
      </c>
      <c r="I9" s="36">
        <v>191</v>
      </c>
      <c r="J9" s="35">
        <v>73431517.799999997</v>
      </c>
      <c r="K9" s="36">
        <v>245</v>
      </c>
      <c r="L9" s="35">
        <v>17504922.550000001</v>
      </c>
      <c r="M9" s="37">
        <v>87</v>
      </c>
      <c r="N9" s="35"/>
      <c r="O9" s="35"/>
      <c r="P9" s="35"/>
      <c r="Q9" s="35"/>
      <c r="R9" s="35"/>
    </row>
    <row r="10" spans="1:18" x14ac:dyDescent="0.25">
      <c r="A10" s="35" t="s">
        <v>166</v>
      </c>
      <c r="B10" s="35">
        <v>20024668.510000002</v>
      </c>
      <c r="C10" s="36">
        <v>106</v>
      </c>
      <c r="D10" s="35">
        <v>4970516.21</v>
      </c>
      <c r="E10" s="36">
        <v>53</v>
      </c>
      <c r="F10" s="35">
        <v>1961980.15</v>
      </c>
      <c r="G10" s="36">
        <v>27</v>
      </c>
      <c r="H10" s="35">
        <v>20025471.539999999</v>
      </c>
      <c r="I10" s="36">
        <v>111</v>
      </c>
      <c r="J10" s="35">
        <v>5088178.7</v>
      </c>
      <c r="K10" s="36">
        <v>67</v>
      </c>
      <c r="L10" s="35">
        <v>2117931.19</v>
      </c>
      <c r="M10" s="37">
        <v>33</v>
      </c>
      <c r="N10" s="35"/>
      <c r="O10" s="35"/>
      <c r="P10" s="35"/>
      <c r="Q10" s="35"/>
      <c r="R10" s="35"/>
    </row>
    <row r="11" spans="1:18" x14ac:dyDescent="0.25">
      <c r="A11" s="35" t="s">
        <v>167</v>
      </c>
      <c r="B11" s="35">
        <v>30371145.440000001</v>
      </c>
      <c r="C11" s="36">
        <v>155</v>
      </c>
      <c r="D11" s="35">
        <v>9111470.9399999995</v>
      </c>
      <c r="E11" s="36">
        <v>158</v>
      </c>
      <c r="F11" s="35">
        <v>4458513.21</v>
      </c>
      <c r="G11" s="36">
        <v>47</v>
      </c>
      <c r="H11" s="35">
        <v>28837416.100000001</v>
      </c>
      <c r="I11" s="36">
        <v>167</v>
      </c>
      <c r="J11" s="35">
        <v>9156727.6799999997</v>
      </c>
      <c r="K11" s="36">
        <v>177</v>
      </c>
      <c r="L11" s="35">
        <v>4335315</v>
      </c>
      <c r="M11" s="37">
        <v>46</v>
      </c>
      <c r="N11" s="35"/>
      <c r="O11" s="35"/>
      <c r="P11" s="35"/>
      <c r="Q11" s="35"/>
      <c r="R11" s="35"/>
    </row>
    <row r="12" spans="1:18" x14ac:dyDescent="0.25">
      <c r="A12" s="35" t="s">
        <v>168</v>
      </c>
      <c r="B12" s="35">
        <v>24875537.420000002</v>
      </c>
      <c r="C12" s="36">
        <v>77</v>
      </c>
      <c r="D12" s="35">
        <v>85269679.909999996</v>
      </c>
      <c r="E12" s="36">
        <v>101</v>
      </c>
      <c r="F12" s="35">
        <v>7316277.8200000003</v>
      </c>
      <c r="G12" s="36">
        <v>17</v>
      </c>
      <c r="H12" s="35">
        <v>26849659.710000001</v>
      </c>
      <c r="I12" s="36">
        <v>74</v>
      </c>
      <c r="J12" s="35">
        <v>61907540.399999999</v>
      </c>
      <c r="K12" s="36">
        <v>105</v>
      </c>
      <c r="L12" s="35">
        <v>7136602.9199999999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169</v>
      </c>
      <c r="B13" s="35">
        <v>109864753.31999999</v>
      </c>
      <c r="C13" s="36">
        <v>360</v>
      </c>
      <c r="D13" s="35">
        <v>47723028.640000001</v>
      </c>
      <c r="E13" s="36">
        <v>299</v>
      </c>
      <c r="F13" s="35">
        <v>22718407.989999998</v>
      </c>
      <c r="G13" s="36">
        <v>139</v>
      </c>
      <c r="H13" s="35">
        <v>105749232.09999999</v>
      </c>
      <c r="I13" s="36">
        <v>362</v>
      </c>
      <c r="J13" s="35">
        <v>48037868.939999998</v>
      </c>
      <c r="K13" s="36">
        <v>328</v>
      </c>
      <c r="L13" s="35">
        <v>21902154.34</v>
      </c>
      <c r="M13" s="37">
        <v>142</v>
      </c>
      <c r="N13" s="35"/>
      <c r="O13" s="35"/>
      <c r="P13" s="35"/>
      <c r="Q13" s="35"/>
      <c r="R13" s="35"/>
    </row>
    <row r="14" spans="1:18" x14ac:dyDescent="0.25">
      <c r="A14" s="35" t="s">
        <v>170</v>
      </c>
      <c r="B14" s="35">
        <v>108853699.56</v>
      </c>
      <c r="C14" s="36">
        <v>341</v>
      </c>
      <c r="D14" s="35">
        <v>28861068.309999999</v>
      </c>
      <c r="E14" s="36">
        <v>189</v>
      </c>
      <c r="F14" s="35">
        <v>20483275.899999999</v>
      </c>
      <c r="G14" s="36">
        <v>137</v>
      </c>
      <c r="H14" s="35">
        <v>105119183.56</v>
      </c>
      <c r="I14" s="36">
        <v>355</v>
      </c>
      <c r="J14" s="35">
        <v>28705984.23</v>
      </c>
      <c r="K14" s="36">
        <v>247</v>
      </c>
      <c r="L14" s="35">
        <v>20233334.600000001</v>
      </c>
      <c r="M14" s="37">
        <v>136</v>
      </c>
      <c r="N14" s="35"/>
      <c r="O14" s="35"/>
      <c r="P14" s="35"/>
      <c r="Q14" s="35"/>
      <c r="R14" s="35"/>
    </row>
    <row r="15" spans="1:18" x14ac:dyDescent="0.25">
      <c r="A15" s="35" t="s">
        <v>171</v>
      </c>
      <c r="B15" s="35">
        <v>82738156.730000004</v>
      </c>
      <c r="C15" s="36">
        <v>307</v>
      </c>
      <c r="D15" s="35">
        <v>33002550.329999998</v>
      </c>
      <c r="E15" s="36">
        <v>289</v>
      </c>
      <c r="F15" s="35">
        <v>18083110.23</v>
      </c>
      <c r="G15" s="36">
        <v>128</v>
      </c>
      <c r="H15" s="35">
        <v>81293145.120000005</v>
      </c>
      <c r="I15" s="36">
        <v>329</v>
      </c>
      <c r="J15" s="35">
        <v>33571026.020000003</v>
      </c>
      <c r="K15" s="36">
        <v>323</v>
      </c>
      <c r="L15" s="35">
        <v>17721614.940000001</v>
      </c>
      <c r="M15" s="37">
        <v>137</v>
      </c>
      <c r="N15" s="35"/>
      <c r="O15" s="35"/>
      <c r="P15" s="35"/>
      <c r="Q15" s="35"/>
      <c r="R15" s="35"/>
    </row>
    <row r="16" spans="1:18" x14ac:dyDescent="0.25">
      <c r="A16" s="35" t="s">
        <v>172</v>
      </c>
      <c r="B16" s="35">
        <v>99226140.549999997</v>
      </c>
      <c r="C16" s="36">
        <v>337</v>
      </c>
      <c r="D16" s="35">
        <v>69087814.489999995</v>
      </c>
      <c r="E16" s="36">
        <v>343</v>
      </c>
      <c r="F16" s="35">
        <v>22587119.93</v>
      </c>
      <c r="G16" s="36">
        <v>145</v>
      </c>
      <c r="H16" s="35">
        <v>95947184.180000007</v>
      </c>
      <c r="I16" s="36">
        <v>345</v>
      </c>
      <c r="J16" s="35">
        <v>67851614.969999999</v>
      </c>
      <c r="K16" s="36">
        <v>365</v>
      </c>
      <c r="L16" s="35">
        <v>21442139.370000001</v>
      </c>
      <c r="M16" s="37">
        <v>138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2018-10-17T20:33:52Z</dcterms:modified>
</cp:coreProperties>
</file>