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3C1B84D-5053-487C-8428-253F4E021F4B}" xr6:coauthVersionLast="45" xr6:coauthVersionMax="45" xr10:uidLastSave="{00000000-0000-0000-0000-000000000000}"/>
  <bookViews>
    <workbookView xWindow="-23850" yWindow="45" windowWidth="23370" windowHeight="1498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I349" i="3"/>
  <c r="H349" i="3"/>
  <c r="K349" i="3" s="1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J345" i="3"/>
  <c r="I345" i="3"/>
  <c r="H345" i="3"/>
  <c r="G345" i="3"/>
  <c r="F345" i="3"/>
  <c r="E345" i="3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I342" i="3" s="1"/>
  <c r="B342" i="3"/>
  <c r="J341" i="3"/>
  <c r="I341" i="3"/>
  <c r="H341" i="3"/>
  <c r="G341" i="3"/>
  <c r="F341" i="3"/>
  <c r="E341" i="3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E338" i="3"/>
  <c r="K338" i="3" s="1"/>
  <c r="D338" i="3"/>
  <c r="C338" i="3"/>
  <c r="I338" i="3" s="1"/>
  <c r="B338" i="3"/>
  <c r="J337" i="3"/>
  <c r="I337" i="3"/>
  <c r="H337" i="3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E334" i="3"/>
  <c r="K334" i="3" s="1"/>
  <c r="D334" i="3"/>
  <c r="C334" i="3"/>
  <c r="I334" i="3" s="1"/>
  <c r="B334" i="3"/>
  <c r="J333" i="3"/>
  <c r="I333" i="3"/>
  <c r="H333" i="3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E330" i="3"/>
  <c r="K330" i="3" s="1"/>
  <c r="D330" i="3"/>
  <c r="C330" i="3"/>
  <c r="I330" i="3" s="1"/>
  <c r="B330" i="3"/>
  <c r="J329" i="3"/>
  <c r="I329" i="3"/>
  <c r="H329" i="3"/>
  <c r="G329" i="3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E326" i="3"/>
  <c r="K326" i="3" s="1"/>
  <c r="D326" i="3"/>
  <c r="C326" i="3"/>
  <c r="I326" i="3" s="1"/>
  <c r="B326" i="3"/>
  <c r="J325" i="3"/>
  <c r="I325" i="3"/>
  <c r="H325" i="3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E322" i="3"/>
  <c r="K322" i="3" s="1"/>
  <c r="D322" i="3"/>
  <c r="C322" i="3"/>
  <c r="I322" i="3" s="1"/>
  <c r="B322" i="3"/>
  <c r="J321" i="3"/>
  <c r="I321" i="3"/>
  <c r="H321" i="3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C318" i="3"/>
  <c r="B318" i="3"/>
  <c r="J317" i="3"/>
  <c r="I317" i="3"/>
  <c r="H317" i="3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I314" i="3" s="1"/>
  <c r="E314" i="3"/>
  <c r="K314" i="3" s="1"/>
  <c r="D314" i="3"/>
  <c r="C314" i="3"/>
  <c r="B314" i="3"/>
  <c r="J313" i="3"/>
  <c r="I313" i="3"/>
  <c r="H313" i="3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C310" i="3"/>
  <c r="B310" i="3"/>
  <c r="J309" i="3"/>
  <c r="I309" i="3"/>
  <c r="H309" i="3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I306" i="3" s="1"/>
  <c r="E306" i="3"/>
  <c r="K306" i="3" s="1"/>
  <c r="D306" i="3"/>
  <c r="C306" i="3"/>
  <c r="B306" i="3"/>
  <c r="J305" i="3"/>
  <c r="I305" i="3"/>
  <c r="H305" i="3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I302" i="3" s="1"/>
  <c r="E302" i="3"/>
  <c r="K302" i="3" s="1"/>
  <c r="D302" i="3"/>
  <c r="C302" i="3"/>
  <c r="B302" i="3"/>
  <c r="J301" i="3"/>
  <c r="I301" i="3"/>
  <c r="H301" i="3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I298" i="3" s="1"/>
  <c r="E298" i="3"/>
  <c r="K298" i="3" s="1"/>
  <c r="D298" i="3"/>
  <c r="C298" i="3"/>
  <c r="B298" i="3"/>
  <c r="J297" i="3"/>
  <c r="I297" i="3"/>
  <c r="H297" i="3"/>
  <c r="K297" i="3" s="1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F294" i="3"/>
  <c r="I294" i="3" s="1"/>
  <c r="E294" i="3"/>
  <c r="K294" i="3" s="1"/>
  <c r="D294" i="3"/>
  <c r="C294" i="3"/>
  <c r="B294" i="3"/>
  <c r="J293" i="3"/>
  <c r="I293" i="3"/>
  <c r="H293" i="3"/>
  <c r="K293" i="3" s="1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I290" i="3" s="1"/>
  <c r="E290" i="3"/>
  <c r="K290" i="3" s="1"/>
  <c r="D290" i="3"/>
  <c r="C290" i="3"/>
  <c r="B290" i="3"/>
  <c r="J289" i="3"/>
  <c r="I289" i="3"/>
  <c r="H289" i="3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F286" i="3"/>
  <c r="I286" i="3" s="1"/>
  <c r="E286" i="3"/>
  <c r="K286" i="3" s="1"/>
  <c r="D286" i="3"/>
  <c r="C286" i="3"/>
  <c r="B286" i="3"/>
  <c r="J285" i="3"/>
  <c r="I285" i="3"/>
  <c r="H285" i="3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B283" i="3"/>
  <c r="H282" i="3"/>
  <c r="G282" i="3"/>
  <c r="F282" i="3"/>
  <c r="I282" i="3" s="1"/>
  <c r="E282" i="3"/>
  <c r="D282" i="3"/>
  <c r="C282" i="3"/>
  <c r="B282" i="3"/>
  <c r="J281" i="3"/>
  <c r="I281" i="3"/>
  <c r="H281" i="3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B279" i="3"/>
  <c r="H278" i="3"/>
  <c r="G278" i="3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B275" i="3"/>
  <c r="H274" i="3"/>
  <c r="G274" i="3"/>
  <c r="F274" i="3"/>
  <c r="I274" i="3" s="1"/>
  <c r="E274" i="3"/>
  <c r="D274" i="3"/>
  <c r="C274" i="3"/>
  <c r="B274" i="3"/>
  <c r="J273" i="3"/>
  <c r="I273" i="3"/>
  <c r="H273" i="3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B271" i="3"/>
  <c r="H270" i="3"/>
  <c r="G270" i="3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B267" i="3"/>
  <c r="H266" i="3"/>
  <c r="G266" i="3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B263" i="3"/>
  <c r="H262" i="3"/>
  <c r="G262" i="3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B259" i="3"/>
  <c r="H258" i="3"/>
  <c r="G258" i="3"/>
  <c r="F258" i="3"/>
  <c r="I258" i="3" s="1"/>
  <c r="E258" i="3"/>
  <c r="D258" i="3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B255" i="3"/>
  <c r="H254" i="3"/>
  <c r="G254" i="3"/>
  <c r="F254" i="3"/>
  <c r="I254" i="3" s="1"/>
  <c r="E254" i="3"/>
  <c r="D254" i="3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F250" i="3"/>
  <c r="I250" i="3" s="1"/>
  <c r="E250" i="3"/>
  <c r="D250" i="3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F246" i="3"/>
  <c r="I246" i="3" s="1"/>
  <c r="E246" i="3"/>
  <c r="D246" i="3"/>
  <c r="C246" i="3"/>
  <c r="B246" i="3"/>
  <c r="J245" i="3"/>
  <c r="I245" i="3"/>
  <c r="H245" i="3"/>
  <c r="K245" i="3" s="1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F242" i="3"/>
  <c r="I242" i="3" s="1"/>
  <c r="E242" i="3"/>
  <c r="D242" i="3"/>
  <c r="C242" i="3"/>
  <c r="B242" i="3"/>
  <c r="J241" i="3"/>
  <c r="I241" i="3"/>
  <c r="H241" i="3"/>
  <c r="K241" i="3" s="1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F238" i="3"/>
  <c r="I238" i="3" s="1"/>
  <c r="E238" i="3"/>
  <c r="D238" i="3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F234" i="3"/>
  <c r="I234" i="3" s="1"/>
  <c r="E234" i="3"/>
  <c r="D234" i="3"/>
  <c r="C234" i="3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F230" i="3"/>
  <c r="I230" i="3" s="1"/>
  <c r="E230" i="3"/>
  <c r="D230" i="3"/>
  <c r="C230" i="3"/>
  <c r="B230" i="3"/>
  <c r="J229" i="3"/>
  <c r="I229" i="3"/>
  <c r="H229" i="3"/>
  <c r="K229" i="3" s="1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F226" i="3"/>
  <c r="I226" i="3" s="1"/>
  <c r="E226" i="3"/>
  <c r="D226" i="3"/>
  <c r="C226" i="3"/>
  <c r="B226" i="3"/>
  <c r="J225" i="3"/>
  <c r="I225" i="3"/>
  <c r="H225" i="3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H222" i="3"/>
  <c r="G222" i="3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H214" i="3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F210" i="3"/>
  <c r="E210" i="3"/>
  <c r="D210" i="3"/>
  <c r="C210" i="3"/>
  <c r="I210" i="3" s="1"/>
  <c r="B210" i="3"/>
  <c r="J209" i="3"/>
  <c r="I209" i="3"/>
  <c r="H209" i="3"/>
  <c r="G209" i="3"/>
  <c r="F209" i="3"/>
  <c r="E209" i="3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H207" i="3"/>
  <c r="G207" i="3"/>
  <c r="F207" i="3"/>
  <c r="E207" i="3"/>
  <c r="K207" i="3" s="1"/>
  <c r="D207" i="3"/>
  <c r="J207" i="3" s="1"/>
  <c r="C207" i="3"/>
  <c r="I207" i="3" s="1"/>
  <c r="B207" i="3"/>
  <c r="H206" i="3"/>
  <c r="G206" i="3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H203" i="3"/>
  <c r="G203" i="3"/>
  <c r="F203" i="3"/>
  <c r="E203" i="3"/>
  <c r="K203" i="3" s="1"/>
  <c r="D203" i="3"/>
  <c r="J203" i="3" s="1"/>
  <c r="C203" i="3"/>
  <c r="I203" i="3" s="1"/>
  <c r="B203" i="3"/>
  <c r="H202" i="3"/>
  <c r="G202" i="3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H199" i="3"/>
  <c r="G199" i="3"/>
  <c r="F199" i="3"/>
  <c r="I199" i="3" s="1"/>
  <c r="E199" i="3"/>
  <c r="K199" i="3" s="1"/>
  <c r="D199" i="3"/>
  <c r="J199" i="3" s="1"/>
  <c r="C199" i="3"/>
  <c r="B199" i="3"/>
  <c r="H198" i="3"/>
  <c r="G198" i="3"/>
  <c r="F198" i="3"/>
  <c r="E198" i="3"/>
  <c r="D198" i="3"/>
  <c r="C198" i="3"/>
  <c r="I198" i="3" s="1"/>
  <c r="B198" i="3"/>
  <c r="J197" i="3"/>
  <c r="I197" i="3"/>
  <c r="H197" i="3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I195" i="3" s="1"/>
  <c r="E195" i="3"/>
  <c r="K195" i="3" s="1"/>
  <c r="D195" i="3"/>
  <c r="J195" i="3" s="1"/>
  <c r="C195" i="3"/>
  <c r="B195" i="3"/>
  <c r="H194" i="3"/>
  <c r="G194" i="3"/>
  <c r="F194" i="3"/>
  <c r="E194" i="3"/>
  <c r="D194" i="3"/>
  <c r="C194" i="3"/>
  <c r="I194" i="3" s="1"/>
  <c r="B194" i="3"/>
  <c r="J193" i="3"/>
  <c r="I193" i="3"/>
  <c r="H193" i="3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J191" i="3"/>
  <c r="H191" i="3"/>
  <c r="G191" i="3"/>
  <c r="F191" i="3"/>
  <c r="I191" i="3" s="1"/>
  <c r="E191" i="3"/>
  <c r="K191" i="3" s="1"/>
  <c r="D191" i="3"/>
  <c r="C191" i="3"/>
  <c r="B191" i="3"/>
  <c r="H190" i="3"/>
  <c r="G190" i="3"/>
  <c r="F190" i="3"/>
  <c r="E190" i="3"/>
  <c r="D190" i="3"/>
  <c r="J190" i="3" s="1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I187" i="3" s="1"/>
  <c r="B187" i="3"/>
  <c r="H186" i="3"/>
  <c r="G186" i="3"/>
  <c r="F186" i="3"/>
  <c r="E186" i="3"/>
  <c r="K186" i="3" s="1"/>
  <c r="D186" i="3"/>
  <c r="J186" i="3" s="1"/>
  <c r="C186" i="3"/>
  <c r="I186" i="3" s="1"/>
  <c r="B186" i="3"/>
  <c r="J185" i="3"/>
  <c r="H185" i="3"/>
  <c r="G185" i="3"/>
  <c r="F185" i="3"/>
  <c r="I185" i="3" s="1"/>
  <c r="E185" i="3"/>
  <c r="K185" i="3" s="1"/>
  <c r="D185" i="3"/>
  <c r="C185" i="3"/>
  <c r="B185" i="3"/>
  <c r="H184" i="3"/>
  <c r="K184" i="3" s="1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J182" i="3" s="1"/>
  <c r="F182" i="3"/>
  <c r="I182" i="3" s="1"/>
  <c r="E182" i="3"/>
  <c r="K182" i="3" s="1"/>
  <c r="D182" i="3"/>
  <c r="C182" i="3"/>
  <c r="B182" i="3"/>
  <c r="I181" i="3"/>
  <c r="H181" i="3"/>
  <c r="K181" i="3" s="1"/>
  <c r="G181" i="3"/>
  <c r="F181" i="3"/>
  <c r="E181" i="3"/>
  <c r="D181" i="3"/>
  <c r="J181" i="3" s="1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J178" i="3" s="1"/>
  <c r="F178" i="3"/>
  <c r="I178" i="3" s="1"/>
  <c r="E178" i="3"/>
  <c r="K178" i="3" s="1"/>
  <c r="D178" i="3"/>
  <c r="C178" i="3"/>
  <c r="B178" i="3"/>
  <c r="I177" i="3"/>
  <c r="H177" i="3"/>
  <c r="K177" i="3" s="1"/>
  <c r="G177" i="3"/>
  <c r="F177" i="3"/>
  <c r="E177" i="3"/>
  <c r="D177" i="3"/>
  <c r="C177" i="3"/>
  <c r="B177" i="3"/>
  <c r="K176" i="3"/>
  <c r="J176" i="3"/>
  <c r="I176" i="3"/>
  <c r="H176" i="3"/>
  <c r="G176" i="3"/>
  <c r="F176" i="3"/>
  <c r="E176" i="3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H174" i="3"/>
  <c r="G174" i="3"/>
  <c r="J174" i="3" s="1"/>
  <c r="F174" i="3"/>
  <c r="I174" i="3" s="1"/>
  <c r="E174" i="3"/>
  <c r="K174" i="3" s="1"/>
  <c r="D174" i="3"/>
  <c r="C174" i="3"/>
  <c r="B174" i="3"/>
  <c r="I173" i="3"/>
  <c r="H173" i="3"/>
  <c r="K173" i="3" s="1"/>
  <c r="G173" i="3"/>
  <c r="F173" i="3"/>
  <c r="E173" i="3"/>
  <c r="D173" i="3"/>
  <c r="C173" i="3"/>
  <c r="B173" i="3"/>
  <c r="K172" i="3"/>
  <c r="J172" i="3"/>
  <c r="I172" i="3"/>
  <c r="H172" i="3"/>
  <c r="G172" i="3"/>
  <c r="F172" i="3"/>
  <c r="E172" i="3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H170" i="3"/>
  <c r="G170" i="3"/>
  <c r="J170" i="3" s="1"/>
  <c r="F170" i="3"/>
  <c r="I170" i="3" s="1"/>
  <c r="E170" i="3"/>
  <c r="K170" i="3" s="1"/>
  <c r="D170" i="3"/>
  <c r="C170" i="3"/>
  <c r="B170" i="3"/>
  <c r="I169" i="3"/>
  <c r="H169" i="3"/>
  <c r="K169" i="3" s="1"/>
  <c r="G169" i="3"/>
  <c r="F169" i="3"/>
  <c r="E169" i="3"/>
  <c r="D169" i="3"/>
  <c r="C169" i="3"/>
  <c r="B169" i="3"/>
  <c r="K168" i="3"/>
  <c r="J168" i="3"/>
  <c r="I168" i="3"/>
  <c r="H168" i="3"/>
  <c r="G168" i="3"/>
  <c r="F168" i="3"/>
  <c r="E168" i="3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H166" i="3"/>
  <c r="G166" i="3"/>
  <c r="J166" i="3" s="1"/>
  <c r="F166" i="3"/>
  <c r="I166" i="3" s="1"/>
  <c r="E166" i="3"/>
  <c r="K166" i="3" s="1"/>
  <c r="D166" i="3"/>
  <c r="C166" i="3"/>
  <c r="B166" i="3"/>
  <c r="I165" i="3"/>
  <c r="H165" i="3"/>
  <c r="K165" i="3" s="1"/>
  <c r="G165" i="3"/>
  <c r="F165" i="3"/>
  <c r="E165" i="3"/>
  <c r="D165" i="3"/>
  <c r="J165" i="3" s="1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H163" i="3"/>
  <c r="G163" i="3"/>
  <c r="F163" i="3"/>
  <c r="E163" i="3"/>
  <c r="K163" i="3" s="1"/>
  <c r="D163" i="3"/>
  <c r="J163" i="3" s="1"/>
  <c r="C163" i="3"/>
  <c r="I163" i="3" s="1"/>
  <c r="B163" i="3"/>
  <c r="H162" i="3"/>
  <c r="G162" i="3"/>
  <c r="J162" i="3" s="1"/>
  <c r="F162" i="3"/>
  <c r="I162" i="3" s="1"/>
  <c r="E162" i="3"/>
  <c r="K162" i="3" s="1"/>
  <c r="D162" i="3"/>
  <c r="C162" i="3"/>
  <c r="B162" i="3"/>
  <c r="I161" i="3"/>
  <c r="H161" i="3"/>
  <c r="K161" i="3" s="1"/>
  <c r="G161" i="3"/>
  <c r="F161" i="3"/>
  <c r="E161" i="3"/>
  <c r="D161" i="3"/>
  <c r="J161" i="3" s="1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J158" i="3" s="1"/>
  <c r="F158" i="3"/>
  <c r="I158" i="3" s="1"/>
  <c r="E158" i="3"/>
  <c r="K158" i="3" s="1"/>
  <c r="D158" i="3"/>
  <c r="C158" i="3"/>
  <c r="B158" i="3"/>
  <c r="I157" i="3"/>
  <c r="H157" i="3"/>
  <c r="K157" i="3" s="1"/>
  <c r="G157" i="3"/>
  <c r="F157" i="3"/>
  <c r="E157" i="3"/>
  <c r="D157" i="3"/>
  <c r="J157" i="3" s="1"/>
  <c r="C157" i="3"/>
  <c r="B157" i="3"/>
  <c r="K156" i="3"/>
  <c r="J156" i="3"/>
  <c r="I156" i="3"/>
  <c r="H156" i="3"/>
  <c r="G156" i="3"/>
  <c r="F156" i="3"/>
  <c r="E156" i="3"/>
  <c r="D156" i="3"/>
  <c r="C156" i="3"/>
  <c r="B156" i="3"/>
  <c r="H155" i="3"/>
  <c r="G155" i="3"/>
  <c r="F155" i="3"/>
  <c r="E155" i="3"/>
  <c r="K155" i="3" s="1"/>
  <c r="D155" i="3"/>
  <c r="J155" i="3" s="1"/>
  <c r="C155" i="3"/>
  <c r="I155" i="3" s="1"/>
  <c r="B155" i="3"/>
  <c r="H154" i="3"/>
  <c r="G154" i="3"/>
  <c r="J154" i="3" s="1"/>
  <c r="F154" i="3"/>
  <c r="I154" i="3" s="1"/>
  <c r="E154" i="3"/>
  <c r="K154" i="3" s="1"/>
  <c r="D154" i="3"/>
  <c r="C154" i="3"/>
  <c r="B154" i="3"/>
  <c r="I153" i="3"/>
  <c r="H153" i="3"/>
  <c r="K153" i="3" s="1"/>
  <c r="G153" i="3"/>
  <c r="F153" i="3"/>
  <c r="E153" i="3"/>
  <c r="D153" i="3"/>
  <c r="J153" i="3" s="1"/>
  <c r="C153" i="3"/>
  <c r="B153" i="3"/>
  <c r="K152" i="3"/>
  <c r="J152" i="3"/>
  <c r="I152" i="3"/>
  <c r="H152" i="3"/>
  <c r="G152" i="3"/>
  <c r="F152" i="3"/>
  <c r="E152" i="3"/>
  <c r="D152" i="3"/>
  <c r="C152" i="3"/>
  <c r="B152" i="3"/>
  <c r="H151" i="3"/>
  <c r="G151" i="3"/>
  <c r="F151" i="3"/>
  <c r="E151" i="3"/>
  <c r="K151" i="3" s="1"/>
  <c r="D151" i="3"/>
  <c r="J151" i="3" s="1"/>
  <c r="C151" i="3"/>
  <c r="I151" i="3" s="1"/>
  <c r="B151" i="3"/>
  <c r="H150" i="3"/>
  <c r="G150" i="3"/>
  <c r="J150" i="3" s="1"/>
  <c r="F150" i="3"/>
  <c r="I150" i="3" s="1"/>
  <c r="E150" i="3"/>
  <c r="K150" i="3" s="1"/>
  <c r="D150" i="3"/>
  <c r="C150" i="3"/>
  <c r="B150" i="3"/>
  <c r="I149" i="3"/>
  <c r="H149" i="3"/>
  <c r="K149" i="3" s="1"/>
  <c r="G149" i="3"/>
  <c r="F149" i="3"/>
  <c r="E149" i="3"/>
  <c r="D149" i="3"/>
  <c r="J149" i="3" s="1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K147" i="3"/>
  <c r="H147" i="3"/>
  <c r="G147" i="3"/>
  <c r="F147" i="3"/>
  <c r="E147" i="3"/>
  <c r="D147" i="3"/>
  <c r="J147" i="3" s="1"/>
  <c r="C147" i="3"/>
  <c r="I147" i="3" s="1"/>
  <c r="B147" i="3"/>
  <c r="H146" i="3"/>
  <c r="G146" i="3"/>
  <c r="J146" i="3" s="1"/>
  <c r="F146" i="3"/>
  <c r="I146" i="3" s="1"/>
  <c r="E146" i="3"/>
  <c r="K146" i="3" s="1"/>
  <c r="D146" i="3"/>
  <c r="C146" i="3"/>
  <c r="B146" i="3"/>
  <c r="I145" i="3"/>
  <c r="H145" i="3"/>
  <c r="K145" i="3" s="1"/>
  <c r="G145" i="3"/>
  <c r="F145" i="3"/>
  <c r="E145" i="3"/>
  <c r="D145" i="3"/>
  <c r="C145" i="3"/>
  <c r="B145" i="3"/>
  <c r="K144" i="3"/>
  <c r="J144" i="3"/>
  <c r="I144" i="3"/>
  <c r="H144" i="3"/>
  <c r="G144" i="3"/>
  <c r="F144" i="3"/>
  <c r="E144" i="3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H142" i="3"/>
  <c r="G142" i="3"/>
  <c r="J142" i="3" s="1"/>
  <c r="F142" i="3"/>
  <c r="I142" i="3" s="1"/>
  <c r="E142" i="3"/>
  <c r="K142" i="3" s="1"/>
  <c r="D142" i="3"/>
  <c r="C142" i="3"/>
  <c r="B142" i="3"/>
  <c r="I141" i="3"/>
  <c r="H141" i="3"/>
  <c r="K141" i="3" s="1"/>
  <c r="G141" i="3"/>
  <c r="F141" i="3"/>
  <c r="E141" i="3"/>
  <c r="D141" i="3"/>
  <c r="C141" i="3"/>
  <c r="B141" i="3"/>
  <c r="K140" i="3"/>
  <c r="J140" i="3"/>
  <c r="I140" i="3"/>
  <c r="H140" i="3"/>
  <c r="G140" i="3"/>
  <c r="F140" i="3"/>
  <c r="E140" i="3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H138" i="3"/>
  <c r="G138" i="3"/>
  <c r="J138" i="3" s="1"/>
  <c r="F138" i="3"/>
  <c r="I138" i="3" s="1"/>
  <c r="E138" i="3"/>
  <c r="K138" i="3" s="1"/>
  <c r="D138" i="3"/>
  <c r="C138" i="3"/>
  <c r="B138" i="3"/>
  <c r="I137" i="3"/>
  <c r="H137" i="3"/>
  <c r="K137" i="3" s="1"/>
  <c r="G137" i="3"/>
  <c r="F137" i="3"/>
  <c r="E137" i="3"/>
  <c r="D137" i="3"/>
  <c r="C137" i="3"/>
  <c r="B137" i="3"/>
  <c r="K136" i="3"/>
  <c r="J136" i="3"/>
  <c r="I136" i="3"/>
  <c r="H136" i="3"/>
  <c r="G136" i="3"/>
  <c r="F136" i="3"/>
  <c r="E136" i="3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H134" i="3"/>
  <c r="G134" i="3"/>
  <c r="J134" i="3" s="1"/>
  <c r="F134" i="3"/>
  <c r="I134" i="3" s="1"/>
  <c r="E134" i="3"/>
  <c r="K134" i="3" s="1"/>
  <c r="D134" i="3"/>
  <c r="C134" i="3"/>
  <c r="B134" i="3"/>
  <c r="I133" i="3"/>
  <c r="H133" i="3"/>
  <c r="K133" i="3" s="1"/>
  <c r="G133" i="3"/>
  <c r="F133" i="3"/>
  <c r="E133" i="3"/>
  <c r="D133" i="3"/>
  <c r="J133" i="3" s="1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E131" i="3"/>
  <c r="K131" i="3" s="1"/>
  <c r="D131" i="3"/>
  <c r="J131" i="3" s="1"/>
  <c r="C131" i="3"/>
  <c r="I131" i="3" s="1"/>
  <c r="B131" i="3"/>
  <c r="H130" i="3"/>
  <c r="G130" i="3"/>
  <c r="J130" i="3" s="1"/>
  <c r="F130" i="3"/>
  <c r="I130" i="3" s="1"/>
  <c r="E130" i="3"/>
  <c r="K130" i="3" s="1"/>
  <c r="D130" i="3"/>
  <c r="C130" i="3"/>
  <c r="B130" i="3"/>
  <c r="I129" i="3"/>
  <c r="H129" i="3"/>
  <c r="K129" i="3" s="1"/>
  <c r="G129" i="3"/>
  <c r="F129" i="3"/>
  <c r="E129" i="3"/>
  <c r="D129" i="3"/>
  <c r="J129" i="3" s="1"/>
  <c r="C129" i="3"/>
  <c r="B129" i="3"/>
  <c r="K128" i="3"/>
  <c r="J128" i="3"/>
  <c r="H128" i="3"/>
  <c r="G128" i="3"/>
  <c r="F128" i="3"/>
  <c r="I128" i="3" s="1"/>
  <c r="E128" i="3"/>
  <c r="D128" i="3"/>
  <c r="C128" i="3"/>
  <c r="B128" i="3"/>
  <c r="H127" i="3"/>
  <c r="G127" i="3"/>
  <c r="F127" i="3"/>
  <c r="E127" i="3"/>
  <c r="K127" i="3" s="1"/>
  <c r="D127" i="3"/>
  <c r="J127" i="3" s="1"/>
  <c r="C127" i="3"/>
  <c r="I127" i="3" s="1"/>
  <c r="B127" i="3"/>
  <c r="J126" i="3"/>
  <c r="H126" i="3"/>
  <c r="G126" i="3"/>
  <c r="F126" i="3"/>
  <c r="I126" i="3" s="1"/>
  <c r="E126" i="3"/>
  <c r="K126" i="3" s="1"/>
  <c r="D126" i="3"/>
  <c r="C126" i="3"/>
  <c r="B126" i="3"/>
  <c r="I125" i="3"/>
  <c r="H125" i="3"/>
  <c r="K125" i="3" s="1"/>
  <c r="G125" i="3"/>
  <c r="F125" i="3"/>
  <c r="E125" i="3"/>
  <c r="D125" i="3"/>
  <c r="J125" i="3" s="1"/>
  <c r="C125" i="3"/>
  <c r="B125" i="3"/>
  <c r="K124" i="3"/>
  <c r="J124" i="3"/>
  <c r="H124" i="3"/>
  <c r="G124" i="3"/>
  <c r="F124" i="3"/>
  <c r="E124" i="3"/>
  <c r="D124" i="3"/>
  <c r="C124" i="3"/>
  <c r="B124" i="3"/>
  <c r="H123" i="3"/>
  <c r="K123" i="3" s="1"/>
  <c r="G123" i="3"/>
  <c r="F123" i="3"/>
  <c r="E123" i="3"/>
  <c r="D123" i="3"/>
  <c r="J123" i="3" s="1"/>
  <c r="C123" i="3"/>
  <c r="I123" i="3" s="1"/>
  <c r="B123" i="3"/>
  <c r="H122" i="3"/>
  <c r="G122" i="3"/>
  <c r="J122" i="3" s="1"/>
  <c r="F122" i="3"/>
  <c r="I122" i="3" s="1"/>
  <c r="E122" i="3"/>
  <c r="K122" i="3" s="1"/>
  <c r="D122" i="3"/>
  <c r="C122" i="3"/>
  <c r="B122" i="3"/>
  <c r="I121" i="3"/>
  <c r="H121" i="3"/>
  <c r="K121" i="3" s="1"/>
  <c r="G121" i="3"/>
  <c r="F121" i="3"/>
  <c r="E121" i="3"/>
  <c r="D121" i="3"/>
  <c r="C121" i="3"/>
  <c r="B121" i="3"/>
  <c r="J120" i="3"/>
  <c r="I120" i="3"/>
  <c r="H120" i="3"/>
  <c r="G120" i="3"/>
  <c r="F120" i="3"/>
  <c r="E120" i="3"/>
  <c r="K120" i="3" s="1"/>
  <c r="D120" i="3"/>
  <c r="C120" i="3"/>
  <c r="B120" i="3"/>
  <c r="H119" i="3"/>
  <c r="K119" i="3" s="1"/>
  <c r="G119" i="3"/>
  <c r="F119" i="3"/>
  <c r="E119" i="3"/>
  <c r="D119" i="3"/>
  <c r="J119" i="3" s="1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I116" i="3" s="1"/>
  <c r="E116" i="3"/>
  <c r="K116" i="3" s="1"/>
  <c r="D116" i="3"/>
  <c r="C116" i="3"/>
  <c r="B116" i="3"/>
  <c r="H115" i="3"/>
  <c r="G115" i="3"/>
  <c r="F115" i="3"/>
  <c r="E115" i="3"/>
  <c r="K115" i="3" s="1"/>
  <c r="D115" i="3"/>
  <c r="J115" i="3" s="1"/>
  <c r="C115" i="3"/>
  <c r="I115" i="3" s="1"/>
  <c r="B115" i="3"/>
  <c r="H114" i="3"/>
  <c r="G114" i="3"/>
  <c r="J114" i="3" s="1"/>
  <c r="F114" i="3"/>
  <c r="I114" i="3" s="1"/>
  <c r="E114" i="3"/>
  <c r="K114" i="3" s="1"/>
  <c r="D114" i="3"/>
  <c r="C114" i="3"/>
  <c r="B114" i="3"/>
  <c r="K113" i="3"/>
  <c r="H113" i="3"/>
  <c r="G113" i="3"/>
  <c r="F113" i="3"/>
  <c r="E113" i="3"/>
  <c r="D113" i="3"/>
  <c r="C113" i="3"/>
  <c r="I113" i="3" s="1"/>
  <c r="B113" i="3"/>
  <c r="J112" i="3"/>
  <c r="I112" i="3"/>
  <c r="H112" i="3"/>
  <c r="G112" i="3"/>
  <c r="F112" i="3"/>
  <c r="E112" i="3"/>
  <c r="K112" i="3" s="1"/>
  <c r="D112" i="3"/>
  <c r="C112" i="3"/>
  <c r="B112" i="3"/>
  <c r="H111" i="3"/>
  <c r="K111" i="3" s="1"/>
  <c r="G111" i="3"/>
  <c r="F111" i="3"/>
  <c r="E111" i="3"/>
  <c r="D111" i="3"/>
  <c r="J111" i="3" s="1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I108" i="3" s="1"/>
  <c r="E108" i="3"/>
  <c r="K108" i="3" s="1"/>
  <c r="D108" i="3"/>
  <c r="C108" i="3"/>
  <c r="B108" i="3"/>
  <c r="H107" i="3"/>
  <c r="G107" i="3"/>
  <c r="F107" i="3"/>
  <c r="E107" i="3"/>
  <c r="K107" i="3" s="1"/>
  <c r="D107" i="3"/>
  <c r="J107" i="3" s="1"/>
  <c r="C107" i="3"/>
  <c r="I107" i="3" s="1"/>
  <c r="B107" i="3"/>
  <c r="H106" i="3"/>
  <c r="G106" i="3"/>
  <c r="J106" i="3" s="1"/>
  <c r="F106" i="3"/>
  <c r="I106" i="3" s="1"/>
  <c r="E106" i="3"/>
  <c r="K106" i="3" s="1"/>
  <c r="D106" i="3"/>
  <c r="C106" i="3"/>
  <c r="B106" i="3"/>
  <c r="K105" i="3"/>
  <c r="H105" i="3"/>
  <c r="G105" i="3"/>
  <c r="F105" i="3"/>
  <c r="E105" i="3"/>
  <c r="D105" i="3"/>
  <c r="C105" i="3"/>
  <c r="I105" i="3" s="1"/>
  <c r="B105" i="3"/>
  <c r="J104" i="3"/>
  <c r="I104" i="3"/>
  <c r="H104" i="3"/>
  <c r="G104" i="3"/>
  <c r="F104" i="3"/>
  <c r="E104" i="3"/>
  <c r="K104" i="3" s="1"/>
  <c r="D104" i="3"/>
  <c r="C104" i="3"/>
  <c r="B104" i="3"/>
  <c r="H103" i="3"/>
  <c r="K103" i="3" s="1"/>
  <c r="G103" i="3"/>
  <c r="F103" i="3"/>
  <c r="E103" i="3"/>
  <c r="D103" i="3"/>
  <c r="J103" i="3" s="1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I100" i="3" s="1"/>
  <c r="E100" i="3"/>
  <c r="K100" i="3" s="1"/>
  <c r="D100" i="3"/>
  <c r="C100" i="3"/>
  <c r="B100" i="3"/>
  <c r="J99" i="3"/>
  <c r="H99" i="3"/>
  <c r="G99" i="3"/>
  <c r="F99" i="3"/>
  <c r="E99" i="3"/>
  <c r="K99" i="3" s="1"/>
  <c r="D99" i="3"/>
  <c r="C99" i="3"/>
  <c r="I99" i="3" s="1"/>
  <c r="B99" i="3"/>
  <c r="H98" i="3"/>
  <c r="G98" i="3"/>
  <c r="J98" i="3" s="1"/>
  <c r="F98" i="3"/>
  <c r="I98" i="3" s="1"/>
  <c r="E98" i="3"/>
  <c r="K98" i="3" s="1"/>
  <c r="D98" i="3"/>
  <c r="C98" i="3"/>
  <c r="B98" i="3"/>
  <c r="H97" i="3"/>
  <c r="K97" i="3" s="1"/>
  <c r="G97" i="3"/>
  <c r="F97" i="3"/>
  <c r="E97" i="3"/>
  <c r="D97" i="3"/>
  <c r="C97" i="3"/>
  <c r="I97" i="3" s="1"/>
  <c r="B97" i="3"/>
  <c r="J96" i="3"/>
  <c r="I96" i="3"/>
  <c r="H96" i="3"/>
  <c r="G96" i="3"/>
  <c r="F96" i="3"/>
  <c r="E96" i="3"/>
  <c r="K96" i="3" s="1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H93" i="3"/>
  <c r="K93" i="3" s="1"/>
  <c r="G93" i="3"/>
  <c r="F93" i="3"/>
  <c r="I93" i="3" s="1"/>
  <c r="E93" i="3"/>
  <c r="D93" i="3"/>
  <c r="J93" i="3" s="1"/>
  <c r="C93" i="3"/>
  <c r="B93" i="3"/>
  <c r="J92" i="3"/>
  <c r="H92" i="3"/>
  <c r="K92" i="3" s="1"/>
  <c r="G92" i="3"/>
  <c r="F92" i="3"/>
  <c r="E92" i="3"/>
  <c r="D92" i="3"/>
  <c r="C92" i="3"/>
  <c r="B92" i="3"/>
  <c r="H91" i="3"/>
  <c r="G91" i="3"/>
  <c r="J91" i="3" s="1"/>
  <c r="F91" i="3"/>
  <c r="E91" i="3"/>
  <c r="K91" i="3" s="1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I89" i="3"/>
  <c r="H89" i="3"/>
  <c r="G89" i="3"/>
  <c r="F89" i="3"/>
  <c r="E89" i="3"/>
  <c r="D89" i="3"/>
  <c r="C89" i="3"/>
  <c r="B89" i="3"/>
  <c r="K88" i="3"/>
  <c r="J88" i="3"/>
  <c r="H88" i="3"/>
  <c r="G88" i="3"/>
  <c r="F88" i="3"/>
  <c r="E88" i="3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J86" i="3" s="1"/>
  <c r="F86" i="3"/>
  <c r="I86" i="3" s="1"/>
  <c r="E86" i="3"/>
  <c r="K86" i="3" s="1"/>
  <c r="D86" i="3"/>
  <c r="C86" i="3"/>
  <c r="B86" i="3"/>
  <c r="K85" i="3"/>
  <c r="H85" i="3"/>
  <c r="G85" i="3"/>
  <c r="F85" i="3"/>
  <c r="E85" i="3"/>
  <c r="D85" i="3"/>
  <c r="C85" i="3"/>
  <c r="B85" i="3"/>
  <c r="J84" i="3"/>
  <c r="I84" i="3"/>
  <c r="H84" i="3"/>
  <c r="G84" i="3"/>
  <c r="F84" i="3"/>
  <c r="E84" i="3"/>
  <c r="D84" i="3"/>
  <c r="C84" i="3"/>
  <c r="B84" i="3"/>
  <c r="J83" i="3"/>
  <c r="H83" i="3"/>
  <c r="G83" i="3"/>
  <c r="F83" i="3"/>
  <c r="E83" i="3"/>
  <c r="K83" i="3" s="1"/>
  <c r="D83" i="3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H81" i="3"/>
  <c r="K81" i="3" s="1"/>
  <c r="G81" i="3"/>
  <c r="F81" i="3"/>
  <c r="E81" i="3"/>
  <c r="D81" i="3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K79" i="3"/>
  <c r="H79" i="3"/>
  <c r="G79" i="3"/>
  <c r="F79" i="3"/>
  <c r="E79" i="3"/>
  <c r="D79" i="3"/>
  <c r="C79" i="3"/>
  <c r="I79" i="3" s="1"/>
  <c r="B79" i="3"/>
  <c r="I78" i="3"/>
  <c r="H78" i="3"/>
  <c r="G78" i="3"/>
  <c r="F78" i="3"/>
  <c r="E78" i="3"/>
  <c r="K78" i="3" s="1"/>
  <c r="D78" i="3"/>
  <c r="C78" i="3"/>
  <c r="B78" i="3"/>
  <c r="I77" i="3"/>
  <c r="H77" i="3"/>
  <c r="K77" i="3" s="1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B76" i="3"/>
  <c r="H75" i="3"/>
  <c r="G75" i="3"/>
  <c r="F75" i="3"/>
  <c r="E75" i="3"/>
  <c r="K75" i="3" s="1"/>
  <c r="D75" i="3"/>
  <c r="C75" i="3"/>
  <c r="I75" i="3" s="1"/>
  <c r="B75" i="3"/>
  <c r="H74" i="3"/>
  <c r="G74" i="3"/>
  <c r="F74" i="3"/>
  <c r="I74" i="3" s="1"/>
  <c r="E74" i="3"/>
  <c r="K74" i="3" s="1"/>
  <c r="D74" i="3"/>
  <c r="J74" i="3" s="1"/>
  <c r="C74" i="3"/>
  <c r="B74" i="3"/>
  <c r="K73" i="3"/>
  <c r="I73" i="3"/>
  <c r="H73" i="3"/>
  <c r="G73" i="3"/>
  <c r="F73" i="3"/>
  <c r="E73" i="3"/>
  <c r="D73" i="3"/>
  <c r="C73" i="3"/>
  <c r="B73" i="3"/>
  <c r="J72" i="3"/>
  <c r="H72" i="3"/>
  <c r="K72" i="3" s="1"/>
  <c r="G72" i="3"/>
  <c r="F72" i="3"/>
  <c r="E72" i="3"/>
  <c r="D72" i="3"/>
  <c r="C72" i="3"/>
  <c r="I72" i="3" s="1"/>
  <c r="B72" i="3"/>
  <c r="J71" i="3"/>
  <c r="H71" i="3"/>
  <c r="K71" i="3" s="1"/>
  <c r="G71" i="3"/>
  <c r="F71" i="3"/>
  <c r="E71" i="3"/>
  <c r="D71" i="3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J68" i="3"/>
  <c r="H68" i="3"/>
  <c r="G68" i="3"/>
  <c r="F68" i="3"/>
  <c r="I68" i="3" s="1"/>
  <c r="E68" i="3"/>
  <c r="D68" i="3"/>
  <c r="C68" i="3"/>
  <c r="B68" i="3"/>
  <c r="J67" i="3"/>
  <c r="H67" i="3"/>
  <c r="G67" i="3"/>
  <c r="F67" i="3"/>
  <c r="E67" i="3"/>
  <c r="K67" i="3" s="1"/>
  <c r="D67" i="3"/>
  <c r="C67" i="3"/>
  <c r="I67" i="3" s="1"/>
  <c r="B67" i="3"/>
  <c r="J66" i="3"/>
  <c r="H66" i="3"/>
  <c r="G66" i="3"/>
  <c r="F66" i="3"/>
  <c r="I66" i="3" s="1"/>
  <c r="E66" i="3"/>
  <c r="K66" i="3" s="1"/>
  <c r="D66" i="3"/>
  <c r="C66" i="3"/>
  <c r="B66" i="3"/>
  <c r="H65" i="3"/>
  <c r="K65" i="3" s="1"/>
  <c r="G65" i="3"/>
  <c r="F65" i="3"/>
  <c r="E65" i="3"/>
  <c r="D65" i="3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H62" i="3"/>
  <c r="G62" i="3"/>
  <c r="F62" i="3"/>
  <c r="I62" i="3" s="1"/>
  <c r="E62" i="3"/>
  <c r="D62" i="3"/>
  <c r="J62" i="3" s="1"/>
  <c r="C62" i="3"/>
  <c r="B62" i="3"/>
  <c r="J61" i="3"/>
  <c r="H61" i="3"/>
  <c r="K61" i="3" s="1"/>
  <c r="G61" i="3"/>
  <c r="F61" i="3"/>
  <c r="E61" i="3"/>
  <c r="D61" i="3"/>
  <c r="C61" i="3"/>
  <c r="B61" i="3"/>
  <c r="I60" i="3"/>
  <c r="H60" i="3"/>
  <c r="G60" i="3"/>
  <c r="F60" i="3"/>
  <c r="E60" i="3"/>
  <c r="D60" i="3"/>
  <c r="J60" i="3" s="1"/>
  <c r="C60" i="3"/>
  <c r="B60" i="3"/>
  <c r="K59" i="3"/>
  <c r="J59" i="3"/>
  <c r="H59" i="3"/>
  <c r="G59" i="3"/>
  <c r="F59" i="3"/>
  <c r="E59" i="3"/>
  <c r="D59" i="3"/>
  <c r="C59" i="3"/>
  <c r="I59" i="3" s="1"/>
  <c r="B59" i="3"/>
  <c r="H58" i="3"/>
  <c r="G58" i="3"/>
  <c r="F58" i="3"/>
  <c r="I58" i="3" s="1"/>
  <c r="E58" i="3"/>
  <c r="D58" i="3"/>
  <c r="J58" i="3" s="1"/>
  <c r="C58" i="3"/>
  <c r="B58" i="3"/>
  <c r="J57" i="3"/>
  <c r="H57" i="3"/>
  <c r="K57" i="3" s="1"/>
  <c r="G57" i="3"/>
  <c r="F57" i="3"/>
  <c r="E57" i="3"/>
  <c r="D57" i="3"/>
  <c r="C57" i="3"/>
  <c r="B57" i="3"/>
  <c r="I56" i="3"/>
  <c r="H56" i="3"/>
  <c r="G56" i="3"/>
  <c r="F56" i="3"/>
  <c r="E56" i="3"/>
  <c r="D56" i="3"/>
  <c r="J56" i="3" s="1"/>
  <c r="C56" i="3"/>
  <c r="B56" i="3"/>
  <c r="K55" i="3"/>
  <c r="J55" i="3"/>
  <c r="H55" i="3"/>
  <c r="G55" i="3"/>
  <c r="F55" i="3"/>
  <c r="E55" i="3"/>
  <c r="D55" i="3"/>
  <c r="C55" i="3"/>
  <c r="I55" i="3" s="1"/>
  <c r="B55" i="3"/>
  <c r="H54" i="3"/>
  <c r="G54" i="3"/>
  <c r="F54" i="3"/>
  <c r="I54" i="3" s="1"/>
  <c r="E54" i="3"/>
  <c r="D54" i="3"/>
  <c r="J54" i="3" s="1"/>
  <c r="C54" i="3"/>
  <c r="B54" i="3"/>
  <c r="J53" i="3"/>
  <c r="H53" i="3"/>
  <c r="K53" i="3" s="1"/>
  <c r="G53" i="3"/>
  <c r="F53" i="3"/>
  <c r="E53" i="3"/>
  <c r="D53" i="3"/>
  <c r="C53" i="3"/>
  <c r="B53" i="3"/>
  <c r="I52" i="3"/>
  <c r="H52" i="3"/>
  <c r="G52" i="3"/>
  <c r="F52" i="3"/>
  <c r="E52" i="3"/>
  <c r="D52" i="3"/>
  <c r="J52" i="3" s="1"/>
  <c r="C52" i="3"/>
  <c r="B52" i="3"/>
  <c r="K51" i="3"/>
  <c r="J51" i="3"/>
  <c r="H51" i="3"/>
  <c r="G51" i="3"/>
  <c r="F51" i="3"/>
  <c r="E51" i="3"/>
  <c r="D51" i="3"/>
  <c r="C51" i="3"/>
  <c r="I51" i="3" s="1"/>
  <c r="B51" i="3"/>
  <c r="H50" i="3"/>
  <c r="G50" i="3"/>
  <c r="F50" i="3"/>
  <c r="I50" i="3" s="1"/>
  <c r="E50" i="3"/>
  <c r="D50" i="3"/>
  <c r="J50" i="3" s="1"/>
  <c r="C50" i="3"/>
  <c r="B50" i="3"/>
  <c r="J49" i="3"/>
  <c r="H49" i="3"/>
  <c r="K49" i="3" s="1"/>
  <c r="G49" i="3"/>
  <c r="F49" i="3"/>
  <c r="E49" i="3"/>
  <c r="D49" i="3"/>
  <c r="C49" i="3"/>
  <c r="B49" i="3"/>
  <c r="I48" i="3"/>
  <c r="H48" i="3"/>
  <c r="G48" i="3"/>
  <c r="F48" i="3"/>
  <c r="E48" i="3"/>
  <c r="D48" i="3"/>
  <c r="J48" i="3" s="1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I46" i="3" s="1"/>
  <c r="E46" i="3"/>
  <c r="D46" i="3"/>
  <c r="J46" i="3" s="1"/>
  <c r="C46" i="3"/>
  <c r="B46" i="3"/>
  <c r="J45" i="3"/>
  <c r="H45" i="3"/>
  <c r="K45" i="3" s="1"/>
  <c r="G45" i="3"/>
  <c r="F45" i="3"/>
  <c r="E45" i="3"/>
  <c r="D45" i="3"/>
  <c r="C45" i="3"/>
  <c r="B45" i="3"/>
  <c r="J44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J41" i="3"/>
  <c r="H41" i="3"/>
  <c r="K41" i="3" s="1"/>
  <c r="G41" i="3"/>
  <c r="F41" i="3"/>
  <c r="E41" i="3"/>
  <c r="D41" i="3"/>
  <c r="C41" i="3"/>
  <c r="I41" i="3" s="1"/>
  <c r="B41" i="3"/>
  <c r="J40" i="3"/>
  <c r="I40" i="3"/>
  <c r="H40" i="3"/>
  <c r="G40" i="3"/>
  <c r="F40" i="3"/>
  <c r="E40" i="3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H38" i="3"/>
  <c r="G38" i="3"/>
  <c r="F38" i="3"/>
  <c r="I38" i="3" s="1"/>
  <c r="E38" i="3"/>
  <c r="D38" i="3"/>
  <c r="J38" i="3" s="1"/>
  <c r="C38" i="3"/>
  <c r="B38" i="3"/>
  <c r="H37" i="3"/>
  <c r="K37" i="3" s="1"/>
  <c r="G37" i="3"/>
  <c r="J37" i="3" s="1"/>
  <c r="F37" i="3"/>
  <c r="E37" i="3"/>
  <c r="D37" i="3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H35" i="3"/>
  <c r="G35" i="3"/>
  <c r="F35" i="3"/>
  <c r="E35" i="3"/>
  <c r="D35" i="3"/>
  <c r="J35" i="3" s="1"/>
  <c r="C35" i="3"/>
  <c r="B35" i="3"/>
  <c r="H34" i="3"/>
  <c r="G34" i="3"/>
  <c r="F34" i="3"/>
  <c r="I34" i="3" s="1"/>
  <c r="E34" i="3"/>
  <c r="K34" i="3" s="1"/>
  <c r="D34" i="3"/>
  <c r="J34" i="3" s="1"/>
  <c r="C34" i="3"/>
  <c r="B34" i="3"/>
  <c r="J33" i="3"/>
  <c r="H33" i="3"/>
  <c r="K33" i="3" s="1"/>
  <c r="G33" i="3"/>
  <c r="F33" i="3"/>
  <c r="E33" i="3"/>
  <c r="D33" i="3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J31" i="3"/>
  <c r="H31" i="3"/>
  <c r="G31" i="3"/>
  <c r="F31" i="3"/>
  <c r="E31" i="3"/>
  <c r="D31" i="3"/>
  <c r="C31" i="3"/>
  <c r="B31" i="3"/>
  <c r="H30" i="3"/>
  <c r="G30" i="3"/>
  <c r="F30" i="3"/>
  <c r="I30" i="3" s="1"/>
  <c r="E30" i="3"/>
  <c r="K30" i="3" s="1"/>
  <c r="D30" i="3"/>
  <c r="J30" i="3" s="1"/>
  <c r="C30" i="3"/>
  <c r="B30" i="3"/>
  <c r="J29" i="3"/>
  <c r="H29" i="3"/>
  <c r="K29" i="3" s="1"/>
  <c r="G29" i="3"/>
  <c r="F29" i="3"/>
  <c r="E29" i="3"/>
  <c r="D29" i="3"/>
  <c r="C29" i="3"/>
  <c r="B29" i="3"/>
  <c r="J28" i="3"/>
  <c r="I28" i="3"/>
  <c r="H28" i="3"/>
  <c r="G28" i="3"/>
  <c r="F28" i="3"/>
  <c r="E28" i="3"/>
  <c r="K28" i="3" s="1"/>
  <c r="D28" i="3"/>
  <c r="C28" i="3"/>
  <c r="B28" i="3"/>
  <c r="K27" i="3"/>
  <c r="H27" i="3"/>
  <c r="G27" i="3"/>
  <c r="F27" i="3"/>
  <c r="E27" i="3"/>
  <c r="D27" i="3"/>
  <c r="J27" i="3" s="1"/>
  <c r="C27" i="3"/>
  <c r="B27" i="3"/>
  <c r="H26" i="3"/>
  <c r="G26" i="3"/>
  <c r="F26" i="3"/>
  <c r="I26" i="3" s="1"/>
  <c r="E26" i="3"/>
  <c r="K26" i="3" s="1"/>
  <c r="D26" i="3"/>
  <c r="J26" i="3" s="1"/>
  <c r="C26" i="3"/>
  <c r="B26" i="3"/>
  <c r="H25" i="3"/>
  <c r="K25" i="3" s="1"/>
  <c r="G25" i="3"/>
  <c r="J25" i="3" s="1"/>
  <c r="F25" i="3"/>
  <c r="E25" i="3"/>
  <c r="D25" i="3"/>
  <c r="C25" i="3"/>
  <c r="B25" i="3"/>
  <c r="I24" i="3"/>
  <c r="H24" i="3"/>
  <c r="G24" i="3"/>
  <c r="F24" i="3"/>
  <c r="E24" i="3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I22" i="3" s="1"/>
  <c r="E22" i="3"/>
  <c r="D22" i="3"/>
  <c r="J22" i="3" s="1"/>
  <c r="C22" i="3"/>
  <c r="B22" i="3"/>
  <c r="H21" i="3"/>
  <c r="K21" i="3" s="1"/>
  <c r="G21" i="3"/>
  <c r="J21" i="3" s="1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K19" i="3"/>
  <c r="J19" i="3"/>
  <c r="H19" i="3"/>
  <c r="G19" i="3"/>
  <c r="F19" i="3"/>
  <c r="E19" i="3"/>
  <c r="D19" i="3"/>
  <c r="C19" i="3"/>
  <c r="B19" i="3"/>
  <c r="H18" i="3"/>
  <c r="G18" i="3"/>
  <c r="F18" i="3"/>
  <c r="I18" i="3" s="1"/>
  <c r="E18" i="3"/>
  <c r="D18" i="3"/>
  <c r="J18" i="3" s="1"/>
  <c r="C18" i="3"/>
  <c r="B18" i="3"/>
  <c r="H17" i="3"/>
  <c r="K17" i="3" s="1"/>
  <c r="G17" i="3"/>
  <c r="J17" i="3" s="1"/>
  <c r="F17" i="3"/>
  <c r="E17" i="3"/>
  <c r="D17" i="3"/>
  <c r="C17" i="3"/>
  <c r="I17" i="3" s="1"/>
  <c r="B17" i="3"/>
  <c r="J16" i="3"/>
  <c r="I16" i="3"/>
  <c r="H16" i="3"/>
  <c r="G16" i="3"/>
  <c r="F16" i="3"/>
  <c r="E16" i="3"/>
  <c r="D16" i="3"/>
  <c r="C16" i="3"/>
  <c r="B16" i="3"/>
  <c r="K15" i="3"/>
  <c r="J15" i="3"/>
  <c r="H15" i="3"/>
  <c r="G15" i="3"/>
  <c r="F15" i="3"/>
  <c r="E15" i="3"/>
  <c r="D15" i="3"/>
  <c r="C15" i="3"/>
  <c r="I15" i="3" s="1"/>
  <c r="B15" i="3"/>
  <c r="H14" i="3"/>
  <c r="G14" i="3"/>
  <c r="F14" i="3"/>
  <c r="I14" i="3" s="1"/>
  <c r="E14" i="3"/>
  <c r="D14" i="3"/>
  <c r="J14" i="3" s="1"/>
  <c r="C14" i="3"/>
  <c r="B14" i="3"/>
  <c r="J13" i="3"/>
  <c r="H13" i="3"/>
  <c r="K13" i="3" s="1"/>
  <c r="G13" i="3"/>
  <c r="F13" i="3"/>
  <c r="E13" i="3"/>
  <c r="D13" i="3"/>
  <c r="C13" i="3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J9" i="3"/>
  <c r="H9" i="3"/>
  <c r="K9" i="3" s="1"/>
  <c r="G9" i="3"/>
  <c r="F9" i="3"/>
  <c r="E9" i="3"/>
  <c r="D9" i="3"/>
  <c r="C9" i="3"/>
  <c r="I9" i="3" s="1"/>
  <c r="B9" i="3"/>
  <c r="J8" i="3"/>
  <c r="I8" i="3"/>
  <c r="H8" i="3"/>
  <c r="G8" i="3"/>
  <c r="F8" i="3"/>
  <c r="E8" i="3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H6" i="3"/>
  <c r="G6" i="3"/>
  <c r="F6" i="3"/>
  <c r="I6" i="3" s="1"/>
  <c r="E6" i="3"/>
  <c r="D6" i="3"/>
  <c r="J6" i="3" s="1"/>
  <c r="C6" i="3"/>
  <c r="B6" i="3"/>
  <c r="F4" i="3"/>
  <c r="C4" i="3"/>
  <c r="I2" i="3"/>
  <c r="G2" i="3"/>
  <c r="K227" i="2"/>
  <c r="H227" i="2"/>
  <c r="G227" i="2"/>
  <c r="J227" i="2" s="1"/>
  <c r="F227" i="2"/>
  <c r="E227" i="2"/>
  <c r="D227" i="2"/>
  <c r="C227" i="2"/>
  <c r="I227" i="2" s="1"/>
  <c r="B227" i="2"/>
  <c r="I226" i="2"/>
  <c r="H226" i="2"/>
  <c r="G226" i="2"/>
  <c r="F226" i="2"/>
  <c r="E226" i="2"/>
  <c r="D226" i="2"/>
  <c r="J226" i="2" s="1"/>
  <c r="C226" i="2"/>
  <c r="B226" i="2"/>
  <c r="J225" i="2"/>
  <c r="H225" i="2"/>
  <c r="K225" i="2" s="1"/>
  <c r="G225" i="2"/>
  <c r="F225" i="2"/>
  <c r="E225" i="2"/>
  <c r="D225" i="2"/>
  <c r="C225" i="2"/>
  <c r="B225" i="2"/>
  <c r="J224" i="2"/>
  <c r="I224" i="2"/>
  <c r="H224" i="2"/>
  <c r="G224" i="2"/>
  <c r="F224" i="2"/>
  <c r="E224" i="2"/>
  <c r="K224" i="2" s="1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H222" i="2"/>
  <c r="G222" i="2"/>
  <c r="F222" i="2"/>
  <c r="I222" i="2" s="1"/>
  <c r="E222" i="2"/>
  <c r="D222" i="2"/>
  <c r="J222" i="2" s="1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H219" i="2"/>
  <c r="G219" i="2"/>
  <c r="J219" i="2" s="1"/>
  <c r="F219" i="2"/>
  <c r="E219" i="2"/>
  <c r="D219" i="2"/>
  <c r="C219" i="2"/>
  <c r="B219" i="2"/>
  <c r="H218" i="2"/>
  <c r="G218" i="2"/>
  <c r="F218" i="2"/>
  <c r="I218" i="2" s="1"/>
  <c r="E218" i="2"/>
  <c r="K218" i="2" s="1"/>
  <c r="D218" i="2"/>
  <c r="J218" i="2" s="1"/>
  <c r="C218" i="2"/>
  <c r="B218" i="2"/>
  <c r="H217" i="2"/>
  <c r="K217" i="2" s="1"/>
  <c r="G217" i="2"/>
  <c r="J217" i="2" s="1"/>
  <c r="F217" i="2"/>
  <c r="E217" i="2"/>
  <c r="D217" i="2"/>
  <c r="C217" i="2"/>
  <c r="B217" i="2"/>
  <c r="J216" i="2"/>
  <c r="I216" i="2"/>
  <c r="H216" i="2"/>
  <c r="G216" i="2"/>
  <c r="F216" i="2"/>
  <c r="E216" i="2"/>
  <c r="D216" i="2"/>
  <c r="C216" i="2"/>
  <c r="B216" i="2"/>
  <c r="K215" i="2"/>
  <c r="J215" i="2"/>
  <c r="H215" i="2"/>
  <c r="G215" i="2"/>
  <c r="F215" i="2"/>
  <c r="E215" i="2"/>
  <c r="D215" i="2"/>
  <c r="C215" i="2"/>
  <c r="B215" i="2"/>
  <c r="I214" i="2"/>
  <c r="H214" i="2"/>
  <c r="G214" i="2"/>
  <c r="F214" i="2"/>
  <c r="E214" i="2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J212" i="2"/>
  <c r="I212" i="2"/>
  <c r="H212" i="2"/>
  <c r="G212" i="2"/>
  <c r="F212" i="2"/>
  <c r="E212" i="2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J209" i="2" s="1"/>
  <c r="F209" i="2"/>
  <c r="E209" i="2"/>
  <c r="D209" i="2"/>
  <c r="C209" i="2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C207" i="2"/>
  <c r="B207" i="2"/>
  <c r="H206" i="2"/>
  <c r="G206" i="2"/>
  <c r="F206" i="2"/>
  <c r="I206" i="2" s="1"/>
  <c r="E206" i="2"/>
  <c r="D206" i="2"/>
  <c r="J206" i="2" s="1"/>
  <c r="C206" i="2"/>
  <c r="B206" i="2"/>
  <c r="H205" i="2"/>
  <c r="K205" i="2" s="1"/>
  <c r="G205" i="2"/>
  <c r="J205" i="2" s="1"/>
  <c r="F205" i="2"/>
  <c r="E205" i="2"/>
  <c r="D205" i="2"/>
  <c r="C205" i="2"/>
  <c r="I205" i="2" s="1"/>
  <c r="B205" i="2"/>
  <c r="J204" i="2"/>
  <c r="I204" i="2"/>
  <c r="H204" i="2"/>
  <c r="G204" i="2"/>
  <c r="F204" i="2"/>
  <c r="E204" i="2"/>
  <c r="D204" i="2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F199" i="2"/>
  <c r="E199" i="2"/>
  <c r="D199" i="2"/>
  <c r="J199" i="2" s="1"/>
  <c r="C199" i="2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J197" i="2" s="1"/>
  <c r="F197" i="2"/>
  <c r="E197" i="2"/>
  <c r="D197" i="2"/>
  <c r="C197" i="2"/>
  <c r="B197" i="2"/>
  <c r="I196" i="2"/>
  <c r="H196" i="2"/>
  <c r="G196" i="2"/>
  <c r="F196" i="2"/>
  <c r="E196" i="2"/>
  <c r="D196" i="2"/>
  <c r="J196" i="2" s="1"/>
  <c r="C196" i="2"/>
  <c r="B196" i="2"/>
  <c r="K195" i="2"/>
  <c r="H195" i="2"/>
  <c r="G195" i="2"/>
  <c r="J195" i="2" s="1"/>
  <c r="F195" i="2"/>
  <c r="E195" i="2"/>
  <c r="D195" i="2"/>
  <c r="C195" i="2"/>
  <c r="I195" i="2" s="1"/>
  <c r="B195" i="2"/>
  <c r="I194" i="2"/>
  <c r="H194" i="2"/>
  <c r="G194" i="2"/>
  <c r="F194" i="2"/>
  <c r="E194" i="2"/>
  <c r="D194" i="2"/>
  <c r="J194" i="2" s="1"/>
  <c r="C194" i="2"/>
  <c r="B194" i="2"/>
  <c r="J193" i="2"/>
  <c r="H193" i="2"/>
  <c r="K193" i="2" s="1"/>
  <c r="G193" i="2"/>
  <c r="F193" i="2"/>
  <c r="E193" i="2"/>
  <c r="D193" i="2"/>
  <c r="C193" i="2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I190" i="2" s="1"/>
  <c r="E190" i="2"/>
  <c r="D190" i="2"/>
  <c r="J190" i="2" s="1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B187" i="2"/>
  <c r="H186" i="2"/>
  <c r="G186" i="2"/>
  <c r="F186" i="2"/>
  <c r="I186" i="2" s="1"/>
  <c r="E186" i="2"/>
  <c r="K186" i="2" s="1"/>
  <c r="D186" i="2"/>
  <c r="J186" i="2" s="1"/>
  <c r="C186" i="2"/>
  <c r="B186" i="2"/>
  <c r="H185" i="2"/>
  <c r="K185" i="2" s="1"/>
  <c r="G185" i="2"/>
  <c r="J185" i="2" s="1"/>
  <c r="F185" i="2"/>
  <c r="E185" i="2"/>
  <c r="D185" i="2"/>
  <c r="C185" i="2"/>
  <c r="B185" i="2"/>
  <c r="J184" i="2"/>
  <c r="I184" i="2"/>
  <c r="H184" i="2"/>
  <c r="G184" i="2"/>
  <c r="F184" i="2"/>
  <c r="E184" i="2"/>
  <c r="D184" i="2"/>
  <c r="C184" i="2"/>
  <c r="B184" i="2"/>
  <c r="K183" i="2"/>
  <c r="J183" i="2"/>
  <c r="H183" i="2"/>
  <c r="G183" i="2"/>
  <c r="F183" i="2"/>
  <c r="E183" i="2"/>
  <c r="D183" i="2"/>
  <c r="C183" i="2"/>
  <c r="B183" i="2"/>
  <c r="I182" i="2"/>
  <c r="H182" i="2"/>
  <c r="G182" i="2"/>
  <c r="F182" i="2"/>
  <c r="E182" i="2"/>
  <c r="D182" i="2"/>
  <c r="J182" i="2" s="1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J180" i="2"/>
  <c r="I180" i="2"/>
  <c r="H180" i="2"/>
  <c r="G180" i="2"/>
  <c r="F180" i="2"/>
  <c r="E180" i="2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H177" i="2"/>
  <c r="G177" i="2"/>
  <c r="J177" i="2" s="1"/>
  <c r="F177" i="2"/>
  <c r="E177" i="2"/>
  <c r="D177" i="2"/>
  <c r="C177" i="2"/>
  <c r="B177" i="2"/>
  <c r="J176" i="2"/>
  <c r="I176" i="2"/>
  <c r="H176" i="2"/>
  <c r="G176" i="2"/>
  <c r="F176" i="2"/>
  <c r="E176" i="2"/>
  <c r="K176" i="2" s="1"/>
  <c r="D176" i="2"/>
  <c r="C176" i="2"/>
  <c r="B176" i="2"/>
  <c r="K175" i="2"/>
  <c r="H175" i="2"/>
  <c r="G175" i="2"/>
  <c r="F175" i="2"/>
  <c r="E175" i="2"/>
  <c r="D175" i="2"/>
  <c r="J175" i="2" s="1"/>
  <c r="C175" i="2"/>
  <c r="B175" i="2"/>
  <c r="H174" i="2"/>
  <c r="G174" i="2"/>
  <c r="F174" i="2"/>
  <c r="I174" i="2" s="1"/>
  <c r="E174" i="2"/>
  <c r="D174" i="2"/>
  <c r="J174" i="2" s="1"/>
  <c r="C174" i="2"/>
  <c r="B174" i="2"/>
  <c r="H173" i="2"/>
  <c r="K173" i="2" s="1"/>
  <c r="G173" i="2"/>
  <c r="J173" i="2" s="1"/>
  <c r="F173" i="2"/>
  <c r="E173" i="2"/>
  <c r="D173" i="2"/>
  <c r="C173" i="2"/>
  <c r="I173" i="2" s="1"/>
  <c r="B173" i="2"/>
  <c r="J172" i="2"/>
  <c r="I172" i="2"/>
  <c r="H172" i="2"/>
  <c r="G172" i="2"/>
  <c r="F172" i="2"/>
  <c r="E172" i="2"/>
  <c r="D172" i="2"/>
  <c r="C172" i="2"/>
  <c r="B172" i="2"/>
  <c r="K171" i="2"/>
  <c r="J171" i="2"/>
  <c r="H171" i="2"/>
  <c r="G171" i="2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H169" i="2"/>
  <c r="G169" i="2"/>
  <c r="J169" i="2" s="1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F167" i="2"/>
  <c r="E167" i="2"/>
  <c r="D167" i="2"/>
  <c r="J167" i="2" s="1"/>
  <c r="C167" i="2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J165" i="2" s="1"/>
  <c r="F165" i="2"/>
  <c r="E165" i="2"/>
  <c r="D165" i="2"/>
  <c r="C165" i="2"/>
  <c r="B165" i="2"/>
  <c r="I164" i="2"/>
  <c r="H164" i="2"/>
  <c r="G164" i="2"/>
  <c r="F164" i="2"/>
  <c r="E164" i="2"/>
  <c r="D164" i="2"/>
  <c r="J164" i="2" s="1"/>
  <c r="C164" i="2"/>
  <c r="B164" i="2"/>
  <c r="K163" i="2"/>
  <c r="H163" i="2"/>
  <c r="G163" i="2"/>
  <c r="J163" i="2" s="1"/>
  <c r="F163" i="2"/>
  <c r="E163" i="2"/>
  <c r="D163" i="2"/>
  <c r="C163" i="2"/>
  <c r="I163" i="2" s="1"/>
  <c r="B163" i="2"/>
  <c r="I162" i="2"/>
  <c r="H162" i="2"/>
  <c r="G162" i="2"/>
  <c r="F162" i="2"/>
  <c r="E162" i="2"/>
  <c r="D162" i="2"/>
  <c r="J162" i="2" s="1"/>
  <c r="C162" i="2"/>
  <c r="B162" i="2"/>
  <c r="J161" i="2"/>
  <c r="H161" i="2"/>
  <c r="K161" i="2" s="1"/>
  <c r="G161" i="2"/>
  <c r="F161" i="2"/>
  <c r="E161" i="2"/>
  <c r="D161" i="2"/>
  <c r="C161" i="2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I158" i="2" s="1"/>
  <c r="E158" i="2"/>
  <c r="D158" i="2"/>
  <c r="J158" i="2" s="1"/>
  <c r="C158" i="2"/>
  <c r="B158" i="2"/>
  <c r="J157" i="2"/>
  <c r="H157" i="2"/>
  <c r="K157" i="2" s="1"/>
  <c r="G157" i="2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H155" i="2"/>
  <c r="G155" i="2"/>
  <c r="J155" i="2" s="1"/>
  <c r="F155" i="2"/>
  <c r="E155" i="2"/>
  <c r="K155" i="2" s="1"/>
  <c r="D155" i="2"/>
  <c r="C155" i="2"/>
  <c r="B155" i="2"/>
  <c r="H154" i="2"/>
  <c r="G154" i="2"/>
  <c r="F154" i="2"/>
  <c r="I154" i="2" s="1"/>
  <c r="E154" i="2"/>
  <c r="K154" i="2" s="1"/>
  <c r="D154" i="2"/>
  <c r="C154" i="2"/>
  <c r="B154" i="2"/>
  <c r="I153" i="2"/>
  <c r="H153" i="2"/>
  <c r="K153" i="2" s="1"/>
  <c r="G153" i="2"/>
  <c r="J153" i="2" s="1"/>
  <c r="F153" i="2"/>
  <c r="E153" i="2"/>
  <c r="D153" i="2"/>
  <c r="C153" i="2"/>
  <c r="B153" i="2"/>
  <c r="K152" i="2"/>
  <c r="J152" i="2"/>
  <c r="I152" i="2"/>
  <c r="H152" i="2"/>
  <c r="G152" i="2"/>
  <c r="F152" i="2"/>
  <c r="E152" i="2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J149" i="2" s="1"/>
  <c r="F149" i="2"/>
  <c r="I149" i="2" s="1"/>
  <c r="E149" i="2"/>
  <c r="D149" i="2"/>
  <c r="C149" i="2"/>
  <c r="B149" i="2"/>
  <c r="I148" i="2"/>
  <c r="H148" i="2"/>
  <c r="K148" i="2" s="1"/>
  <c r="G148" i="2"/>
  <c r="F148" i="2"/>
  <c r="E148" i="2"/>
  <c r="D148" i="2"/>
  <c r="J148" i="2" s="1"/>
  <c r="C148" i="2"/>
  <c r="B148" i="2"/>
  <c r="H147" i="2"/>
  <c r="K147" i="2" s="1"/>
  <c r="G147" i="2"/>
  <c r="J147" i="2" s="1"/>
  <c r="F147" i="2"/>
  <c r="E147" i="2"/>
  <c r="D147" i="2"/>
  <c r="C147" i="2"/>
  <c r="I147" i="2" s="1"/>
  <c r="B147" i="2"/>
  <c r="J146" i="2"/>
  <c r="I146" i="2"/>
  <c r="H146" i="2"/>
  <c r="G146" i="2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I144" i="2" s="1"/>
  <c r="E144" i="2"/>
  <c r="K144" i="2" s="1"/>
  <c r="D144" i="2"/>
  <c r="J144" i="2" s="1"/>
  <c r="C144" i="2"/>
  <c r="B144" i="2"/>
  <c r="H143" i="2"/>
  <c r="G143" i="2"/>
  <c r="J143" i="2" s="1"/>
  <c r="F143" i="2"/>
  <c r="E143" i="2"/>
  <c r="K143" i="2" s="1"/>
  <c r="D143" i="2"/>
  <c r="C143" i="2"/>
  <c r="B143" i="2"/>
  <c r="H142" i="2"/>
  <c r="G142" i="2"/>
  <c r="F142" i="2"/>
  <c r="I142" i="2" s="1"/>
  <c r="E142" i="2"/>
  <c r="D142" i="2"/>
  <c r="C142" i="2"/>
  <c r="B142" i="2"/>
  <c r="J141" i="2"/>
  <c r="I141" i="2"/>
  <c r="H141" i="2"/>
  <c r="K141" i="2" s="1"/>
  <c r="G141" i="2"/>
  <c r="F141" i="2"/>
  <c r="E141" i="2"/>
  <c r="D141" i="2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F137" i="2"/>
  <c r="I137" i="2" s="1"/>
  <c r="E137" i="2"/>
  <c r="D137" i="2"/>
  <c r="J137" i="2" s="1"/>
  <c r="C137" i="2"/>
  <c r="B137" i="2"/>
  <c r="J136" i="2"/>
  <c r="I136" i="2"/>
  <c r="H136" i="2"/>
  <c r="K136" i="2" s="1"/>
  <c r="G136" i="2"/>
  <c r="F136" i="2"/>
  <c r="E136" i="2"/>
  <c r="D136" i="2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J134" i="2"/>
  <c r="H134" i="2"/>
  <c r="G134" i="2"/>
  <c r="F134" i="2"/>
  <c r="I134" i="2" s="1"/>
  <c r="E134" i="2"/>
  <c r="K134" i="2" s="1"/>
  <c r="D134" i="2"/>
  <c r="C134" i="2"/>
  <c r="B134" i="2"/>
  <c r="H133" i="2"/>
  <c r="K133" i="2" s="1"/>
  <c r="G133" i="2"/>
  <c r="F133" i="2"/>
  <c r="I133" i="2" s="1"/>
  <c r="E133" i="2"/>
  <c r="D133" i="2"/>
  <c r="J133" i="2" s="1"/>
  <c r="C133" i="2"/>
  <c r="B133" i="2"/>
  <c r="H132" i="2"/>
  <c r="K132" i="2" s="1"/>
  <c r="G132" i="2"/>
  <c r="F132" i="2"/>
  <c r="I132" i="2" s="1"/>
  <c r="E132" i="2"/>
  <c r="D132" i="2"/>
  <c r="J132" i="2" s="1"/>
  <c r="C132" i="2"/>
  <c r="B132" i="2"/>
  <c r="H131" i="2"/>
  <c r="K131" i="2" s="1"/>
  <c r="G131" i="2"/>
  <c r="J131" i="2" s="1"/>
  <c r="F131" i="2"/>
  <c r="E131" i="2"/>
  <c r="D131" i="2"/>
  <c r="C131" i="2"/>
  <c r="I131" i="2" s="1"/>
  <c r="B131" i="2"/>
  <c r="J130" i="2"/>
  <c r="I130" i="2"/>
  <c r="H130" i="2"/>
  <c r="G130" i="2"/>
  <c r="F130" i="2"/>
  <c r="E130" i="2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I128" i="2" s="1"/>
  <c r="E128" i="2"/>
  <c r="K128" i="2" s="1"/>
  <c r="D128" i="2"/>
  <c r="J128" i="2" s="1"/>
  <c r="C128" i="2"/>
  <c r="B128" i="2"/>
  <c r="H127" i="2"/>
  <c r="K127" i="2" s="1"/>
  <c r="G127" i="2"/>
  <c r="F127" i="2"/>
  <c r="I127" i="2" s="1"/>
  <c r="E127" i="2"/>
  <c r="D127" i="2"/>
  <c r="J127" i="2" s="1"/>
  <c r="C127" i="2"/>
  <c r="B127" i="2"/>
  <c r="J126" i="2"/>
  <c r="I126" i="2"/>
  <c r="H126" i="2"/>
  <c r="K126" i="2" s="1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H123" i="2"/>
  <c r="K123" i="2" s="1"/>
  <c r="G123" i="2"/>
  <c r="F123" i="2"/>
  <c r="I123" i="2" s="1"/>
  <c r="E123" i="2"/>
  <c r="D123" i="2"/>
  <c r="J123" i="2" s="1"/>
  <c r="C123" i="2"/>
  <c r="B123" i="2"/>
  <c r="J122" i="2"/>
  <c r="I122" i="2"/>
  <c r="H122" i="2"/>
  <c r="K122" i="2" s="1"/>
  <c r="G122" i="2"/>
  <c r="F122" i="2"/>
  <c r="E122" i="2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I120" i="2" s="1"/>
  <c r="E120" i="2"/>
  <c r="K120" i="2" s="1"/>
  <c r="D120" i="2"/>
  <c r="J120" i="2" s="1"/>
  <c r="C120" i="2"/>
  <c r="B120" i="2"/>
  <c r="H119" i="2"/>
  <c r="K119" i="2" s="1"/>
  <c r="G119" i="2"/>
  <c r="F119" i="2"/>
  <c r="I119" i="2" s="1"/>
  <c r="E119" i="2"/>
  <c r="D119" i="2"/>
  <c r="J119" i="2" s="1"/>
  <c r="C119" i="2"/>
  <c r="B119" i="2"/>
  <c r="J118" i="2"/>
  <c r="I118" i="2"/>
  <c r="H118" i="2"/>
  <c r="K118" i="2" s="1"/>
  <c r="G118" i="2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I115" i="2"/>
  <c r="H115" i="2"/>
  <c r="K115" i="2" s="1"/>
  <c r="G115" i="2"/>
  <c r="F115" i="2"/>
  <c r="E115" i="2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H111" i="2"/>
  <c r="K111" i="2" s="1"/>
  <c r="G111" i="2"/>
  <c r="F111" i="2"/>
  <c r="I111" i="2" s="1"/>
  <c r="E111" i="2"/>
  <c r="D111" i="2"/>
  <c r="J111" i="2" s="1"/>
  <c r="C111" i="2"/>
  <c r="B111" i="2"/>
  <c r="J110" i="2"/>
  <c r="I110" i="2"/>
  <c r="H110" i="2"/>
  <c r="K110" i="2" s="1"/>
  <c r="G110" i="2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I108" i="2" s="1"/>
  <c r="E108" i="2"/>
  <c r="K108" i="2" s="1"/>
  <c r="D108" i="2"/>
  <c r="C108" i="2"/>
  <c r="B108" i="2"/>
  <c r="H107" i="2"/>
  <c r="K107" i="2" s="1"/>
  <c r="G107" i="2"/>
  <c r="F107" i="2"/>
  <c r="I107" i="2" s="1"/>
  <c r="E107" i="2"/>
  <c r="D107" i="2"/>
  <c r="C107" i="2"/>
  <c r="B107" i="2"/>
  <c r="J106" i="2"/>
  <c r="H106" i="2"/>
  <c r="K106" i="2" s="1"/>
  <c r="G106" i="2"/>
  <c r="F106" i="2"/>
  <c r="E106" i="2"/>
  <c r="D106" i="2"/>
  <c r="C106" i="2"/>
  <c r="I106" i="2" s="1"/>
  <c r="B106" i="2"/>
  <c r="J105" i="2"/>
  <c r="H105" i="2"/>
  <c r="G105" i="2"/>
  <c r="F105" i="2"/>
  <c r="E105" i="2"/>
  <c r="K105" i="2" s="1"/>
  <c r="D105" i="2"/>
  <c r="C105" i="2"/>
  <c r="I105" i="2" s="1"/>
  <c r="B105" i="2"/>
  <c r="H104" i="2"/>
  <c r="G104" i="2"/>
  <c r="F104" i="2"/>
  <c r="I104" i="2" s="1"/>
  <c r="E104" i="2"/>
  <c r="K104" i="2" s="1"/>
  <c r="D104" i="2"/>
  <c r="C104" i="2"/>
  <c r="B104" i="2"/>
  <c r="I103" i="2"/>
  <c r="H103" i="2"/>
  <c r="K103" i="2" s="1"/>
  <c r="G103" i="2"/>
  <c r="F103" i="2"/>
  <c r="E103" i="2"/>
  <c r="D103" i="2"/>
  <c r="C103" i="2"/>
  <c r="B103" i="2"/>
  <c r="K102" i="2"/>
  <c r="J102" i="2"/>
  <c r="I102" i="2"/>
  <c r="H102" i="2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I99" i="2"/>
  <c r="H99" i="2"/>
  <c r="K99" i="2" s="1"/>
  <c r="G99" i="2"/>
  <c r="F99" i="2"/>
  <c r="E99" i="2"/>
  <c r="D99" i="2"/>
  <c r="J99" i="2" s="1"/>
  <c r="C99" i="2"/>
  <c r="B99" i="2"/>
  <c r="K98" i="2"/>
  <c r="J98" i="2"/>
  <c r="H98" i="2"/>
  <c r="G98" i="2"/>
  <c r="F98" i="2"/>
  <c r="E98" i="2"/>
  <c r="D98" i="2"/>
  <c r="C98" i="2"/>
  <c r="I98" i="2" s="1"/>
  <c r="B98" i="2"/>
  <c r="H97" i="2"/>
  <c r="G97" i="2"/>
  <c r="F97" i="2"/>
  <c r="E97" i="2"/>
  <c r="K97" i="2" s="1"/>
  <c r="D97" i="2"/>
  <c r="J97" i="2" s="1"/>
  <c r="C97" i="2"/>
  <c r="I97" i="2" s="1"/>
  <c r="B97" i="2"/>
  <c r="H96" i="2"/>
  <c r="G96" i="2"/>
  <c r="F96" i="2"/>
  <c r="I96" i="2" s="1"/>
  <c r="E96" i="2"/>
  <c r="K96" i="2" s="1"/>
  <c r="D96" i="2"/>
  <c r="J96" i="2" s="1"/>
  <c r="C96" i="2"/>
  <c r="B96" i="2"/>
  <c r="H95" i="2"/>
  <c r="K95" i="2" s="1"/>
  <c r="G95" i="2"/>
  <c r="F95" i="2"/>
  <c r="I95" i="2" s="1"/>
  <c r="E95" i="2"/>
  <c r="D95" i="2"/>
  <c r="J95" i="2" s="1"/>
  <c r="C95" i="2"/>
  <c r="B95" i="2"/>
  <c r="J94" i="2"/>
  <c r="H94" i="2"/>
  <c r="K94" i="2" s="1"/>
  <c r="G94" i="2"/>
  <c r="F94" i="2"/>
  <c r="I94" i="2" s="1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J92" i="2" s="1"/>
  <c r="F92" i="2"/>
  <c r="I92" i="2" s="1"/>
  <c r="E92" i="2"/>
  <c r="K92" i="2" s="1"/>
  <c r="D92" i="2"/>
  <c r="C92" i="2"/>
  <c r="B92" i="2"/>
  <c r="H91" i="2"/>
  <c r="K91" i="2" s="1"/>
  <c r="G91" i="2"/>
  <c r="F91" i="2"/>
  <c r="I91" i="2" s="1"/>
  <c r="E91" i="2"/>
  <c r="D91" i="2"/>
  <c r="C91" i="2"/>
  <c r="B91" i="2"/>
  <c r="J90" i="2"/>
  <c r="I90" i="2"/>
  <c r="H90" i="2"/>
  <c r="K90" i="2" s="1"/>
  <c r="G90" i="2"/>
  <c r="F90" i="2"/>
  <c r="E90" i="2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J88" i="2"/>
  <c r="H88" i="2"/>
  <c r="G88" i="2"/>
  <c r="F88" i="2"/>
  <c r="I88" i="2" s="1"/>
  <c r="E88" i="2"/>
  <c r="K88" i="2" s="1"/>
  <c r="D88" i="2"/>
  <c r="C88" i="2"/>
  <c r="B88" i="2"/>
  <c r="I87" i="2"/>
  <c r="H87" i="2"/>
  <c r="K87" i="2" s="1"/>
  <c r="G87" i="2"/>
  <c r="F87" i="2"/>
  <c r="E87" i="2"/>
  <c r="D87" i="2"/>
  <c r="J87" i="2" s="1"/>
  <c r="C87" i="2"/>
  <c r="B87" i="2"/>
  <c r="K86" i="2"/>
  <c r="J86" i="2"/>
  <c r="H86" i="2"/>
  <c r="G86" i="2"/>
  <c r="F86" i="2"/>
  <c r="E86" i="2"/>
  <c r="D86" i="2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I83" i="2"/>
  <c r="H83" i="2"/>
  <c r="K83" i="2" s="1"/>
  <c r="G83" i="2"/>
  <c r="F83" i="2"/>
  <c r="E83" i="2"/>
  <c r="D83" i="2"/>
  <c r="J83" i="2" s="1"/>
  <c r="C83" i="2"/>
  <c r="B83" i="2"/>
  <c r="K82" i="2"/>
  <c r="J82" i="2"/>
  <c r="H82" i="2"/>
  <c r="G82" i="2"/>
  <c r="F82" i="2"/>
  <c r="I82" i="2" s="1"/>
  <c r="E82" i="2"/>
  <c r="D82" i="2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I79" i="2"/>
  <c r="H79" i="2"/>
  <c r="K79" i="2" s="1"/>
  <c r="G79" i="2"/>
  <c r="F79" i="2"/>
  <c r="E79" i="2"/>
  <c r="D79" i="2"/>
  <c r="C79" i="2"/>
  <c r="B79" i="2"/>
  <c r="K78" i="2"/>
  <c r="J78" i="2"/>
  <c r="I78" i="2"/>
  <c r="H78" i="2"/>
  <c r="G78" i="2"/>
  <c r="F78" i="2"/>
  <c r="E78" i="2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H75" i="2"/>
  <c r="K75" i="2" s="1"/>
  <c r="G75" i="2"/>
  <c r="F75" i="2"/>
  <c r="I75" i="2" s="1"/>
  <c r="E75" i="2"/>
  <c r="D75" i="2"/>
  <c r="C75" i="2"/>
  <c r="B75" i="2"/>
  <c r="J74" i="2"/>
  <c r="I74" i="2"/>
  <c r="H74" i="2"/>
  <c r="K74" i="2" s="1"/>
  <c r="G74" i="2"/>
  <c r="F74" i="2"/>
  <c r="E74" i="2"/>
  <c r="D74" i="2"/>
  <c r="C74" i="2"/>
  <c r="B74" i="2"/>
  <c r="J73" i="2"/>
  <c r="H73" i="2"/>
  <c r="G73" i="2"/>
  <c r="F73" i="2"/>
  <c r="E73" i="2"/>
  <c r="K73" i="2" s="1"/>
  <c r="D73" i="2"/>
  <c r="C73" i="2"/>
  <c r="I73" i="2" s="1"/>
  <c r="B73" i="2"/>
  <c r="J72" i="2"/>
  <c r="H72" i="2"/>
  <c r="G72" i="2"/>
  <c r="F72" i="2"/>
  <c r="I72" i="2" s="1"/>
  <c r="E72" i="2"/>
  <c r="K72" i="2" s="1"/>
  <c r="D72" i="2"/>
  <c r="C72" i="2"/>
  <c r="B72" i="2"/>
  <c r="H71" i="2"/>
  <c r="K71" i="2" s="1"/>
  <c r="G71" i="2"/>
  <c r="F71" i="2"/>
  <c r="I71" i="2" s="1"/>
  <c r="E71" i="2"/>
  <c r="D71" i="2"/>
  <c r="C71" i="2"/>
  <c r="B71" i="2"/>
  <c r="J70" i="2"/>
  <c r="H70" i="2"/>
  <c r="K70" i="2" s="1"/>
  <c r="G70" i="2"/>
  <c r="F70" i="2"/>
  <c r="E70" i="2"/>
  <c r="D70" i="2"/>
  <c r="C70" i="2"/>
  <c r="I70" i="2" s="1"/>
  <c r="B70" i="2"/>
  <c r="J69" i="2"/>
  <c r="H69" i="2"/>
  <c r="G69" i="2"/>
  <c r="F69" i="2"/>
  <c r="E69" i="2"/>
  <c r="K69" i="2" s="1"/>
  <c r="D69" i="2"/>
  <c r="C69" i="2"/>
  <c r="I69" i="2" s="1"/>
  <c r="B69" i="2"/>
  <c r="J68" i="2"/>
  <c r="H68" i="2"/>
  <c r="G68" i="2"/>
  <c r="F68" i="2"/>
  <c r="I68" i="2" s="1"/>
  <c r="E68" i="2"/>
  <c r="K68" i="2" s="1"/>
  <c r="D68" i="2"/>
  <c r="C68" i="2"/>
  <c r="B68" i="2"/>
  <c r="I67" i="2"/>
  <c r="H67" i="2"/>
  <c r="K67" i="2" s="1"/>
  <c r="G67" i="2"/>
  <c r="F67" i="2"/>
  <c r="E67" i="2"/>
  <c r="D67" i="2"/>
  <c r="J67" i="2" s="1"/>
  <c r="C67" i="2"/>
  <c r="B67" i="2"/>
  <c r="K66" i="2"/>
  <c r="J66" i="2"/>
  <c r="H66" i="2"/>
  <c r="G66" i="2"/>
  <c r="F66" i="2"/>
  <c r="E66" i="2"/>
  <c r="D66" i="2"/>
  <c r="C66" i="2"/>
  <c r="I66" i="2" s="1"/>
  <c r="B66" i="2"/>
  <c r="H65" i="2"/>
  <c r="G65" i="2"/>
  <c r="F65" i="2"/>
  <c r="E65" i="2"/>
  <c r="K65" i="2" s="1"/>
  <c r="D65" i="2"/>
  <c r="J65" i="2" s="1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H63" i="2"/>
  <c r="K63" i="2" s="1"/>
  <c r="G63" i="2"/>
  <c r="F63" i="2"/>
  <c r="I63" i="2" s="1"/>
  <c r="E63" i="2"/>
  <c r="D63" i="2"/>
  <c r="J63" i="2" s="1"/>
  <c r="C63" i="2"/>
  <c r="B63" i="2"/>
  <c r="J62" i="2"/>
  <c r="H62" i="2"/>
  <c r="K62" i="2" s="1"/>
  <c r="G62" i="2"/>
  <c r="F62" i="2"/>
  <c r="I62" i="2" s="1"/>
  <c r="E62" i="2"/>
  <c r="D62" i="2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J60" i="2" s="1"/>
  <c r="F60" i="2"/>
  <c r="I60" i="2" s="1"/>
  <c r="E60" i="2"/>
  <c r="K60" i="2" s="1"/>
  <c r="D60" i="2"/>
  <c r="C60" i="2"/>
  <c r="B60" i="2"/>
  <c r="H59" i="2"/>
  <c r="K59" i="2" s="1"/>
  <c r="G59" i="2"/>
  <c r="F59" i="2"/>
  <c r="I59" i="2" s="1"/>
  <c r="E59" i="2"/>
  <c r="D59" i="2"/>
  <c r="C59" i="2"/>
  <c r="B59" i="2"/>
  <c r="J58" i="2"/>
  <c r="I58" i="2"/>
  <c r="H58" i="2"/>
  <c r="K58" i="2" s="1"/>
  <c r="G58" i="2"/>
  <c r="F58" i="2"/>
  <c r="E58" i="2"/>
  <c r="D58" i="2"/>
  <c r="C58" i="2"/>
  <c r="B58" i="2"/>
  <c r="K57" i="2"/>
  <c r="J57" i="2"/>
  <c r="H57" i="2"/>
  <c r="G57" i="2"/>
  <c r="F57" i="2"/>
  <c r="E57" i="2"/>
  <c r="D57" i="2"/>
  <c r="C57" i="2"/>
  <c r="I57" i="2" s="1"/>
  <c r="B57" i="2"/>
  <c r="J56" i="2"/>
  <c r="H56" i="2"/>
  <c r="G56" i="2"/>
  <c r="F56" i="2"/>
  <c r="I56" i="2" s="1"/>
  <c r="E56" i="2"/>
  <c r="K56" i="2" s="1"/>
  <c r="D56" i="2"/>
  <c r="C56" i="2"/>
  <c r="B56" i="2"/>
  <c r="I55" i="2"/>
  <c r="H55" i="2"/>
  <c r="K55" i="2" s="1"/>
  <c r="G55" i="2"/>
  <c r="F55" i="2"/>
  <c r="E55" i="2"/>
  <c r="D55" i="2"/>
  <c r="J55" i="2" s="1"/>
  <c r="C55" i="2"/>
  <c r="B55" i="2"/>
  <c r="K54" i="2"/>
  <c r="J54" i="2"/>
  <c r="H54" i="2"/>
  <c r="G54" i="2"/>
  <c r="F54" i="2"/>
  <c r="E54" i="2"/>
  <c r="D54" i="2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H52" i="2"/>
  <c r="G52" i="2"/>
  <c r="F52" i="2"/>
  <c r="I52" i="2" s="1"/>
  <c r="E52" i="2"/>
  <c r="K52" i="2" s="1"/>
  <c r="D52" i="2"/>
  <c r="J52" i="2" s="1"/>
  <c r="C52" i="2"/>
  <c r="B52" i="2"/>
  <c r="I51" i="2"/>
  <c r="H51" i="2"/>
  <c r="K51" i="2" s="1"/>
  <c r="G51" i="2"/>
  <c r="F51" i="2"/>
  <c r="E51" i="2"/>
  <c r="D51" i="2"/>
  <c r="J51" i="2" s="1"/>
  <c r="C51" i="2"/>
  <c r="B51" i="2"/>
  <c r="K50" i="2"/>
  <c r="J50" i="2"/>
  <c r="H50" i="2"/>
  <c r="G50" i="2"/>
  <c r="F50" i="2"/>
  <c r="I50" i="2" s="1"/>
  <c r="E50" i="2"/>
  <c r="D50" i="2"/>
  <c r="C50" i="2"/>
  <c r="B50" i="2"/>
  <c r="H49" i="2"/>
  <c r="K49" i="2" s="1"/>
  <c r="G49" i="2"/>
  <c r="F49" i="2"/>
  <c r="E49" i="2"/>
  <c r="D49" i="2"/>
  <c r="J49" i="2" s="1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I47" i="2"/>
  <c r="H47" i="2"/>
  <c r="G47" i="2"/>
  <c r="F47" i="2"/>
  <c r="E47" i="2"/>
  <c r="D47" i="2"/>
  <c r="J47" i="2" s="1"/>
  <c r="C47" i="2"/>
  <c r="B47" i="2"/>
  <c r="K46" i="2"/>
  <c r="J46" i="2"/>
  <c r="H46" i="2"/>
  <c r="G46" i="2"/>
  <c r="F46" i="2"/>
  <c r="E46" i="2"/>
  <c r="D46" i="2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J44" i="2"/>
  <c r="H44" i="2"/>
  <c r="G44" i="2"/>
  <c r="F44" i="2"/>
  <c r="I44" i="2" s="1"/>
  <c r="E44" i="2"/>
  <c r="K44" i="2" s="1"/>
  <c r="D44" i="2"/>
  <c r="C44" i="2"/>
  <c r="B44" i="2"/>
  <c r="K43" i="2"/>
  <c r="H43" i="2"/>
  <c r="G43" i="2"/>
  <c r="F43" i="2"/>
  <c r="I43" i="2" s="1"/>
  <c r="E43" i="2"/>
  <c r="D43" i="2"/>
  <c r="C43" i="2"/>
  <c r="B43" i="2"/>
  <c r="J42" i="2"/>
  <c r="I42" i="2"/>
  <c r="H42" i="2"/>
  <c r="K42" i="2" s="1"/>
  <c r="G42" i="2"/>
  <c r="F42" i="2"/>
  <c r="E42" i="2"/>
  <c r="D42" i="2"/>
  <c r="C42" i="2"/>
  <c r="B42" i="2"/>
  <c r="K41" i="2"/>
  <c r="J41" i="2"/>
  <c r="H41" i="2"/>
  <c r="G41" i="2"/>
  <c r="F41" i="2"/>
  <c r="E41" i="2"/>
  <c r="D41" i="2"/>
  <c r="C41" i="2"/>
  <c r="I41" i="2" s="1"/>
  <c r="B41" i="2"/>
  <c r="J40" i="2"/>
  <c r="H40" i="2"/>
  <c r="G40" i="2"/>
  <c r="F40" i="2"/>
  <c r="I40" i="2" s="1"/>
  <c r="E40" i="2"/>
  <c r="K40" i="2" s="1"/>
  <c r="D40" i="2"/>
  <c r="C40" i="2"/>
  <c r="B40" i="2"/>
  <c r="H39" i="2"/>
  <c r="K39" i="2" s="1"/>
  <c r="G39" i="2"/>
  <c r="F39" i="2"/>
  <c r="E39" i="2"/>
  <c r="D39" i="2"/>
  <c r="J39" i="2" s="1"/>
  <c r="C39" i="2"/>
  <c r="I39" i="2" s="1"/>
  <c r="B39" i="2"/>
  <c r="J38" i="2"/>
  <c r="H38" i="2"/>
  <c r="G38" i="2"/>
  <c r="F38" i="2"/>
  <c r="I38" i="2" s="1"/>
  <c r="E38" i="2"/>
  <c r="K38" i="2" s="1"/>
  <c r="D38" i="2"/>
  <c r="C38" i="2"/>
  <c r="B38" i="2"/>
  <c r="K37" i="2"/>
  <c r="H37" i="2"/>
  <c r="G37" i="2"/>
  <c r="J37" i="2" s="1"/>
  <c r="F37" i="2"/>
  <c r="E37" i="2"/>
  <c r="D37" i="2"/>
  <c r="C37" i="2"/>
  <c r="I37" i="2" s="1"/>
  <c r="B37" i="2"/>
  <c r="I36" i="2"/>
  <c r="H36" i="2"/>
  <c r="G36" i="2"/>
  <c r="J36" i="2" s="1"/>
  <c r="F36" i="2"/>
  <c r="E36" i="2"/>
  <c r="K36" i="2" s="1"/>
  <c r="D36" i="2"/>
  <c r="C36" i="2"/>
  <c r="B36" i="2"/>
  <c r="I35" i="2"/>
  <c r="H35" i="2"/>
  <c r="K35" i="2" s="1"/>
  <c r="G35" i="2"/>
  <c r="F35" i="2"/>
  <c r="E35" i="2"/>
  <c r="D35" i="2"/>
  <c r="J35" i="2" s="1"/>
  <c r="C35" i="2"/>
  <c r="B35" i="2"/>
  <c r="K34" i="2"/>
  <c r="J34" i="2"/>
  <c r="H34" i="2"/>
  <c r="G34" i="2"/>
  <c r="F34" i="2"/>
  <c r="E34" i="2"/>
  <c r="D34" i="2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H31" i="2"/>
  <c r="K31" i="2" s="1"/>
  <c r="G31" i="2"/>
  <c r="F31" i="2"/>
  <c r="I31" i="2" s="1"/>
  <c r="E31" i="2"/>
  <c r="D31" i="2"/>
  <c r="C31" i="2"/>
  <c r="B31" i="2"/>
  <c r="J30" i="2"/>
  <c r="H30" i="2"/>
  <c r="K30" i="2" s="1"/>
  <c r="G30" i="2"/>
  <c r="F30" i="2"/>
  <c r="E30" i="2"/>
  <c r="D30" i="2"/>
  <c r="C30" i="2"/>
  <c r="I30" i="2" s="1"/>
  <c r="B30" i="2"/>
  <c r="J29" i="2"/>
  <c r="H29" i="2"/>
  <c r="H6" i="2" s="1"/>
  <c r="G29" i="2"/>
  <c r="F29" i="2"/>
  <c r="E29" i="2"/>
  <c r="K29" i="2" s="1"/>
  <c r="D29" i="2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F27" i="2"/>
  <c r="E27" i="2"/>
  <c r="D27" i="2"/>
  <c r="C27" i="2"/>
  <c r="I27" i="2" s="1"/>
  <c r="B27" i="2"/>
  <c r="J26" i="2"/>
  <c r="I26" i="2"/>
  <c r="H26" i="2"/>
  <c r="G26" i="2"/>
  <c r="F26" i="2"/>
  <c r="E26" i="2"/>
  <c r="K26" i="2" s="1"/>
  <c r="D26" i="2"/>
  <c r="C26" i="2"/>
  <c r="B26" i="2"/>
  <c r="J25" i="2"/>
  <c r="H25" i="2"/>
  <c r="G25" i="2"/>
  <c r="F25" i="2"/>
  <c r="E25" i="2"/>
  <c r="K25" i="2" s="1"/>
  <c r="D25" i="2"/>
  <c r="C25" i="2"/>
  <c r="I25" i="2" s="1"/>
  <c r="B25" i="2"/>
  <c r="H24" i="2"/>
  <c r="G24" i="2"/>
  <c r="J24" i="2" s="1"/>
  <c r="F24" i="2"/>
  <c r="I24" i="2" s="1"/>
  <c r="E24" i="2"/>
  <c r="K24" i="2" s="1"/>
  <c r="D24" i="2"/>
  <c r="C24" i="2"/>
  <c r="B24" i="2"/>
  <c r="H23" i="2"/>
  <c r="K23" i="2" s="1"/>
  <c r="G23" i="2"/>
  <c r="F23" i="2"/>
  <c r="E23" i="2"/>
  <c r="D23" i="2"/>
  <c r="C23" i="2"/>
  <c r="I23" i="2" s="1"/>
  <c r="B23" i="2"/>
  <c r="J22" i="2"/>
  <c r="I22" i="2"/>
  <c r="H22" i="2"/>
  <c r="G22" i="2"/>
  <c r="F22" i="2"/>
  <c r="E22" i="2"/>
  <c r="K22" i="2" s="1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I19" i="2"/>
  <c r="H19" i="2"/>
  <c r="K19" i="2" s="1"/>
  <c r="G19" i="2"/>
  <c r="F19" i="2"/>
  <c r="E19" i="2"/>
  <c r="D19" i="2"/>
  <c r="J19" i="2" s="1"/>
  <c r="C19" i="2"/>
  <c r="B19" i="2"/>
  <c r="K18" i="2"/>
  <c r="J18" i="2"/>
  <c r="H18" i="2"/>
  <c r="G18" i="2"/>
  <c r="F18" i="2"/>
  <c r="I18" i="2" s="1"/>
  <c r="E18" i="2"/>
  <c r="D18" i="2"/>
  <c r="C18" i="2"/>
  <c r="B18" i="2"/>
  <c r="H17" i="2"/>
  <c r="K17" i="2" s="1"/>
  <c r="G17" i="2"/>
  <c r="F17" i="2"/>
  <c r="E17" i="2"/>
  <c r="D17" i="2"/>
  <c r="J17" i="2" s="1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I15" i="2"/>
  <c r="H15" i="2"/>
  <c r="G15" i="2"/>
  <c r="F15" i="2"/>
  <c r="E15" i="2"/>
  <c r="D15" i="2"/>
  <c r="J15" i="2" s="1"/>
  <c r="C15" i="2"/>
  <c r="B15" i="2"/>
  <c r="K14" i="2"/>
  <c r="J14" i="2"/>
  <c r="H14" i="2"/>
  <c r="G14" i="2"/>
  <c r="F14" i="2"/>
  <c r="E14" i="2"/>
  <c r="D14" i="2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J12" i="2"/>
  <c r="H12" i="2"/>
  <c r="G12" i="2"/>
  <c r="F12" i="2"/>
  <c r="I12" i="2" s="1"/>
  <c r="E12" i="2"/>
  <c r="K12" i="2" s="1"/>
  <c r="D12" i="2"/>
  <c r="C12" i="2"/>
  <c r="B12" i="2"/>
  <c r="H11" i="2"/>
  <c r="K11" i="2" s="1"/>
  <c r="G11" i="2"/>
  <c r="J11" i="2" s="1"/>
  <c r="F11" i="2"/>
  <c r="E11" i="2"/>
  <c r="D11" i="2"/>
  <c r="C11" i="2"/>
  <c r="I11" i="2" s="1"/>
  <c r="B11" i="2"/>
  <c r="J10" i="2"/>
  <c r="I10" i="2"/>
  <c r="H10" i="2"/>
  <c r="G10" i="2"/>
  <c r="F10" i="2"/>
  <c r="E10" i="2"/>
  <c r="K10" i="2" s="1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F8" i="2"/>
  <c r="I8" i="2" s="1"/>
  <c r="E8" i="2"/>
  <c r="D8" i="2"/>
  <c r="J8" i="2" s="1"/>
  <c r="C8" i="2"/>
  <c r="B8" i="2"/>
  <c r="J7" i="2"/>
  <c r="H7" i="2"/>
  <c r="K7" i="2" s="1"/>
  <c r="G7" i="2"/>
  <c r="F7" i="2"/>
  <c r="I7" i="2" s="1"/>
  <c r="E7" i="2"/>
  <c r="D7" i="2"/>
  <c r="D6" i="2" s="1"/>
  <c r="C7" i="2"/>
  <c r="B7" i="2"/>
  <c r="F6" i="2"/>
  <c r="F4" i="2"/>
  <c r="C4" i="2"/>
  <c r="I2" i="2"/>
  <c r="G2" i="2"/>
  <c r="G6" i="2" l="1"/>
  <c r="J6" i="2" s="1"/>
  <c r="K8" i="2"/>
  <c r="J27" i="2"/>
  <c r="J75" i="2"/>
  <c r="J142" i="2"/>
  <c r="J79" i="2"/>
  <c r="J103" i="2"/>
  <c r="J104" i="2"/>
  <c r="J207" i="2"/>
  <c r="J23" i="2"/>
  <c r="J43" i="2"/>
  <c r="J59" i="2"/>
  <c r="J91" i="2"/>
  <c r="C6" i="2"/>
  <c r="I6" i="2" s="1"/>
  <c r="E6" i="2"/>
  <c r="K6" i="2" s="1"/>
  <c r="J31" i="2"/>
  <c r="J71" i="2"/>
  <c r="J107" i="2"/>
  <c r="J108" i="2"/>
  <c r="K158" i="2"/>
  <c r="I161" i="2"/>
  <c r="K180" i="2"/>
  <c r="I183" i="2"/>
  <c r="K190" i="2"/>
  <c r="I193" i="2"/>
  <c r="K212" i="2"/>
  <c r="I215" i="2"/>
  <c r="K222" i="2"/>
  <c r="I225" i="2"/>
  <c r="K6" i="3"/>
  <c r="K8" i="3"/>
  <c r="I13" i="3"/>
  <c r="I19" i="3"/>
  <c r="K38" i="3"/>
  <c r="K40" i="3"/>
  <c r="I45" i="3"/>
  <c r="I49" i="3"/>
  <c r="I53" i="3"/>
  <c r="I57" i="3"/>
  <c r="I61" i="3"/>
  <c r="I76" i="3"/>
  <c r="I124" i="3"/>
  <c r="K68" i="3"/>
  <c r="K130" i="2"/>
  <c r="K146" i="2"/>
  <c r="K172" i="2"/>
  <c r="I175" i="2"/>
  <c r="K182" i="2"/>
  <c r="I185" i="2"/>
  <c r="K204" i="2"/>
  <c r="I207" i="2"/>
  <c r="K214" i="2"/>
  <c r="I217" i="2"/>
  <c r="K14" i="3"/>
  <c r="K16" i="3"/>
  <c r="I21" i="3"/>
  <c r="I27" i="3"/>
  <c r="K46" i="3"/>
  <c r="K48" i="3"/>
  <c r="K50" i="3"/>
  <c r="K52" i="3"/>
  <c r="K54" i="3"/>
  <c r="K56" i="3"/>
  <c r="K58" i="3"/>
  <c r="K60" i="3"/>
  <c r="K62" i="3"/>
  <c r="J75" i="3"/>
  <c r="J78" i="3"/>
  <c r="J79" i="3"/>
  <c r="I92" i="3"/>
  <c r="I143" i="2"/>
  <c r="I155" i="2"/>
  <c r="K162" i="2"/>
  <c r="I165" i="2"/>
  <c r="K184" i="2"/>
  <c r="I187" i="2"/>
  <c r="K194" i="2"/>
  <c r="I197" i="2"/>
  <c r="K216" i="2"/>
  <c r="I219" i="2"/>
  <c r="K226" i="2"/>
  <c r="K18" i="3"/>
  <c r="K20" i="3"/>
  <c r="I25" i="3"/>
  <c r="I31" i="3"/>
  <c r="J81" i="3"/>
  <c r="I85" i="3"/>
  <c r="K142" i="2"/>
  <c r="J154" i="2"/>
  <c r="K164" i="2"/>
  <c r="I167" i="2"/>
  <c r="K174" i="2"/>
  <c r="I177" i="2"/>
  <c r="K196" i="2"/>
  <c r="I199" i="2"/>
  <c r="K206" i="2"/>
  <c r="I209" i="2"/>
  <c r="K22" i="3"/>
  <c r="K24" i="3"/>
  <c r="I29" i="3"/>
  <c r="I35" i="3"/>
  <c r="K84" i="3"/>
  <c r="J89" i="3"/>
  <c r="J65" i="3"/>
  <c r="J97" i="3"/>
  <c r="J137" i="3"/>
  <c r="J169" i="3"/>
  <c r="J85" i="3"/>
  <c r="J105" i="3"/>
  <c r="J113" i="3"/>
  <c r="J121" i="3"/>
  <c r="J141" i="3"/>
  <c r="J173" i="3"/>
  <c r="J73" i="3"/>
  <c r="J145" i="3"/>
  <c r="J177" i="3"/>
  <c r="I255" i="3"/>
  <c r="I259" i="3"/>
  <c r="I263" i="3"/>
  <c r="I267" i="3"/>
  <c r="I271" i="3"/>
  <c r="I275" i="3"/>
  <c r="I279" i="3"/>
  <c r="I283" i="3"/>
  <c r="K190" i="3"/>
  <c r="K193" i="3"/>
  <c r="J194" i="3"/>
  <c r="K197" i="3"/>
  <c r="J198" i="3"/>
  <c r="K201" i="3"/>
  <c r="J202" i="3"/>
  <c r="K205" i="3"/>
  <c r="J206" i="3"/>
  <c r="K209" i="3"/>
  <c r="J210" i="3"/>
  <c r="K213" i="3"/>
  <c r="J214" i="3"/>
  <c r="K217" i="3"/>
  <c r="J218" i="3"/>
  <c r="K221" i="3"/>
  <c r="J222" i="3"/>
  <c r="K225" i="3"/>
  <c r="J226" i="3"/>
  <c r="J230" i="3"/>
  <c r="J234" i="3"/>
  <c r="J238" i="3"/>
  <c r="J242" i="3"/>
  <c r="J246" i="3"/>
  <c r="J250" i="3"/>
  <c r="J254" i="3"/>
  <c r="J258" i="3"/>
  <c r="K261" i="3"/>
  <c r="J262" i="3"/>
  <c r="K265" i="3"/>
  <c r="J266" i="3"/>
  <c r="K269" i="3"/>
  <c r="J270" i="3"/>
  <c r="K273" i="3"/>
  <c r="J274" i="3"/>
  <c r="K277" i="3"/>
  <c r="J278" i="3"/>
  <c r="K281" i="3"/>
  <c r="J282" i="3"/>
  <c r="K285" i="3"/>
  <c r="J286" i="3"/>
  <c r="K289" i="3"/>
  <c r="J290" i="3"/>
  <c r="J294" i="3"/>
  <c r="J298" i="3"/>
  <c r="K301" i="3"/>
  <c r="J302" i="3"/>
  <c r="K305" i="3"/>
  <c r="J306" i="3"/>
  <c r="K309" i="3"/>
  <c r="J310" i="3"/>
  <c r="K313" i="3"/>
  <c r="J314" i="3"/>
  <c r="K317" i="3"/>
  <c r="J318" i="3"/>
  <c r="K321" i="3"/>
  <c r="J322" i="3"/>
  <c r="K325" i="3"/>
  <c r="J326" i="3"/>
  <c r="K329" i="3"/>
  <c r="J330" i="3"/>
  <c r="K333" i="3"/>
  <c r="J334" i="3"/>
  <c r="K337" i="3"/>
  <c r="J338" i="3"/>
  <c r="K341" i="3"/>
  <c r="K345" i="3"/>
  <c r="K194" i="3"/>
  <c r="K198" i="3"/>
  <c r="K202" i="3"/>
  <c r="K206" i="3"/>
  <c r="K210" i="3"/>
  <c r="K214" i="3"/>
  <c r="K218" i="3"/>
  <c r="K222" i="3"/>
  <c r="K226" i="3"/>
  <c r="K230" i="3"/>
  <c r="K234" i="3"/>
  <c r="K238" i="3"/>
  <c r="K242" i="3"/>
  <c r="K246" i="3"/>
  <c r="K250" i="3"/>
  <c r="K254" i="3"/>
  <c r="K258" i="3"/>
  <c r="K262" i="3"/>
  <c r="K266" i="3"/>
  <c r="K270" i="3"/>
  <c r="K274" i="3"/>
  <c r="K278" i="3"/>
  <c r="K282" i="3"/>
</calcChain>
</file>

<file path=xl/sharedStrings.xml><?xml version="1.0" encoding="utf-8"?>
<sst xmlns="http://schemas.openxmlformats.org/spreadsheetml/2006/main" count="186" uniqueCount="150">
  <si>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</si>
  <si>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</si>
  <si>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</si>
  <si>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</si>
  <si>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</si>
  <si>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</si>
  <si>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</si>
  <si>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</si>
  <si>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</si>
  <si>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</si>
  <si>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</si>
  <si>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</si>
  <si>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</si>
  <si>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</si>
  <si>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</si>
  <si>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</si>
  <si>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</si>
  <si>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</si>
  <si>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</si>
  <si>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</si>
  <si>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</si>
  <si>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</si>
  <si>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</si>
  <si>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</si>
  <si>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</si>
  <si>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</si>
  <si>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</si>
  <si>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</si>
  <si>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</si>
  <si>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</si>
  <si>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</si>
  <si>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</si>
  <si>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</si>
  <si>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</si>
  <si>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</si>
  <si>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</si>
  <si>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</si>
  <si>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</si>
  <si>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</si>
  <si>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</si>
  <si>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</si>
  <si>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</si>
  <si>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</si>
  <si>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</si>
  <si>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</si>
  <si>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</si>
  <si>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</si>
  <si>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</si>
  <si>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</si>
  <si>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</si>
  <si>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</si>
  <si>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</si>
  <si>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</si>
  <si>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</si>
  <si>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</si>
  <si>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</si>
  <si>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</si>
  <si>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</si>
  <si>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</si>
  <si>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</si>
  <si>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</si>
  <si>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</si>
  <si>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</si>
  <si>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</si>
  <si>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</si>
  <si>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</si>
  <si>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</si>
  <si>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</si>
  <si>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</si>
  <si>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</si>
  <si>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</si>
  <si>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</si>
  <si>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</si>
  <si>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</si>
  <si>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</si>
  <si>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</si>
  <si>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</si>
  <si>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</si>
  <si>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</si>
  <si>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</si>
  <si>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</si>
  <si>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</si>
  <si>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</si>
  <si>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</si>
  <si>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</si>
  <si>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</si>
  <si>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</si>
  <si>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</si>
  <si>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</si>
  <si>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</si>
  <si>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</si>
  <si>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</si>
  <si>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</si>
  <si>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</si>
  <si>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</si>
  <si>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</si>
  <si>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</si>
  <si>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</si>
  <si>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</si>
  <si>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</si>
  <si>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</si>
  <si>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</si>
  <si>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PITTSFIELD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</si>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</sst>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J6" sqref="J6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43556</v>
      </c>
      <c r="F7" s="3" t="s">
        <v>3</v>
      </c>
      <c r="G7" s="5">
        <v>43646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K21" sqref="K2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04/01/2019 - 06/30/2019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04/01/2018 - 06/30/2018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282180411.52000004</v>
      </c>
      <c r="D6" s="41">
        <f t="shared" si="0"/>
        <v>103155144.50000003</v>
      </c>
      <c r="E6" s="42">
        <f t="shared" si="0"/>
        <v>50544848.780000009</v>
      </c>
      <c r="F6" s="40">
        <f t="shared" si="0"/>
        <v>269083573.06999999</v>
      </c>
      <c r="G6" s="41">
        <f t="shared" si="0"/>
        <v>103926524.73</v>
      </c>
      <c r="H6" s="42">
        <f t="shared" si="0"/>
        <v>49299348.350000001</v>
      </c>
      <c r="I6" s="20">
        <f t="shared" ref="I6:I69" si="1">IFERROR((C6-F6)/F6,"")</f>
        <v>4.8672010337074745E-2</v>
      </c>
      <c r="J6" s="20">
        <f t="shared" ref="J6:J69" si="2">IFERROR((D6-G6)/G6,"")</f>
        <v>-7.4223614424133964E-3</v>
      </c>
      <c r="K6" s="20">
        <f t="shared" ref="K6:K69" si="3">IFERROR((E6-H6)/H6,"")</f>
        <v>2.526403434701804E-2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12541175.800000001</v>
      </c>
      <c r="D7" s="43">
        <f>IF('County Data'!E2&gt;9,'County Data'!D2,"*")</f>
        <v>3657039.44</v>
      </c>
      <c r="E7" s="44">
        <f>IF('County Data'!G2&gt;9,'County Data'!F2,"*")</f>
        <v>2012886.94</v>
      </c>
      <c r="F7" s="43">
        <f>IF('County Data'!I2&gt;9,'County Data'!H2,"*")</f>
        <v>11600105.09</v>
      </c>
      <c r="G7" s="43">
        <f>IF('County Data'!K2&gt;9,'County Data'!J2,"*")</f>
        <v>3320115.75</v>
      </c>
      <c r="H7" s="44">
        <f>IF('County Data'!M2&gt;9,'County Data'!L2,"*")</f>
        <v>1950045.53</v>
      </c>
      <c r="I7" s="22">
        <f t="shared" si="1"/>
        <v>8.1126050384772927E-2</v>
      </c>
      <c r="J7" s="22">
        <f t="shared" si="2"/>
        <v>0.10147950112883863</v>
      </c>
      <c r="K7" s="22">
        <f t="shared" si="3"/>
        <v>3.2225611675846318E-2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17148883.600000001</v>
      </c>
      <c r="D8" s="43">
        <f>IF('County Data'!E3&gt;9,'County Data'!D3,"*")</f>
        <v>7059102.9500000002</v>
      </c>
      <c r="E8" s="44">
        <f>IF('County Data'!G3&gt;9,'County Data'!F3,"*")</f>
        <v>3053130.96</v>
      </c>
      <c r="F8" s="43">
        <f>IF('County Data'!I3&gt;9,'County Data'!H3,"*")</f>
        <v>16610395.91</v>
      </c>
      <c r="G8" s="43">
        <f>IF('County Data'!K3&gt;9,'County Data'!J3,"*")</f>
        <v>6900548.1200000001</v>
      </c>
      <c r="H8" s="44">
        <f>IF('County Data'!M3&gt;9,'County Data'!L3,"*")</f>
        <v>2924178.1</v>
      </c>
      <c r="I8" s="22">
        <f t="shared" si="1"/>
        <v>3.2418714937180647E-2</v>
      </c>
      <c r="J8" s="22">
        <f t="shared" si="2"/>
        <v>2.2977135619191954E-2</v>
      </c>
      <c r="K8" s="22">
        <f t="shared" si="3"/>
        <v>4.4098839260166771E-2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9750128.1600000001</v>
      </c>
      <c r="D9" s="46">
        <f>IF('County Data'!E4&gt;9,'County Data'!D4,"*")</f>
        <v>1982025.97</v>
      </c>
      <c r="E9" s="47">
        <f>IF('County Data'!G4&gt;9,'County Data'!F4,"*")</f>
        <v>1263889.31</v>
      </c>
      <c r="F9" s="45">
        <f>IF('County Data'!I4&gt;9,'County Data'!H4,"*")</f>
        <v>9290022.5600000005</v>
      </c>
      <c r="G9" s="46">
        <f>IF('County Data'!K4&gt;9,'County Data'!J4,"*")</f>
        <v>1926194.56</v>
      </c>
      <c r="H9" s="47">
        <f>IF('County Data'!M4&gt;9,'County Data'!L4,"*")</f>
        <v>1157835.28</v>
      </c>
      <c r="I9" s="9">
        <f t="shared" si="1"/>
        <v>4.9526854970306941E-2</v>
      </c>
      <c r="J9" s="9">
        <f t="shared" si="2"/>
        <v>2.8985342996711565E-2</v>
      </c>
      <c r="K9" s="9">
        <f t="shared" si="3"/>
        <v>9.1596820231630904E-2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99061184.760000005</v>
      </c>
      <c r="D10" s="43">
        <f>IF('County Data'!E5&gt;9,'County Data'!D5,"*")</f>
        <v>30459950.629999999</v>
      </c>
      <c r="E10" s="44">
        <f>IF('County Data'!G5&gt;9,'County Data'!F5,"*")</f>
        <v>19657112.5</v>
      </c>
      <c r="F10" s="43">
        <f>IF('County Data'!I5&gt;9,'County Data'!H5,"*")</f>
        <v>92540374.819999993</v>
      </c>
      <c r="G10" s="43">
        <f>IF('County Data'!K5&gt;9,'County Data'!J5,"*")</f>
        <v>32899306.329999998</v>
      </c>
      <c r="H10" s="44">
        <f>IF('County Data'!M5&gt;9,'County Data'!L5,"*")</f>
        <v>19147322.890000001</v>
      </c>
      <c r="I10" s="22">
        <f t="shared" si="1"/>
        <v>7.0464485935826604E-2</v>
      </c>
      <c r="J10" s="22">
        <f t="shared" si="2"/>
        <v>-7.4146113463055482E-2</v>
      </c>
      <c r="K10" s="22">
        <f t="shared" si="3"/>
        <v>2.6624589397102886E-2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474238.24</v>
      </c>
      <c r="D11" s="46">
        <f>IF('County Data'!E6&gt;9,'County Data'!D6,"*")</f>
        <v>165038.01999999999</v>
      </c>
      <c r="E11" s="47" t="str">
        <f>IF('County Data'!G6&gt;9,'County Data'!F6,"*")</f>
        <v>*</v>
      </c>
      <c r="F11" s="45">
        <f>IF('County Data'!I6&gt;9,'County Data'!H6,"*")</f>
        <v>607061.21</v>
      </c>
      <c r="G11" s="46">
        <f>IF('County Data'!K6&gt;9,'County Data'!J6,"*")</f>
        <v>106162.76</v>
      </c>
      <c r="H11" s="47">
        <f>IF('County Data'!M6&gt;9,'County Data'!L6,"*")</f>
        <v>114809.33</v>
      </c>
      <c r="I11" s="9">
        <f t="shared" si="1"/>
        <v>-0.21879666796697483</v>
      </c>
      <c r="J11" s="9">
        <f t="shared" si="2"/>
        <v>0.55457544622992094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13714545.609999999</v>
      </c>
      <c r="D12" s="43">
        <f>IF('County Data'!E7&gt;9,'County Data'!D7,"*")</f>
        <v>2809561.78</v>
      </c>
      <c r="E12" s="44">
        <f>IF('County Data'!G7&gt;9,'County Data'!F7,"*")</f>
        <v>1249730.6399999999</v>
      </c>
      <c r="F12" s="43">
        <f>IF('County Data'!I7&gt;9,'County Data'!H7,"*")</f>
        <v>12794617.779999999</v>
      </c>
      <c r="G12" s="43">
        <f>IF('County Data'!K7&gt;9,'County Data'!J7,"*")</f>
        <v>3073412.61</v>
      </c>
      <c r="H12" s="44">
        <f>IF('County Data'!M7&gt;9,'County Data'!L7,"*")</f>
        <v>1256600.6599999999</v>
      </c>
      <c r="I12" s="22">
        <f t="shared" si="1"/>
        <v>7.1899594487143809E-2</v>
      </c>
      <c r="J12" s="22">
        <f t="shared" si="2"/>
        <v>-8.5849465555488849E-2</v>
      </c>
      <c r="K12" s="22">
        <f t="shared" si="3"/>
        <v>-5.4671465794073502E-3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1721312.66</v>
      </c>
      <c r="D13" s="46">
        <f>IF('County Data'!E8&gt;9,'County Data'!D8,"*")</f>
        <v>745683.52</v>
      </c>
      <c r="E13" s="47">
        <f>IF('County Data'!G8&gt;9,'County Data'!F8,"*")</f>
        <v>323709.33</v>
      </c>
      <c r="F13" s="45">
        <f>IF('County Data'!I8&gt;9,'County Data'!H8,"*")</f>
        <v>1652533.27</v>
      </c>
      <c r="G13" s="46">
        <f>IF('County Data'!K8&gt;9,'County Data'!J8,"*")</f>
        <v>717032.33</v>
      </c>
      <c r="H13" s="47">
        <f>IF('County Data'!M8&gt;9,'County Data'!L8,"*")</f>
        <v>325784.40000000002</v>
      </c>
      <c r="I13" s="9">
        <f t="shared" si="1"/>
        <v>4.162057808373195E-2</v>
      </c>
      <c r="J13" s="9">
        <f t="shared" si="2"/>
        <v>3.9958016955804573E-2</v>
      </c>
      <c r="K13" s="9">
        <f t="shared" si="3"/>
        <v>-6.3694578377602087E-3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14696642.810000001</v>
      </c>
      <c r="D14" s="43">
        <f>IF('County Data'!E9&gt;9,'County Data'!D9,"*")</f>
        <v>7999597.46</v>
      </c>
      <c r="E14" s="44">
        <f>IF('County Data'!G9&gt;9,'County Data'!F9,"*")</f>
        <v>3662360.54</v>
      </c>
      <c r="F14" s="43">
        <f>IF('County Data'!I9&gt;9,'County Data'!H9,"*")</f>
        <v>14242815.390000001</v>
      </c>
      <c r="G14" s="43">
        <f>IF('County Data'!K9&gt;9,'County Data'!J9,"*")</f>
        <v>8206358.6900000004</v>
      </c>
      <c r="H14" s="44">
        <f>IF('County Data'!M9&gt;9,'County Data'!L9,"*")</f>
        <v>3448060.29</v>
      </c>
      <c r="I14" s="22">
        <f t="shared" si="1"/>
        <v>3.186360333776677E-2</v>
      </c>
      <c r="J14" s="22">
        <f t="shared" si="2"/>
        <v>-2.5195246492448947E-2</v>
      </c>
      <c r="K14" s="22">
        <f t="shared" si="3"/>
        <v>6.2150957923070425E-2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5727164.3399999999</v>
      </c>
      <c r="D15" s="48">
        <f>IF('County Data'!E10&gt;9,'County Data'!D10,"*")</f>
        <v>1030712.05</v>
      </c>
      <c r="E15" s="49">
        <f>IF('County Data'!G10&gt;9,'County Data'!F10,"*")</f>
        <v>560280.31000000006</v>
      </c>
      <c r="F15" s="48">
        <f>IF('County Data'!I10&gt;9,'County Data'!H10,"*")</f>
        <v>5446080.8399999999</v>
      </c>
      <c r="G15" s="48">
        <f>IF('County Data'!K10&gt;9,'County Data'!J10,"*")</f>
        <v>1081823.22</v>
      </c>
      <c r="H15" s="49">
        <f>IF('County Data'!M10&gt;9,'County Data'!L10,"*")</f>
        <v>486897.44</v>
      </c>
      <c r="I15" s="23">
        <f t="shared" si="1"/>
        <v>5.161206898280269E-2</v>
      </c>
      <c r="J15" s="23">
        <f t="shared" si="2"/>
        <v>-4.7245399299157144E-2</v>
      </c>
      <c r="K15" s="23">
        <f t="shared" si="3"/>
        <v>0.15071525124469756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8134373.9400000004</v>
      </c>
      <c r="D16" s="43">
        <f>IF('County Data'!E11&gt;9,'County Data'!D11,"*")</f>
        <v>1359952.99</v>
      </c>
      <c r="E16" s="44">
        <f>IF('County Data'!G11&gt;9,'County Data'!F11,"*")</f>
        <v>1184189.1000000001</v>
      </c>
      <c r="F16" s="43">
        <f>IF('County Data'!I11&gt;9,'County Data'!H11,"*")</f>
        <v>7739823.4400000004</v>
      </c>
      <c r="G16" s="43">
        <f>IF('County Data'!K11&gt;9,'County Data'!J11,"*")</f>
        <v>1394882.96</v>
      </c>
      <c r="H16" s="44">
        <f>IF('County Data'!M11&gt;9,'County Data'!L11,"*")</f>
        <v>1109525.8600000001</v>
      </c>
      <c r="I16" s="22">
        <f t="shared" si="1"/>
        <v>5.0976679643741328E-2</v>
      </c>
      <c r="J16" s="22">
        <f t="shared" si="2"/>
        <v>-2.5041505991298348E-2</v>
      </c>
      <c r="K16" s="22">
        <f t="shared" si="3"/>
        <v>6.7292924565093046E-2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5649084.9000000004</v>
      </c>
      <c r="D17" s="46">
        <f>IF('County Data'!E12&gt;9,'County Data'!D12,"*")</f>
        <v>19211154.25</v>
      </c>
      <c r="E17" s="47">
        <f>IF('County Data'!G12&gt;9,'County Data'!F12,"*")</f>
        <v>1167160.8799999999</v>
      </c>
      <c r="F17" s="45">
        <f>IF('County Data'!I12&gt;9,'County Data'!H12,"*")</f>
        <v>5643945.3700000001</v>
      </c>
      <c r="G17" s="46">
        <f>IF('County Data'!K12&gt;9,'County Data'!J12,"*")</f>
        <v>16108190.609999999</v>
      </c>
      <c r="H17" s="47">
        <f>IF('County Data'!M12&gt;9,'County Data'!L12,"*")</f>
        <v>1456527.12</v>
      </c>
      <c r="I17" s="9">
        <f t="shared" si="1"/>
        <v>9.1062717001462771E-4</v>
      </c>
      <c r="J17" s="9">
        <f t="shared" si="2"/>
        <v>0.1926326621733464</v>
      </c>
      <c r="K17" s="9">
        <f t="shared" si="3"/>
        <v>-0.19866862485883557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25918427.129999999</v>
      </c>
      <c r="D18" s="43">
        <f>IF('County Data'!E13&gt;9,'County Data'!D13,"*")</f>
        <v>6027146.04</v>
      </c>
      <c r="E18" s="44">
        <f>IF('County Data'!G13&gt;9,'County Data'!F13,"*")</f>
        <v>4168326.57</v>
      </c>
      <c r="F18" s="43">
        <f>IF('County Data'!I13&gt;9,'County Data'!H13,"*")</f>
        <v>24873972.289999999</v>
      </c>
      <c r="G18" s="43">
        <f>IF('County Data'!K13&gt;9,'County Data'!J13,"*")</f>
        <v>6183897.5599999996</v>
      </c>
      <c r="H18" s="44">
        <f>IF('County Data'!M13&gt;9,'County Data'!L13,"*")</f>
        <v>4060837.15</v>
      </c>
      <c r="I18" s="22">
        <f t="shared" si="1"/>
        <v>4.1989869081742869E-2</v>
      </c>
      <c r="J18" s="22">
        <f t="shared" si="2"/>
        <v>-2.5348337109258254E-2</v>
      </c>
      <c r="K18" s="22">
        <f t="shared" si="3"/>
        <v>2.6469768678116019E-2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27026341.809999999</v>
      </c>
      <c r="D19" s="46">
        <f>IF('County Data'!E14&gt;9,'County Data'!D14,"*")</f>
        <v>5305831.79</v>
      </c>
      <c r="E19" s="47">
        <f>IF('County Data'!G14&gt;9,'County Data'!F14,"*")</f>
        <v>4625743.2300000004</v>
      </c>
      <c r="F19" s="45">
        <f>IF('County Data'!I14&gt;9,'County Data'!H14,"*")</f>
        <v>26319340.149999999</v>
      </c>
      <c r="G19" s="46">
        <f>IF('County Data'!K14&gt;9,'County Data'!J14,"*")</f>
        <v>5584117.1799999997</v>
      </c>
      <c r="H19" s="47">
        <f>IF('County Data'!M14&gt;9,'County Data'!L14,"*")</f>
        <v>4445665.9800000004</v>
      </c>
      <c r="I19" s="9">
        <f t="shared" si="1"/>
        <v>2.68624386466619E-2</v>
      </c>
      <c r="J19" s="9">
        <f t="shared" si="2"/>
        <v>-4.9835163022134088E-2</v>
      </c>
      <c r="K19" s="9">
        <f t="shared" si="3"/>
        <v>4.0506248289935626E-2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17567966.350000001</v>
      </c>
      <c r="D20" s="43">
        <f>IF('County Data'!E15&gt;9,'County Data'!D15,"*")</f>
        <v>4221422.54</v>
      </c>
      <c r="E20" s="44">
        <f>IF('County Data'!G15&gt;9,'County Data'!F15,"*")</f>
        <v>2929957.77</v>
      </c>
      <c r="F20" s="43">
        <f>IF('County Data'!I15&gt;9,'County Data'!H15,"*")</f>
        <v>17385235.329999998</v>
      </c>
      <c r="G20" s="43">
        <f>IF('County Data'!K15&gt;9,'County Data'!J15,"*")</f>
        <v>4680044.42</v>
      </c>
      <c r="H20" s="44">
        <f>IF('County Data'!M15&gt;9,'County Data'!L15,"*")</f>
        <v>2893902.27</v>
      </c>
      <c r="I20" s="22">
        <f t="shared" si="1"/>
        <v>1.0510701554018211E-2</v>
      </c>
      <c r="J20" s="22">
        <f t="shared" si="2"/>
        <v>-9.7995198088312141E-2</v>
      </c>
      <c r="K20" s="22">
        <f t="shared" si="3"/>
        <v>1.2459128414174125E-2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23048941.41</v>
      </c>
      <c r="D21" s="46">
        <f>IF('County Data'!E16&gt;9,'County Data'!D16,"*")</f>
        <v>11120925.07</v>
      </c>
      <c r="E21" s="47">
        <f>IF('County Data'!G16&gt;9,'County Data'!F16,"*")</f>
        <v>4686370.7</v>
      </c>
      <c r="F21" s="45">
        <f>IF('County Data'!I16&gt;9,'County Data'!H16,"*")</f>
        <v>22337249.620000001</v>
      </c>
      <c r="G21" s="46">
        <f>IF('County Data'!K16&gt;9,'County Data'!J16,"*")</f>
        <v>11744437.630000001</v>
      </c>
      <c r="H21" s="47">
        <f>IF('County Data'!M16&gt;9,'County Data'!L16,"*")</f>
        <v>4521356.05</v>
      </c>
      <c r="I21" s="9">
        <f t="shared" si="1"/>
        <v>3.1861209509105134E-2</v>
      </c>
      <c r="J21" s="9">
        <f t="shared" si="2"/>
        <v>-5.3090031182702148E-2</v>
      </c>
      <c r="K21" s="9">
        <f t="shared" si="3"/>
        <v>3.6496716510525724E-2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M4" sqref="M4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04/01/2019 - 06/30/2019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04/01/2018 - 06/30/2018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45593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>
        <f>IF('Town Data'!C3&gt;9,'Town Data'!B3,"*")</f>
        <v>279417.74</v>
      </c>
      <c r="D7" s="46">
        <f>IF('Town Data'!E3&gt;9,'Town Data'!D3,"*")</f>
        <v>99092.88</v>
      </c>
      <c r="E7" s="47" t="str">
        <f>IF('Town Data'!G3&gt;9,'Town Data'!F3,"*")</f>
        <v>*</v>
      </c>
      <c r="F7" s="45">
        <f>IF('Town Data'!I3&gt;9,'Town Data'!H3,"*")</f>
        <v>297844.01</v>
      </c>
      <c r="G7" s="46">
        <f>IF('Town Data'!K3&gt;9,'Town Data'!J3,"*")</f>
        <v>85748.73</v>
      </c>
      <c r="H7" s="47" t="str">
        <f>IF('Town Data'!M3&gt;9,'Town Data'!L3,"*")</f>
        <v>*</v>
      </c>
      <c r="I7" s="9">
        <f t="shared" si="0"/>
        <v>-6.1865504698247982E-2</v>
      </c>
      <c r="J7" s="9">
        <f t="shared" si="1"/>
        <v>0.15561921441868595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467435.55</v>
      </c>
      <c r="D8" s="43">
        <f>IF('Town Data'!E4&gt;9,'Town Data'!D4,"*")</f>
        <v>199323.23</v>
      </c>
      <c r="E8" s="44" t="str">
        <f>IF('Town Data'!G4&gt;9,'Town Data'!F4,"*")</f>
        <v>*</v>
      </c>
      <c r="F8" s="43">
        <f>IF('Town Data'!I4&gt;9,'Town Data'!H4,"*")</f>
        <v>419270.75</v>
      </c>
      <c r="G8" s="43">
        <f>IF('Town Data'!K4&gt;9,'Town Data'!J4,"*")</f>
        <v>199909.36</v>
      </c>
      <c r="H8" s="44" t="str">
        <f>IF('Town Data'!M4&gt;9,'Town Data'!L4,"*")</f>
        <v>*</v>
      </c>
      <c r="I8" s="22">
        <f t="shared" si="0"/>
        <v>0.11487755823653328</v>
      </c>
      <c r="J8" s="22">
        <f t="shared" si="1"/>
        <v>-2.9319787727797018E-3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1127022.73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1174387.53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-4.033149091765309E-2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51">
        <f>IF('Town Data'!C6&gt;9,'Town Data'!B6,"*")</f>
        <v>4133960.64</v>
      </c>
      <c r="D10" s="43" t="str">
        <f>IF('Town Data'!E6&gt;9,'Town Data'!D6,"*")</f>
        <v>*</v>
      </c>
      <c r="E10" s="44">
        <f>IF('Town Data'!G6&gt;9,'Town Data'!F6,"*")</f>
        <v>710976.26</v>
      </c>
      <c r="F10" s="43">
        <f>IF('Town Data'!I6&gt;9,'Town Data'!H6,"*")</f>
        <v>4042480.29</v>
      </c>
      <c r="G10" s="43" t="str">
        <f>IF('Town Data'!K6&gt;9,'Town Data'!J6,"*")</f>
        <v>*</v>
      </c>
      <c r="H10" s="44">
        <f>IF('Town Data'!M6&gt;9,'Town Data'!L6,"*")</f>
        <v>723985.23</v>
      </c>
      <c r="I10" s="22">
        <f t="shared" si="0"/>
        <v>2.2629757831175497E-2</v>
      </c>
      <c r="J10" s="22" t="str">
        <f t="shared" si="1"/>
        <v/>
      </c>
      <c r="K10" s="22">
        <f t="shared" si="2"/>
        <v>-1.7968557176228542E-2</v>
      </c>
      <c r="L10" s="15"/>
    </row>
    <row r="11" spans="1:12" x14ac:dyDescent="0.25">
      <c r="A11" s="15"/>
      <c r="B11" s="15" t="str">
        <f>'Town Data'!A7</f>
        <v>BARRE TOWN</v>
      </c>
      <c r="C11" s="50">
        <f>IF('Town Data'!C7&gt;9,'Town Data'!B7,"*")</f>
        <v>1206032.03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1171830.95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2.9186018682985013E-2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598965.15</v>
      </c>
      <c r="D12" s="43">
        <f>IF('Town Data'!E8&gt;9,'Town Data'!D8,"*")</f>
        <v>147356.28</v>
      </c>
      <c r="E12" s="44" t="str">
        <f>IF('Town Data'!G8&gt;9,'Town Data'!F8,"*")</f>
        <v>*</v>
      </c>
      <c r="F12" s="43">
        <f>IF('Town Data'!I8&gt;9,'Town Data'!H8,"*")</f>
        <v>525529.25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0.13973703652080263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8343198.3600000003</v>
      </c>
      <c r="D13" s="46">
        <f>IF('Town Data'!E9&gt;9,'Town Data'!D9,"*")</f>
        <v>1797042.68</v>
      </c>
      <c r="E13" s="47">
        <f>IF('Town Data'!G9&gt;9,'Town Data'!F9,"*")</f>
        <v>1033542.5</v>
      </c>
      <c r="F13" s="45">
        <f>IF('Town Data'!I9&gt;9,'Town Data'!H9,"*")</f>
        <v>8140250.04</v>
      </c>
      <c r="G13" s="46">
        <f>IF('Town Data'!K9&gt;9,'Town Data'!J9,"*")</f>
        <v>1733451.04</v>
      </c>
      <c r="H13" s="47">
        <f>IF('Town Data'!M9&gt;9,'Town Data'!L9,"*")</f>
        <v>1025910.68</v>
      </c>
      <c r="I13" s="9">
        <f t="shared" si="0"/>
        <v>2.4931460213475247E-2</v>
      </c>
      <c r="J13" s="9">
        <f t="shared" si="1"/>
        <v>3.6684993422138934E-2</v>
      </c>
      <c r="K13" s="9">
        <f t="shared" si="2"/>
        <v>7.4390686721381516E-3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5229002.4400000004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4772769.3099999996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9.5590861482471451E-2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>
        <f>IF('Town Data'!C11&gt;9,'Town Data'!B11,"*")</f>
        <v>756928.81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655404.62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0.15490307346322957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1359025.89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1308595.28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3.8537973329691264E-2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974444.9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1041126.8</v>
      </c>
      <c r="G17" s="43">
        <f>IF('Town Data'!K13&gt;9,'Town Data'!J13,"*")</f>
        <v>226301</v>
      </c>
      <c r="H17" s="44" t="str">
        <f>IF('Town Data'!M13&gt;9,'Town Data'!L13,"*")</f>
        <v>*</v>
      </c>
      <c r="I17" s="22">
        <f t="shared" si="0"/>
        <v>-6.4047818190829414E-2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10316695.65</v>
      </c>
      <c r="D18" s="46">
        <f>IF('Town Data'!E14&gt;9,'Town Data'!D14,"*")</f>
        <v>2405480.4500000002</v>
      </c>
      <c r="E18" s="47">
        <f>IF('Town Data'!G14&gt;9,'Town Data'!F14,"*")</f>
        <v>1511842.07</v>
      </c>
      <c r="F18" s="45">
        <f>IF('Town Data'!I14&gt;9,'Town Data'!H14,"*")</f>
        <v>10549748.5</v>
      </c>
      <c r="G18" s="46">
        <f>IF('Town Data'!K14&gt;9,'Town Data'!J14,"*")</f>
        <v>2460031.91</v>
      </c>
      <c r="H18" s="47">
        <f>IF('Town Data'!M14&gt;9,'Town Data'!L14,"*")</f>
        <v>1564141.69</v>
      </c>
      <c r="I18" s="9">
        <f t="shared" si="0"/>
        <v>-2.2090844156142646E-2</v>
      </c>
      <c r="J18" s="9">
        <f t="shared" si="1"/>
        <v>-2.2175102598567496E-2</v>
      </c>
      <c r="K18" s="9">
        <f t="shared" si="2"/>
        <v>-3.3436625552765546E-2</v>
      </c>
      <c r="L18" s="15"/>
    </row>
    <row r="19" spans="1:12" x14ac:dyDescent="0.25">
      <c r="A19" s="15"/>
      <c r="B19" s="27" t="str">
        <f>'Town Data'!A15</f>
        <v>BRISTOL</v>
      </c>
      <c r="C19" s="51">
        <f>IF('Town Data'!C15&gt;9,'Town Data'!B15,"*")</f>
        <v>1187555.74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1156217.97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2.7103687032298953E-2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50">
        <f>IF('Town Data'!C16&gt;9,'Town Data'!B16,"*")</f>
        <v>775270.71</v>
      </c>
      <c r="D20" s="46">
        <f>IF('Town Data'!E16&gt;9,'Town Data'!D16,"*")</f>
        <v>737854.39</v>
      </c>
      <c r="E20" s="47" t="str">
        <f>IF('Town Data'!G16&gt;9,'Town Data'!F16,"*")</f>
        <v>*</v>
      </c>
      <c r="F20" s="45">
        <f>IF('Town Data'!I16&gt;9,'Town Data'!H16,"*")</f>
        <v>787896.84</v>
      </c>
      <c r="G20" s="46">
        <f>IF('Town Data'!K16&gt;9,'Town Data'!J16,"*")</f>
        <v>592173.98</v>
      </c>
      <c r="H20" s="47" t="str">
        <f>IF('Town Data'!M16&gt;9,'Town Data'!L16,"*")</f>
        <v>*</v>
      </c>
      <c r="I20" s="9">
        <f t="shared" si="0"/>
        <v>-1.6025105520159219E-2</v>
      </c>
      <c r="J20" s="9">
        <f t="shared" si="1"/>
        <v>0.24600947512080831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51">
        <f>IF('Town Data'!C17&gt;9,'Town Data'!B17,"*")</f>
        <v>34747334.93</v>
      </c>
      <c r="D21" s="43">
        <f>IF('Town Data'!E17&gt;9,'Town Data'!D17,"*")</f>
        <v>12350186.09</v>
      </c>
      <c r="E21" s="44">
        <f>IF('Town Data'!G17&gt;9,'Town Data'!F17,"*")</f>
        <v>11446496.58</v>
      </c>
      <c r="F21" s="43">
        <f>IF('Town Data'!I17&gt;9,'Town Data'!H17,"*")</f>
        <v>31599630.34</v>
      </c>
      <c r="G21" s="43">
        <f>IF('Town Data'!K17&gt;9,'Town Data'!J17,"*")</f>
        <v>13463583.16</v>
      </c>
      <c r="H21" s="44">
        <f>IF('Town Data'!M17&gt;9,'Town Data'!L17,"*")</f>
        <v>11091629.42</v>
      </c>
      <c r="I21" s="22">
        <f t="shared" si="0"/>
        <v>9.9612070018917823E-2</v>
      </c>
      <c r="J21" s="22">
        <f t="shared" si="1"/>
        <v>-8.2696935635075047E-2</v>
      </c>
      <c r="K21" s="22">
        <f t="shared" si="2"/>
        <v>3.1994141398207672E-2</v>
      </c>
      <c r="L21" s="15"/>
    </row>
    <row r="22" spans="1:12" x14ac:dyDescent="0.25">
      <c r="A22" s="15"/>
      <c r="B22" s="15" t="str">
        <f>'Town Data'!A18</f>
        <v>CAMBRIDGE</v>
      </c>
      <c r="C22" s="50">
        <f>IF('Town Data'!C18&gt;9,'Town Data'!B18,"*")</f>
        <v>1472887.23</v>
      </c>
      <c r="D22" s="46">
        <f>IF('Town Data'!E18&gt;9,'Town Data'!D18,"*")</f>
        <v>525819.04</v>
      </c>
      <c r="E22" s="47">
        <f>IF('Town Data'!G18&gt;9,'Town Data'!F18,"*")</f>
        <v>342872.44</v>
      </c>
      <c r="F22" s="45">
        <f>IF('Town Data'!I18&gt;9,'Town Data'!H18,"*")</f>
        <v>1543226.65</v>
      </c>
      <c r="G22" s="46">
        <f>IF('Town Data'!K18&gt;9,'Town Data'!J18,"*")</f>
        <v>641165.80000000005</v>
      </c>
      <c r="H22" s="47">
        <f>IF('Town Data'!M18&gt;9,'Town Data'!L18,"*")</f>
        <v>353883.6</v>
      </c>
      <c r="I22" s="9">
        <f t="shared" si="0"/>
        <v>-4.5579448747855626E-2</v>
      </c>
      <c r="J22" s="9">
        <f t="shared" si="1"/>
        <v>-0.17990161047267336</v>
      </c>
      <c r="K22" s="9">
        <f t="shared" si="2"/>
        <v>-3.1115202852011158E-2</v>
      </c>
      <c r="L22" s="15"/>
    </row>
    <row r="23" spans="1:12" x14ac:dyDescent="0.25">
      <c r="A23" s="15"/>
      <c r="B23" s="27" t="str">
        <f>'Town Data'!A19</f>
        <v>CASTLETON</v>
      </c>
      <c r="C23" s="51">
        <f>IF('Town Data'!C19&gt;9,'Town Data'!B19,"*")</f>
        <v>1598352.02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1569632.01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1.8297288674687519E-2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50" t="str">
        <f>IF('Town Data'!C20&gt;9,'Town Data'!B20,"*")</f>
        <v>*</v>
      </c>
      <c r="D24" s="46">
        <f>IF('Town Data'!E20&gt;9,'Town Data'!D20,"*")</f>
        <v>176562.91</v>
      </c>
      <c r="E24" s="47" t="str">
        <f>IF('Town Data'!G20&gt;9,'Town Data'!F20,"*")</f>
        <v>*</v>
      </c>
      <c r="F24" s="45" t="str">
        <f>IF('Town Data'!I20&gt;9,'Town Data'!H20,"*")</f>
        <v>*</v>
      </c>
      <c r="G24" s="46">
        <f>IF('Town Data'!K20&gt;9,'Town Data'!J20,"*")</f>
        <v>171598.81</v>
      </c>
      <c r="H24" s="47" t="str">
        <f>IF('Town Data'!M20&gt;9,'Town Data'!L20,"*")</f>
        <v>*</v>
      </c>
      <c r="I24" s="9" t="str">
        <f t="shared" si="0"/>
        <v/>
      </c>
      <c r="J24" s="9">
        <f t="shared" si="1"/>
        <v>2.8928522289869061E-2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51">
        <f>IF('Town Data'!C21&gt;9,'Town Data'!B21,"*")</f>
        <v>852755.27</v>
      </c>
      <c r="D25" s="43">
        <f>IF('Town Data'!E21&gt;9,'Town Data'!D21,"*")</f>
        <v>156688.76</v>
      </c>
      <c r="E25" s="44" t="str">
        <f>IF('Town Data'!G21&gt;9,'Town Data'!F21,"*")</f>
        <v>*</v>
      </c>
      <c r="F25" s="43">
        <f>IF('Town Data'!I21&gt;9,'Town Data'!H21,"*")</f>
        <v>817311.5</v>
      </c>
      <c r="G25" s="43">
        <f>IF('Town Data'!K21&gt;9,'Town Data'!J21,"*")</f>
        <v>151018.73000000001</v>
      </c>
      <c r="H25" s="44" t="str">
        <f>IF('Town Data'!M21&gt;9,'Town Data'!L21,"*")</f>
        <v>*</v>
      </c>
      <c r="I25" s="22">
        <f t="shared" si="0"/>
        <v>4.3366293022917231E-2</v>
      </c>
      <c r="J25" s="22">
        <f t="shared" si="1"/>
        <v>3.7545210451710186E-2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COLCHESTER</v>
      </c>
      <c r="C26" s="50">
        <f>IF('Town Data'!C22&gt;9,'Town Data'!B22,"*")</f>
        <v>6945901.0300000003</v>
      </c>
      <c r="D26" s="46">
        <f>IF('Town Data'!E22&gt;9,'Town Data'!D22,"*")</f>
        <v>3433108.7</v>
      </c>
      <c r="E26" s="47">
        <f>IF('Town Data'!G22&gt;9,'Town Data'!F22,"*")</f>
        <v>764152.59</v>
      </c>
      <c r="F26" s="45">
        <f>IF('Town Data'!I22&gt;9,'Town Data'!H22,"*")</f>
        <v>7007594.8300000001</v>
      </c>
      <c r="G26" s="46">
        <f>IF('Town Data'!K22&gt;9,'Town Data'!J22,"*")</f>
        <v>3913658.31</v>
      </c>
      <c r="H26" s="47">
        <f>IF('Town Data'!M22&gt;9,'Town Data'!L22,"*")</f>
        <v>720033.85</v>
      </c>
      <c r="I26" s="9">
        <f t="shared" si="0"/>
        <v>-8.8038480386857382E-3</v>
      </c>
      <c r="J26" s="9">
        <f t="shared" si="1"/>
        <v>-0.12278782968153391</v>
      </c>
      <c r="K26" s="9">
        <f t="shared" si="2"/>
        <v>6.1273147088848658E-2</v>
      </c>
      <c r="L26" s="15"/>
    </row>
    <row r="27" spans="1:12" x14ac:dyDescent="0.25">
      <c r="A27" s="15"/>
      <c r="B27" s="27" t="str">
        <f>'Town Data'!A23</f>
        <v>DANVILLE</v>
      </c>
      <c r="C27" s="51">
        <f>IF('Town Data'!C23&gt;9,'Town Data'!B23,"*")</f>
        <v>611908.53</v>
      </c>
      <c r="D27" s="43">
        <f>IF('Town Data'!E23&gt;9,'Town Data'!D23,"*")</f>
        <v>43842.48</v>
      </c>
      <c r="E27" s="44" t="str">
        <f>IF('Town Data'!G23&gt;9,'Town Data'!F23,"*")</f>
        <v>*</v>
      </c>
      <c r="F27" s="43">
        <f>IF('Town Data'!I23&gt;9,'Town Data'!H23,"*")</f>
        <v>543554.56000000006</v>
      </c>
      <c r="G27" s="43">
        <f>IF('Town Data'!K23&gt;9,'Town Data'!J23,"*")</f>
        <v>46903.78</v>
      </c>
      <c r="H27" s="44" t="str">
        <f>IF('Town Data'!M23&gt;9,'Town Data'!L23,"*")</f>
        <v>*</v>
      </c>
      <c r="I27" s="22">
        <f t="shared" si="0"/>
        <v>0.12575365019474763</v>
      </c>
      <c r="J27" s="22">
        <f t="shared" si="1"/>
        <v>-6.5267660730115903E-2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DERBY</v>
      </c>
      <c r="C28" s="50">
        <f>IF('Town Data'!C24&gt;9,'Town Data'!B24,"*")</f>
        <v>2595221.79</v>
      </c>
      <c r="D28" s="46">
        <f>IF('Town Data'!E24&gt;9,'Town Data'!D24,"*")</f>
        <v>151211.07</v>
      </c>
      <c r="E28" s="47" t="str">
        <f>IF('Town Data'!G24&gt;9,'Town Data'!F24,"*")</f>
        <v>*</v>
      </c>
      <c r="F28" s="45">
        <f>IF('Town Data'!I24&gt;9,'Town Data'!H24,"*")</f>
        <v>2443957.66</v>
      </c>
      <c r="G28" s="46">
        <f>IF('Town Data'!K24&gt;9,'Town Data'!J24,"*")</f>
        <v>149072.07</v>
      </c>
      <c r="H28" s="47" t="str">
        <f>IF('Town Data'!M24&gt;9,'Town Data'!L24,"*")</f>
        <v>*</v>
      </c>
      <c r="I28" s="9">
        <f t="shared" si="0"/>
        <v>6.189310579136624E-2</v>
      </c>
      <c r="J28" s="9">
        <f t="shared" si="1"/>
        <v>1.4348764325872712E-2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DORSET</v>
      </c>
      <c r="C29" s="51">
        <f>IF('Town Data'!C25&gt;9,'Town Data'!B25,"*")</f>
        <v>1055178.6499999999</v>
      </c>
      <c r="D29" s="43">
        <f>IF('Town Data'!E25&gt;9,'Town Data'!D25,"*")</f>
        <v>268487.05</v>
      </c>
      <c r="E29" s="44" t="str">
        <f>IF('Town Data'!G25&gt;9,'Town Data'!F25,"*")</f>
        <v>*</v>
      </c>
      <c r="F29" s="43">
        <f>IF('Town Data'!I25&gt;9,'Town Data'!H25,"*")</f>
        <v>1126714.04</v>
      </c>
      <c r="G29" s="43">
        <f>IF('Town Data'!K25&gt;9,'Town Data'!J25,"*")</f>
        <v>307881.95</v>
      </c>
      <c r="H29" s="44" t="str">
        <f>IF('Town Data'!M25&gt;9,'Town Data'!L25,"*")</f>
        <v>*</v>
      </c>
      <c r="I29" s="22">
        <f t="shared" si="0"/>
        <v>-6.3490280106920594E-2</v>
      </c>
      <c r="J29" s="22">
        <f t="shared" si="1"/>
        <v>-0.12795456180526341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DOVER</v>
      </c>
      <c r="C30" s="50">
        <f>IF('Town Data'!C26&gt;9,'Town Data'!B26,"*")</f>
        <v>685197.95</v>
      </c>
      <c r="D30" s="46">
        <f>IF('Town Data'!E26&gt;9,'Town Data'!D26,"*")</f>
        <v>211183.25</v>
      </c>
      <c r="E30" s="47" t="str">
        <f>IF('Town Data'!G26&gt;9,'Town Data'!F26,"*")</f>
        <v>*</v>
      </c>
      <c r="F30" s="45">
        <f>IF('Town Data'!I26&gt;9,'Town Data'!H26,"*")</f>
        <v>705633.43</v>
      </c>
      <c r="G30" s="46">
        <f>IF('Town Data'!K26&gt;9,'Town Data'!J26,"*")</f>
        <v>294653.8</v>
      </c>
      <c r="H30" s="47">
        <f>IF('Town Data'!M26&gt;9,'Town Data'!L26,"*")</f>
        <v>224354.85</v>
      </c>
      <c r="I30" s="9">
        <f t="shared" si="0"/>
        <v>-2.8960475979716686E-2</v>
      </c>
      <c r="J30" s="9">
        <f t="shared" si="1"/>
        <v>-0.28328346690251405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ENOSBURG</v>
      </c>
      <c r="C31" s="51">
        <f>IF('Town Data'!C27&gt;9,'Town Data'!B27,"*")</f>
        <v>1208609.75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1173323.82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3.0073479629860352E-2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ESSEX</v>
      </c>
      <c r="C32" s="50">
        <f>IF('Town Data'!C28&gt;9,'Town Data'!B28,"*")</f>
        <v>10768431.77</v>
      </c>
      <c r="D32" s="46" t="str">
        <f>IF('Town Data'!E28&gt;9,'Town Data'!D28,"*")</f>
        <v>*</v>
      </c>
      <c r="E32" s="47">
        <f>IF('Town Data'!G28&gt;9,'Town Data'!F28,"*")</f>
        <v>1011150.78</v>
      </c>
      <c r="F32" s="45">
        <f>IF('Town Data'!I28&gt;9,'Town Data'!H28,"*")</f>
        <v>10572812</v>
      </c>
      <c r="G32" s="46" t="str">
        <f>IF('Town Data'!K28&gt;9,'Town Data'!J28,"*")</f>
        <v>*</v>
      </c>
      <c r="H32" s="47">
        <f>IF('Town Data'!M28&gt;9,'Town Data'!L28,"*")</f>
        <v>1030403.95</v>
      </c>
      <c r="I32" s="9">
        <f t="shared" si="0"/>
        <v>1.8502151556274674E-2</v>
      </c>
      <c r="J32" s="9" t="str">
        <f t="shared" si="1"/>
        <v/>
      </c>
      <c r="K32" s="9">
        <f t="shared" si="2"/>
        <v>-1.8685070064026761E-2</v>
      </c>
      <c r="L32" s="15"/>
    </row>
    <row r="33" spans="1:12" x14ac:dyDescent="0.25">
      <c r="A33" s="15"/>
      <c r="B33" s="27" t="str">
        <f>'Town Data'!A29</f>
        <v>FAIR HAVEN</v>
      </c>
      <c r="C33" s="51">
        <f>IF('Town Data'!C29&gt;9,'Town Data'!B29,"*")</f>
        <v>1432644.3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1414736.82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1.2657817162064093E-2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FAIRFAX</v>
      </c>
      <c r="C34" s="50">
        <f>IF('Town Data'!C30&gt;9,'Town Data'!B30,"*")</f>
        <v>929416.84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782478.55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0.18778570990859739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FAIRLEE</v>
      </c>
      <c r="C35" s="51">
        <f>IF('Town Data'!C31&gt;9,'Town Data'!B31,"*")</f>
        <v>662047.5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620139.63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6.7578119463192504E-2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FERRISBURGH</v>
      </c>
      <c r="C36" s="50">
        <f>IF('Town Data'!C32&gt;9,'Town Data'!B32,"*")</f>
        <v>1912087.51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1599585.71</v>
      </c>
      <c r="G36" s="46">
        <f>IF('Town Data'!K32&gt;9,'Town Data'!J32,"*")</f>
        <v>822800.75</v>
      </c>
      <c r="H36" s="47" t="str">
        <f>IF('Town Data'!M32&gt;9,'Town Data'!L32,"*")</f>
        <v>*</v>
      </c>
      <c r="I36" s="9">
        <f t="shared" si="0"/>
        <v>0.19536421089933345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GLOVER</v>
      </c>
      <c r="C37" s="51" t="str">
        <f>IF('Town Data'!C33&gt;9,'Town Data'!B33,"*")</f>
        <v>*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 t="str">
        <f>IF('Town Data'!I33&gt;9,'Town Data'!H33,"*")</f>
        <v>*</v>
      </c>
      <c r="G37" s="43">
        <f>IF('Town Data'!K33&gt;9,'Town Data'!J33,"*")</f>
        <v>24491.4</v>
      </c>
      <c r="H37" s="44" t="str">
        <f>IF('Town Data'!M33&gt;9,'Town Data'!L33,"*")</f>
        <v>*</v>
      </c>
      <c r="I37" s="22" t="str">
        <f t="shared" si="0"/>
        <v/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GRAND ISLE</v>
      </c>
      <c r="C38" s="50" t="str">
        <f>IF('Town Data'!C34&gt;9,'Town Data'!B34,"*")</f>
        <v>*</v>
      </c>
      <c r="D38" s="46">
        <f>IF('Town Data'!E34&gt;9,'Town Data'!D34,"*")</f>
        <v>110063</v>
      </c>
      <c r="E38" s="47" t="str">
        <f>IF('Town Data'!G34&gt;9,'Town Data'!F34,"*")</f>
        <v>*</v>
      </c>
      <c r="F38" s="45" t="str">
        <f>IF('Town Data'!I34&gt;9,'Town Data'!H34,"*")</f>
        <v>*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GREENSBORO</v>
      </c>
      <c r="C39" s="51" t="str">
        <f>IF('Town Data'!C35&gt;9,'Town Data'!B35,"*")</f>
        <v>*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 t="str">
        <f>IF('Town Data'!I35&gt;9,'Town Data'!H35,"*")</f>
        <v>*</v>
      </c>
      <c r="G39" s="43">
        <f>IF('Town Data'!K35&gt;9,'Town Data'!J35,"*")</f>
        <v>101532.31</v>
      </c>
      <c r="H39" s="44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HARDWICK</v>
      </c>
      <c r="C40" s="50">
        <f>IF('Town Data'!C36&gt;9,'Town Data'!B36,"*")</f>
        <v>949496.82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914960.66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3.7746060032788638E-2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HARTFORD</v>
      </c>
      <c r="C41" s="51">
        <f>IF('Town Data'!C37&gt;9,'Town Data'!B37,"*")</f>
        <v>6597866.4400000004</v>
      </c>
      <c r="D41" s="43">
        <f>IF('Town Data'!E37&gt;9,'Town Data'!D37,"*")</f>
        <v>3683228.49</v>
      </c>
      <c r="E41" s="44">
        <f>IF('Town Data'!G37&gt;9,'Town Data'!F37,"*")</f>
        <v>1184982.45</v>
      </c>
      <c r="F41" s="43">
        <f>IF('Town Data'!I37&gt;9,'Town Data'!H37,"*")</f>
        <v>6320534.2599999998</v>
      </c>
      <c r="G41" s="43">
        <f>IF('Town Data'!K37&gt;9,'Town Data'!J37,"*")</f>
        <v>3590141.14</v>
      </c>
      <c r="H41" s="44">
        <f>IF('Town Data'!M37&gt;9,'Town Data'!L37,"*")</f>
        <v>1100632.3600000001</v>
      </c>
      <c r="I41" s="22">
        <f t="shared" si="0"/>
        <v>4.387796483520693E-2</v>
      </c>
      <c r="J41" s="22">
        <f t="shared" si="1"/>
        <v>2.5928604578481861E-2</v>
      </c>
      <c r="K41" s="22">
        <f t="shared" si="2"/>
        <v>7.6637842994185496E-2</v>
      </c>
      <c r="L41" s="15"/>
    </row>
    <row r="42" spans="1:12" x14ac:dyDescent="0.25">
      <c r="A42" s="15"/>
      <c r="B42" s="15" t="str">
        <f>'Town Data'!A38</f>
        <v>HINESBURG</v>
      </c>
      <c r="C42" s="50">
        <f>IF('Town Data'!C38&gt;9,'Town Data'!B38,"*")</f>
        <v>1320482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1315612.32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3.7014551520769693E-3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ISLE LA MOTTE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30079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JAY</v>
      </c>
      <c r="C44" s="50" t="str">
        <f>IF('Town Data'!C40&gt;9,'Town Data'!B40,"*")</f>
        <v>*</v>
      </c>
      <c r="D44" s="46">
        <f>IF('Town Data'!E40&gt;9,'Town Data'!D40,"*")</f>
        <v>568788.79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602918.46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-5.6607439088861081E-2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JERICHO</v>
      </c>
      <c r="C45" s="51">
        <f>IF('Town Data'!C41&gt;9,'Town Data'!B41,"*")</f>
        <v>1193720.4099999999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1173884.1100000001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1.6898005374653049E-2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JOHNSON</v>
      </c>
      <c r="C46" s="50">
        <f>IF('Town Data'!C42&gt;9,'Town Data'!B42,"*")</f>
        <v>517616.96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531747.06999999995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-2.6572990801810963E-2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KILLINGTON</v>
      </c>
      <c r="C47" s="51">
        <f>IF('Town Data'!C43&gt;9,'Town Data'!B43,"*")</f>
        <v>2265677.6800000002</v>
      </c>
      <c r="D47" s="43">
        <f>IF('Town Data'!E43&gt;9,'Town Data'!D43,"*")</f>
        <v>1508136.51</v>
      </c>
      <c r="E47" s="44">
        <f>IF('Town Data'!G43&gt;9,'Town Data'!F43,"*")</f>
        <v>1127983.82</v>
      </c>
      <c r="F47" s="43">
        <f>IF('Town Data'!I43&gt;9,'Town Data'!H43,"*")</f>
        <v>2363457.36</v>
      </c>
      <c r="G47" s="43">
        <f>IF('Town Data'!K43&gt;9,'Town Data'!J43,"*")</f>
        <v>1646798.53</v>
      </c>
      <c r="H47" s="44">
        <f>IF('Town Data'!M43&gt;9,'Town Data'!L43,"*")</f>
        <v>1089015.52</v>
      </c>
      <c r="I47" s="22">
        <f t="shared" si="0"/>
        <v>-4.137145930993217E-2</v>
      </c>
      <c r="J47" s="22">
        <f t="shared" si="1"/>
        <v>-8.4200961729058638E-2</v>
      </c>
      <c r="K47" s="22">
        <f t="shared" si="2"/>
        <v>3.5783052935737816E-2</v>
      </c>
      <c r="L47" s="15"/>
    </row>
    <row r="48" spans="1:12" x14ac:dyDescent="0.25">
      <c r="A48" s="15"/>
      <c r="B48" s="15" t="str">
        <f>'Town Data'!A44</f>
        <v>LONDONDERRY</v>
      </c>
      <c r="C48" s="50">
        <f>IF('Town Data'!C44&gt;9,'Town Data'!B44,"*")</f>
        <v>516130.55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418727.51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0.23261676788324698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LUDLOW</v>
      </c>
      <c r="C49" s="51">
        <f>IF('Town Data'!C45&gt;9,'Town Data'!B45,"*")</f>
        <v>1927019.61</v>
      </c>
      <c r="D49" s="43">
        <f>IF('Town Data'!E45&gt;9,'Town Data'!D45,"*")</f>
        <v>259657.26</v>
      </c>
      <c r="E49" s="44">
        <f>IF('Town Data'!G45&gt;9,'Town Data'!F45,"*")</f>
        <v>596930.12</v>
      </c>
      <c r="F49" s="43">
        <f>IF('Town Data'!I45&gt;9,'Town Data'!H45,"*")</f>
        <v>2011387.9</v>
      </c>
      <c r="G49" s="43">
        <f>IF('Town Data'!K45&gt;9,'Town Data'!J45,"*")</f>
        <v>1007224.06</v>
      </c>
      <c r="H49" s="44">
        <f>IF('Town Data'!M45&gt;9,'Town Data'!L45,"*")</f>
        <v>571696.54</v>
      </c>
      <c r="I49" s="22">
        <f t="shared" si="0"/>
        <v>-4.1945310499282518E-2</v>
      </c>
      <c r="J49" s="22">
        <f t="shared" si="1"/>
        <v>-0.74220506607040349</v>
      </c>
      <c r="K49" s="22">
        <f t="shared" si="2"/>
        <v>4.413806667432333E-2</v>
      </c>
      <c r="L49" s="15"/>
    </row>
    <row r="50" spans="1:12" x14ac:dyDescent="0.25">
      <c r="A50" s="15"/>
      <c r="B50" s="15" t="str">
        <f>'Town Data'!A46</f>
        <v>LYNDON</v>
      </c>
      <c r="C50" s="50">
        <f>IF('Town Data'!C46&gt;9,'Town Data'!B46,"*")</f>
        <v>3544049.71</v>
      </c>
      <c r="D50" s="46">
        <f>IF('Town Data'!E46&gt;9,'Town Data'!D46,"*")</f>
        <v>247767.88</v>
      </c>
      <c r="E50" s="47">
        <f>IF('Town Data'!G46&gt;9,'Town Data'!F46,"*")</f>
        <v>322354.13</v>
      </c>
      <c r="F50" s="45">
        <f>IF('Town Data'!I46&gt;9,'Town Data'!H46,"*")</f>
        <v>3206511.95</v>
      </c>
      <c r="G50" s="46" t="str">
        <f>IF('Town Data'!K46&gt;9,'Town Data'!J46,"*")</f>
        <v>*</v>
      </c>
      <c r="H50" s="47">
        <f>IF('Town Data'!M46&gt;9,'Town Data'!L46,"*")</f>
        <v>288528.96999999997</v>
      </c>
      <c r="I50" s="9">
        <f t="shared" si="0"/>
        <v>0.10526633465376599</v>
      </c>
      <c r="J50" s="9" t="str">
        <f t="shared" si="1"/>
        <v/>
      </c>
      <c r="K50" s="9">
        <f t="shared" si="2"/>
        <v>0.11723314993291674</v>
      </c>
      <c r="L50" s="15"/>
    </row>
    <row r="51" spans="1:12" x14ac:dyDescent="0.25">
      <c r="A51" s="15"/>
      <c r="B51" s="27" t="str">
        <f>'Town Data'!A47</f>
        <v>MANCHESTER</v>
      </c>
      <c r="C51" s="51">
        <f>IF('Town Data'!C47&gt;9,'Town Data'!B47,"*")</f>
        <v>6441732.0899999999</v>
      </c>
      <c r="D51" s="43">
        <f>IF('Town Data'!E47&gt;9,'Town Data'!D47,"*")</f>
        <v>4375572.78</v>
      </c>
      <c r="E51" s="44">
        <f>IF('Town Data'!G47&gt;9,'Town Data'!F47,"*")</f>
        <v>1490806.61</v>
      </c>
      <c r="F51" s="43">
        <f>IF('Town Data'!I47&gt;9,'Town Data'!H47,"*")</f>
        <v>6254301.0700000003</v>
      </c>
      <c r="G51" s="43">
        <f>IF('Town Data'!K47&gt;9,'Town Data'!J47,"*")</f>
        <v>4491606.75</v>
      </c>
      <c r="H51" s="44">
        <f>IF('Town Data'!M47&gt;9,'Town Data'!L47,"*")</f>
        <v>1447699.73</v>
      </c>
      <c r="I51" s="22">
        <f t="shared" si="0"/>
        <v>2.9968339851602244E-2</v>
      </c>
      <c r="J51" s="22">
        <f t="shared" si="1"/>
        <v>-2.5833510469276889E-2</v>
      </c>
      <c r="K51" s="22">
        <f t="shared" si="2"/>
        <v>2.9776119389067043E-2</v>
      </c>
      <c r="L51" s="15"/>
    </row>
    <row r="52" spans="1:12" x14ac:dyDescent="0.25">
      <c r="A52" s="15"/>
      <c r="B52" s="15" t="str">
        <f>'Town Data'!A48</f>
        <v>MIDDLEBURY</v>
      </c>
      <c r="C52" s="50">
        <f>IF('Town Data'!C48&gt;9,'Town Data'!B48,"*")</f>
        <v>6565980.4100000001</v>
      </c>
      <c r="D52" s="46">
        <f>IF('Town Data'!E48&gt;9,'Town Data'!D48,"*")</f>
        <v>1874400.23</v>
      </c>
      <c r="E52" s="47">
        <f>IF('Town Data'!G48&gt;9,'Town Data'!F48,"*")</f>
        <v>984298.68</v>
      </c>
      <c r="F52" s="45">
        <f>IF('Town Data'!I48&gt;9,'Town Data'!H48,"*")</f>
        <v>6136140.5700000003</v>
      </c>
      <c r="G52" s="46">
        <f>IF('Town Data'!K48&gt;9,'Town Data'!J48,"*")</f>
        <v>1819404.01</v>
      </c>
      <c r="H52" s="47">
        <f>IF('Town Data'!M48&gt;9,'Town Data'!L48,"*")</f>
        <v>992631.64</v>
      </c>
      <c r="I52" s="9">
        <f t="shared" si="0"/>
        <v>7.0050520371308878E-2</v>
      </c>
      <c r="J52" s="9">
        <f t="shared" si="1"/>
        <v>3.0227601839791465E-2</v>
      </c>
      <c r="K52" s="9">
        <f t="shared" si="2"/>
        <v>-8.3948160266178531E-3</v>
      </c>
      <c r="L52" s="15"/>
    </row>
    <row r="53" spans="1:12" x14ac:dyDescent="0.25">
      <c r="A53" s="15"/>
      <c r="B53" s="27" t="str">
        <f>'Town Data'!A49</f>
        <v>MILTON</v>
      </c>
      <c r="C53" s="51">
        <f>IF('Town Data'!C49&gt;9,'Town Data'!B49,"*")</f>
        <v>2610330.3199999998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2843788.03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-8.2093921043756554E-2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MONTGOMERY</v>
      </c>
      <c r="C54" s="50">
        <f>IF('Town Data'!C50&gt;9,'Town Data'!B50,"*")</f>
        <v>329051.95</v>
      </c>
      <c r="D54" s="46">
        <f>IF('Town Data'!E50&gt;9,'Town Data'!D50,"*")</f>
        <v>82400.639999999999</v>
      </c>
      <c r="E54" s="47" t="str">
        <f>IF('Town Data'!G50&gt;9,'Town Data'!F50,"*")</f>
        <v>*</v>
      </c>
      <c r="F54" s="45">
        <f>IF('Town Data'!I50&gt;9,'Town Data'!H50,"*")</f>
        <v>376434.39</v>
      </c>
      <c r="G54" s="46">
        <f>IF('Town Data'!K50&gt;9,'Town Data'!J50,"*")</f>
        <v>108816.81</v>
      </c>
      <c r="H54" s="47" t="str">
        <f>IF('Town Data'!M50&gt;9,'Town Data'!L50,"*")</f>
        <v>*</v>
      </c>
      <c r="I54" s="9">
        <f t="shared" si="0"/>
        <v>-0.125871709011496</v>
      </c>
      <c r="J54" s="9">
        <f t="shared" si="1"/>
        <v>-0.24275817311681899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MONTPELIER</v>
      </c>
      <c r="C55" s="51">
        <f>IF('Town Data'!C51&gt;9,'Town Data'!B51,"*")</f>
        <v>6653788.0899999999</v>
      </c>
      <c r="D55" s="43" t="str">
        <f>IF('Town Data'!E51&gt;9,'Town Data'!D51,"*")</f>
        <v>*</v>
      </c>
      <c r="E55" s="44">
        <f>IF('Town Data'!G51&gt;9,'Town Data'!F51,"*")</f>
        <v>1171941.05</v>
      </c>
      <c r="F55" s="43">
        <f>IF('Town Data'!I51&gt;9,'Town Data'!H51,"*")</f>
        <v>6760506.8499999996</v>
      </c>
      <c r="G55" s="43">
        <f>IF('Town Data'!K51&gt;9,'Town Data'!J51,"*")</f>
        <v>829800.81</v>
      </c>
      <c r="H55" s="44">
        <f>IF('Town Data'!M51&gt;9,'Town Data'!L51,"*")</f>
        <v>1171323.03</v>
      </c>
      <c r="I55" s="22">
        <f t="shared" si="0"/>
        <v>-1.5785615245697115E-2</v>
      </c>
      <c r="J55" s="22" t="str">
        <f t="shared" si="1"/>
        <v/>
      </c>
      <c r="K55" s="22">
        <f t="shared" si="2"/>
        <v>5.276255859154572E-4</v>
      </c>
      <c r="L55" s="15"/>
    </row>
    <row r="56" spans="1:12" x14ac:dyDescent="0.25">
      <c r="A56" s="15"/>
      <c r="B56" s="15" t="str">
        <f>'Town Data'!A52</f>
        <v>MORRISTOWN</v>
      </c>
      <c r="C56" s="50">
        <f>IF('Town Data'!C52&gt;9,'Town Data'!B52,"*")</f>
        <v>4018213.41</v>
      </c>
      <c r="D56" s="46">
        <f>IF('Town Data'!E52&gt;9,'Town Data'!D52,"*")</f>
        <v>167251.71</v>
      </c>
      <c r="E56" s="47">
        <f>IF('Town Data'!G52&gt;9,'Town Data'!F52,"*")</f>
        <v>388154.26</v>
      </c>
      <c r="F56" s="45">
        <f>IF('Town Data'!I52&gt;9,'Town Data'!H52,"*")</f>
        <v>3881124.97</v>
      </c>
      <c r="G56" s="46">
        <f>IF('Town Data'!K52&gt;9,'Town Data'!J52,"*")</f>
        <v>180337.79</v>
      </c>
      <c r="H56" s="47">
        <f>IF('Town Data'!M52&gt;9,'Town Data'!L52,"*")</f>
        <v>378273.82</v>
      </c>
      <c r="I56" s="9">
        <f t="shared" si="0"/>
        <v>3.5321830927799253E-2</v>
      </c>
      <c r="J56" s="9">
        <f t="shared" si="1"/>
        <v>-7.2564269529974926E-2</v>
      </c>
      <c r="K56" s="9">
        <f t="shared" si="2"/>
        <v>2.6119809190072955E-2</v>
      </c>
      <c r="L56" s="15"/>
    </row>
    <row r="57" spans="1:12" x14ac:dyDescent="0.25">
      <c r="A57" s="15"/>
      <c r="B57" s="27" t="str">
        <f>'Town Data'!A53</f>
        <v>MOUNT HOLLY</v>
      </c>
      <c r="C57" s="51" t="str">
        <f>IF('Town Data'!C53&gt;9,'Town Data'!B53,"*")</f>
        <v>*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 t="str">
        <f>IF('Town Data'!I53&gt;9,'Town Data'!H53,"*")</f>
        <v>*</v>
      </c>
      <c r="G57" s="43">
        <f>IF('Town Data'!K53&gt;9,'Town Data'!J53,"*")</f>
        <v>20797.099999999999</v>
      </c>
      <c r="H57" s="44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NEWPORT</v>
      </c>
      <c r="C58" s="50">
        <f>IF('Town Data'!C54&gt;9,'Town Data'!B54,"*")</f>
        <v>2967883.04</v>
      </c>
      <c r="D58" s="46" t="str">
        <f>IF('Town Data'!E54&gt;9,'Town Data'!D54,"*")</f>
        <v>*</v>
      </c>
      <c r="E58" s="47">
        <f>IF('Town Data'!G54&gt;9,'Town Data'!F54,"*")</f>
        <v>441622</v>
      </c>
      <c r="F58" s="45">
        <f>IF('Town Data'!I54&gt;9,'Town Data'!H54,"*")</f>
        <v>2877847.3</v>
      </c>
      <c r="G58" s="46" t="str">
        <f>IF('Town Data'!K54&gt;9,'Town Data'!J54,"*")</f>
        <v>*</v>
      </c>
      <c r="H58" s="47">
        <f>IF('Town Data'!M54&gt;9,'Town Data'!L54,"*")</f>
        <v>397223.21</v>
      </c>
      <c r="I58" s="9">
        <f t="shared" si="0"/>
        <v>3.1285794767498688E-2</v>
      </c>
      <c r="J58" s="9" t="str">
        <f t="shared" si="1"/>
        <v/>
      </c>
      <c r="K58" s="9">
        <f t="shared" si="2"/>
        <v>0.11177289967522284</v>
      </c>
      <c r="L58" s="15"/>
    </row>
    <row r="59" spans="1:12" x14ac:dyDescent="0.25">
      <c r="A59" s="15"/>
      <c r="B59" s="27" t="str">
        <f>'Town Data'!A55</f>
        <v>NORTH HERO</v>
      </c>
      <c r="C59" s="51" t="str">
        <f>IF('Town Data'!C55&gt;9,'Town Data'!B55,"*")</f>
        <v>*</v>
      </c>
      <c r="D59" s="43">
        <f>IF('Town Data'!E55&gt;9,'Town Data'!D55,"*")</f>
        <v>317078.43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>
        <f>IF('Town Data'!K55&gt;9,'Town Data'!J55,"*")</f>
        <v>347041.07</v>
      </c>
      <c r="H59" s="44" t="str">
        <f>IF('Town Data'!M55&gt;9,'Town Data'!L55,"*")</f>
        <v>*</v>
      </c>
      <c r="I59" s="22" t="str">
        <f t="shared" si="0"/>
        <v/>
      </c>
      <c r="J59" s="22">
        <f t="shared" si="1"/>
        <v>-8.633744703472708E-2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NORTHFIELD</v>
      </c>
      <c r="C60" s="50">
        <f>IF('Town Data'!C56&gt;9,'Town Data'!B56,"*")</f>
        <v>1133520.8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1052960.8999999999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7.6507969099327569E-2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PITTSFIELD</v>
      </c>
      <c r="C61" s="51" t="str">
        <f>IF('Town Data'!C57&gt;9,'Town Data'!B57,"*")</f>
        <v>*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 t="str">
        <f>IF('Town Data'!I57&gt;9,'Town Data'!H57,"*")</f>
        <v>*</v>
      </c>
      <c r="G61" s="43">
        <f>IF('Town Data'!K57&gt;9,'Town Data'!J57,"*")</f>
        <v>190982.09</v>
      </c>
      <c r="H61" s="44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PLYMOUTH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55504.01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POULTNEY</v>
      </c>
      <c r="C63" s="51">
        <f>IF('Town Data'!C59&gt;9,'Town Data'!B59,"*")</f>
        <v>747017.71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697056.03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7.167527121169863E-2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PUTNEY</v>
      </c>
      <c r="C64" s="50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531555.28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RANDOLPH</v>
      </c>
      <c r="C65" s="51">
        <f>IF('Town Data'!C61&gt;9,'Town Data'!B61,"*")</f>
        <v>1994370.81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1797760.87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0.10936378874460646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RICHMOND</v>
      </c>
      <c r="C66" s="50">
        <f>IF('Town Data'!C62&gt;9,'Town Data'!B62,"*")</f>
        <v>718251.62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742195.39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-3.2260736623546019E-2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ROCKINGHAM</v>
      </c>
      <c r="C67" s="51">
        <f>IF('Town Data'!C63&gt;9,'Town Data'!B63,"*")</f>
        <v>1506147.51</v>
      </c>
      <c r="D67" s="43" t="str">
        <f>IF('Town Data'!E63&gt;9,'Town Data'!D63,"*")</f>
        <v>*</v>
      </c>
      <c r="E67" s="44">
        <f>IF('Town Data'!G63&gt;9,'Town Data'!F63,"*")</f>
        <v>295099.73</v>
      </c>
      <c r="F67" s="43">
        <f>IF('Town Data'!I63&gt;9,'Town Data'!H63,"*")</f>
        <v>1354557.99</v>
      </c>
      <c r="G67" s="43" t="str">
        <f>IF('Town Data'!K63&gt;9,'Town Data'!J63,"*")</f>
        <v>*</v>
      </c>
      <c r="H67" s="44">
        <f>IF('Town Data'!M63&gt;9,'Town Data'!L63,"*")</f>
        <v>283985.69</v>
      </c>
      <c r="I67" s="22">
        <f t="shared" si="0"/>
        <v>0.11191069051240841</v>
      </c>
      <c r="J67" s="22" t="str">
        <f t="shared" si="1"/>
        <v/>
      </c>
      <c r="K67" s="22">
        <f t="shared" si="2"/>
        <v>3.9135915616029734E-2</v>
      </c>
      <c r="L67" s="15"/>
    </row>
    <row r="68" spans="1:12" x14ac:dyDescent="0.25">
      <c r="A68" s="15"/>
      <c r="B68" s="15" t="str">
        <f>'Town Data'!A64</f>
        <v>ROYALTON</v>
      </c>
      <c r="C68" s="50">
        <f>IF('Town Data'!C64&gt;9,'Town Data'!B64,"*")</f>
        <v>1083487.77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1073622.56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9.1887133966335084E-3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RUTLAND</v>
      </c>
      <c r="C69" s="51">
        <f>IF('Town Data'!C65&gt;9,'Town Data'!B65,"*")</f>
        <v>11930529.359999999</v>
      </c>
      <c r="D69" s="43">
        <f>IF('Town Data'!E65&gt;9,'Town Data'!D65,"*")</f>
        <v>732297.59</v>
      </c>
      <c r="E69" s="44">
        <f>IF('Town Data'!G65&gt;9,'Town Data'!F65,"*")</f>
        <v>1355676.85</v>
      </c>
      <c r="F69" s="43">
        <f>IF('Town Data'!I65&gt;9,'Town Data'!H65,"*")</f>
        <v>11144313.42</v>
      </c>
      <c r="G69" s="43">
        <f>IF('Town Data'!K65&gt;9,'Town Data'!J65,"*")</f>
        <v>686660.06</v>
      </c>
      <c r="H69" s="44">
        <f>IF('Town Data'!M65&gt;9,'Town Data'!L65,"*")</f>
        <v>1315357.58</v>
      </c>
      <c r="I69" s="22">
        <f t="shared" si="0"/>
        <v>7.0548620661460143E-2</v>
      </c>
      <c r="J69" s="22">
        <f t="shared" si="1"/>
        <v>6.6463061795089567E-2</v>
      </c>
      <c r="K69" s="22">
        <f t="shared" si="2"/>
        <v>3.0652706619898763E-2</v>
      </c>
      <c r="L69" s="15"/>
    </row>
    <row r="70" spans="1:12" x14ac:dyDescent="0.25">
      <c r="A70" s="15"/>
      <c r="B70" s="15" t="str">
        <f>'Town Data'!A66</f>
        <v>RUTLAND TOWN</v>
      </c>
      <c r="C70" s="50">
        <f>IF('Town Data'!C66&gt;9,'Town Data'!B66,"*")</f>
        <v>3594580.87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>
        <f>IF('Town Data'!I66&gt;9,'Town Data'!H66,"*")</f>
        <v>3293638.93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>
        <f t="shared" ref="I70:I133" si="3">IFERROR((C70-F70)/F70,"")</f>
        <v>9.1370653066697852E-2</v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SALISBURY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>
        <f>IF('Town Data'!K67&gt;9,'Town Data'!J67,"*")</f>
        <v>78909.23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SHELBURNE</v>
      </c>
      <c r="C72" s="50">
        <f>IF('Town Data'!C68&gt;9,'Town Data'!B68,"*")</f>
        <v>3324345.72</v>
      </c>
      <c r="D72" s="46">
        <f>IF('Town Data'!E68&gt;9,'Town Data'!D68,"*")</f>
        <v>1176418.27</v>
      </c>
      <c r="E72" s="47">
        <f>IF('Town Data'!G68&gt;9,'Town Data'!F68,"*")</f>
        <v>682981.43</v>
      </c>
      <c r="F72" s="45">
        <f>IF('Town Data'!I68&gt;9,'Town Data'!H68,"*")</f>
        <v>3209614.17</v>
      </c>
      <c r="G72" s="46">
        <f>IF('Town Data'!K68&gt;9,'Town Data'!J68,"*")</f>
        <v>1216303.1200000001</v>
      </c>
      <c r="H72" s="47">
        <f>IF('Town Data'!M68&gt;9,'Town Data'!L68,"*")</f>
        <v>503083.48</v>
      </c>
      <c r="I72" s="9">
        <f t="shared" si="3"/>
        <v>3.5746212448956219E-2</v>
      </c>
      <c r="J72" s="9">
        <f t="shared" si="4"/>
        <v>-3.2791866882656756E-2</v>
      </c>
      <c r="K72" s="9">
        <f t="shared" si="5"/>
        <v>0.35759065274812857</v>
      </c>
      <c r="L72" s="15"/>
    </row>
    <row r="73" spans="1:12" x14ac:dyDescent="0.25">
      <c r="A73" s="15"/>
      <c r="B73" s="27" t="str">
        <f>'Town Data'!A69</f>
        <v>SOUTH BURLINGTON</v>
      </c>
      <c r="C73" s="51">
        <f>IF('Town Data'!C69&gt;9,'Town Data'!B69,"*")</f>
        <v>23118430.620000001</v>
      </c>
      <c r="D73" s="43">
        <f>IF('Town Data'!E69&gt;9,'Town Data'!D69,"*")</f>
        <v>8910911.2300000004</v>
      </c>
      <c r="E73" s="44">
        <f>IF('Town Data'!G69&gt;9,'Town Data'!F69,"*")</f>
        <v>2559586.85</v>
      </c>
      <c r="F73" s="43">
        <f>IF('Town Data'!I69&gt;9,'Town Data'!H69,"*")</f>
        <v>20928462.350000001</v>
      </c>
      <c r="G73" s="43">
        <f>IF('Town Data'!K69&gt;9,'Town Data'!J69,"*")</f>
        <v>9699005.6199999992</v>
      </c>
      <c r="H73" s="44">
        <f>IF('Town Data'!M69&gt;9,'Town Data'!L69,"*")</f>
        <v>2652488.2999999998</v>
      </c>
      <c r="I73" s="22">
        <f t="shared" si="3"/>
        <v>0.10464066749748575</v>
      </c>
      <c r="J73" s="22">
        <f t="shared" si="4"/>
        <v>-8.1255174074226263E-2</v>
      </c>
      <c r="K73" s="22">
        <f t="shared" si="5"/>
        <v>-3.5024263820503838E-2</v>
      </c>
      <c r="L73" s="15"/>
    </row>
    <row r="74" spans="1:12" x14ac:dyDescent="0.25">
      <c r="A74" s="15"/>
      <c r="B74" s="15" t="str">
        <f>'Town Data'!A70</f>
        <v>SOUTH HERO</v>
      </c>
      <c r="C74" s="50">
        <f>IF('Town Data'!C70&gt;9,'Town Data'!B70,"*")</f>
        <v>857860.5</v>
      </c>
      <c r="D74" s="46">
        <f>IF('Town Data'!E70&gt;9,'Town Data'!D70,"*")</f>
        <v>191171.61</v>
      </c>
      <c r="E74" s="47" t="str">
        <f>IF('Town Data'!G70&gt;9,'Town Data'!F70,"*")</f>
        <v>*</v>
      </c>
      <c r="F74" s="45">
        <f>IF('Town Data'!I70&gt;9,'Town Data'!H70,"*")</f>
        <v>664174.72</v>
      </c>
      <c r="G74" s="46">
        <f>IF('Town Data'!K70&gt;9,'Town Data'!J70,"*")</f>
        <v>172392.37</v>
      </c>
      <c r="H74" s="47" t="str">
        <f>IF('Town Data'!M70&gt;9,'Town Data'!L70,"*")</f>
        <v>*</v>
      </c>
      <c r="I74" s="9">
        <f t="shared" si="3"/>
        <v>0.29161871743627948</v>
      </c>
      <c r="J74" s="9">
        <f t="shared" si="4"/>
        <v>0.10893312737680903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SPRINGFIELD</v>
      </c>
      <c r="C75" s="51">
        <f>IF('Town Data'!C71&gt;9,'Town Data'!B71,"*")</f>
        <v>2950924.34</v>
      </c>
      <c r="D75" s="43" t="str">
        <f>IF('Town Data'!E71&gt;9,'Town Data'!D71,"*")</f>
        <v>*</v>
      </c>
      <c r="E75" s="44">
        <f>IF('Town Data'!G71&gt;9,'Town Data'!F71,"*")</f>
        <v>299972.96999999997</v>
      </c>
      <c r="F75" s="43">
        <f>IF('Town Data'!I71&gt;9,'Town Data'!H71,"*")</f>
        <v>2862472.54</v>
      </c>
      <c r="G75" s="43" t="str">
        <f>IF('Town Data'!K71&gt;9,'Town Data'!J71,"*")</f>
        <v>*</v>
      </c>
      <c r="H75" s="44">
        <f>IF('Town Data'!M71&gt;9,'Town Data'!L71,"*")</f>
        <v>268409.38</v>
      </c>
      <c r="I75" s="22">
        <f t="shared" si="3"/>
        <v>3.0900488568529574E-2</v>
      </c>
      <c r="J75" s="22" t="str">
        <f t="shared" si="4"/>
        <v/>
      </c>
      <c r="K75" s="22">
        <f t="shared" si="5"/>
        <v>0.11759495886470125</v>
      </c>
      <c r="L75" s="15"/>
    </row>
    <row r="76" spans="1:12" x14ac:dyDescent="0.25">
      <c r="A76" s="15"/>
      <c r="B76" s="15" t="str">
        <f>'Town Data'!A72</f>
        <v>ST ALBANS</v>
      </c>
      <c r="C76" s="50">
        <f>IF('Town Data'!C72&gt;9,'Town Data'!B72,"*")</f>
        <v>4025550.43</v>
      </c>
      <c r="D76" s="46" t="str">
        <f>IF('Town Data'!E72&gt;9,'Town Data'!D72,"*")</f>
        <v>*</v>
      </c>
      <c r="E76" s="47">
        <f>IF('Town Data'!G72&gt;9,'Town Data'!F72,"*")</f>
        <v>571238.6</v>
      </c>
      <c r="F76" s="45">
        <f>IF('Town Data'!I72&gt;9,'Town Data'!H72,"*")</f>
        <v>3863508.52</v>
      </c>
      <c r="G76" s="46" t="str">
        <f>IF('Town Data'!K72&gt;9,'Town Data'!J72,"*")</f>
        <v>*</v>
      </c>
      <c r="H76" s="47">
        <f>IF('Town Data'!M72&gt;9,'Town Data'!L72,"*")</f>
        <v>622809.46</v>
      </c>
      <c r="I76" s="9">
        <f t="shared" si="3"/>
        <v>4.1941646863509478E-2</v>
      </c>
      <c r="J76" s="9" t="str">
        <f t="shared" si="4"/>
        <v/>
      </c>
      <c r="K76" s="9">
        <f t="shared" si="5"/>
        <v>-8.280359132631028E-2</v>
      </c>
      <c r="L76" s="15"/>
    </row>
    <row r="77" spans="1:12" x14ac:dyDescent="0.25">
      <c r="A77" s="15"/>
      <c r="B77" s="27" t="str">
        <f>'Town Data'!A73</f>
        <v>ST ALBANS TOWN</v>
      </c>
      <c r="C77" s="51">
        <f>IF('Town Data'!C73&gt;9,'Town Data'!B73,"*")</f>
        <v>4459677.58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>
        <f>IF('Town Data'!I73&gt;9,'Town Data'!H73,"*")</f>
        <v>3802005.56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>
        <f t="shared" si="3"/>
        <v>0.17298028885575853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ST JOHNSBURY</v>
      </c>
      <c r="C78" s="50">
        <f>IF('Town Data'!C74&gt;9,'Town Data'!B74,"*")</f>
        <v>3635808.54</v>
      </c>
      <c r="D78" s="46" t="str">
        <f>IF('Town Data'!E74&gt;9,'Town Data'!D74,"*")</f>
        <v>*</v>
      </c>
      <c r="E78" s="47">
        <f>IF('Town Data'!G74&gt;9,'Town Data'!F74,"*")</f>
        <v>344292.62</v>
      </c>
      <c r="F78" s="45">
        <f>IF('Town Data'!I74&gt;9,'Town Data'!H74,"*")</f>
        <v>3553540.98</v>
      </c>
      <c r="G78" s="46" t="str">
        <f>IF('Town Data'!K74&gt;9,'Town Data'!J74,"*")</f>
        <v>*</v>
      </c>
      <c r="H78" s="47">
        <f>IF('Town Data'!M74&gt;9,'Town Data'!L74,"*")</f>
        <v>305030.56</v>
      </c>
      <c r="I78" s="9">
        <f t="shared" si="3"/>
        <v>2.3150868517632813E-2</v>
      </c>
      <c r="J78" s="9" t="str">
        <f t="shared" si="4"/>
        <v/>
      </c>
      <c r="K78" s="9">
        <f t="shared" si="5"/>
        <v>0.1287151687358801</v>
      </c>
      <c r="L78" s="15"/>
    </row>
    <row r="79" spans="1:12" x14ac:dyDescent="0.25">
      <c r="A79" s="15"/>
      <c r="B79" s="27" t="str">
        <f>'Town Data'!A75</f>
        <v>STOWE</v>
      </c>
      <c r="C79" s="51">
        <f>IF('Town Data'!C75&gt;9,'Town Data'!B75,"*")</f>
        <v>8265924.0899999999</v>
      </c>
      <c r="D79" s="43">
        <f>IF('Town Data'!E75&gt;9,'Town Data'!D75,"*")</f>
        <v>7221173.4500000002</v>
      </c>
      <c r="E79" s="44">
        <f>IF('Town Data'!G75&gt;9,'Town Data'!F75,"*")</f>
        <v>2812908.58</v>
      </c>
      <c r="F79" s="43">
        <f>IF('Town Data'!I75&gt;9,'Town Data'!H75,"*")</f>
        <v>7970864.6399999997</v>
      </c>
      <c r="G79" s="43">
        <f>IF('Town Data'!K75&gt;9,'Town Data'!J75,"*")</f>
        <v>7319106.25</v>
      </c>
      <c r="H79" s="44">
        <f>IF('Town Data'!M75&gt;9,'Town Data'!L75,"*")</f>
        <v>2598118.62</v>
      </c>
      <c r="I79" s="22">
        <f t="shared" si="3"/>
        <v>3.7017245095257348E-2</v>
      </c>
      <c r="J79" s="22">
        <f t="shared" si="4"/>
        <v>-1.3380431524682377E-2</v>
      </c>
      <c r="K79" s="22">
        <f t="shared" si="5"/>
        <v>8.2671344697879859E-2</v>
      </c>
      <c r="L79" s="15"/>
    </row>
    <row r="80" spans="1:12" x14ac:dyDescent="0.25">
      <c r="A80" s="15"/>
      <c r="B80" s="15" t="str">
        <f>'Town Data'!A76</f>
        <v>SWANTON</v>
      </c>
      <c r="C80" s="50">
        <f>IF('Town Data'!C76&gt;9,'Town Data'!B76,"*")</f>
        <v>1598231.51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1647632.39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-2.9982950262345771E-2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THETFORD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>
        <f>IF('Town Data'!I77&gt;9,'Town Data'!H77,"*")</f>
        <v>213156.31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VERGENNES</v>
      </c>
      <c r="C82" s="50">
        <f>IF('Town Data'!C78&gt;9,'Town Data'!B78,"*")</f>
        <v>1290670.74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>
        <f>IF('Town Data'!I78&gt;9,'Town Data'!H78,"*")</f>
        <v>1199678.03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7.5847608878858899E-2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WAITSFIELD</v>
      </c>
      <c r="C83" s="51">
        <f>IF('Town Data'!C79&gt;9,'Town Data'!B79,"*")</f>
        <v>2417415.4</v>
      </c>
      <c r="D83" s="43">
        <f>IF('Town Data'!E79&gt;9,'Town Data'!D79,"*")</f>
        <v>564514.24</v>
      </c>
      <c r="E83" s="44">
        <f>IF('Town Data'!G79&gt;9,'Town Data'!F79,"*")</f>
        <v>809409.85</v>
      </c>
      <c r="F83" s="43">
        <f>IF('Town Data'!I79&gt;9,'Town Data'!H79,"*")</f>
        <v>2284472.1</v>
      </c>
      <c r="G83" s="43">
        <f>IF('Town Data'!K79&gt;9,'Town Data'!J79,"*")</f>
        <v>569992.82999999996</v>
      </c>
      <c r="H83" s="44">
        <f>IF('Town Data'!M79&gt;9,'Town Data'!L79,"*")</f>
        <v>589379.06999999995</v>
      </c>
      <c r="I83" s="22">
        <f t="shared" si="3"/>
        <v>5.8194319816818864E-2</v>
      </c>
      <c r="J83" s="22">
        <f t="shared" si="4"/>
        <v>-9.6116823083545935E-3</v>
      </c>
      <c r="K83" s="22">
        <f t="shared" si="5"/>
        <v>0.3733264230098976</v>
      </c>
      <c r="L83" s="15"/>
    </row>
    <row r="84" spans="1:12" x14ac:dyDescent="0.25">
      <c r="A84" s="15"/>
      <c r="B84" s="15" t="str">
        <f>'Town Data'!A80</f>
        <v>WARREN</v>
      </c>
      <c r="C84" s="50">
        <f>IF('Town Data'!C80&gt;9,'Town Data'!B80,"*")</f>
        <v>803617.51</v>
      </c>
      <c r="D84" s="45">
        <f>IF('Town Data'!E80&gt;9,'Town Data'!D80,"*")</f>
        <v>655794.77</v>
      </c>
      <c r="E84" s="49">
        <f>IF('Town Data'!G80&gt;9,'Town Data'!F80,"*")</f>
        <v>299652.12</v>
      </c>
      <c r="F84" s="45">
        <f>IF('Town Data'!I80&gt;9,'Town Data'!H80,"*")</f>
        <v>827810.84</v>
      </c>
      <c r="G84" s="46">
        <f>IF('Town Data'!K80&gt;9,'Town Data'!J80,"*")</f>
        <v>768054.43</v>
      </c>
      <c r="H84" s="47">
        <f>IF('Town Data'!M80&gt;9,'Town Data'!L80,"*")</f>
        <v>315327.78999999998</v>
      </c>
      <c r="I84" s="9">
        <f t="shared" si="3"/>
        <v>-2.9225674309845906E-2</v>
      </c>
      <c r="J84" s="9">
        <f t="shared" si="4"/>
        <v>-0.14616107350620974</v>
      </c>
      <c r="K84" s="9">
        <f t="shared" si="5"/>
        <v>-4.9712300967827749E-2</v>
      </c>
      <c r="L84" s="15"/>
    </row>
    <row r="85" spans="1:12" x14ac:dyDescent="0.25">
      <c r="A85" s="15"/>
      <c r="B85" s="27" t="str">
        <f>'Town Data'!A81</f>
        <v>WATERBURY</v>
      </c>
      <c r="C85" s="51">
        <f>IF('Town Data'!C81&gt;9,'Town Data'!B81,"*")</f>
        <v>4002337.12</v>
      </c>
      <c r="D85" s="43">
        <f>IF('Town Data'!E81&gt;9,'Town Data'!D81,"*")</f>
        <v>1622787.65</v>
      </c>
      <c r="E85" s="44">
        <f>IF('Town Data'!G81&gt;9,'Town Data'!F81,"*")</f>
        <v>994547.52</v>
      </c>
      <c r="F85" s="43">
        <f>IF('Town Data'!I81&gt;9,'Town Data'!H81,"*")</f>
        <v>4055096.39</v>
      </c>
      <c r="G85" s="43">
        <f>IF('Town Data'!K81&gt;9,'Town Data'!J81,"*")</f>
        <v>1771649.62</v>
      </c>
      <c r="H85" s="44">
        <f>IF('Town Data'!M81&gt;9,'Town Data'!L81,"*")</f>
        <v>1019562.65</v>
      </c>
      <c r="I85" s="22">
        <f t="shared" si="3"/>
        <v>-1.3010608115285767E-2</v>
      </c>
      <c r="J85" s="22">
        <f t="shared" si="4"/>
        <v>-8.4024498026872937E-2</v>
      </c>
      <c r="K85" s="22">
        <f t="shared" si="5"/>
        <v>-2.4535157304948357E-2</v>
      </c>
      <c r="L85" s="15"/>
    </row>
    <row r="86" spans="1:12" x14ac:dyDescent="0.25">
      <c r="A86" s="15"/>
      <c r="B86" s="15" t="str">
        <f>'Town Data'!A82</f>
        <v>WEATHERSFIELD</v>
      </c>
      <c r="C86" s="50">
        <f>IF('Town Data'!C82&gt;9,'Town Data'!B82,"*")</f>
        <v>702945.33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>
        <f>IF('Town Data'!I82&gt;9,'Town Data'!H82,"*")</f>
        <v>623512.91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>
        <f t="shared" si="3"/>
        <v>0.12739498850152103</v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WEST RUTLAND</v>
      </c>
      <c r="C87" s="51">
        <f>IF('Town Data'!C83&gt;9,'Town Data'!B83,"*")</f>
        <v>374637.92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WILLISTON</v>
      </c>
      <c r="C88" s="50">
        <f>IF('Town Data'!C84&gt;9,'Town Data'!B84,"*")</f>
        <v>10023832.720000001</v>
      </c>
      <c r="D88" s="46" t="str">
        <f>IF('Town Data'!E84&gt;9,'Town Data'!D84,"*")</f>
        <v>*</v>
      </c>
      <c r="E88" s="47">
        <f>IF('Town Data'!G84&gt;9,'Town Data'!F84,"*")</f>
        <v>1080122.95</v>
      </c>
      <c r="F88" s="45">
        <f>IF('Town Data'!I84&gt;9,'Town Data'!H84,"*")</f>
        <v>9517059.8200000003</v>
      </c>
      <c r="G88" s="46" t="str">
        <f>IF('Town Data'!K84&gt;9,'Town Data'!J84,"*")</f>
        <v>*</v>
      </c>
      <c r="H88" s="47">
        <f>IF('Town Data'!M84&gt;9,'Town Data'!L84,"*")</f>
        <v>1117598.6100000001</v>
      </c>
      <c r="I88" s="9">
        <f t="shared" si="3"/>
        <v>5.3248892996870995E-2</v>
      </c>
      <c r="J88" s="9" t="str">
        <f t="shared" si="4"/>
        <v/>
      </c>
      <c r="K88" s="9">
        <f t="shared" si="5"/>
        <v>-3.3532307274433841E-2</v>
      </c>
      <c r="L88" s="15"/>
    </row>
    <row r="89" spans="1:12" x14ac:dyDescent="0.25">
      <c r="A89" s="15"/>
      <c r="B89" s="27" t="str">
        <f>'Town Data'!A85</f>
        <v>WILMINGTON</v>
      </c>
      <c r="C89" s="51">
        <f>IF('Town Data'!C85&gt;9,'Town Data'!B85,"*")</f>
        <v>1318475.6100000001</v>
      </c>
      <c r="D89" s="43">
        <f>IF('Town Data'!E85&gt;9,'Town Data'!D85,"*")</f>
        <v>203268.83</v>
      </c>
      <c r="E89" s="44">
        <f>IF('Town Data'!G85&gt;9,'Town Data'!F85,"*")</f>
        <v>178733.52</v>
      </c>
      <c r="F89" s="43">
        <f>IF('Town Data'!I85&gt;9,'Town Data'!H85,"*")</f>
        <v>1336807.56</v>
      </c>
      <c r="G89" s="43">
        <f>IF('Town Data'!K85&gt;9,'Town Data'!J85,"*")</f>
        <v>192068.91</v>
      </c>
      <c r="H89" s="44">
        <f>IF('Town Data'!M85&gt;9,'Town Data'!L85,"*")</f>
        <v>182913.88</v>
      </c>
      <c r="I89" s="22">
        <f t="shared" si="3"/>
        <v>-1.3713230347081485E-2</v>
      </c>
      <c r="J89" s="22">
        <f t="shared" si="4"/>
        <v>5.8311988129676917E-2</v>
      </c>
      <c r="K89" s="22">
        <f t="shared" si="5"/>
        <v>-2.2854252503965337E-2</v>
      </c>
      <c r="L89" s="15"/>
    </row>
    <row r="90" spans="1:12" x14ac:dyDescent="0.25">
      <c r="A90" s="15"/>
      <c r="B90" s="15" t="str">
        <f>'Town Data'!A86</f>
        <v>WINDSOR</v>
      </c>
      <c r="C90" s="50">
        <f>IF('Town Data'!C86&gt;9,'Town Data'!B86,"*")</f>
        <v>1085357.32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>
        <f>IF('Town Data'!I86&gt;9,'Town Data'!H86,"*")</f>
        <v>1039238.57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>
        <f t="shared" si="3"/>
        <v>4.4377442611661461E-2</v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WINHALL</v>
      </c>
      <c r="C91" s="51" t="str">
        <f>IF('Town Data'!C87&gt;9,'Town Data'!B87,"*")</f>
        <v>*</v>
      </c>
      <c r="D91" s="43">
        <f>IF('Town Data'!E87&gt;9,'Town Data'!D87,"*")</f>
        <v>67552.17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>
        <f>IF('Town Data'!K87&gt;9,'Town Data'!J87,"*")</f>
        <v>116553.03</v>
      </c>
      <c r="H91" s="44" t="str">
        <f>IF('Town Data'!M87&gt;9,'Town Data'!L87,"*")</f>
        <v>*</v>
      </c>
      <c r="I91" s="22" t="str">
        <f t="shared" si="3"/>
        <v/>
      </c>
      <c r="J91" s="22">
        <f t="shared" si="4"/>
        <v>-0.4204168694713471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WINOOSKI</v>
      </c>
      <c r="C92" s="50">
        <f>IF('Town Data'!C88&gt;9,'Town Data'!B88,"*")</f>
        <v>3734701.72</v>
      </c>
      <c r="D92" s="46" t="str">
        <f>IF('Town Data'!E88&gt;9,'Town Data'!D88,"*")</f>
        <v>*</v>
      </c>
      <c r="E92" s="47">
        <f>IF('Town Data'!G88&gt;9,'Town Data'!F88,"*")</f>
        <v>1362485.68</v>
      </c>
      <c r="F92" s="45">
        <f>IF('Town Data'!I88&gt;9,'Town Data'!H88,"*")</f>
        <v>3172657.58</v>
      </c>
      <c r="G92" s="46" t="str">
        <f>IF('Town Data'!K88&gt;9,'Town Data'!J88,"*")</f>
        <v>*</v>
      </c>
      <c r="H92" s="47">
        <f>IF('Town Data'!M88&gt;9,'Town Data'!L88,"*")</f>
        <v>1242666.6000000001</v>
      </c>
      <c r="I92" s="9">
        <f t="shared" si="3"/>
        <v>0.17715247417277225</v>
      </c>
      <c r="J92" s="9" t="str">
        <f t="shared" si="4"/>
        <v/>
      </c>
      <c r="K92" s="9">
        <f t="shared" si="5"/>
        <v>9.6420938649191851E-2</v>
      </c>
      <c r="L92" s="15"/>
    </row>
    <row r="93" spans="1:12" x14ac:dyDescent="0.25">
      <c r="A93" s="15"/>
      <c r="B93" s="27" t="str">
        <f>'Town Data'!A89</f>
        <v>WOODSTOCK</v>
      </c>
      <c r="C93" s="51">
        <f>IF('Town Data'!C89&gt;9,'Town Data'!B89,"*")</f>
        <v>3561670.88</v>
      </c>
      <c r="D93" s="43">
        <f>IF('Town Data'!E89&gt;9,'Town Data'!D89,"*")</f>
        <v>3793863.21</v>
      </c>
      <c r="E93" s="44">
        <f>IF('Town Data'!G89&gt;9,'Town Data'!F89,"*")</f>
        <v>942708.74</v>
      </c>
      <c r="F93" s="43">
        <f>IF('Town Data'!I89&gt;9,'Town Data'!H89,"*")</f>
        <v>3501026.39</v>
      </c>
      <c r="G93" s="43">
        <f>IF('Town Data'!K89&gt;9,'Town Data'!J89,"*")</f>
        <v>3383338.09</v>
      </c>
      <c r="H93" s="44">
        <f>IF('Town Data'!M89&gt;9,'Town Data'!L89,"*")</f>
        <v>927633.52</v>
      </c>
      <c r="I93" s="22">
        <f t="shared" si="3"/>
        <v>1.7321917416337942E-2</v>
      </c>
      <c r="J93" s="22">
        <f t="shared" si="4"/>
        <v>0.12133730330213618</v>
      </c>
      <c r="K93" s="22">
        <f t="shared" si="5"/>
        <v>1.6251266987419744E-2</v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N10" sqref="N10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0</v>
      </c>
      <c r="I2" s="39">
        <v>0</v>
      </c>
      <c r="J2" s="39">
        <v>45593</v>
      </c>
      <c r="K2" s="39">
        <v>11</v>
      </c>
      <c r="L2" s="39">
        <v>0</v>
      </c>
      <c r="M2" s="39">
        <v>0</v>
      </c>
    </row>
    <row r="3" spans="1:13" x14ac:dyDescent="0.25">
      <c r="A3" s="38" t="s">
        <v>48</v>
      </c>
      <c r="B3" s="39">
        <v>279417.74</v>
      </c>
      <c r="C3" s="39">
        <v>10</v>
      </c>
      <c r="D3" s="39">
        <v>99092.88</v>
      </c>
      <c r="E3" s="39">
        <v>12</v>
      </c>
      <c r="F3" s="39">
        <v>0</v>
      </c>
      <c r="G3" s="39">
        <v>0</v>
      </c>
      <c r="H3" s="39">
        <v>297844.01</v>
      </c>
      <c r="I3" s="39">
        <v>10</v>
      </c>
      <c r="J3" s="39">
        <v>85748.73</v>
      </c>
      <c r="K3" s="39">
        <v>14</v>
      </c>
      <c r="L3" s="39">
        <v>0</v>
      </c>
      <c r="M3" s="39">
        <v>0</v>
      </c>
    </row>
    <row r="4" spans="1:13" x14ac:dyDescent="0.25">
      <c r="A4" s="38" t="s">
        <v>49</v>
      </c>
      <c r="B4" s="39">
        <v>467435.55</v>
      </c>
      <c r="C4" s="39">
        <v>10</v>
      </c>
      <c r="D4" s="39">
        <v>199323.23</v>
      </c>
      <c r="E4" s="39">
        <v>12</v>
      </c>
      <c r="F4" s="39">
        <v>0</v>
      </c>
      <c r="G4" s="39">
        <v>0</v>
      </c>
      <c r="H4" s="39">
        <v>419270.75</v>
      </c>
      <c r="I4" s="39">
        <v>12</v>
      </c>
      <c r="J4" s="39">
        <v>199909.36</v>
      </c>
      <c r="K4" s="39">
        <v>12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1127022.73</v>
      </c>
      <c r="E5" s="39">
        <v>13</v>
      </c>
      <c r="F5" s="39">
        <v>0</v>
      </c>
      <c r="G5" s="39">
        <v>0</v>
      </c>
      <c r="H5" s="39">
        <v>0</v>
      </c>
      <c r="I5" s="39">
        <v>0</v>
      </c>
      <c r="J5" s="39">
        <v>1174387.53</v>
      </c>
      <c r="K5" s="39">
        <v>12</v>
      </c>
      <c r="L5" s="39">
        <v>0</v>
      </c>
      <c r="M5" s="39">
        <v>0</v>
      </c>
    </row>
    <row r="6" spans="1:13" x14ac:dyDescent="0.25">
      <c r="A6" s="38" t="s">
        <v>51</v>
      </c>
      <c r="B6" s="39">
        <v>4133960.64</v>
      </c>
      <c r="C6" s="39">
        <v>43</v>
      </c>
      <c r="D6" s="39">
        <v>0</v>
      </c>
      <c r="E6" s="39">
        <v>0</v>
      </c>
      <c r="F6" s="39">
        <v>710976.26</v>
      </c>
      <c r="G6" s="39">
        <v>21</v>
      </c>
      <c r="H6" s="39">
        <v>4042480.29</v>
      </c>
      <c r="I6" s="39">
        <v>45</v>
      </c>
      <c r="J6" s="39">
        <v>0</v>
      </c>
      <c r="K6" s="39">
        <v>0</v>
      </c>
      <c r="L6" s="39">
        <v>723985.23</v>
      </c>
      <c r="M6" s="39">
        <v>21</v>
      </c>
    </row>
    <row r="7" spans="1:13" x14ac:dyDescent="0.25">
      <c r="A7" s="38" t="s">
        <v>52</v>
      </c>
      <c r="B7" s="39">
        <v>1206032.03</v>
      </c>
      <c r="C7" s="39">
        <v>14</v>
      </c>
      <c r="D7" s="39">
        <v>0</v>
      </c>
      <c r="E7" s="39">
        <v>0</v>
      </c>
      <c r="F7" s="39">
        <v>0</v>
      </c>
      <c r="G7" s="39">
        <v>0</v>
      </c>
      <c r="H7" s="39">
        <v>1171830.95</v>
      </c>
      <c r="I7" s="39">
        <v>14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598965.15</v>
      </c>
      <c r="C8" s="39">
        <v>21</v>
      </c>
      <c r="D8" s="39">
        <v>147356.28</v>
      </c>
      <c r="E8" s="39">
        <v>10</v>
      </c>
      <c r="F8" s="39">
        <v>0</v>
      </c>
      <c r="G8" s="39">
        <v>0</v>
      </c>
      <c r="H8" s="39">
        <v>525529.25</v>
      </c>
      <c r="I8" s="39">
        <v>18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8343198.3600000003</v>
      </c>
      <c r="C9" s="39">
        <v>86</v>
      </c>
      <c r="D9" s="39">
        <v>1797042.68</v>
      </c>
      <c r="E9" s="39">
        <v>26</v>
      </c>
      <c r="F9" s="39">
        <v>1033542.5</v>
      </c>
      <c r="G9" s="39">
        <v>30</v>
      </c>
      <c r="H9" s="39">
        <v>8140250.04</v>
      </c>
      <c r="I9" s="39">
        <v>83</v>
      </c>
      <c r="J9" s="39">
        <v>1733451.04</v>
      </c>
      <c r="K9" s="39">
        <v>26</v>
      </c>
      <c r="L9" s="39">
        <v>1025910.68</v>
      </c>
      <c r="M9" s="39">
        <v>31</v>
      </c>
    </row>
    <row r="10" spans="1:13" x14ac:dyDescent="0.25">
      <c r="A10" s="38" t="s">
        <v>55</v>
      </c>
      <c r="B10" s="39">
        <v>5229002.4400000004</v>
      </c>
      <c r="C10" s="39">
        <v>24</v>
      </c>
      <c r="D10" s="39">
        <v>0</v>
      </c>
      <c r="E10" s="39">
        <v>0</v>
      </c>
      <c r="F10" s="39">
        <v>0</v>
      </c>
      <c r="G10" s="39">
        <v>0</v>
      </c>
      <c r="H10" s="39">
        <v>4772769.3099999996</v>
      </c>
      <c r="I10" s="39">
        <v>23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756928.81</v>
      </c>
      <c r="C11" s="39">
        <v>12</v>
      </c>
      <c r="D11" s="39">
        <v>0</v>
      </c>
      <c r="E11" s="39">
        <v>0</v>
      </c>
      <c r="F11" s="39">
        <v>0</v>
      </c>
      <c r="G11" s="39">
        <v>0</v>
      </c>
      <c r="H11" s="39">
        <v>655404.62</v>
      </c>
      <c r="I11" s="39">
        <v>12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1359025.89</v>
      </c>
      <c r="C12" s="39">
        <v>11</v>
      </c>
      <c r="D12" s="39">
        <v>0</v>
      </c>
      <c r="E12" s="39">
        <v>0</v>
      </c>
      <c r="F12" s="39">
        <v>0</v>
      </c>
      <c r="G12" s="39">
        <v>0</v>
      </c>
      <c r="H12" s="39">
        <v>1308595.28</v>
      </c>
      <c r="I12" s="39">
        <v>14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974444.9</v>
      </c>
      <c r="C13" s="39">
        <v>24</v>
      </c>
      <c r="D13" s="39">
        <v>0</v>
      </c>
      <c r="E13" s="39">
        <v>0</v>
      </c>
      <c r="F13" s="39">
        <v>0</v>
      </c>
      <c r="G13" s="39">
        <v>0</v>
      </c>
      <c r="H13" s="39">
        <v>1041126.8</v>
      </c>
      <c r="I13" s="39">
        <v>22</v>
      </c>
      <c r="J13" s="39">
        <v>226301</v>
      </c>
      <c r="K13" s="39">
        <v>10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10316695.65</v>
      </c>
      <c r="C14" s="39">
        <v>88</v>
      </c>
      <c r="D14" s="39">
        <v>2405480.4500000002</v>
      </c>
      <c r="E14" s="39">
        <v>22</v>
      </c>
      <c r="F14" s="39">
        <v>1511842.07</v>
      </c>
      <c r="G14" s="39">
        <v>38</v>
      </c>
      <c r="H14" s="39">
        <v>10549748.5</v>
      </c>
      <c r="I14" s="39">
        <v>98</v>
      </c>
      <c r="J14" s="39">
        <v>2460031.91</v>
      </c>
      <c r="K14" s="39">
        <v>21</v>
      </c>
      <c r="L14" s="39">
        <v>1564141.69</v>
      </c>
      <c r="M14" s="39">
        <v>40</v>
      </c>
    </row>
    <row r="15" spans="1:13" x14ac:dyDescent="0.25">
      <c r="A15" s="38" t="s">
        <v>60</v>
      </c>
      <c r="B15" s="39">
        <v>1187555.74</v>
      </c>
      <c r="C15" s="39">
        <v>17</v>
      </c>
      <c r="D15" s="39">
        <v>0</v>
      </c>
      <c r="E15" s="39">
        <v>0</v>
      </c>
      <c r="F15" s="39">
        <v>0</v>
      </c>
      <c r="G15" s="39">
        <v>0</v>
      </c>
      <c r="H15" s="39">
        <v>1156217.97</v>
      </c>
      <c r="I15" s="39">
        <v>17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775270.71</v>
      </c>
      <c r="C16" s="39">
        <v>17</v>
      </c>
      <c r="D16" s="39">
        <v>737854.39</v>
      </c>
      <c r="E16" s="39">
        <v>33</v>
      </c>
      <c r="F16" s="39">
        <v>0</v>
      </c>
      <c r="G16" s="39">
        <v>0</v>
      </c>
      <c r="H16" s="39">
        <v>787896.84</v>
      </c>
      <c r="I16" s="39">
        <v>18</v>
      </c>
      <c r="J16" s="39">
        <v>592173.98</v>
      </c>
      <c r="K16" s="39">
        <v>33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34747334.93</v>
      </c>
      <c r="C17" s="39">
        <v>216</v>
      </c>
      <c r="D17" s="39">
        <v>12350186.09</v>
      </c>
      <c r="E17" s="39">
        <v>39</v>
      </c>
      <c r="F17" s="39">
        <v>11446496.58</v>
      </c>
      <c r="G17" s="39">
        <v>120</v>
      </c>
      <c r="H17" s="39">
        <v>31599630.34</v>
      </c>
      <c r="I17" s="39">
        <v>212</v>
      </c>
      <c r="J17" s="39">
        <v>13463583.16</v>
      </c>
      <c r="K17" s="39">
        <v>38</v>
      </c>
      <c r="L17" s="39">
        <v>11091629.42</v>
      </c>
      <c r="M17" s="39">
        <v>117</v>
      </c>
    </row>
    <row r="18" spans="1:13" x14ac:dyDescent="0.25">
      <c r="A18" s="38" t="s">
        <v>63</v>
      </c>
      <c r="B18" s="39">
        <v>1472887.23</v>
      </c>
      <c r="C18" s="39">
        <v>19</v>
      </c>
      <c r="D18" s="39">
        <v>525819.04</v>
      </c>
      <c r="E18" s="39">
        <v>17</v>
      </c>
      <c r="F18" s="39">
        <v>342872.44</v>
      </c>
      <c r="G18" s="39">
        <v>11</v>
      </c>
      <c r="H18" s="39">
        <v>1543226.65</v>
      </c>
      <c r="I18" s="39">
        <v>17</v>
      </c>
      <c r="J18" s="39">
        <v>641165.80000000005</v>
      </c>
      <c r="K18" s="39">
        <v>16</v>
      </c>
      <c r="L18" s="39">
        <v>353883.6</v>
      </c>
      <c r="M18" s="39">
        <v>10</v>
      </c>
    </row>
    <row r="19" spans="1:13" x14ac:dyDescent="0.25">
      <c r="A19" s="38" t="s">
        <v>64</v>
      </c>
      <c r="B19" s="39">
        <v>1598352.02</v>
      </c>
      <c r="C19" s="39">
        <v>21</v>
      </c>
      <c r="D19" s="39">
        <v>0</v>
      </c>
      <c r="E19" s="39">
        <v>0</v>
      </c>
      <c r="F19" s="39">
        <v>0</v>
      </c>
      <c r="G19" s="39">
        <v>0</v>
      </c>
      <c r="H19" s="39">
        <v>1569632.01</v>
      </c>
      <c r="I19" s="39">
        <v>23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0</v>
      </c>
      <c r="C20" s="39">
        <v>0</v>
      </c>
      <c r="D20" s="39">
        <v>176562.91</v>
      </c>
      <c r="E20" s="39">
        <v>13</v>
      </c>
      <c r="F20" s="39">
        <v>0</v>
      </c>
      <c r="G20" s="39">
        <v>0</v>
      </c>
      <c r="H20" s="39">
        <v>0</v>
      </c>
      <c r="I20" s="39">
        <v>0</v>
      </c>
      <c r="J20" s="39">
        <v>171598.81</v>
      </c>
      <c r="K20" s="39">
        <v>11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852755.27</v>
      </c>
      <c r="C21" s="39">
        <v>15</v>
      </c>
      <c r="D21" s="39">
        <v>156688.76</v>
      </c>
      <c r="E21" s="39">
        <v>15</v>
      </c>
      <c r="F21" s="39">
        <v>0</v>
      </c>
      <c r="G21" s="39">
        <v>0</v>
      </c>
      <c r="H21" s="39">
        <v>817311.5</v>
      </c>
      <c r="I21" s="39">
        <v>17</v>
      </c>
      <c r="J21" s="39">
        <v>151018.73000000001</v>
      </c>
      <c r="K21" s="39">
        <v>17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6945901.0300000003</v>
      </c>
      <c r="C22" s="39">
        <v>53</v>
      </c>
      <c r="D22" s="39">
        <v>3433108.7</v>
      </c>
      <c r="E22" s="39">
        <v>30</v>
      </c>
      <c r="F22" s="39">
        <v>764152.59</v>
      </c>
      <c r="G22" s="39">
        <v>16</v>
      </c>
      <c r="H22" s="39">
        <v>7007594.8300000001</v>
      </c>
      <c r="I22" s="39">
        <v>55</v>
      </c>
      <c r="J22" s="39">
        <v>3913658.31</v>
      </c>
      <c r="K22" s="39">
        <v>25</v>
      </c>
      <c r="L22" s="39">
        <v>720033.85</v>
      </c>
      <c r="M22" s="39">
        <v>19</v>
      </c>
    </row>
    <row r="23" spans="1:13" x14ac:dyDescent="0.25">
      <c r="A23" s="38" t="s">
        <v>68</v>
      </c>
      <c r="B23" s="39">
        <v>611908.53</v>
      </c>
      <c r="C23" s="39">
        <v>11</v>
      </c>
      <c r="D23" s="39">
        <v>43842.48</v>
      </c>
      <c r="E23" s="39">
        <v>13</v>
      </c>
      <c r="F23" s="39">
        <v>0</v>
      </c>
      <c r="G23" s="39">
        <v>0</v>
      </c>
      <c r="H23" s="39">
        <v>543554.56000000006</v>
      </c>
      <c r="I23" s="39">
        <v>10</v>
      </c>
      <c r="J23" s="39">
        <v>46903.78</v>
      </c>
      <c r="K23" s="39">
        <v>11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2595221.79</v>
      </c>
      <c r="C24" s="39">
        <v>25</v>
      </c>
      <c r="D24" s="39">
        <v>151211.07</v>
      </c>
      <c r="E24" s="39">
        <v>13</v>
      </c>
      <c r="F24" s="39">
        <v>0</v>
      </c>
      <c r="G24" s="39">
        <v>0</v>
      </c>
      <c r="H24" s="39">
        <v>2443957.66</v>
      </c>
      <c r="I24" s="39">
        <v>25</v>
      </c>
      <c r="J24" s="39">
        <v>149072.07</v>
      </c>
      <c r="K24" s="39">
        <v>11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1055178.6499999999</v>
      </c>
      <c r="C25" s="39">
        <v>12</v>
      </c>
      <c r="D25" s="39">
        <v>268487.05</v>
      </c>
      <c r="E25" s="39">
        <v>14</v>
      </c>
      <c r="F25" s="39">
        <v>0</v>
      </c>
      <c r="G25" s="39">
        <v>0</v>
      </c>
      <c r="H25" s="39">
        <v>1126714.04</v>
      </c>
      <c r="I25" s="39">
        <v>14</v>
      </c>
      <c r="J25" s="39">
        <v>307881.95</v>
      </c>
      <c r="K25" s="39">
        <v>15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685197.95</v>
      </c>
      <c r="C26" s="39">
        <v>18</v>
      </c>
      <c r="D26" s="39">
        <v>211183.25</v>
      </c>
      <c r="E26" s="39">
        <v>24</v>
      </c>
      <c r="F26" s="39">
        <v>0</v>
      </c>
      <c r="G26" s="39">
        <v>0</v>
      </c>
      <c r="H26" s="39">
        <v>705633.43</v>
      </c>
      <c r="I26" s="39">
        <v>21</v>
      </c>
      <c r="J26" s="39">
        <v>294653.8</v>
      </c>
      <c r="K26" s="39">
        <v>40</v>
      </c>
      <c r="L26" s="39">
        <v>224354.85</v>
      </c>
      <c r="M26" s="39">
        <v>11</v>
      </c>
    </row>
    <row r="27" spans="1:13" x14ac:dyDescent="0.25">
      <c r="A27" s="38" t="s">
        <v>72</v>
      </c>
      <c r="B27" s="39">
        <v>1208609.75</v>
      </c>
      <c r="C27" s="39">
        <v>23</v>
      </c>
      <c r="D27" s="39">
        <v>0</v>
      </c>
      <c r="E27" s="39">
        <v>0</v>
      </c>
      <c r="F27" s="39">
        <v>0</v>
      </c>
      <c r="G27" s="39">
        <v>0</v>
      </c>
      <c r="H27" s="39">
        <v>1173323.82</v>
      </c>
      <c r="I27" s="39">
        <v>22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10768431.77</v>
      </c>
      <c r="C28" s="39">
        <v>85</v>
      </c>
      <c r="D28" s="39">
        <v>0</v>
      </c>
      <c r="E28" s="39">
        <v>0</v>
      </c>
      <c r="F28" s="39">
        <v>1011150.78</v>
      </c>
      <c r="G28" s="39">
        <v>26</v>
      </c>
      <c r="H28" s="39">
        <v>10572812</v>
      </c>
      <c r="I28" s="39">
        <v>88</v>
      </c>
      <c r="J28" s="39">
        <v>0</v>
      </c>
      <c r="K28" s="39">
        <v>0</v>
      </c>
      <c r="L28" s="39">
        <v>1030403.95</v>
      </c>
      <c r="M28" s="39">
        <v>26</v>
      </c>
    </row>
    <row r="29" spans="1:13" x14ac:dyDescent="0.25">
      <c r="A29" s="38" t="s">
        <v>74</v>
      </c>
      <c r="B29" s="39">
        <v>1432644.3</v>
      </c>
      <c r="C29" s="39">
        <v>16</v>
      </c>
      <c r="D29" s="39">
        <v>0</v>
      </c>
      <c r="E29" s="39">
        <v>0</v>
      </c>
      <c r="F29" s="39">
        <v>0</v>
      </c>
      <c r="G29" s="39">
        <v>0</v>
      </c>
      <c r="H29" s="39">
        <v>1414736.82</v>
      </c>
      <c r="I29" s="39">
        <v>17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929416.84</v>
      </c>
      <c r="C30" s="39">
        <v>11</v>
      </c>
      <c r="D30" s="39">
        <v>0</v>
      </c>
      <c r="E30" s="39">
        <v>0</v>
      </c>
      <c r="F30" s="39">
        <v>0</v>
      </c>
      <c r="G30" s="39">
        <v>0</v>
      </c>
      <c r="H30" s="39">
        <v>782478.55</v>
      </c>
      <c r="I30" s="39">
        <v>12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662047.5</v>
      </c>
      <c r="C31" s="39">
        <v>11</v>
      </c>
      <c r="D31" s="39">
        <v>0</v>
      </c>
      <c r="E31" s="39">
        <v>0</v>
      </c>
      <c r="F31" s="39">
        <v>0</v>
      </c>
      <c r="G31" s="39">
        <v>0</v>
      </c>
      <c r="H31" s="39">
        <v>620139.63</v>
      </c>
      <c r="I31" s="39">
        <v>10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1912087.51</v>
      </c>
      <c r="C32" s="39">
        <v>11</v>
      </c>
      <c r="D32" s="39">
        <v>0</v>
      </c>
      <c r="E32" s="39">
        <v>0</v>
      </c>
      <c r="F32" s="39">
        <v>0</v>
      </c>
      <c r="G32" s="39">
        <v>0</v>
      </c>
      <c r="H32" s="39">
        <v>1599585.71</v>
      </c>
      <c r="I32" s="39">
        <v>10</v>
      </c>
      <c r="J32" s="39">
        <v>822800.75</v>
      </c>
      <c r="K32" s="39">
        <v>10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24491.4</v>
      </c>
      <c r="K33" s="39">
        <v>10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110063</v>
      </c>
      <c r="E34" s="39">
        <v>12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101532.31</v>
      </c>
      <c r="K35" s="39">
        <v>12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949496.82</v>
      </c>
      <c r="C36" s="39">
        <v>18</v>
      </c>
      <c r="D36" s="39">
        <v>0</v>
      </c>
      <c r="E36" s="39">
        <v>0</v>
      </c>
      <c r="F36" s="39">
        <v>0</v>
      </c>
      <c r="G36" s="39">
        <v>0</v>
      </c>
      <c r="H36" s="39">
        <v>914960.66</v>
      </c>
      <c r="I36" s="39">
        <v>18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6597866.4400000004</v>
      </c>
      <c r="C37" s="39">
        <v>49</v>
      </c>
      <c r="D37" s="39">
        <v>3683228.49</v>
      </c>
      <c r="E37" s="39">
        <v>27</v>
      </c>
      <c r="F37" s="39">
        <v>1184982.45</v>
      </c>
      <c r="G37" s="39">
        <v>20</v>
      </c>
      <c r="H37" s="39">
        <v>6320534.2599999998</v>
      </c>
      <c r="I37" s="39">
        <v>49</v>
      </c>
      <c r="J37" s="39">
        <v>3590141.14</v>
      </c>
      <c r="K37" s="39">
        <v>25</v>
      </c>
      <c r="L37" s="39">
        <v>1100632.3600000001</v>
      </c>
      <c r="M37" s="39">
        <v>20</v>
      </c>
    </row>
    <row r="38" spans="1:13" x14ac:dyDescent="0.25">
      <c r="A38" s="38" t="s">
        <v>83</v>
      </c>
      <c r="B38" s="39">
        <v>1320482</v>
      </c>
      <c r="C38" s="39">
        <v>11</v>
      </c>
      <c r="D38" s="39">
        <v>0</v>
      </c>
      <c r="E38" s="39">
        <v>0</v>
      </c>
      <c r="F38" s="39">
        <v>0</v>
      </c>
      <c r="G38" s="39">
        <v>0</v>
      </c>
      <c r="H38" s="39">
        <v>1315612.32</v>
      </c>
      <c r="I38" s="39">
        <v>12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30079</v>
      </c>
      <c r="K39" s="39">
        <v>10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568788.79</v>
      </c>
      <c r="E40" s="39">
        <v>13</v>
      </c>
      <c r="F40" s="39">
        <v>0</v>
      </c>
      <c r="G40" s="39">
        <v>0</v>
      </c>
      <c r="H40" s="39">
        <v>0</v>
      </c>
      <c r="I40" s="39">
        <v>0</v>
      </c>
      <c r="J40" s="39">
        <v>602918.46</v>
      </c>
      <c r="K40" s="39">
        <v>10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1193720.4099999999</v>
      </c>
      <c r="C41" s="39">
        <v>13</v>
      </c>
      <c r="D41" s="39">
        <v>0</v>
      </c>
      <c r="E41" s="39">
        <v>0</v>
      </c>
      <c r="F41" s="39">
        <v>0</v>
      </c>
      <c r="G41" s="39">
        <v>0</v>
      </c>
      <c r="H41" s="39">
        <v>1173884.1100000001</v>
      </c>
      <c r="I41" s="39">
        <v>12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517616.96</v>
      </c>
      <c r="C42" s="39">
        <v>11</v>
      </c>
      <c r="D42" s="39">
        <v>0</v>
      </c>
      <c r="E42" s="39">
        <v>0</v>
      </c>
      <c r="F42" s="39">
        <v>0</v>
      </c>
      <c r="G42" s="39">
        <v>0</v>
      </c>
      <c r="H42" s="39">
        <v>531747.06999999995</v>
      </c>
      <c r="I42" s="39">
        <v>12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2265677.6800000002</v>
      </c>
      <c r="C43" s="39">
        <v>33</v>
      </c>
      <c r="D43" s="39">
        <v>1508136.51</v>
      </c>
      <c r="E43" s="39">
        <v>60</v>
      </c>
      <c r="F43" s="39">
        <v>1127983.82</v>
      </c>
      <c r="G43" s="39">
        <v>26</v>
      </c>
      <c r="H43" s="39">
        <v>2363457.36</v>
      </c>
      <c r="I43" s="39">
        <v>38</v>
      </c>
      <c r="J43" s="39">
        <v>1646798.53</v>
      </c>
      <c r="K43" s="39">
        <v>64</v>
      </c>
      <c r="L43" s="39">
        <v>1089015.52</v>
      </c>
      <c r="M43" s="39">
        <v>29</v>
      </c>
    </row>
    <row r="44" spans="1:13" x14ac:dyDescent="0.25">
      <c r="A44" s="38" t="s">
        <v>89</v>
      </c>
      <c r="B44" s="39">
        <v>516130.55</v>
      </c>
      <c r="C44" s="39">
        <v>15</v>
      </c>
      <c r="D44" s="39">
        <v>0</v>
      </c>
      <c r="E44" s="39">
        <v>0</v>
      </c>
      <c r="F44" s="39">
        <v>0</v>
      </c>
      <c r="G44" s="39">
        <v>0</v>
      </c>
      <c r="H44" s="39">
        <v>418727.51</v>
      </c>
      <c r="I44" s="39">
        <v>16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1927019.61</v>
      </c>
      <c r="C45" s="39">
        <v>39</v>
      </c>
      <c r="D45" s="39">
        <v>259657.26</v>
      </c>
      <c r="E45" s="39">
        <v>36</v>
      </c>
      <c r="F45" s="39">
        <v>596930.12</v>
      </c>
      <c r="G45" s="39">
        <v>23</v>
      </c>
      <c r="H45" s="39">
        <v>2011387.9</v>
      </c>
      <c r="I45" s="39">
        <v>40</v>
      </c>
      <c r="J45" s="39">
        <v>1007224.06</v>
      </c>
      <c r="K45" s="39">
        <v>42</v>
      </c>
      <c r="L45" s="39">
        <v>571696.54</v>
      </c>
      <c r="M45" s="39">
        <v>22</v>
      </c>
    </row>
    <row r="46" spans="1:13" x14ac:dyDescent="0.25">
      <c r="A46" s="38" t="s">
        <v>91</v>
      </c>
      <c r="B46" s="39">
        <v>3544049.71</v>
      </c>
      <c r="C46" s="39">
        <v>27</v>
      </c>
      <c r="D46" s="39">
        <v>247767.88</v>
      </c>
      <c r="E46" s="39">
        <v>13</v>
      </c>
      <c r="F46" s="39">
        <v>322354.13</v>
      </c>
      <c r="G46" s="39">
        <v>13</v>
      </c>
      <c r="H46" s="39">
        <v>3206511.95</v>
      </c>
      <c r="I46" s="39">
        <v>26</v>
      </c>
      <c r="J46" s="39">
        <v>0</v>
      </c>
      <c r="K46" s="39">
        <v>0</v>
      </c>
      <c r="L46" s="39">
        <v>288528.96999999997</v>
      </c>
      <c r="M46" s="39">
        <v>12</v>
      </c>
    </row>
    <row r="47" spans="1:13" x14ac:dyDescent="0.25">
      <c r="A47" s="38" t="s">
        <v>92</v>
      </c>
      <c r="B47" s="39">
        <v>6441732.0899999999</v>
      </c>
      <c r="C47" s="39">
        <v>62</v>
      </c>
      <c r="D47" s="39">
        <v>4375572.78</v>
      </c>
      <c r="E47" s="39">
        <v>43</v>
      </c>
      <c r="F47" s="39">
        <v>1490806.61</v>
      </c>
      <c r="G47" s="39">
        <v>37</v>
      </c>
      <c r="H47" s="39">
        <v>6254301.0700000003</v>
      </c>
      <c r="I47" s="39">
        <v>61</v>
      </c>
      <c r="J47" s="39">
        <v>4491606.75</v>
      </c>
      <c r="K47" s="39">
        <v>42</v>
      </c>
      <c r="L47" s="39">
        <v>1447699.73</v>
      </c>
      <c r="M47" s="39">
        <v>37</v>
      </c>
    </row>
    <row r="48" spans="1:13" x14ac:dyDescent="0.25">
      <c r="A48" s="38" t="s">
        <v>93</v>
      </c>
      <c r="B48" s="39">
        <v>6565980.4100000001</v>
      </c>
      <c r="C48" s="39">
        <v>54</v>
      </c>
      <c r="D48" s="39">
        <v>1874400.23</v>
      </c>
      <c r="E48" s="39">
        <v>12</v>
      </c>
      <c r="F48" s="39">
        <v>984298.68</v>
      </c>
      <c r="G48" s="39">
        <v>24</v>
      </c>
      <c r="H48" s="39">
        <v>6136140.5700000003</v>
      </c>
      <c r="I48" s="39">
        <v>58</v>
      </c>
      <c r="J48" s="39">
        <v>1819404.01</v>
      </c>
      <c r="K48" s="39">
        <v>11</v>
      </c>
      <c r="L48" s="39">
        <v>992631.64</v>
      </c>
      <c r="M48" s="39">
        <v>27</v>
      </c>
    </row>
    <row r="49" spans="1:13" x14ac:dyDescent="0.25">
      <c r="A49" s="38" t="s">
        <v>94</v>
      </c>
      <c r="B49" s="39">
        <v>2610330.3199999998</v>
      </c>
      <c r="C49" s="39">
        <v>24</v>
      </c>
      <c r="D49" s="39">
        <v>0</v>
      </c>
      <c r="E49" s="39">
        <v>0</v>
      </c>
      <c r="F49" s="39">
        <v>0</v>
      </c>
      <c r="G49" s="39">
        <v>0</v>
      </c>
      <c r="H49" s="39">
        <v>2843788.03</v>
      </c>
      <c r="I49" s="39">
        <v>27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329051.95</v>
      </c>
      <c r="C50" s="39">
        <v>13</v>
      </c>
      <c r="D50" s="39">
        <v>82400.639999999999</v>
      </c>
      <c r="E50" s="39">
        <v>10</v>
      </c>
      <c r="F50" s="39">
        <v>0</v>
      </c>
      <c r="G50" s="39">
        <v>0</v>
      </c>
      <c r="H50" s="39">
        <v>376434.39</v>
      </c>
      <c r="I50" s="39">
        <v>11</v>
      </c>
      <c r="J50" s="39">
        <v>108816.81</v>
      </c>
      <c r="K50" s="39">
        <v>14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6653788.0899999999</v>
      </c>
      <c r="C51" s="39">
        <v>63</v>
      </c>
      <c r="D51" s="39">
        <v>0</v>
      </c>
      <c r="E51" s="39">
        <v>0</v>
      </c>
      <c r="F51" s="39">
        <v>1171941.05</v>
      </c>
      <c r="G51" s="39">
        <v>28</v>
      </c>
      <c r="H51" s="39">
        <v>6760506.8499999996</v>
      </c>
      <c r="I51" s="39">
        <v>68</v>
      </c>
      <c r="J51" s="39">
        <v>829800.81</v>
      </c>
      <c r="K51" s="39">
        <v>10</v>
      </c>
      <c r="L51" s="39">
        <v>1171323.03</v>
      </c>
      <c r="M51" s="39">
        <v>31</v>
      </c>
    </row>
    <row r="52" spans="1:13" x14ac:dyDescent="0.25">
      <c r="A52" s="38" t="s">
        <v>97</v>
      </c>
      <c r="B52" s="39">
        <v>4018213.41</v>
      </c>
      <c r="C52" s="39">
        <v>36</v>
      </c>
      <c r="D52" s="39">
        <v>167251.71</v>
      </c>
      <c r="E52" s="39">
        <v>13</v>
      </c>
      <c r="F52" s="39">
        <v>388154.26</v>
      </c>
      <c r="G52" s="39">
        <v>13</v>
      </c>
      <c r="H52" s="39">
        <v>3881124.97</v>
      </c>
      <c r="I52" s="39">
        <v>35</v>
      </c>
      <c r="J52" s="39">
        <v>180337.79</v>
      </c>
      <c r="K52" s="39">
        <v>14</v>
      </c>
      <c r="L52" s="39">
        <v>378273.82</v>
      </c>
      <c r="M52" s="39">
        <v>12</v>
      </c>
    </row>
    <row r="53" spans="1:13" x14ac:dyDescent="0.25">
      <c r="A53" s="38" t="s">
        <v>98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20797.099999999999</v>
      </c>
      <c r="K53" s="39">
        <v>11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2967883.04</v>
      </c>
      <c r="C54" s="39">
        <v>33</v>
      </c>
      <c r="D54" s="39">
        <v>0</v>
      </c>
      <c r="E54" s="39">
        <v>0</v>
      </c>
      <c r="F54" s="39">
        <v>441622</v>
      </c>
      <c r="G54" s="39">
        <v>14</v>
      </c>
      <c r="H54" s="39">
        <v>2877847.3</v>
      </c>
      <c r="I54" s="39">
        <v>35</v>
      </c>
      <c r="J54" s="39">
        <v>0</v>
      </c>
      <c r="K54" s="39">
        <v>0</v>
      </c>
      <c r="L54" s="39">
        <v>397223.21</v>
      </c>
      <c r="M54" s="39">
        <v>15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317078.43</v>
      </c>
      <c r="E55" s="39">
        <v>21</v>
      </c>
      <c r="F55" s="39">
        <v>0</v>
      </c>
      <c r="G55" s="39">
        <v>0</v>
      </c>
      <c r="H55" s="39">
        <v>0</v>
      </c>
      <c r="I55" s="39">
        <v>0</v>
      </c>
      <c r="J55" s="39">
        <v>347041.07</v>
      </c>
      <c r="K55" s="39">
        <v>22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1133520.8</v>
      </c>
      <c r="C56" s="39">
        <v>25</v>
      </c>
      <c r="D56" s="39">
        <v>0</v>
      </c>
      <c r="E56" s="39">
        <v>0</v>
      </c>
      <c r="F56" s="39">
        <v>0</v>
      </c>
      <c r="G56" s="39">
        <v>0</v>
      </c>
      <c r="H56" s="39">
        <v>1052960.8999999999</v>
      </c>
      <c r="I56" s="39">
        <v>24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190982.09</v>
      </c>
      <c r="K57" s="39">
        <v>11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55504.01</v>
      </c>
      <c r="K58" s="39">
        <v>13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747017.71</v>
      </c>
      <c r="C59" s="39">
        <v>14</v>
      </c>
      <c r="D59" s="39">
        <v>0</v>
      </c>
      <c r="E59" s="39">
        <v>0</v>
      </c>
      <c r="F59" s="39">
        <v>0</v>
      </c>
      <c r="G59" s="39">
        <v>0</v>
      </c>
      <c r="H59" s="39">
        <v>697056.03</v>
      </c>
      <c r="I59" s="39">
        <v>14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531555.28</v>
      </c>
      <c r="I60" s="39">
        <v>10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1994370.81</v>
      </c>
      <c r="C61" s="39">
        <v>23</v>
      </c>
      <c r="D61" s="39">
        <v>0</v>
      </c>
      <c r="E61" s="39">
        <v>0</v>
      </c>
      <c r="F61" s="39">
        <v>0</v>
      </c>
      <c r="G61" s="39">
        <v>0</v>
      </c>
      <c r="H61" s="39">
        <v>1797760.87</v>
      </c>
      <c r="I61" s="39">
        <v>23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718251.62</v>
      </c>
      <c r="C62" s="39">
        <v>10</v>
      </c>
      <c r="D62" s="39">
        <v>0</v>
      </c>
      <c r="E62" s="39">
        <v>0</v>
      </c>
      <c r="F62" s="39">
        <v>0</v>
      </c>
      <c r="G62" s="39">
        <v>0</v>
      </c>
      <c r="H62" s="39">
        <v>742195.39</v>
      </c>
      <c r="I62" s="39">
        <v>13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1506147.51</v>
      </c>
      <c r="C63" s="39">
        <v>35</v>
      </c>
      <c r="D63" s="39">
        <v>0</v>
      </c>
      <c r="E63" s="39">
        <v>0</v>
      </c>
      <c r="F63" s="39">
        <v>295099.73</v>
      </c>
      <c r="G63" s="39">
        <v>14</v>
      </c>
      <c r="H63" s="39">
        <v>1354557.99</v>
      </c>
      <c r="I63" s="39">
        <v>34</v>
      </c>
      <c r="J63" s="39">
        <v>0</v>
      </c>
      <c r="K63" s="39">
        <v>0</v>
      </c>
      <c r="L63" s="39">
        <v>283985.69</v>
      </c>
      <c r="M63" s="39">
        <v>13</v>
      </c>
    </row>
    <row r="64" spans="1:13" x14ac:dyDescent="0.25">
      <c r="A64" s="38" t="s">
        <v>109</v>
      </c>
      <c r="B64" s="39">
        <v>1083487.77</v>
      </c>
      <c r="C64" s="39">
        <v>13</v>
      </c>
      <c r="D64" s="39">
        <v>0</v>
      </c>
      <c r="E64" s="39">
        <v>0</v>
      </c>
      <c r="F64" s="39">
        <v>0</v>
      </c>
      <c r="G64" s="39">
        <v>0</v>
      </c>
      <c r="H64" s="39">
        <v>1073622.56</v>
      </c>
      <c r="I64" s="39">
        <v>12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11930529.359999999</v>
      </c>
      <c r="C65" s="39">
        <v>101</v>
      </c>
      <c r="D65" s="39">
        <v>732297.59</v>
      </c>
      <c r="E65" s="39">
        <v>14</v>
      </c>
      <c r="F65" s="39">
        <v>1355676.85</v>
      </c>
      <c r="G65" s="39">
        <v>40</v>
      </c>
      <c r="H65" s="39">
        <v>11144313.42</v>
      </c>
      <c r="I65" s="39">
        <v>104</v>
      </c>
      <c r="J65" s="39">
        <v>686660.06</v>
      </c>
      <c r="K65" s="39">
        <v>14</v>
      </c>
      <c r="L65" s="39">
        <v>1315357.58</v>
      </c>
      <c r="M65" s="39">
        <v>40</v>
      </c>
    </row>
    <row r="66" spans="1:13" x14ac:dyDescent="0.25">
      <c r="A66" s="38" t="s">
        <v>111</v>
      </c>
      <c r="B66" s="39">
        <v>3594580.87</v>
      </c>
      <c r="C66" s="39">
        <v>14</v>
      </c>
      <c r="D66" s="39">
        <v>0</v>
      </c>
      <c r="E66" s="39">
        <v>0</v>
      </c>
      <c r="F66" s="39">
        <v>0</v>
      </c>
      <c r="G66" s="39">
        <v>0</v>
      </c>
      <c r="H66" s="39">
        <v>3293638.93</v>
      </c>
      <c r="I66" s="39">
        <v>14</v>
      </c>
      <c r="J66" s="39">
        <v>0</v>
      </c>
      <c r="K66" s="39">
        <v>0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78909.23</v>
      </c>
      <c r="K67" s="39">
        <v>13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3324345.72</v>
      </c>
      <c r="C68" s="39">
        <v>34</v>
      </c>
      <c r="D68" s="39">
        <v>1176418.27</v>
      </c>
      <c r="E68" s="39">
        <v>14</v>
      </c>
      <c r="F68" s="39">
        <v>682981.43</v>
      </c>
      <c r="G68" s="39">
        <v>20</v>
      </c>
      <c r="H68" s="39">
        <v>3209614.17</v>
      </c>
      <c r="I68" s="39">
        <v>34</v>
      </c>
      <c r="J68" s="39">
        <v>1216303.1200000001</v>
      </c>
      <c r="K68" s="39">
        <v>13</v>
      </c>
      <c r="L68" s="39">
        <v>503083.48</v>
      </c>
      <c r="M68" s="39">
        <v>19</v>
      </c>
    </row>
    <row r="69" spans="1:13" x14ac:dyDescent="0.25">
      <c r="A69" s="38" t="s">
        <v>114</v>
      </c>
      <c r="B69" s="39">
        <v>23118430.620000001</v>
      </c>
      <c r="C69" s="39">
        <v>108</v>
      </c>
      <c r="D69" s="39">
        <v>8910911.2300000004</v>
      </c>
      <c r="E69" s="39">
        <v>23</v>
      </c>
      <c r="F69" s="39">
        <v>2559586.85</v>
      </c>
      <c r="G69" s="39">
        <v>40</v>
      </c>
      <c r="H69" s="39">
        <v>20928462.350000001</v>
      </c>
      <c r="I69" s="39">
        <v>109</v>
      </c>
      <c r="J69" s="39">
        <v>9699005.6199999992</v>
      </c>
      <c r="K69" s="39">
        <v>25</v>
      </c>
      <c r="L69" s="39">
        <v>2652488.2999999998</v>
      </c>
      <c r="M69" s="39">
        <v>41</v>
      </c>
    </row>
    <row r="70" spans="1:13" x14ac:dyDescent="0.25">
      <c r="A70" s="38" t="s">
        <v>115</v>
      </c>
      <c r="B70" s="39">
        <v>857860.5</v>
      </c>
      <c r="C70" s="39">
        <v>16</v>
      </c>
      <c r="D70" s="39">
        <v>191171.61</v>
      </c>
      <c r="E70" s="39">
        <v>19</v>
      </c>
      <c r="F70" s="39">
        <v>0</v>
      </c>
      <c r="G70" s="39">
        <v>0</v>
      </c>
      <c r="H70" s="39">
        <v>664174.72</v>
      </c>
      <c r="I70" s="39">
        <v>17</v>
      </c>
      <c r="J70" s="39">
        <v>172392.37</v>
      </c>
      <c r="K70" s="39">
        <v>18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2950924.34</v>
      </c>
      <c r="C71" s="39">
        <v>36</v>
      </c>
      <c r="D71" s="39">
        <v>0</v>
      </c>
      <c r="E71" s="39">
        <v>0</v>
      </c>
      <c r="F71" s="39">
        <v>299972.96999999997</v>
      </c>
      <c r="G71" s="39">
        <v>15</v>
      </c>
      <c r="H71" s="39">
        <v>2862472.54</v>
      </c>
      <c r="I71" s="39">
        <v>35</v>
      </c>
      <c r="J71" s="39">
        <v>0</v>
      </c>
      <c r="K71" s="39">
        <v>0</v>
      </c>
      <c r="L71" s="39">
        <v>268409.38</v>
      </c>
      <c r="M71" s="39">
        <v>16</v>
      </c>
    </row>
    <row r="72" spans="1:13" x14ac:dyDescent="0.25">
      <c r="A72" s="38" t="s">
        <v>117</v>
      </c>
      <c r="B72" s="39">
        <v>4025550.43</v>
      </c>
      <c r="C72" s="39">
        <v>46</v>
      </c>
      <c r="D72" s="39">
        <v>0</v>
      </c>
      <c r="E72" s="39">
        <v>0</v>
      </c>
      <c r="F72" s="39">
        <v>571238.6</v>
      </c>
      <c r="G72" s="39">
        <v>16</v>
      </c>
      <c r="H72" s="39">
        <v>3863508.52</v>
      </c>
      <c r="I72" s="39">
        <v>47</v>
      </c>
      <c r="J72" s="39">
        <v>0</v>
      </c>
      <c r="K72" s="39">
        <v>0</v>
      </c>
      <c r="L72" s="39">
        <v>622809.46</v>
      </c>
      <c r="M72" s="39">
        <v>20</v>
      </c>
    </row>
    <row r="73" spans="1:13" x14ac:dyDescent="0.25">
      <c r="A73" s="38" t="s">
        <v>118</v>
      </c>
      <c r="B73" s="39">
        <v>4459677.58</v>
      </c>
      <c r="C73" s="39">
        <v>25</v>
      </c>
      <c r="D73" s="39">
        <v>0</v>
      </c>
      <c r="E73" s="39">
        <v>0</v>
      </c>
      <c r="F73" s="39">
        <v>0</v>
      </c>
      <c r="G73" s="39">
        <v>0</v>
      </c>
      <c r="H73" s="39">
        <v>3802005.56</v>
      </c>
      <c r="I73" s="39">
        <v>22</v>
      </c>
      <c r="J73" s="39">
        <v>0</v>
      </c>
      <c r="K73" s="39">
        <v>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3635808.54</v>
      </c>
      <c r="C74" s="39">
        <v>53</v>
      </c>
      <c r="D74" s="39">
        <v>0</v>
      </c>
      <c r="E74" s="39">
        <v>0</v>
      </c>
      <c r="F74" s="39">
        <v>344292.62</v>
      </c>
      <c r="G74" s="39">
        <v>22</v>
      </c>
      <c r="H74" s="39">
        <v>3553540.98</v>
      </c>
      <c r="I74" s="39">
        <v>50</v>
      </c>
      <c r="J74" s="39">
        <v>0</v>
      </c>
      <c r="K74" s="39">
        <v>0</v>
      </c>
      <c r="L74" s="39">
        <v>305030.56</v>
      </c>
      <c r="M74" s="39">
        <v>22</v>
      </c>
    </row>
    <row r="75" spans="1:13" x14ac:dyDescent="0.25">
      <c r="A75" s="38" t="s">
        <v>120</v>
      </c>
      <c r="B75" s="39">
        <v>8265924.0899999999</v>
      </c>
      <c r="C75" s="39">
        <v>71</v>
      </c>
      <c r="D75" s="39">
        <v>7221173.4500000002</v>
      </c>
      <c r="E75" s="39">
        <v>113</v>
      </c>
      <c r="F75" s="39">
        <v>2812908.58</v>
      </c>
      <c r="G75" s="39">
        <v>52</v>
      </c>
      <c r="H75" s="39">
        <v>7970864.6399999997</v>
      </c>
      <c r="I75" s="39">
        <v>78</v>
      </c>
      <c r="J75" s="39">
        <v>7319106.25</v>
      </c>
      <c r="K75" s="39">
        <v>116</v>
      </c>
      <c r="L75" s="39">
        <v>2598118.62</v>
      </c>
      <c r="M75" s="39">
        <v>51</v>
      </c>
    </row>
    <row r="76" spans="1:13" x14ac:dyDescent="0.25">
      <c r="A76" s="38" t="s">
        <v>121</v>
      </c>
      <c r="B76" s="39">
        <v>1598231.51</v>
      </c>
      <c r="C76" s="39">
        <v>16</v>
      </c>
      <c r="D76" s="39">
        <v>0</v>
      </c>
      <c r="E76" s="39">
        <v>0</v>
      </c>
      <c r="F76" s="39">
        <v>0</v>
      </c>
      <c r="G76" s="39">
        <v>0</v>
      </c>
      <c r="H76" s="39">
        <v>1647632.39</v>
      </c>
      <c r="I76" s="39">
        <v>18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213156.31</v>
      </c>
      <c r="I77" s="35">
        <v>10</v>
      </c>
      <c r="J77" s="35">
        <v>0</v>
      </c>
      <c r="K77" s="35">
        <v>0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1290670.74</v>
      </c>
      <c r="C78" s="35">
        <v>20</v>
      </c>
      <c r="D78" s="35">
        <v>0</v>
      </c>
      <c r="E78" s="35">
        <v>0</v>
      </c>
      <c r="F78" s="35">
        <v>0</v>
      </c>
      <c r="G78" s="35">
        <v>0</v>
      </c>
      <c r="H78" s="35">
        <v>1199678.03</v>
      </c>
      <c r="I78" s="35">
        <v>17</v>
      </c>
      <c r="J78" s="35">
        <v>0</v>
      </c>
      <c r="K78" s="35">
        <v>0</v>
      </c>
      <c r="L78" s="35">
        <v>0</v>
      </c>
      <c r="M78" s="35">
        <v>0</v>
      </c>
    </row>
    <row r="79" spans="1:13" x14ac:dyDescent="0.25">
      <c r="A79" s="35" t="s">
        <v>124</v>
      </c>
      <c r="B79" s="35">
        <v>2417415.4</v>
      </c>
      <c r="C79" s="35">
        <v>32</v>
      </c>
      <c r="D79" s="35">
        <v>564514.24</v>
      </c>
      <c r="E79" s="35">
        <v>23</v>
      </c>
      <c r="F79" s="35">
        <v>809409.85</v>
      </c>
      <c r="G79" s="35">
        <v>20</v>
      </c>
      <c r="H79" s="35">
        <v>2284472.1</v>
      </c>
      <c r="I79" s="35">
        <v>33</v>
      </c>
      <c r="J79" s="35">
        <v>569992.82999999996</v>
      </c>
      <c r="K79" s="35">
        <v>27</v>
      </c>
      <c r="L79" s="35">
        <v>589379.06999999995</v>
      </c>
      <c r="M79" s="35">
        <v>21</v>
      </c>
    </row>
    <row r="80" spans="1:13" x14ac:dyDescent="0.25">
      <c r="A80" s="35" t="s">
        <v>125</v>
      </c>
      <c r="B80" s="35">
        <v>803617.51</v>
      </c>
      <c r="C80" s="35">
        <v>17</v>
      </c>
      <c r="D80" s="35">
        <v>655794.77</v>
      </c>
      <c r="E80" s="35">
        <v>19</v>
      </c>
      <c r="F80" s="35">
        <v>299652.12</v>
      </c>
      <c r="G80" s="35">
        <v>10</v>
      </c>
      <c r="H80" s="35">
        <v>827810.84</v>
      </c>
      <c r="I80" s="35">
        <v>18</v>
      </c>
      <c r="J80" s="35">
        <v>768054.43</v>
      </c>
      <c r="K80" s="35">
        <v>27</v>
      </c>
      <c r="L80" s="35">
        <v>315327.78999999998</v>
      </c>
      <c r="M80" s="35">
        <v>12</v>
      </c>
    </row>
    <row r="81" spans="1:13" x14ac:dyDescent="0.25">
      <c r="A81" s="35" t="s">
        <v>126</v>
      </c>
      <c r="B81" s="35">
        <v>4002337.12</v>
      </c>
      <c r="C81" s="35">
        <v>42</v>
      </c>
      <c r="D81" s="35">
        <v>1622787.65</v>
      </c>
      <c r="E81" s="35">
        <v>17</v>
      </c>
      <c r="F81" s="35">
        <v>994547.52</v>
      </c>
      <c r="G81" s="35">
        <v>17</v>
      </c>
      <c r="H81" s="35">
        <v>4055096.39</v>
      </c>
      <c r="I81" s="35">
        <v>46</v>
      </c>
      <c r="J81" s="35">
        <v>1771649.62</v>
      </c>
      <c r="K81" s="35">
        <v>20</v>
      </c>
      <c r="L81" s="35">
        <v>1019562.65</v>
      </c>
      <c r="M81" s="35">
        <v>18</v>
      </c>
    </row>
    <row r="82" spans="1:13" x14ac:dyDescent="0.25">
      <c r="A82" s="35" t="s">
        <v>127</v>
      </c>
      <c r="B82" s="35">
        <v>702945.33</v>
      </c>
      <c r="C82" s="35">
        <v>10</v>
      </c>
      <c r="D82" s="35">
        <v>0</v>
      </c>
      <c r="E82" s="35">
        <v>0</v>
      </c>
      <c r="F82" s="35">
        <v>0</v>
      </c>
      <c r="G82" s="35">
        <v>0</v>
      </c>
      <c r="H82" s="35">
        <v>623512.91</v>
      </c>
      <c r="I82" s="35">
        <v>11</v>
      </c>
      <c r="J82" s="35">
        <v>0</v>
      </c>
      <c r="K82" s="35">
        <v>0</v>
      </c>
      <c r="L82" s="35">
        <v>0</v>
      </c>
      <c r="M82" s="35">
        <v>0</v>
      </c>
    </row>
    <row r="83" spans="1:13" x14ac:dyDescent="0.25">
      <c r="A83" s="35" t="s">
        <v>128</v>
      </c>
      <c r="B83" s="35">
        <v>374637.92</v>
      </c>
      <c r="C83" s="35">
        <v>10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</row>
    <row r="84" spans="1:13" x14ac:dyDescent="0.25">
      <c r="A84" s="35" t="s">
        <v>129</v>
      </c>
      <c r="B84" s="35">
        <v>10023832.720000001</v>
      </c>
      <c r="C84" s="35">
        <v>54</v>
      </c>
      <c r="D84" s="35">
        <v>0</v>
      </c>
      <c r="E84" s="35">
        <v>0</v>
      </c>
      <c r="F84" s="35">
        <v>1080122.95</v>
      </c>
      <c r="G84" s="35">
        <v>20</v>
      </c>
      <c r="H84" s="35">
        <v>9517059.8200000003</v>
      </c>
      <c r="I84" s="35">
        <v>52</v>
      </c>
      <c r="J84" s="35">
        <v>0</v>
      </c>
      <c r="K84" s="35">
        <v>0</v>
      </c>
      <c r="L84" s="35">
        <v>1117598.6100000001</v>
      </c>
      <c r="M84" s="35">
        <v>19</v>
      </c>
    </row>
    <row r="85" spans="1:13" x14ac:dyDescent="0.25">
      <c r="A85" s="35" t="s">
        <v>130</v>
      </c>
      <c r="B85" s="35">
        <v>1318475.6100000001</v>
      </c>
      <c r="C85" s="35">
        <v>27</v>
      </c>
      <c r="D85" s="35">
        <v>203268.83</v>
      </c>
      <c r="E85" s="35">
        <v>27</v>
      </c>
      <c r="F85" s="35">
        <v>178733.52</v>
      </c>
      <c r="G85" s="35">
        <v>14</v>
      </c>
      <c r="H85" s="35">
        <v>1336807.56</v>
      </c>
      <c r="I85" s="35">
        <v>25</v>
      </c>
      <c r="J85" s="35">
        <v>192068.91</v>
      </c>
      <c r="K85" s="35">
        <v>24</v>
      </c>
      <c r="L85" s="35">
        <v>182913.88</v>
      </c>
      <c r="M85" s="35">
        <v>14</v>
      </c>
    </row>
    <row r="86" spans="1:13" x14ac:dyDescent="0.25">
      <c r="A86" s="35" t="s">
        <v>131</v>
      </c>
      <c r="B86" s="35">
        <v>1085357.32</v>
      </c>
      <c r="C86" s="35">
        <v>14</v>
      </c>
      <c r="D86" s="35">
        <v>0</v>
      </c>
      <c r="E86" s="35">
        <v>0</v>
      </c>
      <c r="F86" s="35">
        <v>0</v>
      </c>
      <c r="G86" s="35">
        <v>0</v>
      </c>
      <c r="H86" s="35">
        <v>1039238.57</v>
      </c>
      <c r="I86" s="35">
        <v>15</v>
      </c>
      <c r="J86" s="35">
        <v>0</v>
      </c>
      <c r="K86" s="35">
        <v>0</v>
      </c>
      <c r="L86" s="35">
        <v>0</v>
      </c>
      <c r="M86" s="35">
        <v>0</v>
      </c>
    </row>
    <row r="87" spans="1:13" x14ac:dyDescent="0.25">
      <c r="A87" s="35" t="s">
        <v>132</v>
      </c>
      <c r="B87" s="35">
        <v>0</v>
      </c>
      <c r="C87" s="35">
        <v>0</v>
      </c>
      <c r="D87" s="35">
        <v>67552.17</v>
      </c>
      <c r="E87" s="35">
        <v>14</v>
      </c>
      <c r="F87" s="35">
        <v>0</v>
      </c>
      <c r="G87" s="35">
        <v>0</v>
      </c>
      <c r="H87" s="35">
        <v>0</v>
      </c>
      <c r="I87" s="35">
        <v>0</v>
      </c>
      <c r="J87" s="35">
        <v>116553.03</v>
      </c>
      <c r="K87" s="35">
        <v>15</v>
      </c>
      <c r="L87" s="35">
        <v>0</v>
      </c>
      <c r="M87" s="35">
        <v>0</v>
      </c>
    </row>
    <row r="88" spans="1:13" x14ac:dyDescent="0.25">
      <c r="A88" s="35" t="s">
        <v>133</v>
      </c>
      <c r="B88" s="35">
        <v>3734701.72</v>
      </c>
      <c r="C88" s="35">
        <v>35</v>
      </c>
      <c r="D88" s="35">
        <v>0</v>
      </c>
      <c r="E88" s="35">
        <v>0</v>
      </c>
      <c r="F88" s="35">
        <v>1362485.68</v>
      </c>
      <c r="G88" s="35">
        <v>19</v>
      </c>
      <c r="H88" s="35">
        <v>3172657.58</v>
      </c>
      <c r="I88" s="35">
        <v>37</v>
      </c>
      <c r="J88" s="35">
        <v>0</v>
      </c>
      <c r="K88" s="35">
        <v>0</v>
      </c>
      <c r="L88" s="35">
        <v>1242666.6000000001</v>
      </c>
      <c r="M88" s="35">
        <v>15</v>
      </c>
    </row>
    <row r="89" spans="1:13" x14ac:dyDescent="0.25">
      <c r="A89" s="35" t="s">
        <v>134</v>
      </c>
      <c r="B89" s="35">
        <v>3561670.88</v>
      </c>
      <c r="C89" s="35">
        <v>27</v>
      </c>
      <c r="D89" s="35">
        <v>3793863.21</v>
      </c>
      <c r="E89" s="35">
        <v>36</v>
      </c>
      <c r="F89" s="35">
        <v>942708.74</v>
      </c>
      <c r="G89" s="35">
        <v>16</v>
      </c>
      <c r="H89" s="35">
        <v>3501026.39</v>
      </c>
      <c r="I89" s="35">
        <v>24</v>
      </c>
      <c r="J89" s="35">
        <v>3383338.09</v>
      </c>
      <c r="K89" s="35">
        <v>33</v>
      </c>
      <c r="L89" s="35">
        <v>927633.52</v>
      </c>
      <c r="M89" s="35">
        <v>15</v>
      </c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I17" sqref="I17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135</v>
      </c>
      <c r="B2" s="35">
        <v>12541175.800000001</v>
      </c>
      <c r="C2" s="36">
        <v>143</v>
      </c>
      <c r="D2" s="35">
        <v>3657039.44</v>
      </c>
      <c r="E2" s="36">
        <v>97</v>
      </c>
      <c r="F2" s="35">
        <v>2012886.94</v>
      </c>
      <c r="G2" s="36">
        <v>60</v>
      </c>
      <c r="H2" s="35">
        <v>11600105.09</v>
      </c>
      <c r="I2" s="36">
        <v>148</v>
      </c>
      <c r="J2" s="35">
        <v>3320115.75</v>
      </c>
      <c r="K2" s="36">
        <v>108</v>
      </c>
      <c r="L2" s="35">
        <v>1950045.53</v>
      </c>
      <c r="M2" s="37">
        <v>61</v>
      </c>
      <c r="N2" s="35"/>
      <c r="O2" s="35"/>
      <c r="P2" s="35"/>
      <c r="Q2" s="35"/>
      <c r="R2" s="35"/>
    </row>
    <row r="3" spans="1:18" x14ac:dyDescent="0.25">
      <c r="A3" s="35" t="s">
        <v>136</v>
      </c>
      <c r="B3" s="35">
        <v>17148883.600000001</v>
      </c>
      <c r="C3" s="36">
        <v>201</v>
      </c>
      <c r="D3" s="35">
        <v>7059102.9500000002</v>
      </c>
      <c r="E3" s="36">
        <v>141</v>
      </c>
      <c r="F3" s="35">
        <v>3053130.96</v>
      </c>
      <c r="G3" s="36">
        <v>93</v>
      </c>
      <c r="H3" s="35">
        <v>16610395.91</v>
      </c>
      <c r="I3" s="36">
        <v>197</v>
      </c>
      <c r="J3" s="35">
        <v>6900548.1200000001</v>
      </c>
      <c r="K3" s="36">
        <v>139</v>
      </c>
      <c r="L3" s="35">
        <v>2924178.1</v>
      </c>
      <c r="M3" s="37">
        <v>91</v>
      </c>
      <c r="N3" s="35"/>
      <c r="O3" s="35"/>
      <c r="P3" s="35"/>
      <c r="Q3" s="35"/>
      <c r="R3" s="35"/>
    </row>
    <row r="4" spans="1:18" x14ac:dyDescent="0.25">
      <c r="A4" s="35" t="s">
        <v>137</v>
      </c>
      <c r="B4" s="35">
        <v>9750128.1600000001</v>
      </c>
      <c r="C4" s="36">
        <v>141</v>
      </c>
      <c r="D4" s="35">
        <v>1982025.97</v>
      </c>
      <c r="E4" s="36">
        <v>87</v>
      </c>
      <c r="F4" s="35">
        <v>1263889.31</v>
      </c>
      <c r="G4" s="36">
        <v>54</v>
      </c>
      <c r="H4" s="35">
        <v>9290022.5600000005</v>
      </c>
      <c r="I4" s="36">
        <v>140</v>
      </c>
      <c r="J4" s="35">
        <v>1926194.56</v>
      </c>
      <c r="K4" s="36">
        <v>84</v>
      </c>
      <c r="L4" s="35">
        <v>1157835.28</v>
      </c>
      <c r="M4" s="37">
        <v>53</v>
      </c>
      <c r="N4" s="35"/>
      <c r="O4" s="35"/>
      <c r="P4" s="35"/>
      <c r="Q4" s="35"/>
      <c r="R4" s="35"/>
    </row>
    <row r="5" spans="1:18" x14ac:dyDescent="0.25">
      <c r="A5" s="35" t="s">
        <v>138</v>
      </c>
      <c r="B5" s="35">
        <v>99061184.760000005</v>
      </c>
      <c r="C5" s="36">
        <v>665</v>
      </c>
      <c r="D5" s="35">
        <v>30459950.629999999</v>
      </c>
      <c r="E5" s="36">
        <v>157</v>
      </c>
      <c r="F5" s="35">
        <v>19657112.5</v>
      </c>
      <c r="G5" s="36">
        <v>288</v>
      </c>
      <c r="H5" s="35">
        <v>92540374.819999993</v>
      </c>
      <c r="I5" s="36">
        <v>670</v>
      </c>
      <c r="J5" s="35">
        <v>32899306.329999998</v>
      </c>
      <c r="K5" s="36">
        <v>150</v>
      </c>
      <c r="L5" s="35">
        <v>19147322.890000001</v>
      </c>
      <c r="M5" s="37">
        <v>282</v>
      </c>
      <c r="N5" s="35"/>
      <c r="O5" s="35"/>
      <c r="P5" s="35"/>
      <c r="Q5" s="35"/>
      <c r="R5" s="35"/>
    </row>
    <row r="6" spans="1:18" x14ac:dyDescent="0.25">
      <c r="A6" s="35" t="s">
        <v>139</v>
      </c>
      <c r="B6" s="35">
        <v>474238.24</v>
      </c>
      <c r="C6" s="36">
        <v>18</v>
      </c>
      <c r="D6" s="35">
        <v>165038.01999999999</v>
      </c>
      <c r="E6" s="36">
        <v>16</v>
      </c>
      <c r="F6" s="35">
        <v>0</v>
      </c>
      <c r="G6" s="36">
        <v>0</v>
      </c>
      <c r="H6" s="35">
        <v>607061.21</v>
      </c>
      <c r="I6" s="36">
        <v>19</v>
      </c>
      <c r="J6" s="35">
        <v>106162.76</v>
      </c>
      <c r="K6" s="36">
        <v>12</v>
      </c>
      <c r="L6" s="35">
        <v>114809.33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140</v>
      </c>
      <c r="B7" s="35">
        <v>13714545.609999999</v>
      </c>
      <c r="C7" s="36">
        <v>165</v>
      </c>
      <c r="D7" s="35">
        <v>2809561.78</v>
      </c>
      <c r="E7" s="36">
        <v>43</v>
      </c>
      <c r="F7" s="35">
        <v>1249730.6399999999</v>
      </c>
      <c r="G7" s="36">
        <v>49</v>
      </c>
      <c r="H7" s="35">
        <v>12794617.779999999</v>
      </c>
      <c r="I7" s="36">
        <v>168</v>
      </c>
      <c r="J7" s="35">
        <v>3073412.61</v>
      </c>
      <c r="K7" s="36">
        <v>49</v>
      </c>
      <c r="L7" s="35">
        <v>1256600.6599999999</v>
      </c>
      <c r="M7" s="37">
        <v>54</v>
      </c>
      <c r="N7" s="35"/>
      <c r="O7" s="35"/>
      <c r="P7" s="35"/>
      <c r="Q7" s="35"/>
      <c r="R7" s="35"/>
    </row>
    <row r="8" spans="1:18" x14ac:dyDescent="0.25">
      <c r="A8" s="35" t="s">
        <v>141</v>
      </c>
      <c r="B8" s="35">
        <v>1721312.66</v>
      </c>
      <c r="C8" s="36">
        <v>46</v>
      </c>
      <c r="D8" s="35">
        <v>745683.52</v>
      </c>
      <c r="E8" s="36">
        <v>73</v>
      </c>
      <c r="F8" s="35">
        <v>323709.33</v>
      </c>
      <c r="G8" s="36">
        <v>15</v>
      </c>
      <c r="H8" s="35">
        <v>1652533.27</v>
      </c>
      <c r="I8" s="36">
        <v>46</v>
      </c>
      <c r="J8" s="35">
        <v>717032.33</v>
      </c>
      <c r="K8" s="36">
        <v>73</v>
      </c>
      <c r="L8" s="35">
        <v>325784.40000000002</v>
      </c>
      <c r="M8" s="37">
        <v>15</v>
      </c>
      <c r="N8" s="35"/>
      <c r="O8" s="35"/>
      <c r="P8" s="35"/>
      <c r="Q8" s="35"/>
      <c r="R8" s="35"/>
    </row>
    <row r="9" spans="1:18" x14ac:dyDescent="0.25">
      <c r="A9" s="35" t="s">
        <v>142</v>
      </c>
      <c r="B9" s="35">
        <v>14696642.810000001</v>
      </c>
      <c r="C9" s="36">
        <v>148</v>
      </c>
      <c r="D9" s="35">
        <v>7999597.46</v>
      </c>
      <c r="E9" s="36">
        <v>169</v>
      </c>
      <c r="F9" s="35">
        <v>3662360.54</v>
      </c>
      <c r="G9" s="36">
        <v>83</v>
      </c>
      <c r="H9" s="35">
        <v>14242815.390000001</v>
      </c>
      <c r="I9" s="36">
        <v>158</v>
      </c>
      <c r="J9" s="35">
        <v>8206358.6900000004</v>
      </c>
      <c r="K9" s="36">
        <v>169</v>
      </c>
      <c r="L9" s="35">
        <v>3448060.29</v>
      </c>
      <c r="M9" s="37">
        <v>79</v>
      </c>
      <c r="N9" s="35"/>
      <c r="O9" s="35"/>
      <c r="P9" s="35"/>
      <c r="Q9" s="35"/>
      <c r="R9" s="35"/>
    </row>
    <row r="10" spans="1:18" x14ac:dyDescent="0.25">
      <c r="A10" s="35" t="s">
        <v>143</v>
      </c>
      <c r="B10" s="35">
        <v>5727164.3399999999</v>
      </c>
      <c r="C10" s="36">
        <v>81</v>
      </c>
      <c r="D10" s="35">
        <v>1030712.05</v>
      </c>
      <c r="E10" s="36">
        <v>32</v>
      </c>
      <c r="F10" s="35">
        <v>560280.31000000006</v>
      </c>
      <c r="G10" s="36">
        <v>23</v>
      </c>
      <c r="H10" s="35">
        <v>5446080.8399999999</v>
      </c>
      <c r="I10" s="36">
        <v>84</v>
      </c>
      <c r="J10" s="35">
        <v>1081823.22</v>
      </c>
      <c r="K10" s="36">
        <v>36</v>
      </c>
      <c r="L10" s="35">
        <v>486897.44</v>
      </c>
      <c r="M10" s="37">
        <v>23</v>
      </c>
      <c r="N10" s="35"/>
      <c r="O10" s="35"/>
      <c r="P10" s="35"/>
      <c r="Q10" s="35"/>
      <c r="R10" s="35"/>
    </row>
    <row r="11" spans="1:18" x14ac:dyDescent="0.25">
      <c r="A11" s="35" t="s">
        <v>144</v>
      </c>
      <c r="B11" s="35">
        <v>8134373.9400000004</v>
      </c>
      <c r="C11" s="36">
        <v>130</v>
      </c>
      <c r="D11" s="35">
        <v>1359952.99</v>
      </c>
      <c r="E11" s="36">
        <v>92</v>
      </c>
      <c r="F11" s="35">
        <v>1184189.1000000001</v>
      </c>
      <c r="G11" s="36">
        <v>42</v>
      </c>
      <c r="H11" s="35">
        <v>7739823.4400000004</v>
      </c>
      <c r="I11" s="36">
        <v>133</v>
      </c>
      <c r="J11" s="35">
        <v>1394882.96</v>
      </c>
      <c r="K11" s="36">
        <v>90</v>
      </c>
      <c r="L11" s="35">
        <v>1109525.8600000001</v>
      </c>
      <c r="M11" s="37">
        <v>42</v>
      </c>
      <c r="N11" s="35"/>
      <c r="O11" s="35"/>
      <c r="P11" s="35"/>
      <c r="Q11" s="35"/>
      <c r="R11" s="35"/>
    </row>
    <row r="12" spans="1:18" x14ac:dyDescent="0.25">
      <c r="A12" s="35" t="s">
        <v>145</v>
      </c>
      <c r="B12" s="35">
        <v>5649084.9000000004</v>
      </c>
      <c r="C12" s="36">
        <v>59</v>
      </c>
      <c r="D12" s="35">
        <v>19211154.25</v>
      </c>
      <c r="E12" s="36">
        <v>70</v>
      </c>
      <c r="F12" s="35">
        <v>1167160.8799999999</v>
      </c>
      <c r="G12" s="36">
        <v>16</v>
      </c>
      <c r="H12" s="35">
        <v>5643945.3700000001</v>
      </c>
      <c r="I12" s="36">
        <v>55</v>
      </c>
      <c r="J12" s="35">
        <v>16108190.609999999</v>
      </c>
      <c r="K12" s="36">
        <v>61</v>
      </c>
      <c r="L12" s="35">
        <v>1456527.12</v>
      </c>
      <c r="M12" s="37">
        <v>14</v>
      </c>
      <c r="N12" s="35"/>
      <c r="O12" s="35"/>
      <c r="P12" s="35"/>
      <c r="Q12" s="35"/>
      <c r="R12" s="35"/>
    </row>
    <row r="13" spans="1:18" x14ac:dyDescent="0.25">
      <c r="A13" s="35" t="s">
        <v>146</v>
      </c>
      <c r="B13" s="35">
        <v>25918427.129999999</v>
      </c>
      <c r="C13" s="36">
        <v>298</v>
      </c>
      <c r="D13" s="35">
        <v>6027146.04</v>
      </c>
      <c r="E13" s="36">
        <v>152</v>
      </c>
      <c r="F13" s="35">
        <v>4168326.57</v>
      </c>
      <c r="G13" s="36">
        <v>125</v>
      </c>
      <c r="H13" s="35">
        <v>24873972.289999999</v>
      </c>
      <c r="I13" s="36">
        <v>309</v>
      </c>
      <c r="J13" s="35">
        <v>6183897.5599999996</v>
      </c>
      <c r="K13" s="36">
        <v>164</v>
      </c>
      <c r="L13" s="35">
        <v>4060837.15</v>
      </c>
      <c r="M13" s="37">
        <v>125</v>
      </c>
      <c r="N13" s="35"/>
      <c r="O13" s="35"/>
      <c r="P13" s="35"/>
      <c r="Q13" s="35"/>
      <c r="R13" s="35"/>
    </row>
    <row r="14" spans="1:18" x14ac:dyDescent="0.25">
      <c r="A14" s="35" t="s">
        <v>147</v>
      </c>
      <c r="B14" s="35">
        <v>27026341.809999999</v>
      </c>
      <c r="C14" s="36">
        <v>296</v>
      </c>
      <c r="D14" s="35">
        <v>5305831.79</v>
      </c>
      <c r="E14" s="36">
        <v>118</v>
      </c>
      <c r="F14" s="35">
        <v>4625743.2300000004</v>
      </c>
      <c r="G14" s="36">
        <v>121</v>
      </c>
      <c r="H14" s="35">
        <v>26319340.149999999</v>
      </c>
      <c r="I14" s="36">
        <v>310</v>
      </c>
      <c r="J14" s="35">
        <v>5584117.1799999997</v>
      </c>
      <c r="K14" s="36">
        <v>132</v>
      </c>
      <c r="L14" s="35">
        <v>4445665.9800000004</v>
      </c>
      <c r="M14" s="37">
        <v>126</v>
      </c>
      <c r="N14" s="35"/>
      <c r="O14" s="35"/>
      <c r="P14" s="35"/>
      <c r="Q14" s="35"/>
      <c r="R14" s="35"/>
    </row>
    <row r="15" spans="1:18" x14ac:dyDescent="0.25">
      <c r="A15" s="35" t="s">
        <v>148</v>
      </c>
      <c r="B15" s="35">
        <v>17567966.350000001</v>
      </c>
      <c r="C15" s="36">
        <v>246</v>
      </c>
      <c r="D15" s="35">
        <v>4221422.54</v>
      </c>
      <c r="E15" s="36">
        <v>143</v>
      </c>
      <c r="F15" s="35">
        <v>2929957.77</v>
      </c>
      <c r="G15" s="36">
        <v>106</v>
      </c>
      <c r="H15" s="35">
        <v>17385235.329999998</v>
      </c>
      <c r="I15" s="36">
        <v>261</v>
      </c>
      <c r="J15" s="35">
        <v>4680044.42</v>
      </c>
      <c r="K15" s="36">
        <v>155</v>
      </c>
      <c r="L15" s="35">
        <v>2893902.27</v>
      </c>
      <c r="M15" s="37">
        <v>110</v>
      </c>
      <c r="N15" s="35"/>
      <c r="O15" s="35"/>
      <c r="P15" s="35"/>
      <c r="Q15" s="35"/>
      <c r="R15" s="35"/>
    </row>
    <row r="16" spans="1:18" x14ac:dyDescent="0.25">
      <c r="A16" s="35" t="s">
        <v>149</v>
      </c>
      <c r="B16" s="35">
        <v>23048941.41</v>
      </c>
      <c r="C16" s="36">
        <v>278</v>
      </c>
      <c r="D16" s="35">
        <v>11120925.07</v>
      </c>
      <c r="E16" s="36">
        <v>207</v>
      </c>
      <c r="F16" s="35">
        <v>4686370.7</v>
      </c>
      <c r="G16" s="36">
        <v>131</v>
      </c>
      <c r="H16" s="35">
        <v>22337249.620000001</v>
      </c>
      <c r="I16" s="36">
        <v>282</v>
      </c>
      <c r="J16" s="35">
        <v>11744437.630000001</v>
      </c>
      <c r="K16" s="36">
        <v>210</v>
      </c>
      <c r="L16" s="35">
        <v>4521356.05</v>
      </c>
      <c r="M16" s="37">
        <v>127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2019-12-30T14:11:32Z</dcterms:modified>
</cp:coreProperties>
</file>