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8A0B305-E580-4D6C-A1CE-80EB3222B6F7}" xr6:coauthVersionLast="45" xr6:coauthVersionMax="45" xr10:uidLastSave="{00000000-0000-0000-0000-000000000000}"/>
  <bookViews>
    <workbookView xWindow="-23535" yWindow="270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D473" i="3"/>
  <c r="J473" i="3" s="1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D469" i="3"/>
  <c r="J469" i="3" s="1"/>
  <c r="C469" i="3"/>
  <c r="B469" i="3"/>
  <c r="J468" i="3"/>
  <c r="H468" i="3"/>
  <c r="G468" i="3"/>
  <c r="F468" i="3"/>
  <c r="E468" i="3"/>
  <c r="D468" i="3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B466" i="3"/>
  <c r="H465" i="3"/>
  <c r="G465" i="3"/>
  <c r="F465" i="3"/>
  <c r="I465" i="3" s="1"/>
  <c r="E465" i="3"/>
  <c r="K465" i="3" s="1"/>
  <c r="D465" i="3"/>
  <c r="J465" i="3" s="1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D457" i="3"/>
  <c r="J457" i="3" s="1"/>
  <c r="C457" i="3"/>
  <c r="B457" i="3"/>
  <c r="J456" i="3"/>
  <c r="H456" i="3"/>
  <c r="K456" i="3" s="1"/>
  <c r="G456" i="3"/>
  <c r="F456" i="3"/>
  <c r="I456" i="3" s="1"/>
  <c r="E456" i="3"/>
  <c r="D456" i="3"/>
  <c r="C456" i="3"/>
  <c r="B456" i="3"/>
  <c r="J455" i="3"/>
  <c r="H455" i="3"/>
  <c r="K455" i="3" s="1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D453" i="3"/>
  <c r="J453" i="3" s="1"/>
  <c r="C453" i="3"/>
  <c r="B453" i="3"/>
  <c r="J452" i="3"/>
  <c r="H452" i="3"/>
  <c r="K452" i="3" s="1"/>
  <c r="G452" i="3"/>
  <c r="F452" i="3"/>
  <c r="I452" i="3" s="1"/>
  <c r="E452" i="3"/>
  <c r="D452" i="3"/>
  <c r="C452" i="3"/>
  <c r="B452" i="3"/>
  <c r="J451" i="3"/>
  <c r="H451" i="3"/>
  <c r="K451" i="3" s="1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B450" i="3"/>
  <c r="H449" i="3"/>
  <c r="G449" i="3"/>
  <c r="F449" i="3"/>
  <c r="I449" i="3" s="1"/>
  <c r="E449" i="3"/>
  <c r="K449" i="3" s="1"/>
  <c r="D449" i="3"/>
  <c r="J449" i="3" s="1"/>
  <c r="C449" i="3"/>
  <c r="B449" i="3"/>
  <c r="J448" i="3"/>
  <c r="H448" i="3"/>
  <c r="K448" i="3" s="1"/>
  <c r="G448" i="3"/>
  <c r="F448" i="3"/>
  <c r="I448" i="3" s="1"/>
  <c r="E448" i="3"/>
  <c r="D448" i="3"/>
  <c r="C448" i="3"/>
  <c r="B448" i="3"/>
  <c r="H447" i="3"/>
  <c r="K447" i="3" s="1"/>
  <c r="G447" i="3"/>
  <c r="F447" i="3"/>
  <c r="E447" i="3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J444" i="3"/>
  <c r="H444" i="3"/>
  <c r="K444" i="3" s="1"/>
  <c r="G444" i="3"/>
  <c r="F444" i="3"/>
  <c r="I444" i="3" s="1"/>
  <c r="E444" i="3"/>
  <c r="D444" i="3"/>
  <c r="C444" i="3"/>
  <c r="B444" i="3"/>
  <c r="H443" i="3"/>
  <c r="K443" i="3" s="1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D441" i="3"/>
  <c r="J441" i="3" s="1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D437" i="3"/>
  <c r="J437" i="3" s="1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D433" i="3"/>
  <c r="J433" i="3" s="1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D429" i="3"/>
  <c r="J429" i="3" s="1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D425" i="3"/>
  <c r="J425" i="3" s="1"/>
  <c r="C425" i="3"/>
  <c r="B425" i="3"/>
  <c r="J424" i="3"/>
  <c r="I424" i="3"/>
  <c r="H424" i="3"/>
  <c r="K424" i="3" s="1"/>
  <c r="G424" i="3"/>
  <c r="F424" i="3"/>
  <c r="E424" i="3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D421" i="3"/>
  <c r="J421" i="3" s="1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D417" i="3"/>
  <c r="J417" i="3" s="1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D413" i="3"/>
  <c r="J413" i="3" s="1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I409" i="3" s="1"/>
  <c r="E409" i="3"/>
  <c r="D409" i="3"/>
  <c r="J409" i="3" s="1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D405" i="3"/>
  <c r="J405" i="3" s="1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I401" i="3" s="1"/>
  <c r="E401" i="3"/>
  <c r="D401" i="3"/>
  <c r="J401" i="3" s="1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D397" i="3"/>
  <c r="J397" i="3" s="1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I393" i="3" s="1"/>
  <c r="E393" i="3"/>
  <c r="D393" i="3"/>
  <c r="J393" i="3" s="1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D389" i="3"/>
  <c r="J389" i="3" s="1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I385" i="3" s="1"/>
  <c r="E385" i="3"/>
  <c r="D385" i="3"/>
  <c r="J385" i="3" s="1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D381" i="3"/>
  <c r="J381" i="3" s="1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I377" i="3" s="1"/>
  <c r="E377" i="3"/>
  <c r="D377" i="3"/>
  <c r="J377" i="3" s="1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D373" i="3"/>
  <c r="J373" i="3" s="1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I369" i="3" s="1"/>
  <c r="E369" i="3"/>
  <c r="D369" i="3"/>
  <c r="J369" i="3" s="1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D365" i="3"/>
  <c r="J365" i="3" s="1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D361" i="3"/>
  <c r="J361" i="3" s="1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D357" i="3"/>
  <c r="J357" i="3" s="1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D353" i="3"/>
  <c r="J353" i="3" s="1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D349" i="3"/>
  <c r="J349" i="3" s="1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I345" i="3" s="1"/>
  <c r="E345" i="3"/>
  <c r="D345" i="3"/>
  <c r="J345" i="3" s="1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I341" i="3" s="1"/>
  <c r="E341" i="3"/>
  <c r="D341" i="3"/>
  <c r="J341" i="3" s="1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D337" i="3"/>
  <c r="J337" i="3" s="1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B334" i="3"/>
  <c r="H333" i="3"/>
  <c r="G333" i="3"/>
  <c r="F333" i="3"/>
  <c r="I333" i="3" s="1"/>
  <c r="E333" i="3"/>
  <c r="K333" i="3" s="1"/>
  <c r="D333" i="3"/>
  <c r="J333" i="3" s="1"/>
  <c r="C333" i="3"/>
  <c r="B333" i="3"/>
  <c r="J332" i="3"/>
  <c r="H332" i="3"/>
  <c r="K332" i="3" s="1"/>
  <c r="G332" i="3"/>
  <c r="F332" i="3"/>
  <c r="I332" i="3" s="1"/>
  <c r="E332" i="3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F329" i="3"/>
  <c r="I329" i="3" s="1"/>
  <c r="E329" i="3"/>
  <c r="K329" i="3" s="1"/>
  <c r="D329" i="3"/>
  <c r="J329" i="3" s="1"/>
  <c r="C329" i="3"/>
  <c r="B329" i="3"/>
  <c r="J328" i="3"/>
  <c r="H328" i="3"/>
  <c r="K328" i="3" s="1"/>
  <c r="G328" i="3"/>
  <c r="F328" i="3"/>
  <c r="I328" i="3" s="1"/>
  <c r="E328" i="3"/>
  <c r="D328" i="3"/>
  <c r="C328" i="3"/>
  <c r="B328" i="3"/>
  <c r="H327" i="3"/>
  <c r="K327" i="3" s="1"/>
  <c r="G327" i="3"/>
  <c r="F327" i="3"/>
  <c r="E327" i="3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B326" i="3"/>
  <c r="H325" i="3"/>
  <c r="G325" i="3"/>
  <c r="F325" i="3"/>
  <c r="I325" i="3" s="1"/>
  <c r="E325" i="3"/>
  <c r="K325" i="3" s="1"/>
  <c r="D325" i="3"/>
  <c r="C325" i="3"/>
  <c r="B325" i="3"/>
  <c r="J324" i="3"/>
  <c r="H324" i="3"/>
  <c r="K324" i="3" s="1"/>
  <c r="G324" i="3"/>
  <c r="F324" i="3"/>
  <c r="I324" i="3" s="1"/>
  <c r="E324" i="3"/>
  <c r="D324" i="3"/>
  <c r="C324" i="3"/>
  <c r="B324" i="3"/>
  <c r="J323" i="3"/>
  <c r="H323" i="3"/>
  <c r="K323" i="3" s="1"/>
  <c r="G323" i="3"/>
  <c r="F323" i="3"/>
  <c r="E323" i="3"/>
  <c r="D323" i="3"/>
  <c r="C323" i="3"/>
  <c r="I323" i="3" s="1"/>
  <c r="B323" i="3"/>
  <c r="J322" i="3"/>
  <c r="H322" i="3"/>
  <c r="G322" i="3"/>
  <c r="F322" i="3"/>
  <c r="E322" i="3"/>
  <c r="K322" i="3" s="1"/>
  <c r="D322" i="3"/>
  <c r="C322" i="3"/>
  <c r="B322" i="3"/>
  <c r="H321" i="3"/>
  <c r="G321" i="3"/>
  <c r="F321" i="3"/>
  <c r="I321" i="3" s="1"/>
  <c r="E321" i="3"/>
  <c r="D321" i="3"/>
  <c r="J321" i="3" s="1"/>
  <c r="C321" i="3"/>
  <c r="B321" i="3"/>
  <c r="J320" i="3"/>
  <c r="I320" i="3"/>
  <c r="H320" i="3"/>
  <c r="K320" i="3" s="1"/>
  <c r="G320" i="3"/>
  <c r="F320" i="3"/>
  <c r="E320" i="3"/>
  <c r="D320" i="3"/>
  <c r="C320" i="3"/>
  <c r="B320" i="3"/>
  <c r="J319" i="3"/>
  <c r="H319" i="3"/>
  <c r="K319" i="3" s="1"/>
  <c r="G319" i="3"/>
  <c r="F319" i="3"/>
  <c r="E319" i="3"/>
  <c r="D319" i="3"/>
  <c r="C319" i="3"/>
  <c r="I319" i="3" s="1"/>
  <c r="B319" i="3"/>
  <c r="J318" i="3"/>
  <c r="H318" i="3"/>
  <c r="G318" i="3"/>
  <c r="F318" i="3"/>
  <c r="E318" i="3"/>
  <c r="K318" i="3" s="1"/>
  <c r="D318" i="3"/>
  <c r="C318" i="3"/>
  <c r="B318" i="3"/>
  <c r="H317" i="3"/>
  <c r="G317" i="3"/>
  <c r="F317" i="3"/>
  <c r="I317" i="3" s="1"/>
  <c r="E317" i="3"/>
  <c r="K317" i="3" s="1"/>
  <c r="D317" i="3"/>
  <c r="C317" i="3"/>
  <c r="B317" i="3"/>
  <c r="J316" i="3"/>
  <c r="H316" i="3"/>
  <c r="K316" i="3" s="1"/>
  <c r="G316" i="3"/>
  <c r="F316" i="3"/>
  <c r="I316" i="3" s="1"/>
  <c r="E316" i="3"/>
  <c r="D316" i="3"/>
  <c r="C316" i="3"/>
  <c r="B316" i="3"/>
  <c r="J315" i="3"/>
  <c r="H315" i="3"/>
  <c r="K315" i="3" s="1"/>
  <c r="G315" i="3"/>
  <c r="F315" i="3"/>
  <c r="E315" i="3"/>
  <c r="D315" i="3"/>
  <c r="C315" i="3"/>
  <c r="I315" i="3" s="1"/>
  <c r="B315" i="3"/>
  <c r="J314" i="3"/>
  <c r="H314" i="3"/>
  <c r="G314" i="3"/>
  <c r="F314" i="3"/>
  <c r="E314" i="3"/>
  <c r="K314" i="3" s="1"/>
  <c r="D314" i="3"/>
  <c r="C314" i="3"/>
  <c r="I314" i="3" s="1"/>
  <c r="B314" i="3"/>
  <c r="H313" i="3"/>
  <c r="G313" i="3"/>
  <c r="F313" i="3"/>
  <c r="I313" i="3" s="1"/>
  <c r="E313" i="3"/>
  <c r="D313" i="3"/>
  <c r="C313" i="3"/>
  <c r="B313" i="3"/>
  <c r="J312" i="3"/>
  <c r="I312" i="3"/>
  <c r="H312" i="3"/>
  <c r="K312" i="3" s="1"/>
  <c r="G312" i="3"/>
  <c r="F312" i="3"/>
  <c r="E312" i="3"/>
  <c r="D312" i="3"/>
  <c r="C312" i="3"/>
  <c r="B312" i="3"/>
  <c r="J311" i="3"/>
  <c r="H311" i="3"/>
  <c r="G311" i="3"/>
  <c r="F311" i="3"/>
  <c r="E311" i="3"/>
  <c r="K311" i="3" s="1"/>
  <c r="D311" i="3"/>
  <c r="C311" i="3"/>
  <c r="I311" i="3" s="1"/>
  <c r="B311" i="3"/>
  <c r="K310" i="3"/>
  <c r="H310" i="3"/>
  <c r="G310" i="3"/>
  <c r="F310" i="3"/>
  <c r="E310" i="3"/>
  <c r="D310" i="3"/>
  <c r="J310" i="3" s="1"/>
  <c r="C310" i="3"/>
  <c r="B310" i="3"/>
  <c r="H309" i="3"/>
  <c r="G309" i="3"/>
  <c r="F309" i="3"/>
  <c r="I309" i="3" s="1"/>
  <c r="E309" i="3"/>
  <c r="K309" i="3" s="1"/>
  <c r="D309" i="3"/>
  <c r="J309" i="3" s="1"/>
  <c r="C309" i="3"/>
  <c r="B309" i="3"/>
  <c r="H308" i="3"/>
  <c r="K308" i="3" s="1"/>
  <c r="G308" i="3"/>
  <c r="J308" i="3" s="1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D307" i="3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I303" i="3"/>
  <c r="H303" i="3"/>
  <c r="G303" i="3"/>
  <c r="F303" i="3"/>
  <c r="E303" i="3"/>
  <c r="K303" i="3" s="1"/>
  <c r="D303" i="3"/>
  <c r="C303" i="3"/>
  <c r="B303" i="3"/>
  <c r="K302" i="3"/>
  <c r="I302" i="3"/>
  <c r="H302" i="3"/>
  <c r="G302" i="3"/>
  <c r="J302" i="3" s="1"/>
  <c r="F302" i="3"/>
  <c r="E302" i="3"/>
  <c r="D302" i="3"/>
  <c r="C302" i="3"/>
  <c r="B302" i="3"/>
  <c r="K301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I298" i="3"/>
  <c r="H298" i="3"/>
  <c r="G298" i="3"/>
  <c r="J298" i="3" s="1"/>
  <c r="F298" i="3"/>
  <c r="E298" i="3"/>
  <c r="D298" i="3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I294" i="3"/>
  <c r="H294" i="3"/>
  <c r="G294" i="3"/>
  <c r="J294" i="3" s="1"/>
  <c r="F294" i="3"/>
  <c r="E294" i="3"/>
  <c r="D294" i="3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K292" i="3"/>
  <c r="H292" i="3"/>
  <c r="G292" i="3"/>
  <c r="F292" i="3"/>
  <c r="E292" i="3"/>
  <c r="D292" i="3"/>
  <c r="J292" i="3" s="1"/>
  <c r="C292" i="3"/>
  <c r="I292" i="3" s="1"/>
  <c r="B292" i="3"/>
  <c r="I291" i="3"/>
  <c r="H291" i="3"/>
  <c r="G291" i="3"/>
  <c r="F291" i="3"/>
  <c r="E291" i="3"/>
  <c r="K291" i="3" s="1"/>
  <c r="D291" i="3"/>
  <c r="C291" i="3"/>
  <c r="B291" i="3"/>
  <c r="K290" i="3"/>
  <c r="I290" i="3"/>
  <c r="H290" i="3"/>
  <c r="G290" i="3"/>
  <c r="J290" i="3" s="1"/>
  <c r="F290" i="3"/>
  <c r="E290" i="3"/>
  <c r="D290" i="3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I287" i="3"/>
  <c r="H287" i="3"/>
  <c r="G287" i="3"/>
  <c r="F287" i="3"/>
  <c r="E287" i="3"/>
  <c r="K287" i="3" s="1"/>
  <c r="D287" i="3"/>
  <c r="C287" i="3"/>
  <c r="B287" i="3"/>
  <c r="K286" i="3"/>
  <c r="I286" i="3"/>
  <c r="H286" i="3"/>
  <c r="G286" i="3"/>
  <c r="J286" i="3" s="1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H284" i="3"/>
  <c r="G284" i="3"/>
  <c r="F284" i="3"/>
  <c r="E284" i="3"/>
  <c r="K284" i="3" s="1"/>
  <c r="D284" i="3"/>
  <c r="J284" i="3" s="1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I282" i="3"/>
  <c r="H282" i="3"/>
  <c r="G282" i="3"/>
  <c r="J282" i="3" s="1"/>
  <c r="F282" i="3"/>
  <c r="E282" i="3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I279" i="3"/>
  <c r="H279" i="3"/>
  <c r="G279" i="3"/>
  <c r="F279" i="3"/>
  <c r="E279" i="3"/>
  <c r="K279" i="3" s="1"/>
  <c r="D279" i="3"/>
  <c r="C279" i="3"/>
  <c r="B279" i="3"/>
  <c r="K278" i="3"/>
  <c r="I278" i="3"/>
  <c r="H278" i="3"/>
  <c r="G278" i="3"/>
  <c r="J278" i="3" s="1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J273" i="3"/>
  <c r="H273" i="3"/>
  <c r="G273" i="3"/>
  <c r="F273" i="3"/>
  <c r="E273" i="3"/>
  <c r="K273" i="3" s="1"/>
  <c r="D273" i="3"/>
  <c r="C273" i="3"/>
  <c r="I273" i="3" s="1"/>
  <c r="B273" i="3"/>
  <c r="H272" i="3"/>
  <c r="G272" i="3"/>
  <c r="F272" i="3"/>
  <c r="E272" i="3"/>
  <c r="K272" i="3" s="1"/>
  <c r="D272" i="3"/>
  <c r="C272" i="3"/>
  <c r="I272" i="3" s="1"/>
  <c r="B272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I262" i="3"/>
  <c r="H262" i="3"/>
  <c r="G262" i="3"/>
  <c r="J262" i="3" s="1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K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C259" i="3"/>
  <c r="B259" i="3"/>
  <c r="K258" i="3"/>
  <c r="I258" i="3"/>
  <c r="H258" i="3"/>
  <c r="G258" i="3"/>
  <c r="J258" i="3" s="1"/>
  <c r="F258" i="3"/>
  <c r="E258" i="3"/>
  <c r="D258" i="3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K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H252" i="3"/>
  <c r="G252" i="3"/>
  <c r="F252" i="3"/>
  <c r="E252" i="3"/>
  <c r="K252" i="3" s="1"/>
  <c r="D252" i="3"/>
  <c r="J252" i="3" s="1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C247" i="3"/>
  <c r="B247" i="3"/>
  <c r="K246" i="3"/>
  <c r="I246" i="3"/>
  <c r="H246" i="3"/>
  <c r="G246" i="3"/>
  <c r="J246" i="3" s="1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J241" i="3"/>
  <c r="H241" i="3"/>
  <c r="G241" i="3"/>
  <c r="F241" i="3"/>
  <c r="E241" i="3"/>
  <c r="K241" i="3" s="1"/>
  <c r="D241" i="3"/>
  <c r="C241" i="3"/>
  <c r="I241" i="3" s="1"/>
  <c r="B241" i="3"/>
  <c r="H240" i="3"/>
  <c r="G240" i="3"/>
  <c r="F240" i="3"/>
  <c r="E240" i="3"/>
  <c r="K240" i="3" s="1"/>
  <c r="D240" i="3"/>
  <c r="C240" i="3"/>
  <c r="I240" i="3" s="1"/>
  <c r="B240" i="3"/>
  <c r="I239" i="3"/>
  <c r="H239" i="3"/>
  <c r="G239" i="3"/>
  <c r="F239" i="3"/>
  <c r="E239" i="3"/>
  <c r="K239" i="3" s="1"/>
  <c r="D239" i="3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J233" i="3"/>
  <c r="H233" i="3"/>
  <c r="G233" i="3"/>
  <c r="F233" i="3"/>
  <c r="E233" i="3"/>
  <c r="K233" i="3" s="1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I230" i="3"/>
  <c r="H230" i="3"/>
  <c r="G230" i="3"/>
  <c r="J230" i="3" s="1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K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C227" i="3"/>
  <c r="B227" i="3"/>
  <c r="I226" i="3"/>
  <c r="H226" i="3"/>
  <c r="K226" i="3" s="1"/>
  <c r="G226" i="3"/>
  <c r="J226" i="3" s="1"/>
  <c r="F226" i="3"/>
  <c r="E226" i="3"/>
  <c r="D226" i="3"/>
  <c r="C226" i="3"/>
  <c r="B226" i="3"/>
  <c r="K225" i="3"/>
  <c r="J225" i="3"/>
  <c r="I225" i="3"/>
  <c r="H225" i="3"/>
  <c r="G225" i="3"/>
  <c r="F225" i="3"/>
  <c r="E225" i="3"/>
  <c r="D225" i="3"/>
  <c r="C225" i="3"/>
  <c r="B225" i="3"/>
  <c r="K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C215" i="3"/>
  <c r="B215" i="3"/>
  <c r="K214" i="3"/>
  <c r="I214" i="3"/>
  <c r="H214" i="3"/>
  <c r="G214" i="3"/>
  <c r="J214" i="3" s="1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H210" i="3"/>
  <c r="K210" i="3" s="1"/>
  <c r="G210" i="3"/>
  <c r="J210" i="3" s="1"/>
  <c r="F210" i="3"/>
  <c r="E210" i="3"/>
  <c r="D210" i="3"/>
  <c r="C210" i="3"/>
  <c r="I210" i="3" s="1"/>
  <c r="B210" i="3"/>
  <c r="J209" i="3"/>
  <c r="H209" i="3"/>
  <c r="G209" i="3"/>
  <c r="F209" i="3"/>
  <c r="E209" i="3"/>
  <c r="K209" i="3" s="1"/>
  <c r="D209" i="3"/>
  <c r="C209" i="3"/>
  <c r="I209" i="3" s="1"/>
  <c r="B209" i="3"/>
  <c r="H208" i="3"/>
  <c r="G208" i="3"/>
  <c r="F208" i="3"/>
  <c r="E208" i="3"/>
  <c r="K208" i="3" s="1"/>
  <c r="D208" i="3"/>
  <c r="C208" i="3"/>
  <c r="I208" i="3" s="1"/>
  <c r="B208" i="3"/>
  <c r="H207" i="3"/>
  <c r="G207" i="3"/>
  <c r="F207" i="3"/>
  <c r="I207" i="3" s="1"/>
  <c r="E207" i="3"/>
  <c r="K207" i="3" s="1"/>
  <c r="D207" i="3"/>
  <c r="C207" i="3"/>
  <c r="B207" i="3"/>
  <c r="H206" i="3"/>
  <c r="K206" i="3" s="1"/>
  <c r="G206" i="3"/>
  <c r="J206" i="3" s="1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H200" i="3"/>
  <c r="G200" i="3"/>
  <c r="J200" i="3" s="1"/>
  <c r="F200" i="3"/>
  <c r="E200" i="3"/>
  <c r="K200" i="3" s="1"/>
  <c r="D200" i="3"/>
  <c r="C200" i="3"/>
  <c r="I200" i="3" s="1"/>
  <c r="B200" i="3"/>
  <c r="H199" i="3"/>
  <c r="G199" i="3"/>
  <c r="F199" i="3"/>
  <c r="I199" i="3" s="1"/>
  <c r="E199" i="3"/>
  <c r="K199" i="3" s="1"/>
  <c r="D199" i="3"/>
  <c r="C199" i="3"/>
  <c r="B199" i="3"/>
  <c r="H198" i="3"/>
  <c r="K198" i="3" s="1"/>
  <c r="G198" i="3"/>
  <c r="J198" i="3" s="1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H192" i="3"/>
  <c r="G192" i="3"/>
  <c r="J192" i="3" s="1"/>
  <c r="F192" i="3"/>
  <c r="E192" i="3"/>
  <c r="K192" i="3" s="1"/>
  <c r="D192" i="3"/>
  <c r="C192" i="3"/>
  <c r="I192" i="3" s="1"/>
  <c r="B192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J190" i="3" s="1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J186" i="3" s="1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H184" i="3"/>
  <c r="G184" i="3"/>
  <c r="J184" i="3" s="1"/>
  <c r="F184" i="3"/>
  <c r="E184" i="3"/>
  <c r="K184" i="3" s="1"/>
  <c r="D184" i="3"/>
  <c r="C184" i="3"/>
  <c r="I184" i="3" s="1"/>
  <c r="B184" i="3"/>
  <c r="H183" i="3"/>
  <c r="G183" i="3"/>
  <c r="F183" i="3"/>
  <c r="I183" i="3" s="1"/>
  <c r="E183" i="3"/>
  <c r="K183" i="3" s="1"/>
  <c r="D183" i="3"/>
  <c r="C183" i="3"/>
  <c r="B183" i="3"/>
  <c r="H182" i="3"/>
  <c r="K182" i="3" s="1"/>
  <c r="G182" i="3"/>
  <c r="J182" i="3" s="1"/>
  <c r="F182" i="3"/>
  <c r="E182" i="3"/>
  <c r="D182" i="3"/>
  <c r="C182" i="3"/>
  <c r="I182" i="3" s="1"/>
  <c r="B182" i="3"/>
  <c r="J181" i="3"/>
  <c r="I181" i="3"/>
  <c r="H181" i="3"/>
  <c r="G181" i="3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H176" i="3"/>
  <c r="G176" i="3"/>
  <c r="J176" i="3" s="1"/>
  <c r="F176" i="3"/>
  <c r="E176" i="3"/>
  <c r="K176" i="3" s="1"/>
  <c r="D176" i="3"/>
  <c r="C176" i="3"/>
  <c r="I176" i="3" s="1"/>
  <c r="B176" i="3"/>
  <c r="H175" i="3"/>
  <c r="G175" i="3"/>
  <c r="F175" i="3"/>
  <c r="I175" i="3" s="1"/>
  <c r="E175" i="3"/>
  <c r="K175" i="3" s="1"/>
  <c r="D175" i="3"/>
  <c r="C175" i="3"/>
  <c r="B175" i="3"/>
  <c r="H174" i="3"/>
  <c r="K174" i="3" s="1"/>
  <c r="G174" i="3"/>
  <c r="J174" i="3" s="1"/>
  <c r="F174" i="3"/>
  <c r="E174" i="3"/>
  <c r="D174" i="3"/>
  <c r="C174" i="3"/>
  <c r="I174" i="3" s="1"/>
  <c r="B174" i="3"/>
  <c r="J173" i="3"/>
  <c r="I173" i="3"/>
  <c r="H173" i="3"/>
  <c r="G173" i="3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H168" i="3"/>
  <c r="G168" i="3"/>
  <c r="J168" i="3" s="1"/>
  <c r="F168" i="3"/>
  <c r="E168" i="3"/>
  <c r="K168" i="3" s="1"/>
  <c r="D168" i="3"/>
  <c r="C168" i="3"/>
  <c r="I168" i="3" s="1"/>
  <c r="B168" i="3"/>
  <c r="H167" i="3"/>
  <c r="G167" i="3"/>
  <c r="F167" i="3"/>
  <c r="I167" i="3" s="1"/>
  <c r="E167" i="3"/>
  <c r="K167" i="3" s="1"/>
  <c r="D167" i="3"/>
  <c r="C167" i="3"/>
  <c r="B167" i="3"/>
  <c r="H166" i="3"/>
  <c r="K166" i="3" s="1"/>
  <c r="G166" i="3"/>
  <c r="J166" i="3" s="1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H160" i="3"/>
  <c r="G160" i="3"/>
  <c r="J160" i="3" s="1"/>
  <c r="F160" i="3"/>
  <c r="E160" i="3"/>
  <c r="K160" i="3" s="1"/>
  <c r="D160" i="3"/>
  <c r="C160" i="3"/>
  <c r="B160" i="3"/>
  <c r="H159" i="3"/>
  <c r="G159" i="3"/>
  <c r="F159" i="3"/>
  <c r="I159" i="3" s="1"/>
  <c r="E159" i="3"/>
  <c r="D159" i="3"/>
  <c r="J159" i="3" s="1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J153" i="3"/>
  <c r="I153" i="3"/>
  <c r="H153" i="3"/>
  <c r="G153" i="3"/>
  <c r="F153" i="3"/>
  <c r="E153" i="3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F150" i="3"/>
  <c r="E150" i="3"/>
  <c r="D150" i="3"/>
  <c r="C150" i="3"/>
  <c r="I150" i="3" s="1"/>
  <c r="B150" i="3"/>
  <c r="J149" i="3"/>
  <c r="I149" i="3"/>
  <c r="H149" i="3"/>
  <c r="G149" i="3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F146" i="3"/>
  <c r="E146" i="3"/>
  <c r="D146" i="3"/>
  <c r="C146" i="3"/>
  <c r="I146" i="3" s="1"/>
  <c r="B146" i="3"/>
  <c r="J145" i="3"/>
  <c r="H145" i="3"/>
  <c r="G145" i="3"/>
  <c r="F145" i="3"/>
  <c r="I145" i="3" s="1"/>
  <c r="E145" i="3"/>
  <c r="D145" i="3"/>
  <c r="C145" i="3"/>
  <c r="B145" i="3"/>
  <c r="J144" i="3"/>
  <c r="H144" i="3"/>
  <c r="K144" i="3" s="1"/>
  <c r="G144" i="3"/>
  <c r="F144" i="3"/>
  <c r="E144" i="3"/>
  <c r="D144" i="3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H142" i="3"/>
  <c r="K142" i="3" s="1"/>
  <c r="G142" i="3"/>
  <c r="F142" i="3"/>
  <c r="E142" i="3"/>
  <c r="D142" i="3"/>
  <c r="J142" i="3" s="1"/>
  <c r="C142" i="3"/>
  <c r="B142" i="3"/>
  <c r="J141" i="3"/>
  <c r="I141" i="3"/>
  <c r="H141" i="3"/>
  <c r="G141" i="3"/>
  <c r="F141" i="3"/>
  <c r="E141" i="3"/>
  <c r="K141" i="3" s="1"/>
  <c r="D141" i="3"/>
  <c r="C141" i="3"/>
  <c r="B141" i="3"/>
  <c r="J140" i="3"/>
  <c r="H140" i="3"/>
  <c r="K140" i="3" s="1"/>
  <c r="G140" i="3"/>
  <c r="F140" i="3"/>
  <c r="E140" i="3"/>
  <c r="D140" i="3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F138" i="3"/>
  <c r="E138" i="3"/>
  <c r="D138" i="3"/>
  <c r="C138" i="3"/>
  <c r="I138" i="3" s="1"/>
  <c r="B138" i="3"/>
  <c r="J137" i="3"/>
  <c r="H137" i="3"/>
  <c r="G137" i="3"/>
  <c r="F137" i="3"/>
  <c r="I137" i="3" s="1"/>
  <c r="E137" i="3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J135" i="3"/>
  <c r="H135" i="3"/>
  <c r="G135" i="3"/>
  <c r="F135" i="3"/>
  <c r="I135" i="3" s="1"/>
  <c r="E135" i="3"/>
  <c r="K135" i="3" s="1"/>
  <c r="D135" i="3"/>
  <c r="C135" i="3"/>
  <c r="B135" i="3"/>
  <c r="H134" i="3"/>
  <c r="K134" i="3" s="1"/>
  <c r="G134" i="3"/>
  <c r="F134" i="3"/>
  <c r="E134" i="3"/>
  <c r="D134" i="3"/>
  <c r="J134" i="3" s="1"/>
  <c r="C134" i="3"/>
  <c r="B134" i="3"/>
  <c r="J133" i="3"/>
  <c r="I133" i="3"/>
  <c r="H133" i="3"/>
  <c r="G133" i="3"/>
  <c r="F133" i="3"/>
  <c r="E133" i="3"/>
  <c r="K133" i="3" s="1"/>
  <c r="D133" i="3"/>
  <c r="C133" i="3"/>
  <c r="B133" i="3"/>
  <c r="H132" i="3"/>
  <c r="K132" i="3" s="1"/>
  <c r="G132" i="3"/>
  <c r="F132" i="3"/>
  <c r="E132" i="3"/>
  <c r="D132" i="3"/>
  <c r="J132" i="3" s="1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H130" i="3"/>
  <c r="K130" i="3" s="1"/>
  <c r="G130" i="3"/>
  <c r="F130" i="3"/>
  <c r="E130" i="3"/>
  <c r="D130" i="3"/>
  <c r="C130" i="3"/>
  <c r="I130" i="3" s="1"/>
  <c r="B130" i="3"/>
  <c r="J129" i="3"/>
  <c r="H129" i="3"/>
  <c r="G129" i="3"/>
  <c r="F129" i="3"/>
  <c r="I129" i="3" s="1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J125" i="3"/>
  <c r="I125" i="3"/>
  <c r="H125" i="3"/>
  <c r="G125" i="3"/>
  <c r="F125" i="3"/>
  <c r="E125" i="3"/>
  <c r="K125" i="3" s="1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J120" i="3"/>
  <c r="H120" i="3"/>
  <c r="K120" i="3" s="1"/>
  <c r="G120" i="3"/>
  <c r="F120" i="3"/>
  <c r="E120" i="3"/>
  <c r="D120" i="3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H118" i="3"/>
  <c r="K118" i="3" s="1"/>
  <c r="G118" i="3"/>
  <c r="F118" i="3"/>
  <c r="E118" i="3"/>
  <c r="D118" i="3"/>
  <c r="J118" i="3" s="1"/>
  <c r="C118" i="3"/>
  <c r="B118" i="3"/>
  <c r="J117" i="3"/>
  <c r="H117" i="3"/>
  <c r="G117" i="3"/>
  <c r="F117" i="3"/>
  <c r="I117" i="3" s="1"/>
  <c r="E117" i="3"/>
  <c r="K117" i="3" s="1"/>
  <c r="D117" i="3"/>
  <c r="C117" i="3"/>
  <c r="B117" i="3"/>
  <c r="H116" i="3"/>
  <c r="K116" i="3" s="1"/>
  <c r="G116" i="3"/>
  <c r="F116" i="3"/>
  <c r="E116" i="3"/>
  <c r="D116" i="3"/>
  <c r="J116" i="3" s="1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H114" i="3"/>
  <c r="K114" i="3" s="1"/>
  <c r="G114" i="3"/>
  <c r="F114" i="3"/>
  <c r="E114" i="3"/>
  <c r="D114" i="3"/>
  <c r="C114" i="3"/>
  <c r="I114" i="3" s="1"/>
  <c r="B114" i="3"/>
  <c r="J113" i="3"/>
  <c r="H113" i="3"/>
  <c r="G113" i="3"/>
  <c r="F113" i="3"/>
  <c r="I113" i="3" s="1"/>
  <c r="E113" i="3"/>
  <c r="D113" i="3"/>
  <c r="C113" i="3"/>
  <c r="B113" i="3"/>
  <c r="J112" i="3"/>
  <c r="H112" i="3"/>
  <c r="K112" i="3" s="1"/>
  <c r="G112" i="3"/>
  <c r="F112" i="3"/>
  <c r="E112" i="3"/>
  <c r="D112" i="3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B110" i="3"/>
  <c r="J109" i="3"/>
  <c r="I109" i="3"/>
  <c r="H109" i="3"/>
  <c r="G109" i="3"/>
  <c r="F109" i="3"/>
  <c r="E109" i="3"/>
  <c r="K109" i="3" s="1"/>
  <c r="D109" i="3"/>
  <c r="C109" i="3"/>
  <c r="B109" i="3"/>
  <c r="J108" i="3"/>
  <c r="H108" i="3"/>
  <c r="K108" i="3" s="1"/>
  <c r="G108" i="3"/>
  <c r="F108" i="3"/>
  <c r="E108" i="3"/>
  <c r="D108" i="3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F106" i="3"/>
  <c r="E106" i="3"/>
  <c r="D106" i="3"/>
  <c r="C106" i="3"/>
  <c r="I106" i="3" s="1"/>
  <c r="B106" i="3"/>
  <c r="J105" i="3"/>
  <c r="H105" i="3"/>
  <c r="G105" i="3"/>
  <c r="F105" i="3"/>
  <c r="I105" i="3" s="1"/>
  <c r="E105" i="3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I99" i="3" s="1"/>
  <c r="E99" i="3"/>
  <c r="K99" i="3" s="1"/>
  <c r="D99" i="3"/>
  <c r="J99" i="3" s="1"/>
  <c r="C99" i="3"/>
  <c r="B99" i="3"/>
  <c r="H98" i="3"/>
  <c r="K98" i="3" s="1"/>
  <c r="G98" i="3"/>
  <c r="F98" i="3"/>
  <c r="E98" i="3"/>
  <c r="D98" i="3"/>
  <c r="C98" i="3"/>
  <c r="I98" i="3" s="1"/>
  <c r="B98" i="3"/>
  <c r="J97" i="3"/>
  <c r="H97" i="3"/>
  <c r="G97" i="3"/>
  <c r="F97" i="3"/>
  <c r="I97" i="3" s="1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F91" i="3"/>
  <c r="I91" i="3" s="1"/>
  <c r="E91" i="3"/>
  <c r="K91" i="3" s="1"/>
  <c r="D91" i="3"/>
  <c r="J91" i="3" s="1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J88" i="3"/>
  <c r="H88" i="3"/>
  <c r="K88" i="3" s="1"/>
  <c r="G88" i="3"/>
  <c r="F88" i="3"/>
  <c r="E88" i="3"/>
  <c r="D88" i="3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J86" i="3" s="1"/>
  <c r="F86" i="3"/>
  <c r="E86" i="3"/>
  <c r="D86" i="3"/>
  <c r="C86" i="3"/>
  <c r="I86" i="3" s="1"/>
  <c r="B86" i="3"/>
  <c r="H85" i="3"/>
  <c r="G85" i="3"/>
  <c r="F85" i="3"/>
  <c r="I85" i="3" s="1"/>
  <c r="E85" i="3"/>
  <c r="D85" i="3"/>
  <c r="J85" i="3" s="1"/>
  <c r="C85" i="3"/>
  <c r="B85" i="3"/>
  <c r="J84" i="3"/>
  <c r="H84" i="3"/>
  <c r="K84" i="3" s="1"/>
  <c r="G84" i="3"/>
  <c r="F84" i="3"/>
  <c r="E84" i="3"/>
  <c r="D84" i="3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J82" i="3" s="1"/>
  <c r="F82" i="3"/>
  <c r="E82" i="3"/>
  <c r="D82" i="3"/>
  <c r="C82" i="3"/>
  <c r="I82" i="3" s="1"/>
  <c r="B82" i="3"/>
  <c r="J81" i="3"/>
  <c r="H81" i="3"/>
  <c r="G81" i="3"/>
  <c r="F81" i="3"/>
  <c r="I81" i="3" s="1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J79" i="3"/>
  <c r="H79" i="3"/>
  <c r="G79" i="3"/>
  <c r="F79" i="3"/>
  <c r="I79" i="3" s="1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J76" i="3" s="1"/>
  <c r="F76" i="3"/>
  <c r="E76" i="3"/>
  <c r="D76" i="3"/>
  <c r="C76" i="3"/>
  <c r="I76" i="3" s="1"/>
  <c r="B76" i="3"/>
  <c r="H75" i="3"/>
  <c r="G75" i="3"/>
  <c r="F75" i="3"/>
  <c r="I75" i="3" s="1"/>
  <c r="E75" i="3"/>
  <c r="D75" i="3"/>
  <c r="J75" i="3" s="1"/>
  <c r="C75" i="3"/>
  <c r="B75" i="3"/>
  <c r="H74" i="3"/>
  <c r="K74" i="3" s="1"/>
  <c r="G74" i="3"/>
  <c r="J74" i="3" s="1"/>
  <c r="F74" i="3"/>
  <c r="E74" i="3"/>
  <c r="D74" i="3"/>
  <c r="C74" i="3"/>
  <c r="I74" i="3" s="1"/>
  <c r="B74" i="3"/>
  <c r="J73" i="3"/>
  <c r="H73" i="3"/>
  <c r="G73" i="3"/>
  <c r="F73" i="3"/>
  <c r="I73" i="3" s="1"/>
  <c r="E73" i="3"/>
  <c r="D73" i="3"/>
  <c r="C73" i="3"/>
  <c r="B73" i="3"/>
  <c r="K72" i="3"/>
  <c r="J72" i="3"/>
  <c r="H72" i="3"/>
  <c r="G72" i="3"/>
  <c r="F72" i="3"/>
  <c r="E72" i="3"/>
  <c r="D72" i="3"/>
  <c r="C72" i="3"/>
  <c r="I72" i="3" s="1"/>
  <c r="B72" i="3"/>
  <c r="J71" i="3"/>
  <c r="H71" i="3"/>
  <c r="G71" i="3"/>
  <c r="F71" i="3"/>
  <c r="I71" i="3" s="1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K68" i="3" s="1"/>
  <c r="G68" i="3"/>
  <c r="J68" i="3" s="1"/>
  <c r="F68" i="3"/>
  <c r="E68" i="3"/>
  <c r="D68" i="3"/>
  <c r="C68" i="3"/>
  <c r="I68" i="3" s="1"/>
  <c r="B68" i="3"/>
  <c r="H67" i="3"/>
  <c r="G67" i="3"/>
  <c r="F67" i="3"/>
  <c r="I67" i="3" s="1"/>
  <c r="E67" i="3"/>
  <c r="D67" i="3"/>
  <c r="J67" i="3" s="1"/>
  <c r="C67" i="3"/>
  <c r="B67" i="3"/>
  <c r="H66" i="3"/>
  <c r="K66" i="3" s="1"/>
  <c r="G66" i="3"/>
  <c r="J66" i="3" s="1"/>
  <c r="F66" i="3"/>
  <c r="E66" i="3"/>
  <c r="D66" i="3"/>
  <c r="C66" i="3"/>
  <c r="I66" i="3" s="1"/>
  <c r="B66" i="3"/>
  <c r="J65" i="3"/>
  <c r="H65" i="3"/>
  <c r="G65" i="3"/>
  <c r="F65" i="3"/>
  <c r="I65" i="3" s="1"/>
  <c r="E65" i="3"/>
  <c r="D65" i="3"/>
  <c r="C65" i="3"/>
  <c r="B65" i="3"/>
  <c r="K64" i="3"/>
  <c r="H64" i="3"/>
  <c r="G64" i="3"/>
  <c r="J64" i="3" s="1"/>
  <c r="F64" i="3"/>
  <c r="E64" i="3"/>
  <c r="D64" i="3"/>
  <c r="C64" i="3"/>
  <c r="I64" i="3" s="1"/>
  <c r="B64" i="3"/>
  <c r="J63" i="3"/>
  <c r="H63" i="3"/>
  <c r="G63" i="3"/>
  <c r="F63" i="3"/>
  <c r="E63" i="3"/>
  <c r="D63" i="3"/>
  <c r="C63" i="3"/>
  <c r="I63" i="3" s="1"/>
  <c r="B63" i="3"/>
  <c r="J62" i="3"/>
  <c r="H62" i="3"/>
  <c r="G62" i="3"/>
  <c r="F62" i="3"/>
  <c r="E62" i="3"/>
  <c r="K62" i="3" s="1"/>
  <c r="D62" i="3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J60" i="3"/>
  <c r="H60" i="3"/>
  <c r="K60" i="3" s="1"/>
  <c r="G60" i="3"/>
  <c r="F60" i="3"/>
  <c r="I60" i="3" s="1"/>
  <c r="E60" i="3"/>
  <c r="D60" i="3"/>
  <c r="C60" i="3"/>
  <c r="B60" i="3"/>
  <c r="J59" i="3"/>
  <c r="H59" i="3"/>
  <c r="K59" i="3" s="1"/>
  <c r="G59" i="3"/>
  <c r="F59" i="3"/>
  <c r="E59" i="3"/>
  <c r="D59" i="3"/>
  <c r="C59" i="3"/>
  <c r="I59" i="3" s="1"/>
  <c r="B59" i="3"/>
  <c r="J58" i="3"/>
  <c r="H58" i="3"/>
  <c r="G58" i="3"/>
  <c r="F58" i="3"/>
  <c r="E58" i="3"/>
  <c r="K58" i="3" s="1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J56" i="3"/>
  <c r="H56" i="3"/>
  <c r="K56" i="3" s="1"/>
  <c r="G56" i="3"/>
  <c r="F56" i="3"/>
  <c r="I56" i="3" s="1"/>
  <c r="E56" i="3"/>
  <c r="D56" i="3"/>
  <c r="C56" i="3"/>
  <c r="B56" i="3"/>
  <c r="J55" i="3"/>
  <c r="H55" i="3"/>
  <c r="K55" i="3" s="1"/>
  <c r="G55" i="3"/>
  <c r="F55" i="3"/>
  <c r="E55" i="3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J52" i="3"/>
  <c r="H52" i="3"/>
  <c r="K52" i="3" s="1"/>
  <c r="G52" i="3"/>
  <c r="F52" i="3"/>
  <c r="I52" i="3" s="1"/>
  <c r="E52" i="3"/>
  <c r="D52" i="3"/>
  <c r="C52" i="3"/>
  <c r="B52" i="3"/>
  <c r="J51" i="3"/>
  <c r="H51" i="3"/>
  <c r="K51" i="3" s="1"/>
  <c r="G51" i="3"/>
  <c r="F51" i="3"/>
  <c r="E51" i="3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F49" i="3"/>
  <c r="I49" i="3" s="1"/>
  <c r="E49" i="3"/>
  <c r="K49" i="3" s="1"/>
  <c r="D49" i="3"/>
  <c r="J49" i="3" s="1"/>
  <c r="C49" i="3"/>
  <c r="B49" i="3"/>
  <c r="J48" i="3"/>
  <c r="H48" i="3"/>
  <c r="K48" i="3" s="1"/>
  <c r="G48" i="3"/>
  <c r="F48" i="3"/>
  <c r="I48" i="3" s="1"/>
  <c r="E48" i="3"/>
  <c r="D48" i="3"/>
  <c r="C48" i="3"/>
  <c r="B48" i="3"/>
  <c r="J47" i="3"/>
  <c r="H47" i="3"/>
  <c r="K47" i="3" s="1"/>
  <c r="G47" i="3"/>
  <c r="F47" i="3"/>
  <c r="E47" i="3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J44" i="3"/>
  <c r="H44" i="3"/>
  <c r="K44" i="3" s="1"/>
  <c r="G44" i="3"/>
  <c r="F44" i="3"/>
  <c r="I44" i="3" s="1"/>
  <c r="E44" i="3"/>
  <c r="D44" i="3"/>
  <c r="C44" i="3"/>
  <c r="B44" i="3"/>
  <c r="J43" i="3"/>
  <c r="H43" i="3"/>
  <c r="K43" i="3" s="1"/>
  <c r="G43" i="3"/>
  <c r="F43" i="3"/>
  <c r="E43" i="3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F41" i="3"/>
  <c r="I41" i="3" s="1"/>
  <c r="E41" i="3"/>
  <c r="K41" i="3" s="1"/>
  <c r="D41" i="3"/>
  <c r="J41" i="3" s="1"/>
  <c r="C41" i="3"/>
  <c r="B41" i="3"/>
  <c r="J40" i="3"/>
  <c r="H40" i="3"/>
  <c r="K40" i="3" s="1"/>
  <c r="G40" i="3"/>
  <c r="F40" i="3"/>
  <c r="I40" i="3" s="1"/>
  <c r="E40" i="3"/>
  <c r="D40" i="3"/>
  <c r="C40" i="3"/>
  <c r="B40" i="3"/>
  <c r="J39" i="3"/>
  <c r="H39" i="3"/>
  <c r="K39" i="3" s="1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J36" i="3"/>
  <c r="H36" i="3"/>
  <c r="K36" i="3" s="1"/>
  <c r="G36" i="3"/>
  <c r="F36" i="3"/>
  <c r="I36" i="3" s="1"/>
  <c r="E36" i="3"/>
  <c r="D36" i="3"/>
  <c r="C36" i="3"/>
  <c r="B36" i="3"/>
  <c r="J35" i="3"/>
  <c r="H35" i="3"/>
  <c r="K35" i="3" s="1"/>
  <c r="G35" i="3"/>
  <c r="F35" i="3"/>
  <c r="E35" i="3"/>
  <c r="D35" i="3"/>
  <c r="C35" i="3"/>
  <c r="I35" i="3" s="1"/>
  <c r="B35" i="3"/>
  <c r="J34" i="3"/>
  <c r="H34" i="3"/>
  <c r="G34" i="3"/>
  <c r="F34" i="3"/>
  <c r="E34" i="3"/>
  <c r="K34" i="3" s="1"/>
  <c r="D34" i="3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J32" i="3"/>
  <c r="H32" i="3"/>
  <c r="K32" i="3" s="1"/>
  <c r="G32" i="3"/>
  <c r="F32" i="3"/>
  <c r="I32" i="3" s="1"/>
  <c r="E32" i="3"/>
  <c r="D32" i="3"/>
  <c r="C32" i="3"/>
  <c r="B32" i="3"/>
  <c r="J31" i="3"/>
  <c r="H31" i="3"/>
  <c r="K31" i="3" s="1"/>
  <c r="G31" i="3"/>
  <c r="F31" i="3"/>
  <c r="E31" i="3"/>
  <c r="D31" i="3"/>
  <c r="C31" i="3"/>
  <c r="I31" i="3" s="1"/>
  <c r="B31" i="3"/>
  <c r="J30" i="3"/>
  <c r="H30" i="3"/>
  <c r="G30" i="3"/>
  <c r="F30" i="3"/>
  <c r="E30" i="3"/>
  <c r="K30" i="3" s="1"/>
  <c r="D30" i="3"/>
  <c r="C30" i="3"/>
  <c r="I30" i="3" s="1"/>
  <c r="B30" i="3"/>
  <c r="H29" i="3"/>
  <c r="G29" i="3"/>
  <c r="F29" i="3"/>
  <c r="I29" i="3" s="1"/>
  <c r="E29" i="3"/>
  <c r="K29" i="3" s="1"/>
  <c r="D29" i="3"/>
  <c r="J29" i="3" s="1"/>
  <c r="C29" i="3"/>
  <c r="B29" i="3"/>
  <c r="J28" i="3"/>
  <c r="H28" i="3"/>
  <c r="K28" i="3" s="1"/>
  <c r="G28" i="3"/>
  <c r="F28" i="3"/>
  <c r="I28" i="3" s="1"/>
  <c r="E28" i="3"/>
  <c r="D28" i="3"/>
  <c r="C28" i="3"/>
  <c r="B28" i="3"/>
  <c r="J27" i="3"/>
  <c r="H27" i="3"/>
  <c r="K27" i="3" s="1"/>
  <c r="G27" i="3"/>
  <c r="F27" i="3"/>
  <c r="E27" i="3"/>
  <c r="D27" i="3"/>
  <c r="C27" i="3"/>
  <c r="I27" i="3" s="1"/>
  <c r="B27" i="3"/>
  <c r="J26" i="3"/>
  <c r="H26" i="3"/>
  <c r="G26" i="3"/>
  <c r="F26" i="3"/>
  <c r="E26" i="3"/>
  <c r="K26" i="3" s="1"/>
  <c r="D26" i="3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J24" i="3"/>
  <c r="H24" i="3"/>
  <c r="K24" i="3" s="1"/>
  <c r="G24" i="3"/>
  <c r="F24" i="3"/>
  <c r="I24" i="3" s="1"/>
  <c r="E24" i="3"/>
  <c r="D24" i="3"/>
  <c r="C24" i="3"/>
  <c r="B24" i="3"/>
  <c r="J23" i="3"/>
  <c r="H23" i="3"/>
  <c r="K23" i="3" s="1"/>
  <c r="G23" i="3"/>
  <c r="F23" i="3"/>
  <c r="E23" i="3"/>
  <c r="D23" i="3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H21" i="3"/>
  <c r="G21" i="3"/>
  <c r="F21" i="3"/>
  <c r="I21" i="3" s="1"/>
  <c r="E21" i="3"/>
  <c r="K21" i="3" s="1"/>
  <c r="D21" i="3"/>
  <c r="J21" i="3" s="1"/>
  <c r="C21" i="3"/>
  <c r="B21" i="3"/>
  <c r="J20" i="3"/>
  <c r="H20" i="3"/>
  <c r="K20" i="3" s="1"/>
  <c r="G20" i="3"/>
  <c r="F20" i="3"/>
  <c r="I20" i="3" s="1"/>
  <c r="E20" i="3"/>
  <c r="D20" i="3"/>
  <c r="C20" i="3"/>
  <c r="B20" i="3"/>
  <c r="J19" i="3"/>
  <c r="H19" i="3"/>
  <c r="K19" i="3" s="1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F17" i="3"/>
  <c r="I17" i="3" s="1"/>
  <c r="E17" i="3"/>
  <c r="K17" i="3" s="1"/>
  <c r="D17" i="3"/>
  <c r="J17" i="3" s="1"/>
  <c r="C17" i="3"/>
  <c r="B17" i="3"/>
  <c r="J16" i="3"/>
  <c r="H16" i="3"/>
  <c r="K16" i="3" s="1"/>
  <c r="G16" i="3"/>
  <c r="F16" i="3"/>
  <c r="I16" i="3" s="1"/>
  <c r="E16" i="3"/>
  <c r="D16" i="3"/>
  <c r="C16" i="3"/>
  <c r="B16" i="3"/>
  <c r="J15" i="3"/>
  <c r="H15" i="3"/>
  <c r="K15" i="3" s="1"/>
  <c r="G15" i="3"/>
  <c r="F15" i="3"/>
  <c r="E15" i="3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J12" i="3"/>
  <c r="H12" i="3"/>
  <c r="K12" i="3" s="1"/>
  <c r="G12" i="3"/>
  <c r="F12" i="3"/>
  <c r="I12" i="3" s="1"/>
  <c r="E12" i="3"/>
  <c r="D12" i="3"/>
  <c r="C12" i="3"/>
  <c r="B12" i="3"/>
  <c r="J11" i="3"/>
  <c r="H11" i="3"/>
  <c r="K11" i="3" s="1"/>
  <c r="G11" i="3"/>
  <c r="F11" i="3"/>
  <c r="E11" i="3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F9" i="3"/>
  <c r="I9" i="3" s="1"/>
  <c r="E9" i="3"/>
  <c r="K9" i="3" s="1"/>
  <c r="D9" i="3"/>
  <c r="J9" i="3" s="1"/>
  <c r="C9" i="3"/>
  <c r="B9" i="3"/>
  <c r="J8" i="3"/>
  <c r="H8" i="3"/>
  <c r="K8" i="3" s="1"/>
  <c r="G8" i="3"/>
  <c r="F8" i="3"/>
  <c r="I8" i="3" s="1"/>
  <c r="E8" i="3"/>
  <c r="D8" i="3"/>
  <c r="C8" i="3"/>
  <c r="B8" i="3"/>
  <c r="J7" i="3"/>
  <c r="H7" i="3"/>
  <c r="K7" i="3" s="1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J234" i="2"/>
  <c r="H234" i="2"/>
  <c r="K234" i="2" s="1"/>
  <c r="G234" i="2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F232" i="2"/>
  <c r="E232" i="2"/>
  <c r="D232" i="2"/>
  <c r="J232" i="2" s="1"/>
  <c r="C232" i="2"/>
  <c r="B232" i="2"/>
  <c r="H231" i="2"/>
  <c r="G231" i="2"/>
  <c r="F231" i="2"/>
  <c r="I231" i="2" s="1"/>
  <c r="E231" i="2"/>
  <c r="D231" i="2"/>
  <c r="J231" i="2" s="1"/>
  <c r="C231" i="2"/>
  <c r="B231" i="2"/>
  <c r="H230" i="2"/>
  <c r="K230" i="2" s="1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D227" i="2"/>
  <c r="J227" i="2" s="1"/>
  <c r="C227" i="2"/>
  <c r="B227" i="2"/>
  <c r="J226" i="2"/>
  <c r="H226" i="2"/>
  <c r="K226" i="2" s="1"/>
  <c r="G226" i="2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J222" i="2"/>
  <c r="H222" i="2"/>
  <c r="K222" i="2" s="1"/>
  <c r="G222" i="2"/>
  <c r="F222" i="2"/>
  <c r="E222" i="2"/>
  <c r="D222" i="2"/>
  <c r="C222" i="2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B220" i="2"/>
  <c r="H219" i="2"/>
  <c r="G219" i="2"/>
  <c r="F219" i="2"/>
  <c r="I219" i="2" s="1"/>
  <c r="E219" i="2"/>
  <c r="D219" i="2"/>
  <c r="J219" i="2" s="1"/>
  <c r="C219" i="2"/>
  <c r="B219" i="2"/>
  <c r="H218" i="2"/>
  <c r="K218" i="2" s="1"/>
  <c r="G218" i="2"/>
  <c r="J218" i="2" s="1"/>
  <c r="F218" i="2"/>
  <c r="E218" i="2"/>
  <c r="D218" i="2"/>
  <c r="C218" i="2"/>
  <c r="B218" i="2"/>
  <c r="J217" i="2"/>
  <c r="I217" i="2"/>
  <c r="H217" i="2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B212" i="2"/>
  <c r="H211" i="2"/>
  <c r="G211" i="2"/>
  <c r="F211" i="2"/>
  <c r="I211" i="2" s="1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B210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J208" i="2" s="1"/>
  <c r="F208" i="2"/>
  <c r="E208" i="2"/>
  <c r="D208" i="2"/>
  <c r="C208" i="2"/>
  <c r="B208" i="2"/>
  <c r="I207" i="2"/>
  <c r="H207" i="2"/>
  <c r="G207" i="2"/>
  <c r="F207" i="2"/>
  <c r="E207" i="2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F200" i="2"/>
  <c r="E200" i="2"/>
  <c r="D200" i="2"/>
  <c r="J200" i="2" s="1"/>
  <c r="C200" i="2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J198" i="2" s="1"/>
  <c r="F198" i="2"/>
  <c r="E198" i="2"/>
  <c r="D198" i="2"/>
  <c r="C198" i="2"/>
  <c r="B198" i="2"/>
  <c r="I197" i="2"/>
  <c r="H197" i="2"/>
  <c r="G197" i="2"/>
  <c r="F197" i="2"/>
  <c r="E197" i="2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D195" i="2"/>
  <c r="J195" i="2" s="1"/>
  <c r="C195" i="2"/>
  <c r="B195" i="2"/>
  <c r="J194" i="2"/>
  <c r="H194" i="2"/>
  <c r="K194" i="2" s="1"/>
  <c r="G194" i="2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J190" i="2"/>
  <c r="H190" i="2"/>
  <c r="K190" i="2" s="1"/>
  <c r="G190" i="2"/>
  <c r="F190" i="2"/>
  <c r="E190" i="2"/>
  <c r="D190" i="2"/>
  <c r="C190" i="2"/>
  <c r="B190" i="2"/>
  <c r="I189" i="2"/>
  <c r="H189" i="2"/>
  <c r="G189" i="2"/>
  <c r="F189" i="2"/>
  <c r="E189" i="2"/>
  <c r="K189" i="2" s="1"/>
  <c r="D189" i="2"/>
  <c r="J189" i="2" s="1"/>
  <c r="C189" i="2"/>
  <c r="B189" i="2"/>
  <c r="H188" i="2"/>
  <c r="K188" i="2" s="1"/>
  <c r="G188" i="2"/>
  <c r="J188" i="2" s="1"/>
  <c r="F188" i="2"/>
  <c r="E188" i="2"/>
  <c r="D188" i="2"/>
  <c r="C188" i="2"/>
  <c r="B188" i="2"/>
  <c r="I187" i="2"/>
  <c r="H187" i="2"/>
  <c r="G187" i="2"/>
  <c r="F187" i="2"/>
  <c r="E187" i="2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J183" i="2"/>
  <c r="H183" i="2"/>
  <c r="G183" i="2"/>
  <c r="F183" i="2"/>
  <c r="I183" i="2" s="1"/>
  <c r="E183" i="2"/>
  <c r="K183" i="2" s="1"/>
  <c r="D183" i="2"/>
  <c r="C183" i="2"/>
  <c r="B183" i="2"/>
  <c r="H182" i="2"/>
  <c r="K182" i="2" s="1"/>
  <c r="G182" i="2"/>
  <c r="F182" i="2"/>
  <c r="E182" i="2"/>
  <c r="D182" i="2"/>
  <c r="J182" i="2" s="1"/>
  <c r="C182" i="2"/>
  <c r="B182" i="2"/>
  <c r="H181" i="2"/>
  <c r="G181" i="2"/>
  <c r="F181" i="2"/>
  <c r="I181" i="2" s="1"/>
  <c r="E181" i="2"/>
  <c r="K181" i="2" s="1"/>
  <c r="D181" i="2"/>
  <c r="J181" i="2" s="1"/>
  <c r="C181" i="2"/>
  <c r="B181" i="2"/>
  <c r="H180" i="2"/>
  <c r="K180" i="2" s="1"/>
  <c r="G180" i="2"/>
  <c r="J180" i="2" s="1"/>
  <c r="F180" i="2"/>
  <c r="E180" i="2"/>
  <c r="D180" i="2"/>
  <c r="C180" i="2"/>
  <c r="B180" i="2"/>
  <c r="I179" i="2"/>
  <c r="H179" i="2"/>
  <c r="G179" i="2"/>
  <c r="F179" i="2"/>
  <c r="E179" i="2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E174" i="2"/>
  <c r="K174" i="2" s="1"/>
  <c r="D174" i="2"/>
  <c r="C174" i="2"/>
  <c r="B174" i="2"/>
  <c r="I173" i="2"/>
  <c r="H173" i="2"/>
  <c r="K173" i="2" s="1"/>
  <c r="G173" i="2"/>
  <c r="F173" i="2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I169" i="2"/>
  <c r="H169" i="2"/>
  <c r="K169" i="2" s="1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J167" i="2"/>
  <c r="H167" i="2"/>
  <c r="G167" i="2"/>
  <c r="F167" i="2"/>
  <c r="E167" i="2"/>
  <c r="K167" i="2" s="1"/>
  <c r="D167" i="2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I165" i="2" s="1"/>
  <c r="E165" i="2"/>
  <c r="D165" i="2"/>
  <c r="J165" i="2" s="1"/>
  <c r="C165" i="2"/>
  <c r="B165" i="2"/>
  <c r="J164" i="2"/>
  <c r="H164" i="2"/>
  <c r="K164" i="2" s="1"/>
  <c r="G164" i="2"/>
  <c r="F164" i="2"/>
  <c r="E164" i="2"/>
  <c r="D164" i="2"/>
  <c r="C164" i="2"/>
  <c r="I164" i="2" s="1"/>
  <c r="B164" i="2"/>
  <c r="K163" i="2"/>
  <c r="J163" i="2"/>
  <c r="H163" i="2"/>
  <c r="G163" i="2"/>
  <c r="F163" i="2"/>
  <c r="E163" i="2"/>
  <c r="D163" i="2"/>
  <c r="C163" i="2"/>
  <c r="I163" i="2" s="1"/>
  <c r="B163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I161" i="2" s="1"/>
  <c r="E161" i="2"/>
  <c r="D161" i="2"/>
  <c r="C161" i="2"/>
  <c r="B161" i="2"/>
  <c r="J160" i="2"/>
  <c r="I160" i="2"/>
  <c r="H160" i="2"/>
  <c r="K160" i="2" s="1"/>
  <c r="G160" i="2"/>
  <c r="F160" i="2"/>
  <c r="E160" i="2"/>
  <c r="D160" i="2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H158" i="2"/>
  <c r="G158" i="2"/>
  <c r="F158" i="2"/>
  <c r="I158" i="2" s="1"/>
  <c r="E158" i="2"/>
  <c r="K158" i="2" s="1"/>
  <c r="D158" i="2"/>
  <c r="C158" i="2"/>
  <c r="B158" i="2"/>
  <c r="I157" i="2"/>
  <c r="H157" i="2"/>
  <c r="K157" i="2" s="1"/>
  <c r="G157" i="2"/>
  <c r="F157" i="2"/>
  <c r="E157" i="2"/>
  <c r="D157" i="2"/>
  <c r="C157" i="2"/>
  <c r="B157" i="2"/>
  <c r="K156" i="2"/>
  <c r="J156" i="2"/>
  <c r="I156" i="2"/>
  <c r="H156" i="2"/>
  <c r="G156" i="2"/>
  <c r="F156" i="2"/>
  <c r="E156" i="2"/>
  <c r="D156" i="2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H154" i="2"/>
  <c r="G154" i="2"/>
  <c r="F154" i="2"/>
  <c r="I154" i="2" s="1"/>
  <c r="E154" i="2"/>
  <c r="K154" i="2" s="1"/>
  <c r="D154" i="2"/>
  <c r="J154" i="2" s="1"/>
  <c r="C154" i="2"/>
  <c r="B154" i="2"/>
  <c r="I153" i="2"/>
  <c r="H153" i="2"/>
  <c r="K153" i="2" s="1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J151" i="2"/>
  <c r="H151" i="2"/>
  <c r="G151" i="2"/>
  <c r="F151" i="2"/>
  <c r="E151" i="2"/>
  <c r="K151" i="2" s="1"/>
  <c r="D151" i="2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F149" i="2"/>
  <c r="I149" i="2" s="1"/>
  <c r="E149" i="2"/>
  <c r="D149" i="2"/>
  <c r="J149" i="2" s="1"/>
  <c r="C149" i="2"/>
  <c r="B149" i="2"/>
  <c r="J148" i="2"/>
  <c r="H148" i="2"/>
  <c r="K148" i="2" s="1"/>
  <c r="G148" i="2"/>
  <c r="F148" i="2"/>
  <c r="E148" i="2"/>
  <c r="D148" i="2"/>
  <c r="C148" i="2"/>
  <c r="I148" i="2" s="1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I146" i="2" s="1"/>
  <c r="E146" i="2"/>
  <c r="K146" i="2" s="1"/>
  <c r="D146" i="2"/>
  <c r="C146" i="2"/>
  <c r="B146" i="2"/>
  <c r="H145" i="2"/>
  <c r="K145" i="2" s="1"/>
  <c r="G145" i="2"/>
  <c r="F145" i="2"/>
  <c r="I145" i="2" s="1"/>
  <c r="E145" i="2"/>
  <c r="D145" i="2"/>
  <c r="C145" i="2"/>
  <c r="B145" i="2"/>
  <c r="J144" i="2"/>
  <c r="I144" i="2"/>
  <c r="H144" i="2"/>
  <c r="K144" i="2" s="1"/>
  <c r="G144" i="2"/>
  <c r="F144" i="2"/>
  <c r="E144" i="2"/>
  <c r="D144" i="2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H142" i="2"/>
  <c r="G142" i="2"/>
  <c r="F142" i="2"/>
  <c r="I142" i="2" s="1"/>
  <c r="E142" i="2"/>
  <c r="K142" i="2" s="1"/>
  <c r="D142" i="2"/>
  <c r="C142" i="2"/>
  <c r="B142" i="2"/>
  <c r="I141" i="2"/>
  <c r="H141" i="2"/>
  <c r="K141" i="2" s="1"/>
  <c r="G141" i="2"/>
  <c r="F141" i="2"/>
  <c r="E141" i="2"/>
  <c r="D141" i="2"/>
  <c r="C141" i="2"/>
  <c r="B141" i="2"/>
  <c r="K140" i="2"/>
  <c r="J140" i="2"/>
  <c r="I140" i="2"/>
  <c r="H140" i="2"/>
  <c r="G140" i="2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I137" i="2"/>
  <c r="H137" i="2"/>
  <c r="K137" i="2" s="1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J135" i="2"/>
  <c r="H135" i="2"/>
  <c r="G135" i="2"/>
  <c r="F135" i="2"/>
  <c r="E135" i="2"/>
  <c r="K135" i="2" s="1"/>
  <c r="D135" i="2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F133" i="2"/>
  <c r="I133" i="2" s="1"/>
  <c r="E133" i="2"/>
  <c r="D133" i="2"/>
  <c r="J133" i="2" s="1"/>
  <c r="C133" i="2"/>
  <c r="B133" i="2"/>
  <c r="J132" i="2"/>
  <c r="H132" i="2"/>
  <c r="K132" i="2" s="1"/>
  <c r="G132" i="2"/>
  <c r="F132" i="2"/>
  <c r="E132" i="2"/>
  <c r="D132" i="2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H130" i="2"/>
  <c r="G130" i="2"/>
  <c r="F130" i="2"/>
  <c r="I130" i="2" s="1"/>
  <c r="E130" i="2"/>
  <c r="K130" i="2" s="1"/>
  <c r="D130" i="2"/>
  <c r="C130" i="2"/>
  <c r="B130" i="2"/>
  <c r="H129" i="2"/>
  <c r="K129" i="2" s="1"/>
  <c r="G129" i="2"/>
  <c r="F129" i="2"/>
  <c r="I129" i="2" s="1"/>
  <c r="E129" i="2"/>
  <c r="D129" i="2"/>
  <c r="C129" i="2"/>
  <c r="B129" i="2"/>
  <c r="J128" i="2"/>
  <c r="I128" i="2"/>
  <c r="H128" i="2"/>
  <c r="K128" i="2" s="1"/>
  <c r="G128" i="2"/>
  <c r="F128" i="2"/>
  <c r="E128" i="2"/>
  <c r="D128" i="2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I126" i="2" s="1"/>
  <c r="E126" i="2"/>
  <c r="K126" i="2" s="1"/>
  <c r="D126" i="2"/>
  <c r="C126" i="2"/>
  <c r="B126" i="2"/>
  <c r="I125" i="2"/>
  <c r="H125" i="2"/>
  <c r="K125" i="2" s="1"/>
  <c r="G125" i="2"/>
  <c r="F125" i="2"/>
  <c r="E125" i="2"/>
  <c r="D125" i="2"/>
  <c r="C125" i="2"/>
  <c r="B125" i="2"/>
  <c r="K124" i="2"/>
  <c r="J124" i="2"/>
  <c r="I124" i="2"/>
  <c r="H124" i="2"/>
  <c r="G124" i="2"/>
  <c r="F124" i="2"/>
  <c r="E124" i="2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I121" i="2"/>
  <c r="H121" i="2"/>
  <c r="K121" i="2" s="1"/>
  <c r="G121" i="2"/>
  <c r="F121" i="2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F117" i="2"/>
  <c r="I117" i="2" s="1"/>
  <c r="E117" i="2"/>
  <c r="D117" i="2"/>
  <c r="J117" i="2" s="1"/>
  <c r="C117" i="2"/>
  <c r="B117" i="2"/>
  <c r="J116" i="2"/>
  <c r="H116" i="2"/>
  <c r="K116" i="2" s="1"/>
  <c r="G116" i="2"/>
  <c r="F116" i="2"/>
  <c r="E116" i="2"/>
  <c r="D116" i="2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H114" i="2"/>
  <c r="G114" i="2"/>
  <c r="F114" i="2"/>
  <c r="I114" i="2" s="1"/>
  <c r="E114" i="2"/>
  <c r="K114" i="2" s="1"/>
  <c r="D114" i="2"/>
  <c r="C114" i="2"/>
  <c r="B114" i="2"/>
  <c r="H113" i="2"/>
  <c r="K113" i="2" s="1"/>
  <c r="G113" i="2"/>
  <c r="F113" i="2"/>
  <c r="I113" i="2" s="1"/>
  <c r="E113" i="2"/>
  <c r="D113" i="2"/>
  <c r="C113" i="2"/>
  <c r="B113" i="2"/>
  <c r="J112" i="2"/>
  <c r="I112" i="2"/>
  <c r="H112" i="2"/>
  <c r="K112" i="2" s="1"/>
  <c r="G112" i="2"/>
  <c r="F112" i="2"/>
  <c r="E112" i="2"/>
  <c r="D112" i="2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H110" i="2"/>
  <c r="G110" i="2"/>
  <c r="F110" i="2"/>
  <c r="I110" i="2" s="1"/>
  <c r="E110" i="2"/>
  <c r="K110" i="2" s="1"/>
  <c r="D110" i="2"/>
  <c r="C110" i="2"/>
  <c r="B110" i="2"/>
  <c r="I109" i="2"/>
  <c r="H109" i="2"/>
  <c r="K109" i="2" s="1"/>
  <c r="G109" i="2"/>
  <c r="F109" i="2"/>
  <c r="E109" i="2"/>
  <c r="D109" i="2"/>
  <c r="C109" i="2"/>
  <c r="B109" i="2"/>
  <c r="K108" i="2"/>
  <c r="J108" i="2"/>
  <c r="I108" i="2"/>
  <c r="H108" i="2"/>
  <c r="G108" i="2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I105" i="2"/>
  <c r="H105" i="2"/>
  <c r="K105" i="2" s="1"/>
  <c r="G105" i="2"/>
  <c r="F105" i="2"/>
  <c r="E105" i="2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I101" i="2" s="1"/>
  <c r="E101" i="2"/>
  <c r="D101" i="2"/>
  <c r="J101" i="2" s="1"/>
  <c r="C101" i="2"/>
  <c r="B101" i="2"/>
  <c r="J100" i="2"/>
  <c r="H100" i="2"/>
  <c r="K100" i="2" s="1"/>
  <c r="G100" i="2"/>
  <c r="F100" i="2"/>
  <c r="E100" i="2"/>
  <c r="D100" i="2"/>
  <c r="C100" i="2"/>
  <c r="I100" i="2" s="1"/>
  <c r="B100" i="2"/>
  <c r="J99" i="2"/>
  <c r="H99" i="2"/>
  <c r="G99" i="2"/>
  <c r="F99" i="2"/>
  <c r="E99" i="2"/>
  <c r="K99" i="2" s="1"/>
  <c r="D99" i="2"/>
  <c r="C99" i="2"/>
  <c r="I99" i="2" s="1"/>
  <c r="B99" i="2"/>
  <c r="H98" i="2"/>
  <c r="G98" i="2"/>
  <c r="F98" i="2"/>
  <c r="I98" i="2" s="1"/>
  <c r="E98" i="2"/>
  <c r="K98" i="2" s="1"/>
  <c r="D98" i="2"/>
  <c r="C98" i="2"/>
  <c r="B98" i="2"/>
  <c r="H97" i="2"/>
  <c r="K97" i="2" s="1"/>
  <c r="G97" i="2"/>
  <c r="F97" i="2"/>
  <c r="I97" i="2" s="1"/>
  <c r="E97" i="2"/>
  <c r="D97" i="2"/>
  <c r="C97" i="2"/>
  <c r="B97" i="2"/>
  <c r="J96" i="2"/>
  <c r="I96" i="2"/>
  <c r="H96" i="2"/>
  <c r="K96" i="2" s="1"/>
  <c r="G96" i="2"/>
  <c r="F96" i="2"/>
  <c r="E96" i="2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I94" i="2" s="1"/>
  <c r="E94" i="2"/>
  <c r="K94" i="2" s="1"/>
  <c r="D94" i="2"/>
  <c r="C94" i="2"/>
  <c r="B94" i="2"/>
  <c r="I93" i="2"/>
  <c r="H93" i="2"/>
  <c r="K93" i="2" s="1"/>
  <c r="G93" i="2"/>
  <c r="F93" i="2"/>
  <c r="E93" i="2"/>
  <c r="D93" i="2"/>
  <c r="C93" i="2"/>
  <c r="B93" i="2"/>
  <c r="K92" i="2"/>
  <c r="J92" i="2"/>
  <c r="I92" i="2"/>
  <c r="H92" i="2"/>
  <c r="G92" i="2"/>
  <c r="F92" i="2"/>
  <c r="E92" i="2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I89" i="2"/>
  <c r="H89" i="2"/>
  <c r="K89" i="2" s="1"/>
  <c r="G89" i="2"/>
  <c r="F89" i="2"/>
  <c r="E89" i="2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F85" i="2"/>
  <c r="I85" i="2" s="1"/>
  <c r="E85" i="2"/>
  <c r="D85" i="2"/>
  <c r="J85" i="2" s="1"/>
  <c r="C85" i="2"/>
  <c r="B85" i="2"/>
  <c r="J84" i="2"/>
  <c r="H84" i="2"/>
  <c r="K84" i="2" s="1"/>
  <c r="G84" i="2"/>
  <c r="F84" i="2"/>
  <c r="E84" i="2"/>
  <c r="D84" i="2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I82" i="2" s="1"/>
  <c r="E82" i="2"/>
  <c r="K82" i="2" s="1"/>
  <c r="D82" i="2"/>
  <c r="C82" i="2"/>
  <c r="B82" i="2"/>
  <c r="H81" i="2"/>
  <c r="K81" i="2" s="1"/>
  <c r="G81" i="2"/>
  <c r="F81" i="2"/>
  <c r="I81" i="2" s="1"/>
  <c r="E81" i="2"/>
  <c r="D81" i="2"/>
  <c r="C81" i="2"/>
  <c r="B81" i="2"/>
  <c r="J80" i="2"/>
  <c r="I80" i="2"/>
  <c r="H80" i="2"/>
  <c r="K80" i="2" s="1"/>
  <c r="G80" i="2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H78" i="2"/>
  <c r="G78" i="2"/>
  <c r="F78" i="2"/>
  <c r="I78" i="2" s="1"/>
  <c r="E78" i="2"/>
  <c r="K78" i="2" s="1"/>
  <c r="D78" i="2"/>
  <c r="C78" i="2"/>
  <c r="B78" i="2"/>
  <c r="I77" i="2"/>
  <c r="H77" i="2"/>
  <c r="K77" i="2" s="1"/>
  <c r="G77" i="2"/>
  <c r="F77" i="2"/>
  <c r="E77" i="2"/>
  <c r="D77" i="2"/>
  <c r="C77" i="2"/>
  <c r="B77" i="2"/>
  <c r="K76" i="2"/>
  <c r="J76" i="2"/>
  <c r="I76" i="2"/>
  <c r="H76" i="2"/>
  <c r="G76" i="2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I73" i="2"/>
  <c r="H73" i="2"/>
  <c r="K73" i="2" s="1"/>
  <c r="G73" i="2"/>
  <c r="F73" i="2"/>
  <c r="E73" i="2"/>
  <c r="D73" i="2"/>
  <c r="J73" i="2" s="1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F69" i="2"/>
  <c r="I69" i="2" s="1"/>
  <c r="E69" i="2"/>
  <c r="D69" i="2"/>
  <c r="J69" i="2" s="1"/>
  <c r="C69" i="2"/>
  <c r="B69" i="2"/>
  <c r="J68" i="2"/>
  <c r="H68" i="2"/>
  <c r="K68" i="2" s="1"/>
  <c r="G68" i="2"/>
  <c r="F68" i="2"/>
  <c r="E68" i="2"/>
  <c r="D68" i="2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H66" i="2"/>
  <c r="G66" i="2"/>
  <c r="F66" i="2"/>
  <c r="I66" i="2" s="1"/>
  <c r="E66" i="2"/>
  <c r="K66" i="2" s="1"/>
  <c r="D66" i="2"/>
  <c r="C66" i="2"/>
  <c r="B66" i="2"/>
  <c r="H65" i="2"/>
  <c r="K65" i="2" s="1"/>
  <c r="G65" i="2"/>
  <c r="F65" i="2"/>
  <c r="I65" i="2" s="1"/>
  <c r="E65" i="2"/>
  <c r="D65" i="2"/>
  <c r="C65" i="2"/>
  <c r="B65" i="2"/>
  <c r="J64" i="2"/>
  <c r="I64" i="2"/>
  <c r="H64" i="2"/>
  <c r="K64" i="2" s="1"/>
  <c r="G64" i="2"/>
  <c r="F64" i="2"/>
  <c r="E64" i="2"/>
  <c r="D64" i="2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I62" i="2" s="1"/>
  <c r="E62" i="2"/>
  <c r="K62" i="2" s="1"/>
  <c r="D62" i="2"/>
  <c r="C62" i="2"/>
  <c r="B62" i="2"/>
  <c r="I61" i="2"/>
  <c r="H61" i="2"/>
  <c r="K61" i="2" s="1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I57" i="2"/>
  <c r="H57" i="2"/>
  <c r="K57" i="2" s="1"/>
  <c r="G57" i="2"/>
  <c r="F57" i="2"/>
  <c r="E57" i="2"/>
  <c r="D57" i="2"/>
  <c r="J57" i="2" s="1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F53" i="2"/>
  <c r="I53" i="2" s="1"/>
  <c r="E53" i="2"/>
  <c r="D53" i="2"/>
  <c r="J53" i="2" s="1"/>
  <c r="C53" i="2"/>
  <c r="B53" i="2"/>
  <c r="J52" i="2"/>
  <c r="H52" i="2"/>
  <c r="K52" i="2" s="1"/>
  <c r="G52" i="2"/>
  <c r="F52" i="2"/>
  <c r="E52" i="2"/>
  <c r="D52" i="2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H50" i="2"/>
  <c r="G50" i="2"/>
  <c r="F50" i="2"/>
  <c r="I50" i="2" s="1"/>
  <c r="E50" i="2"/>
  <c r="K50" i="2" s="1"/>
  <c r="D50" i="2"/>
  <c r="C50" i="2"/>
  <c r="B50" i="2"/>
  <c r="H49" i="2"/>
  <c r="K49" i="2" s="1"/>
  <c r="G49" i="2"/>
  <c r="F49" i="2"/>
  <c r="I49" i="2" s="1"/>
  <c r="E49" i="2"/>
  <c r="D49" i="2"/>
  <c r="C49" i="2"/>
  <c r="B49" i="2"/>
  <c r="J48" i="2"/>
  <c r="I48" i="2"/>
  <c r="H48" i="2"/>
  <c r="K48" i="2" s="1"/>
  <c r="G48" i="2"/>
  <c r="F48" i="2"/>
  <c r="E48" i="2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I46" i="2" s="1"/>
  <c r="E46" i="2"/>
  <c r="K46" i="2" s="1"/>
  <c r="D46" i="2"/>
  <c r="C46" i="2"/>
  <c r="B46" i="2"/>
  <c r="I45" i="2"/>
  <c r="H45" i="2"/>
  <c r="K45" i="2" s="1"/>
  <c r="G45" i="2"/>
  <c r="F45" i="2"/>
  <c r="E45" i="2"/>
  <c r="D45" i="2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I41" i="2"/>
  <c r="H41" i="2"/>
  <c r="K41" i="2" s="1"/>
  <c r="G41" i="2"/>
  <c r="F41" i="2"/>
  <c r="E41" i="2"/>
  <c r="D41" i="2"/>
  <c r="J41" i="2" s="1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K37" i="2" s="1"/>
  <c r="G37" i="2"/>
  <c r="F37" i="2"/>
  <c r="I37" i="2" s="1"/>
  <c r="E37" i="2"/>
  <c r="D37" i="2"/>
  <c r="C37" i="2"/>
  <c r="B37" i="2"/>
  <c r="J36" i="2"/>
  <c r="I36" i="2"/>
  <c r="H36" i="2"/>
  <c r="K36" i="2" s="1"/>
  <c r="G36" i="2"/>
  <c r="F36" i="2"/>
  <c r="E36" i="2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J34" i="2"/>
  <c r="I34" i="2"/>
  <c r="H34" i="2"/>
  <c r="G34" i="2"/>
  <c r="F34" i="2"/>
  <c r="E34" i="2"/>
  <c r="K34" i="2" s="1"/>
  <c r="D34" i="2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J31" i="2"/>
  <c r="I31" i="2"/>
  <c r="H31" i="2"/>
  <c r="K31" i="2" s="1"/>
  <c r="G31" i="2"/>
  <c r="F31" i="2"/>
  <c r="E31" i="2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J27" i="2"/>
  <c r="I27" i="2"/>
  <c r="H27" i="2"/>
  <c r="K27" i="2" s="1"/>
  <c r="G27" i="2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J23" i="2"/>
  <c r="I23" i="2"/>
  <c r="H23" i="2"/>
  <c r="K23" i="2" s="1"/>
  <c r="G23" i="2"/>
  <c r="F23" i="2"/>
  <c r="E23" i="2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J19" i="2"/>
  <c r="I19" i="2"/>
  <c r="H19" i="2"/>
  <c r="K19" i="2" s="1"/>
  <c r="G19" i="2"/>
  <c r="F19" i="2"/>
  <c r="E19" i="2"/>
  <c r="D19" i="2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J15" i="2"/>
  <c r="I15" i="2"/>
  <c r="H15" i="2"/>
  <c r="K15" i="2" s="1"/>
  <c r="G15" i="2"/>
  <c r="F15" i="2"/>
  <c r="E15" i="2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J11" i="2"/>
  <c r="I11" i="2"/>
  <c r="H11" i="2"/>
  <c r="K11" i="2" s="1"/>
  <c r="G11" i="2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D6" i="2" s="1"/>
  <c r="J6" i="2" s="1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J7" i="2"/>
  <c r="I7" i="2"/>
  <c r="H7" i="2"/>
  <c r="H6" i="2" s="1"/>
  <c r="G7" i="2"/>
  <c r="G6" i="2" s="1"/>
  <c r="F7" i="2"/>
  <c r="F6" i="2" s="1"/>
  <c r="E7" i="2"/>
  <c r="D7" i="2"/>
  <c r="C7" i="2"/>
  <c r="B7" i="2"/>
  <c r="F4" i="2"/>
  <c r="C4" i="2"/>
  <c r="I2" i="2"/>
  <c r="G2" i="2"/>
  <c r="C6" i="2" l="1"/>
  <c r="I6" i="2" s="1"/>
  <c r="E6" i="2"/>
  <c r="K6" i="2" s="1"/>
  <c r="K7" i="2"/>
  <c r="J45" i="2"/>
  <c r="J46" i="2"/>
  <c r="J61" i="2"/>
  <c r="J62" i="2"/>
  <c r="J77" i="2"/>
  <c r="J78" i="2"/>
  <c r="J93" i="2"/>
  <c r="J94" i="2"/>
  <c r="J109" i="2"/>
  <c r="J110" i="2"/>
  <c r="J125" i="2"/>
  <c r="J126" i="2"/>
  <c r="J141" i="2"/>
  <c r="J142" i="2"/>
  <c r="J157" i="2"/>
  <c r="J158" i="2"/>
  <c r="J173" i="2"/>
  <c r="J174" i="2"/>
  <c r="J9" i="2"/>
  <c r="J37" i="2"/>
  <c r="J49" i="2"/>
  <c r="J50" i="2"/>
  <c r="J65" i="2"/>
  <c r="J66" i="2"/>
  <c r="J81" i="2"/>
  <c r="J82" i="2"/>
  <c r="J97" i="2"/>
  <c r="J98" i="2"/>
  <c r="J113" i="2"/>
  <c r="J114" i="2"/>
  <c r="J129" i="2"/>
  <c r="J130" i="2"/>
  <c r="J145" i="2"/>
  <c r="J146" i="2"/>
  <c r="J161" i="2"/>
  <c r="J162" i="2"/>
  <c r="K225" i="2"/>
  <c r="K177" i="2"/>
  <c r="K185" i="2"/>
  <c r="K205" i="2"/>
  <c r="I208" i="2"/>
  <c r="K215" i="2"/>
  <c r="I218" i="2"/>
  <c r="I232" i="2"/>
  <c r="I180" i="2"/>
  <c r="I188" i="2"/>
  <c r="K195" i="2"/>
  <c r="I198" i="2"/>
  <c r="K217" i="2"/>
  <c r="I220" i="2"/>
  <c r="K227" i="2"/>
  <c r="I174" i="2"/>
  <c r="K179" i="2"/>
  <c r="K187" i="2"/>
  <c r="K197" i="2"/>
  <c r="I200" i="2"/>
  <c r="K207" i="2"/>
  <c r="I210" i="2"/>
  <c r="K229" i="2"/>
  <c r="I182" i="2"/>
  <c r="I190" i="2"/>
  <c r="K209" i="2"/>
  <c r="I212" i="2"/>
  <c r="K219" i="2"/>
  <c r="I222" i="2"/>
  <c r="K231" i="2"/>
  <c r="K67" i="3"/>
  <c r="K75" i="3"/>
  <c r="K85" i="3"/>
  <c r="K113" i="3"/>
  <c r="J114" i="3"/>
  <c r="I118" i="3"/>
  <c r="K145" i="3"/>
  <c r="J146" i="3"/>
  <c r="K149" i="3"/>
  <c r="J150" i="3"/>
  <c r="K153" i="3"/>
  <c r="K165" i="3"/>
  <c r="K173" i="3"/>
  <c r="K181" i="3"/>
  <c r="K189" i="3"/>
  <c r="K63" i="3"/>
  <c r="K71" i="3"/>
  <c r="K79" i="3"/>
  <c r="K97" i="3"/>
  <c r="J98" i="3"/>
  <c r="I102" i="3"/>
  <c r="K129" i="3"/>
  <c r="J130" i="3"/>
  <c r="I134" i="3"/>
  <c r="K65" i="3"/>
  <c r="K73" i="3"/>
  <c r="K81" i="3"/>
  <c r="K105" i="3"/>
  <c r="J106" i="3"/>
  <c r="I110" i="3"/>
  <c r="K137" i="3"/>
  <c r="J138" i="3"/>
  <c r="I142" i="3"/>
  <c r="J163" i="3"/>
  <c r="J171" i="3"/>
  <c r="J179" i="3"/>
  <c r="J187" i="3"/>
  <c r="J195" i="3"/>
  <c r="J203" i="3"/>
  <c r="J223" i="3"/>
  <c r="J224" i="3"/>
  <c r="J255" i="3"/>
  <c r="J256" i="3"/>
  <c r="J287" i="3"/>
  <c r="K307" i="3"/>
  <c r="J215" i="3"/>
  <c r="J216" i="3"/>
  <c r="J247" i="3"/>
  <c r="J248" i="3"/>
  <c r="J279" i="3"/>
  <c r="I160" i="3"/>
  <c r="J227" i="3"/>
  <c r="J228" i="3"/>
  <c r="J259" i="3"/>
  <c r="J260" i="3"/>
  <c r="J291" i="3"/>
  <c r="K159" i="3"/>
  <c r="J167" i="3"/>
  <c r="J175" i="3"/>
  <c r="J183" i="3"/>
  <c r="J191" i="3"/>
  <c r="J199" i="3"/>
  <c r="J207" i="3"/>
  <c r="J208" i="3"/>
  <c r="J239" i="3"/>
  <c r="J240" i="3"/>
  <c r="J271" i="3"/>
  <c r="J272" i="3"/>
  <c r="J303" i="3"/>
  <c r="I310" i="3"/>
  <c r="K321" i="3"/>
  <c r="J325" i="3"/>
  <c r="I334" i="3"/>
  <c r="I318" i="3"/>
  <c r="K337" i="3"/>
  <c r="K341" i="3"/>
  <c r="K345" i="3"/>
  <c r="K349" i="3"/>
  <c r="K353" i="3"/>
  <c r="K357" i="3"/>
  <c r="K361" i="3"/>
  <c r="K365" i="3"/>
  <c r="K369" i="3"/>
  <c r="K373" i="3"/>
  <c r="K377" i="3"/>
  <c r="K381" i="3"/>
  <c r="K385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57" i="3"/>
  <c r="K473" i="3"/>
  <c r="J313" i="3"/>
  <c r="I322" i="3"/>
  <c r="I450" i="3"/>
  <c r="I466" i="3"/>
  <c r="K313" i="3"/>
  <c r="J317" i="3"/>
  <c r="I326" i="3"/>
  <c r="K453" i="3"/>
  <c r="K468" i="3"/>
  <c r="K469" i="3"/>
</calcChain>
</file>

<file path=xl/sharedStrings.xml><?xml version="1.0" encoding="utf-8"?>
<sst xmlns="http://schemas.openxmlformats.org/spreadsheetml/2006/main" count="277" uniqueCount="240">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</sst>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I6" sqref="I6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43556</v>
      </c>
      <c r="F7" s="3" t="s">
        <v>3</v>
      </c>
      <c r="G7" s="5">
        <v>43646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H24" sqref="H2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04/01/2019 - 06/30/2019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04/01/2018 - 06/30/2018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7776890293.2699995</v>
      </c>
      <c r="D6" s="43">
        <f t="shared" si="0"/>
        <v>1632083310.46</v>
      </c>
      <c r="E6" s="44">
        <f t="shared" si="0"/>
        <v>65653949.333333328</v>
      </c>
      <c r="F6" s="42">
        <f t="shared" si="0"/>
        <v>7133287389.54</v>
      </c>
      <c r="G6" s="43">
        <f t="shared" si="0"/>
        <v>1555521515.77</v>
      </c>
      <c r="H6" s="44">
        <f t="shared" si="0"/>
        <v>67662077.333333328</v>
      </c>
      <c r="I6" s="20">
        <f t="shared" ref="I6:I69" si="1">IFERROR((C6-F6)/F6,"")</f>
        <v>9.0225287246067792E-2</v>
      </c>
      <c r="J6" s="20">
        <f t="shared" ref="J6:J69" si="2">IFERROR((D6-G6)/G6,"")</f>
        <v>4.9219373640165397E-2</v>
      </c>
      <c r="K6" s="20">
        <f t="shared" ref="K6:K69" si="3">IFERROR((E6-H6)/H6,"")</f>
        <v>-2.9678781366807187E-2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237290215.88</v>
      </c>
      <c r="D7" s="50">
        <f>IF('County Data'!E2&gt;9,'County Data'!D2,"*")</f>
        <v>48676598.829999998</v>
      </c>
      <c r="E7" s="51">
        <f>IF('County Data'!G2&gt;9,'County Data'!F2,"*")</f>
        <v>2425635.833333334</v>
      </c>
      <c r="F7" s="50">
        <f>IF('County Data'!I2&gt;9,'County Data'!H2,"*")</f>
        <v>243490410.03999999</v>
      </c>
      <c r="G7" s="50">
        <f>IF('County Data'!K2&gt;9,'County Data'!J2,"*")</f>
        <v>48865305.450000003</v>
      </c>
      <c r="H7" s="51">
        <f>IF('County Data'!M2&gt;9,'County Data'!L2,"*")</f>
        <v>3123014.9999999967</v>
      </c>
      <c r="I7" s="22">
        <f t="shared" si="1"/>
        <v>-2.5463812554184142E-2</v>
      </c>
      <c r="J7" s="22">
        <f t="shared" si="2"/>
        <v>-3.8617710103765403E-3</v>
      </c>
      <c r="K7" s="22">
        <f t="shared" si="3"/>
        <v>-0.22330317551041654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280555480.17000002</v>
      </c>
      <c r="D8" s="50">
        <f>IF('County Data'!E3&gt;9,'County Data'!D3,"*")</f>
        <v>73216034.310000002</v>
      </c>
      <c r="E8" s="51">
        <f>IF('County Data'!G3&gt;9,'County Data'!F3,"*")</f>
        <v>2118712.666666667</v>
      </c>
      <c r="F8" s="50">
        <f>IF('County Data'!I3&gt;9,'County Data'!H3,"*")</f>
        <v>288404069.62</v>
      </c>
      <c r="G8" s="50">
        <f>IF('County Data'!K3&gt;9,'County Data'!J3,"*")</f>
        <v>72794732.590000004</v>
      </c>
      <c r="H8" s="51">
        <f>IF('County Data'!M3&gt;9,'County Data'!L3,"*")</f>
        <v>2053364.6666666663</v>
      </c>
      <c r="I8" s="22">
        <f t="shared" si="1"/>
        <v>-2.7213865117580543E-2</v>
      </c>
      <c r="J8" s="22">
        <f t="shared" si="2"/>
        <v>5.7875302925128689E-3</v>
      </c>
      <c r="K8" s="22">
        <f t="shared" si="3"/>
        <v>3.1824839036547516E-2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161432657.05000001</v>
      </c>
      <c r="D9" s="46">
        <f>IF('County Data'!E4&gt;9,'County Data'!D4,"*")</f>
        <v>40164427.950000003</v>
      </c>
      <c r="E9" s="47">
        <f>IF('County Data'!G4&gt;9,'County Data'!F4,"*")</f>
        <v>846903.6666666664</v>
      </c>
      <c r="F9" s="48">
        <f>IF('County Data'!I4&gt;9,'County Data'!H4,"*")</f>
        <v>162806671.12</v>
      </c>
      <c r="G9" s="46">
        <f>IF('County Data'!K4&gt;9,'County Data'!J4,"*")</f>
        <v>40926964.729999997</v>
      </c>
      <c r="H9" s="47">
        <f>IF('County Data'!M4&gt;9,'County Data'!L4,"*")</f>
        <v>881264.33333333384</v>
      </c>
      <c r="I9" s="9">
        <f t="shared" si="1"/>
        <v>-8.4395440343304328E-3</v>
      </c>
      <c r="J9" s="9">
        <f t="shared" si="2"/>
        <v>-1.8631647497695924E-2</v>
      </c>
      <c r="K9" s="9">
        <f t="shared" si="3"/>
        <v>-3.8990193256432056E-2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1680506077.74</v>
      </c>
      <c r="D10" s="50">
        <f>IF('County Data'!E5&gt;9,'County Data'!D5,"*")</f>
        <v>423243688.82999998</v>
      </c>
      <c r="E10" s="51">
        <f>IF('County Data'!G5&gt;9,'County Data'!F5,"*")</f>
        <v>17488099.833333336</v>
      </c>
      <c r="F10" s="50">
        <f>IF('County Data'!I5&gt;9,'County Data'!H5,"*")</f>
        <v>1762402590.8499999</v>
      </c>
      <c r="G10" s="50">
        <f>IF('County Data'!K5&gt;9,'County Data'!J5,"*")</f>
        <v>422806949.12</v>
      </c>
      <c r="H10" s="51">
        <f>IF('County Data'!M5&gt;9,'County Data'!L5,"*")</f>
        <v>21056974.999999996</v>
      </c>
      <c r="I10" s="22">
        <f t="shared" si="1"/>
        <v>-4.6468674941348972E-2</v>
      </c>
      <c r="J10" s="22">
        <f t="shared" si="2"/>
        <v>1.0329530082440158E-3</v>
      </c>
      <c r="K10" s="22">
        <f t="shared" si="3"/>
        <v>-0.16948660321184125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5264927.26</v>
      </c>
      <c r="D11" s="46">
        <f>IF('County Data'!E6&gt;9,'County Data'!D6,"*")</f>
        <v>1971583.33</v>
      </c>
      <c r="E11" s="47">
        <f>IF('County Data'!G6&gt;9,'County Data'!F6,"*")</f>
        <v>9883.3333333333303</v>
      </c>
      <c r="F11" s="48">
        <f>IF('County Data'!I6&gt;9,'County Data'!H6,"*")</f>
        <v>4946011.7</v>
      </c>
      <c r="G11" s="46">
        <f>IF('County Data'!K6&gt;9,'County Data'!J6,"*")</f>
        <v>1856986.02</v>
      </c>
      <c r="H11" s="47" t="str">
        <f>IF('County Data'!M6&gt;9,'County Data'!L6,"*")</f>
        <v>*</v>
      </c>
      <c r="I11" s="9">
        <f t="shared" si="1"/>
        <v>6.4479337968407879E-2</v>
      </c>
      <c r="J11" s="9">
        <f t="shared" si="2"/>
        <v>6.1711455426034956E-2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390672516.10000002</v>
      </c>
      <c r="D12" s="50">
        <f>IF('County Data'!E7&gt;9,'County Data'!D7,"*")</f>
        <v>69360742.590000004</v>
      </c>
      <c r="E12" s="51">
        <f>IF('County Data'!G7&gt;9,'County Data'!F7,"*")</f>
        <v>2233720.9999999991</v>
      </c>
      <c r="F12" s="50">
        <f>IF('County Data'!I7&gt;9,'County Data'!H7,"*")</f>
        <v>374099937.64999998</v>
      </c>
      <c r="G12" s="50">
        <f>IF('County Data'!K7&gt;9,'County Data'!J7,"*")</f>
        <v>70361155.030000001</v>
      </c>
      <c r="H12" s="51">
        <f>IF('County Data'!M7&gt;9,'County Data'!L7,"*")</f>
        <v>1635124.5000000012</v>
      </c>
      <c r="I12" s="22">
        <f t="shared" si="1"/>
        <v>4.4299869585931351E-2</v>
      </c>
      <c r="J12" s="22">
        <f t="shared" si="2"/>
        <v>-1.4218249253774332E-2</v>
      </c>
      <c r="K12" s="22">
        <f t="shared" si="3"/>
        <v>0.36608619099034811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14539185.960000001</v>
      </c>
      <c r="D13" s="46">
        <f>IF('County Data'!E8&gt;9,'County Data'!D8,"*")</f>
        <v>4036655.98</v>
      </c>
      <c r="E13" s="47">
        <f>IF('County Data'!G8&gt;9,'County Data'!F8,"*")</f>
        <v>38447.499999999993</v>
      </c>
      <c r="F13" s="48">
        <f>IF('County Data'!I8&gt;9,'County Data'!H8,"*")</f>
        <v>13582909.24</v>
      </c>
      <c r="G13" s="46">
        <f>IF('County Data'!K8&gt;9,'County Data'!J8,"*")</f>
        <v>4125289.08</v>
      </c>
      <c r="H13" s="47">
        <f>IF('County Data'!M8&gt;9,'County Data'!L8,"*")</f>
        <v>24903.333333333339</v>
      </c>
      <c r="I13" s="9">
        <f t="shared" si="1"/>
        <v>7.0402938214729663E-2</v>
      </c>
      <c r="J13" s="9">
        <f t="shared" si="2"/>
        <v>-2.1485306430937462E-2</v>
      </c>
      <c r="K13" s="9">
        <f t="shared" si="3"/>
        <v>0.54386962923303372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153155618.71000001</v>
      </c>
      <c r="D14" s="50">
        <f>IF('County Data'!E9&gt;9,'County Data'!D9,"*")</f>
        <v>49725092.030000001</v>
      </c>
      <c r="E14" s="51">
        <f>IF('County Data'!G9&gt;9,'County Data'!F9,"*")</f>
        <v>2337283.3333333344</v>
      </c>
      <c r="F14" s="50">
        <f>IF('County Data'!I9&gt;9,'County Data'!H9,"*")</f>
        <v>156711842.34</v>
      </c>
      <c r="G14" s="50">
        <f>IF('County Data'!K9&gt;9,'County Data'!J9,"*")</f>
        <v>49970030.57</v>
      </c>
      <c r="H14" s="51">
        <f>IF('County Data'!M9&gt;9,'County Data'!L9,"*")</f>
        <v>2571839.8333333344</v>
      </c>
      <c r="I14" s="22">
        <f t="shared" si="1"/>
        <v>-2.2692756188038794E-2</v>
      </c>
      <c r="J14" s="22">
        <f t="shared" si="2"/>
        <v>-4.9017088283922396E-3</v>
      </c>
      <c r="K14" s="22">
        <f t="shared" si="3"/>
        <v>-9.1201830285050758E-2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112249179.16</v>
      </c>
      <c r="D15" s="56">
        <f>IF('County Data'!E10&gt;9,'County Data'!D10,"*")</f>
        <v>19119242.260000002</v>
      </c>
      <c r="E15" s="55">
        <f>IF('County Data'!G10&gt;9,'County Data'!F10,"*")</f>
        <v>766715.49999999965</v>
      </c>
      <c r="F15" s="56">
        <f>IF('County Data'!I10&gt;9,'County Data'!H10,"*")</f>
        <v>115600432.40000001</v>
      </c>
      <c r="G15" s="56">
        <f>IF('County Data'!K10&gt;9,'County Data'!J10,"*")</f>
        <v>19944705.73</v>
      </c>
      <c r="H15" s="55">
        <f>IF('County Data'!M10&gt;9,'County Data'!L10,"*")</f>
        <v>677509.16666666686</v>
      </c>
      <c r="I15" s="23">
        <f t="shared" si="1"/>
        <v>-2.8989971494258956E-2</v>
      </c>
      <c r="J15" s="23">
        <f t="shared" si="2"/>
        <v>-4.1387598351896003E-2</v>
      </c>
      <c r="K15" s="23">
        <f t="shared" si="3"/>
        <v>0.13166808321166543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216398051.19999999</v>
      </c>
      <c r="D16" s="50">
        <f>IF('County Data'!E11&gt;9,'County Data'!D11,"*")</f>
        <v>46594435.359999999</v>
      </c>
      <c r="E16" s="51">
        <f>IF('County Data'!G11&gt;9,'County Data'!F11,"*")</f>
        <v>1803490.1666666667</v>
      </c>
      <c r="F16" s="50">
        <f>IF('County Data'!I11&gt;9,'County Data'!H11,"*")</f>
        <v>218192217.08000001</v>
      </c>
      <c r="G16" s="50">
        <f>IF('County Data'!K11&gt;9,'County Data'!J11,"*")</f>
        <v>46382765.890000001</v>
      </c>
      <c r="H16" s="51">
        <f>IF('County Data'!M11&gt;9,'County Data'!L11,"*")</f>
        <v>1595728</v>
      </c>
      <c r="I16" s="22">
        <f t="shared" si="1"/>
        <v>-8.2228683681333844E-3</v>
      </c>
      <c r="J16" s="22">
        <f t="shared" si="2"/>
        <v>4.5635370366223496E-3</v>
      </c>
      <c r="K16" s="22">
        <f t="shared" si="3"/>
        <v>0.13019898545783914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3025299133.04</v>
      </c>
      <c r="D17" s="46">
        <f>IF('County Data'!E12&gt;9,'County Data'!D12,"*")</f>
        <v>509234953.19</v>
      </c>
      <c r="E17" s="47">
        <f>IF('County Data'!G12&gt;9,'County Data'!F12,"*")</f>
        <v>17465152.16666666</v>
      </c>
      <c r="F17" s="48">
        <f>IF('County Data'!I12&gt;9,'County Data'!H12,"*")</f>
        <v>2327956610.4899998</v>
      </c>
      <c r="G17" s="46">
        <f>IF('County Data'!K12&gt;9,'County Data'!J12,"*")</f>
        <v>430276325.69</v>
      </c>
      <c r="H17" s="47">
        <f>IF('County Data'!M12&gt;9,'County Data'!L12,"*")</f>
        <v>14897775.666666653</v>
      </c>
      <c r="I17" s="9">
        <f t="shared" si="1"/>
        <v>0.29955134017863849</v>
      </c>
      <c r="J17" s="9">
        <f t="shared" si="2"/>
        <v>0.18350679037100243</v>
      </c>
      <c r="K17" s="9">
        <f t="shared" si="3"/>
        <v>0.1723328742118489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359105182.17000002</v>
      </c>
      <c r="D18" s="50">
        <f>IF('County Data'!E13&gt;9,'County Data'!D13,"*")</f>
        <v>116131634.28</v>
      </c>
      <c r="E18" s="51">
        <f>IF('County Data'!G13&gt;9,'County Data'!F13,"*")</f>
        <v>6190969.8333333312</v>
      </c>
      <c r="F18" s="50">
        <f>IF('County Data'!I13&gt;9,'County Data'!H13,"*")</f>
        <v>354770728.39999998</v>
      </c>
      <c r="G18" s="50">
        <f>IF('County Data'!K13&gt;9,'County Data'!J13,"*")</f>
        <v>113293295.81999999</v>
      </c>
      <c r="H18" s="51">
        <f>IF('County Data'!M13&gt;9,'County Data'!L13,"*")</f>
        <v>6600111.6666666688</v>
      </c>
      <c r="I18" s="22">
        <f t="shared" si="1"/>
        <v>1.2217619501891354E-2</v>
      </c>
      <c r="J18" s="22">
        <f t="shared" si="2"/>
        <v>2.5053013414929257E-2</v>
      </c>
      <c r="K18" s="22">
        <f t="shared" si="3"/>
        <v>-6.1990138045644815E-2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629900534.45000005</v>
      </c>
      <c r="D19" s="46">
        <f>IF('County Data'!E14&gt;9,'County Data'!D14,"*")</f>
        <v>106142458.45</v>
      </c>
      <c r="E19" s="47">
        <f>IF('County Data'!G14&gt;9,'County Data'!F14,"*")</f>
        <v>5986233.9999999963</v>
      </c>
      <c r="F19" s="48">
        <f>IF('County Data'!I14&gt;9,'County Data'!H14,"*")</f>
        <v>616459792.88999999</v>
      </c>
      <c r="G19" s="46">
        <f>IF('County Data'!K14&gt;9,'County Data'!J14,"*")</f>
        <v>106635709.15000001</v>
      </c>
      <c r="H19" s="47">
        <f>IF('County Data'!M14&gt;9,'County Data'!L14,"*")</f>
        <v>5719489.0000000019</v>
      </c>
      <c r="I19" s="9">
        <f t="shared" si="1"/>
        <v>2.1803111435685158E-2</v>
      </c>
      <c r="J19" s="9">
        <f t="shared" si="2"/>
        <v>-4.6255677758579705E-3</v>
      </c>
      <c r="K19" s="9">
        <f t="shared" si="3"/>
        <v>4.6637907687206728E-2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247308263.90000001</v>
      </c>
      <c r="D20" s="50">
        <f>IF('County Data'!E15&gt;9,'County Data'!D15,"*")</f>
        <v>53471112.759999998</v>
      </c>
      <c r="E20" s="51">
        <f>IF('County Data'!G15&gt;9,'County Data'!F15,"*")</f>
        <v>3043709.6666666665</v>
      </c>
      <c r="F20" s="50">
        <f>IF('County Data'!I15&gt;9,'County Data'!H15,"*")</f>
        <v>238901490.78999999</v>
      </c>
      <c r="G20" s="50">
        <f>IF('County Data'!K15&gt;9,'County Data'!J15,"*")</f>
        <v>55028086.859999999</v>
      </c>
      <c r="H20" s="51">
        <f>IF('County Data'!M15&gt;9,'County Data'!L15,"*")</f>
        <v>3618769.0000000009</v>
      </c>
      <c r="I20" s="22">
        <f t="shared" si="1"/>
        <v>3.5189286940824342E-2</v>
      </c>
      <c r="J20" s="22">
        <f t="shared" si="2"/>
        <v>-2.8294171010545679E-2</v>
      </c>
      <c r="K20" s="22">
        <f t="shared" si="3"/>
        <v>-0.1589102076792783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263213270.47999999</v>
      </c>
      <c r="D21" s="46">
        <f>IF('County Data'!E16&gt;9,'County Data'!D16,"*")</f>
        <v>70994650.310000002</v>
      </c>
      <c r="E21" s="47">
        <f>IF('County Data'!G16&gt;9,'County Data'!F16,"*")</f>
        <v>2898990.8333333335</v>
      </c>
      <c r="F21" s="48">
        <f>IF('County Data'!I16&gt;9,'County Data'!H16,"*")</f>
        <v>254961674.93000001</v>
      </c>
      <c r="G21" s="46">
        <f>IF('County Data'!K16&gt;9,'County Data'!J16,"*")</f>
        <v>72253214.040000007</v>
      </c>
      <c r="H21" s="47">
        <f>IF('County Data'!M16&gt;9,'County Data'!L16,"*")</f>
        <v>3206208.1666666674</v>
      </c>
      <c r="I21" s="9">
        <f t="shared" si="1"/>
        <v>3.2364062372376032E-2</v>
      </c>
      <c r="J21" s="9">
        <f t="shared" si="2"/>
        <v>-1.7418792322556786E-2</v>
      </c>
      <c r="K21" s="9">
        <f t="shared" si="3"/>
        <v>-9.5819521803767432E-2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04/01/2019 - 06/30/2019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04/01/2018 - 06/30/2018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1851226.5</v>
      </c>
      <c r="D6" s="43">
        <f>IF('Town Data'!E2&gt;9,'Town Data'!D2,"*")</f>
        <v>424156.81</v>
      </c>
      <c r="E6" s="44" t="str">
        <f>IF('Town Data'!G2&gt;9,'Town Data'!F2,"*")</f>
        <v>*</v>
      </c>
      <c r="F6" s="43">
        <f>IF('Town Data'!I2&gt;9,'Town Data'!H2,"*")</f>
        <v>1949214.89</v>
      </c>
      <c r="G6" s="43">
        <f>IF('Town Data'!K2&gt;9,'Town Data'!J2,"*")</f>
        <v>442786.31</v>
      </c>
      <c r="H6" s="44" t="str">
        <f>IF('Town Data'!M2&gt;9,'Town Data'!L2,"*")</f>
        <v>*</v>
      </c>
      <c r="I6" s="20">
        <f t="shared" ref="I6:I69" si="0">IFERROR((C6-F6)/F6,"")</f>
        <v>-5.027069642383037E-2</v>
      </c>
      <c r="J6" s="20">
        <f t="shared" ref="J6:J69" si="1">IFERROR((D6-G6)/G6,"")</f>
        <v>-4.2073342330750919E-2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381182.16</v>
      </c>
      <c r="D7" s="46">
        <f>IF('Town Data'!E3&gt;9,'Town Data'!D3,"*")</f>
        <v>112583.58</v>
      </c>
      <c r="E7" s="47" t="str">
        <f>IF('Town Data'!G3&gt;9,'Town Data'!F3,"*")</f>
        <v>*</v>
      </c>
      <c r="F7" s="48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5673881.7400000002</v>
      </c>
      <c r="D8" s="50">
        <f>IF('Town Data'!E4&gt;9,'Town Data'!D4,"*")</f>
        <v>1285709.28</v>
      </c>
      <c r="E8" s="51" t="str">
        <f>IF('Town Data'!G4&gt;9,'Town Data'!F4,"*")</f>
        <v>*</v>
      </c>
      <c r="F8" s="50">
        <f>IF('Town Data'!I4&gt;9,'Town Data'!H4,"*")</f>
        <v>4502414.68</v>
      </c>
      <c r="G8" s="50">
        <f>IF('Town Data'!K4&gt;9,'Town Data'!J4,"*")</f>
        <v>1340142.72</v>
      </c>
      <c r="H8" s="51" t="str">
        <f>IF('Town Data'!M4&gt;9,'Town Data'!L4,"*")</f>
        <v>*</v>
      </c>
      <c r="I8" s="22">
        <f t="shared" si="0"/>
        <v>0.26018639846829938</v>
      </c>
      <c r="J8" s="22">
        <f t="shared" si="1"/>
        <v>-4.0617644067043802E-2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41435487.969999999</v>
      </c>
      <c r="D9" s="46">
        <f>IF('Town Data'!E5&gt;9,'Town Data'!D5,"*")</f>
        <v>1437970.48</v>
      </c>
      <c r="E9" s="47">
        <f>IF('Town Data'!G5&gt;9,'Town Data'!F5,"*")</f>
        <v>185821</v>
      </c>
      <c r="F9" s="48">
        <f>IF('Town Data'!I5&gt;9,'Town Data'!H5,"*")</f>
        <v>32766998.73</v>
      </c>
      <c r="G9" s="46">
        <f>IF('Town Data'!K5&gt;9,'Town Data'!J5,"*")</f>
        <v>1420093.82</v>
      </c>
      <c r="H9" s="47">
        <f>IF('Town Data'!M5&gt;9,'Town Data'!L5,"*")</f>
        <v>122035.5</v>
      </c>
      <c r="I9" s="9">
        <f t="shared" si="0"/>
        <v>0.26454938126705868</v>
      </c>
      <c r="J9" s="9">
        <f t="shared" si="1"/>
        <v>1.2588365464473266E-2</v>
      </c>
      <c r="K9" s="9">
        <f t="shared" si="2"/>
        <v>0.52267987593773946</v>
      </c>
      <c r="L9" s="15"/>
    </row>
    <row r="10" spans="1:12" x14ac:dyDescent="0.25">
      <c r="A10" s="15"/>
      <c r="B10" s="27" t="str">
        <f>'Town Data'!A6</f>
        <v>BARNARD</v>
      </c>
      <c r="C10" s="49" t="str">
        <f>IF('Town Data'!C6&gt;9,'Town Data'!B6,"*")</f>
        <v>*</v>
      </c>
      <c r="D10" s="50" t="str">
        <f>IF('Town Data'!E6&gt;9,'Town Data'!D6,"*")</f>
        <v>*</v>
      </c>
      <c r="E10" s="51" t="str">
        <f>IF('Town Data'!G6&gt;9,'Town Data'!F6,"*")</f>
        <v>*</v>
      </c>
      <c r="F10" s="50">
        <f>IF('Town Data'!I6&gt;9,'Town Data'!H6,"*")</f>
        <v>274013.06</v>
      </c>
      <c r="G10" s="50" t="str">
        <f>IF('Town Data'!K6&gt;9,'Town Data'!J6,"*")</f>
        <v>*</v>
      </c>
      <c r="H10" s="51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BARNET</v>
      </c>
      <c r="C11" s="45">
        <f>IF('Town Data'!C7&gt;9,'Town Data'!B7,"*")</f>
        <v>1754567.59</v>
      </c>
      <c r="D11" s="46">
        <f>IF('Town Data'!E7&gt;9,'Town Data'!D7,"*")</f>
        <v>436741.5</v>
      </c>
      <c r="E11" s="47" t="str">
        <f>IF('Town Data'!G7&gt;9,'Town Data'!F7,"*")</f>
        <v>*</v>
      </c>
      <c r="F11" s="48">
        <f>IF('Town Data'!I7&gt;9,'Town Data'!H7,"*")</f>
        <v>1833629.16</v>
      </c>
      <c r="G11" s="46">
        <f>IF('Town Data'!K7&gt;9,'Town Data'!J7,"*")</f>
        <v>470116.47</v>
      </c>
      <c r="H11" s="47" t="str">
        <f>IF('Town Data'!M7&gt;9,'Town Data'!L7,"*")</f>
        <v>*</v>
      </c>
      <c r="I11" s="9">
        <f t="shared" si="0"/>
        <v>-4.311753528177957E-2</v>
      </c>
      <c r="J11" s="9">
        <f t="shared" si="1"/>
        <v>-7.0992981802998678E-2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BARRE</v>
      </c>
      <c r="C12" s="49">
        <f>IF('Town Data'!C8&gt;9,'Town Data'!B8,"*")</f>
        <v>139115856.94999999</v>
      </c>
      <c r="D12" s="50">
        <f>IF('Town Data'!E8&gt;9,'Town Data'!D8,"*")</f>
        <v>31768942.68</v>
      </c>
      <c r="E12" s="51">
        <f>IF('Town Data'!G8&gt;9,'Town Data'!F8,"*")</f>
        <v>1224585.8333333326</v>
      </c>
      <c r="F12" s="50">
        <f>IF('Town Data'!I8&gt;9,'Town Data'!H8,"*")</f>
        <v>139426127.44</v>
      </c>
      <c r="G12" s="50">
        <f>IF('Town Data'!K8&gt;9,'Town Data'!J8,"*")</f>
        <v>31692061.329999998</v>
      </c>
      <c r="H12" s="51">
        <f>IF('Town Data'!M8&gt;9,'Town Data'!L8,"*")</f>
        <v>1323260.6666666679</v>
      </c>
      <c r="I12" s="22">
        <f t="shared" si="0"/>
        <v>-2.2253396525950984E-3</v>
      </c>
      <c r="J12" s="22">
        <f t="shared" si="1"/>
        <v>2.4258866976009821E-3</v>
      </c>
      <c r="K12" s="22">
        <f t="shared" si="2"/>
        <v>-7.456945998546162E-2</v>
      </c>
      <c r="L12" s="15"/>
    </row>
    <row r="13" spans="1:12" x14ac:dyDescent="0.25">
      <c r="A13" s="15"/>
      <c r="B13" s="15" t="str">
        <f>'Town Data'!A9</f>
        <v>BARRE TOWN</v>
      </c>
      <c r="C13" s="45">
        <f>IF('Town Data'!C9&gt;9,'Town Data'!B9,"*")</f>
        <v>29331486.710000001</v>
      </c>
      <c r="D13" s="46">
        <f>IF('Town Data'!E9&gt;9,'Town Data'!D9,"*")</f>
        <v>3487713.41</v>
      </c>
      <c r="E13" s="47">
        <f>IF('Town Data'!G9&gt;9,'Town Data'!F9,"*")</f>
        <v>236063.50000000003</v>
      </c>
      <c r="F13" s="48">
        <f>IF('Town Data'!I9&gt;9,'Town Data'!H9,"*")</f>
        <v>35878427.859999999</v>
      </c>
      <c r="G13" s="46">
        <f>IF('Town Data'!K9&gt;9,'Town Data'!J9,"*")</f>
        <v>3489221.35</v>
      </c>
      <c r="H13" s="47">
        <f>IF('Town Data'!M9&gt;9,'Town Data'!L9,"*")</f>
        <v>341568.33333333372</v>
      </c>
      <c r="I13" s="9">
        <f t="shared" si="0"/>
        <v>-0.18247569752907225</v>
      </c>
      <c r="J13" s="9">
        <f t="shared" si="1"/>
        <v>-4.3217091973828033E-4</v>
      </c>
      <c r="K13" s="9">
        <f t="shared" si="2"/>
        <v>-0.30888353233369675</v>
      </c>
      <c r="L13" s="15"/>
    </row>
    <row r="14" spans="1:12" x14ac:dyDescent="0.25">
      <c r="A14" s="15"/>
      <c r="B14" s="27" t="str">
        <f>'Town Data'!A10</f>
        <v>BARTON</v>
      </c>
      <c r="C14" s="49">
        <f>IF('Town Data'!C10&gt;9,'Town Data'!B10,"*")</f>
        <v>52719534.25</v>
      </c>
      <c r="D14" s="50">
        <f>IF('Town Data'!E10&gt;9,'Town Data'!D10,"*")</f>
        <v>4158023.03</v>
      </c>
      <c r="E14" s="51">
        <f>IF('Town Data'!G10&gt;9,'Town Data'!F10,"*")</f>
        <v>353670.66666666669</v>
      </c>
      <c r="F14" s="50">
        <f>IF('Town Data'!I10&gt;9,'Town Data'!H10,"*")</f>
        <v>53757517.200000003</v>
      </c>
      <c r="G14" s="50">
        <f>IF('Town Data'!K10&gt;9,'Town Data'!J10,"*")</f>
        <v>3880236.4</v>
      </c>
      <c r="H14" s="51">
        <f>IF('Town Data'!M10&gt;9,'Town Data'!L10,"*")</f>
        <v>132285.66666666669</v>
      </c>
      <c r="I14" s="22">
        <f t="shared" si="0"/>
        <v>-1.9308610294226963E-2</v>
      </c>
      <c r="J14" s="22">
        <f t="shared" si="1"/>
        <v>7.1590130436382668E-2</v>
      </c>
      <c r="K14" s="22">
        <f t="shared" si="2"/>
        <v>1.6735373194878758</v>
      </c>
      <c r="L14" s="15"/>
    </row>
    <row r="15" spans="1:12" x14ac:dyDescent="0.25">
      <c r="A15" s="15"/>
      <c r="B15" s="15" t="str">
        <f>'Town Data'!A11</f>
        <v>BENNINGTON</v>
      </c>
      <c r="C15" s="45">
        <f>IF('Town Data'!C11&gt;9,'Town Data'!B11,"*")</f>
        <v>133620662.13</v>
      </c>
      <c r="D15" s="46">
        <f>IF('Town Data'!E11&gt;9,'Town Data'!D11,"*")</f>
        <v>37449463.909999996</v>
      </c>
      <c r="E15" s="47">
        <f>IF('Town Data'!G11&gt;9,'Town Data'!F11,"*")</f>
        <v>645119.16666666651</v>
      </c>
      <c r="F15" s="48">
        <f>IF('Town Data'!I11&gt;9,'Town Data'!H11,"*")</f>
        <v>116541312.72</v>
      </c>
      <c r="G15" s="46">
        <f>IF('Town Data'!K11&gt;9,'Town Data'!J11,"*")</f>
        <v>36412317.969999999</v>
      </c>
      <c r="H15" s="47">
        <f>IF('Town Data'!M11&gt;9,'Town Data'!L11,"*")</f>
        <v>585962.66666666674</v>
      </c>
      <c r="I15" s="9">
        <f t="shared" si="0"/>
        <v>0.14655188800759886</v>
      </c>
      <c r="J15" s="9">
        <f t="shared" si="1"/>
        <v>2.8483381389080999E-2</v>
      </c>
      <c r="K15" s="9">
        <f t="shared" si="2"/>
        <v>0.10095609049040626</v>
      </c>
      <c r="L15" s="15"/>
    </row>
    <row r="16" spans="1:12" x14ac:dyDescent="0.25">
      <c r="A16" s="15"/>
      <c r="B16" s="28" t="str">
        <f>'Town Data'!A12</f>
        <v>BENSON</v>
      </c>
      <c r="C16" s="52">
        <f>IF('Town Data'!C12&gt;9,'Town Data'!B12,"*")</f>
        <v>623847.43999999994</v>
      </c>
      <c r="D16" s="53">
        <f>IF('Town Data'!E12&gt;9,'Town Data'!D12,"*")</f>
        <v>251954.05</v>
      </c>
      <c r="E16" s="54" t="str">
        <f>IF('Town Data'!G12&gt;9,'Town Data'!F12,"*")</f>
        <v>*</v>
      </c>
      <c r="F16" s="53">
        <f>IF('Town Data'!I12&gt;9,'Town Data'!H12,"*")</f>
        <v>735977.29</v>
      </c>
      <c r="G16" s="53">
        <f>IF('Town Data'!K12&gt;9,'Town Data'!J12,"*")</f>
        <v>257775.59</v>
      </c>
      <c r="H16" s="54" t="str">
        <f>IF('Town Data'!M12&gt;9,'Town Data'!L12,"*")</f>
        <v>*</v>
      </c>
      <c r="I16" s="26">
        <f t="shared" si="0"/>
        <v>-0.15235504073773809</v>
      </c>
      <c r="J16" s="26">
        <f t="shared" si="1"/>
        <v>-2.2583752014688468E-2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BERLIN</v>
      </c>
      <c r="C17" s="49">
        <f>IF('Town Data'!C13&gt;9,'Town Data'!B13,"*")</f>
        <v>49656471.240000002</v>
      </c>
      <c r="D17" s="50">
        <f>IF('Town Data'!E13&gt;9,'Town Data'!D13,"*")</f>
        <v>18899759.82</v>
      </c>
      <c r="E17" s="51">
        <f>IF('Town Data'!G13&gt;9,'Town Data'!F13,"*")</f>
        <v>228795.5</v>
      </c>
      <c r="F17" s="50">
        <f>IF('Town Data'!I13&gt;9,'Town Data'!H13,"*")</f>
        <v>59761789.439999998</v>
      </c>
      <c r="G17" s="50">
        <f>IF('Town Data'!K13&gt;9,'Town Data'!J13,"*")</f>
        <v>18385605.66</v>
      </c>
      <c r="H17" s="51">
        <f>IF('Town Data'!M13&gt;9,'Town Data'!L13,"*")</f>
        <v>262499.16666666669</v>
      </c>
      <c r="I17" s="22">
        <f t="shared" si="0"/>
        <v>-0.16909330016206414</v>
      </c>
      <c r="J17" s="22">
        <f t="shared" si="1"/>
        <v>2.7965037949149625E-2</v>
      </c>
      <c r="K17" s="22">
        <f t="shared" si="2"/>
        <v>-0.12839532823913732</v>
      </c>
      <c r="L17" s="15"/>
    </row>
    <row r="18" spans="1:12" x14ac:dyDescent="0.25">
      <c r="A18" s="15"/>
      <c r="B18" s="15" t="str">
        <f>'Town Data'!A14</f>
        <v>BETHEL</v>
      </c>
      <c r="C18" s="45">
        <f>IF('Town Data'!C14&gt;9,'Town Data'!B14,"*")</f>
        <v>13809302.25</v>
      </c>
      <c r="D18" s="46">
        <f>IF('Town Data'!E14&gt;9,'Town Data'!D14,"*")</f>
        <v>4300118.97</v>
      </c>
      <c r="E18" s="47">
        <f>IF('Town Data'!G14&gt;9,'Town Data'!F14,"*")</f>
        <v>221281.33333333334</v>
      </c>
      <c r="F18" s="48">
        <f>IF('Town Data'!I14&gt;9,'Town Data'!H14,"*")</f>
        <v>15202218.66</v>
      </c>
      <c r="G18" s="46">
        <f>IF('Town Data'!K14&gt;9,'Town Data'!J14,"*")</f>
        <v>4536774.0199999996</v>
      </c>
      <c r="H18" s="47">
        <f>IF('Town Data'!M14&gt;9,'Town Data'!L14,"*")</f>
        <v>220421.00000000009</v>
      </c>
      <c r="I18" s="9">
        <f t="shared" si="0"/>
        <v>-9.1625863379076022E-2</v>
      </c>
      <c r="J18" s="9">
        <f t="shared" si="1"/>
        <v>-5.2163728886809271E-2</v>
      </c>
      <c r="K18" s="9">
        <f t="shared" si="2"/>
        <v>3.9031368759476427E-3</v>
      </c>
      <c r="L18" s="15"/>
    </row>
    <row r="19" spans="1:12" x14ac:dyDescent="0.25">
      <c r="A19" s="15"/>
      <c r="B19" s="27" t="str">
        <f>'Town Data'!A15</f>
        <v>BRADFORD</v>
      </c>
      <c r="C19" s="49">
        <f>IF('Town Data'!C15&gt;9,'Town Data'!B15,"*")</f>
        <v>23639423.640000001</v>
      </c>
      <c r="D19" s="50">
        <f>IF('Town Data'!E15&gt;9,'Town Data'!D15,"*")</f>
        <v>5446446.2599999998</v>
      </c>
      <c r="E19" s="51">
        <f>IF('Town Data'!G15&gt;9,'Town Data'!F15,"*")</f>
        <v>367861.83333333302</v>
      </c>
      <c r="F19" s="50">
        <f>IF('Town Data'!I15&gt;9,'Town Data'!H15,"*")</f>
        <v>24069327.170000002</v>
      </c>
      <c r="G19" s="50">
        <f>IF('Town Data'!K15&gt;9,'Town Data'!J15,"*")</f>
        <v>5396422.3899999997</v>
      </c>
      <c r="H19" s="51">
        <f>IF('Town Data'!M15&gt;9,'Town Data'!L15,"*")</f>
        <v>276964.66666666669</v>
      </c>
      <c r="I19" s="22">
        <f t="shared" si="0"/>
        <v>-1.7861053072386366E-2</v>
      </c>
      <c r="J19" s="22">
        <f t="shared" si="1"/>
        <v>9.2698210749214745E-3</v>
      </c>
      <c r="K19" s="22">
        <f t="shared" si="2"/>
        <v>0.32819047917062705</v>
      </c>
      <c r="L19" s="15"/>
    </row>
    <row r="20" spans="1:12" x14ac:dyDescent="0.25">
      <c r="A20" s="15"/>
      <c r="B20" s="15" t="str">
        <f>'Town Data'!A16</f>
        <v>BRANDON</v>
      </c>
      <c r="C20" s="45">
        <f>IF('Town Data'!C16&gt;9,'Town Data'!B16,"*")</f>
        <v>28436202.620000001</v>
      </c>
      <c r="D20" s="46">
        <f>IF('Town Data'!E16&gt;9,'Town Data'!D16,"*")</f>
        <v>4038788.61</v>
      </c>
      <c r="E20" s="47">
        <f>IF('Town Data'!G16&gt;9,'Town Data'!F16,"*")</f>
        <v>357198.3333333336</v>
      </c>
      <c r="F20" s="48">
        <f>IF('Town Data'!I16&gt;9,'Town Data'!H16,"*")</f>
        <v>29607754.32</v>
      </c>
      <c r="G20" s="46">
        <f>IF('Town Data'!K16&gt;9,'Town Data'!J16,"*")</f>
        <v>4164032.89</v>
      </c>
      <c r="H20" s="47">
        <f>IF('Town Data'!M16&gt;9,'Town Data'!L16,"*")</f>
        <v>244570.66666666637</v>
      </c>
      <c r="I20" s="9">
        <f t="shared" si="0"/>
        <v>-3.9569083400851433E-2</v>
      </c>
      <c r="J20" s="9">
        <f t="shared" si="1"/>
        <v>-3.0077639468404933E-2</v>
      </c>
      <c r="K20" s="9">
        <f t="shared" si="2"/>
        <v>0.46051175393070048</v>
      </c>
      <c r="L20" s="15"/>
    </row>
    <row r="21" spans="1:12" x14ac:dyDescent="0.25">
      <c r="A21" s="15"/>
      <c r="B21" s="27" t="str">
        <f>'Town Data'!A17</f>
        <v>BRATTLEBORO</v>
      </c>
      <c r="C21" s="49">
        <f>IF('Town Data'!C17&gt;9,'Town Data'!B17,"*")</f>
        <v>135803095.58000001</v>
      </c>
      <c r="D21" s="50">
        <f>IF('Town Data'!E17&gt;9,'Town Data'!D17,"*")</f>
        <v>22884147.969999999</v>
      </c>
      <c r="E21" s="51">
        <f>IF('Town Data'!G17&gt;9,'Town Data'!F17,"*")</f>
        <v>1459676.666666666</v>
      </c>
      <c r="F21" s="50">
        <f>IF('Town Data'!I17&gt;9,'Town Data'!H17,"*")</f>
        <v>133666464.12</v>
      </c>
      <c r="G21" s="50">
        <f>IF('Town Data'!K17&gt;9,'Town Data'!J17,"*")</f>
        <v>23601931.469999999</v>
      </c>
      <c r="H21" s="51">
        <f>IF('Town Data'!M17&gt;9,'Town Data'!L17,"*")</f>
        <v>2320534.5000000009</v>
      </c>
      <c r="I21" s="22">
        <f t="shared" si="0"/>
        <v>1.5984798236914777E-2</v>
      </c>
      <c r="J21" s="22">
        <f t="shared" si="1"/>
        <v>-3.0412066101978222E-2</v>
      </c>
      <c r="K21" s="22">
        <f t="shared" si="2"/>
        <v>-0.3709739430003452</v>
      </c>
      <c r="L21" s="15"/>
    </row>
    <row r="22" spans="1:12" x14ac:dyDescent="0.25">
      <c r="A22" s="15"/>
      <c r="B22" s="15" t="str">
        <f>'Town Data'!A18</f>
        <v>BRIDGEWATER</v>
      </c>
      <c r="C22" s="45">
        <f>IF('Town Data'!C18&gt;9,'Town Data'!B18,"*")</f>
        <v>1145792.1399999999</v>
      </c>
      <c r="D22" s="46">
        <f>IF('Town Data'!E18&gt;9,'Town Data'!D18,"*")</f>
        <v>410804.37</v>
      </c>
      <c r="E22" s="47" t="str">
        <f>IF('Town Data'!G18&gt;9,'Town Data'!F18,"*")</f>
        <v>*</v>
      </c>
      <c r="F22" s="48">
        <f>IF('Town Data'!I18&gt;9,'Town Data'!H18,"*")</f>
        <v>1546689.63</v>
      </c>
      <c r="G22" s="46">
        <f>IF('Town Data'!K18&gt;9,'Town Data'!J18,"*")</f>
        <v>485877.89</v>
      </c>
      <c r="H22" s="47" t="str">
        <f>IF('Town Data'!M18&gt;9,'Town Data'!L18,"*")</f>
        <v>*</v>
      </c>
      <c r="I22" s="9">
        <f t="shared" si="0"/>
        <v>-0.25919711506697052</v>
      </c>
      <c r="J22" s="9">
        <f t="shared" si="1"/>
        <v>-0.15451108507942193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BRIDPORT</v>
      </c>
      <c r="C23" s="49">
        <f>IF('Town Data'!C19&gt;9,'Town Data'!B19,"*")</f>
        <v>3938961.9</v>
      </c>
      <c r="D23" s="50">
        <f>IF('Town Data'!E19&gt;9,'Town Data'!D19,"*")</f>
        <v>1061510.8</v>
      </c>
      <c r="E23" s="51" t="str">
        <f>IF('Town Data'!G19&gt;9,'Town Data'!F19,"*")</f>
        <v>*</v>
      </c>
      <c r="F23" s="50">
        <f>IF('Town Data'!I19&gt;9,'Town Data'!H19,"*")</f>
        <v>4410682.1900000004</v>
      </c>
      <c r="G23" s="50">
        <f>IF('Town Data'!K19&gt;9,'Town Data'!J19,"*")</f>
        <v>1107104.6100000001</v>
      </c>
      <c r="H23" s="51" t="str">
        <f>IF('Town Data'!M19&gt;9,'Town Data'!L19,"*")</f>
        <v>*</v>
      </c>
      <c r="I23" s="22">
        <f t="shared" si="0"/>
        <v>-0.10694950796262209</v>
      </c>
      <c r="J23" s="22">
        <f t="shared" si="1"/>
        <v>-4.1182928503928865E-2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BRIGHTON</v>
      </c>
      <c r="C24" s="45">
        <f>IF('Town Data'!C20&gt;9,'Town Data'!B20,"*")</f>
        <v>1885426.05</v>
      </c>
      <c r="D24" s="46">
        <f>IF('Town Data'!E20&gt;9,'Town Data'!D20,"*")</f>
        <v>916078.72</v>
      </c>
      <c r="E24" s="47" t="str">
        <f>IF('Town Data'!G20&gt;9,'Town Data'!F20,"*")</f>
        <v>*</v>
      </c>
      <c r="F24" s="48">
        <f>IF('Town Data'!I20&gt;9,'Town Data'!H20,"*")</f>
        <v>1865205.88</v>
      </c>
      <c r="G24" s="46">
        <f>IF('Town Data'!K20&gt;9,'Town Data'!J20,"*")</f>
        <v>896467.68</v>
      </c>
      <c r="H24" s="47" t="str">
        <f>IF('Town Data'!M20&gt;9,'Town Data'!L20,"*")</f>
        <v>*</v>
      </c>
      <c r="I24" s="9">
        <f t="shared" si="0"/>
        <v>1.0840717486908286E-2</v>
      </c>
      <c r="J24" s="9">
        <f t="shared" si="1"/>
        <v>2.1875902988493595E-2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BRISTOL</v>
      </c>
      <c r="C25" s="49">
        <f>IF('Town Data'!C21&gt;9,'Town Data'!B21,"*")</f>
        <v>17723375.239999998</v>
      </c>
      <c r="D25" s="50">
        <f>IF('Town Data'!E21&gt;9,'Town Data'!D21,"*")</f>
        <v>4804762.41</v>
      </c>
      <c r="E25" s="51">
        <f>IF('Town Data'!G21&gt;9,'Town Data'!F21,"*")</f>
        <v>180828.16666666666</v>
      </c>
      <c r="F25" s="50">
        <f>IF('Town Data'!I21&gt;9,'Town Data'!H21,"*")</f>
        <v>17023365.829999998</v>
      </c>
      <c r="G25" s="50">
        <f>IF('Town Data'!K21&gt;9,'Town Data'!J21,"*")</f>
        <v>4633867.8600000003</v>
      </c>
      <c r="H25" s="51">
        <f>IF('Town Data'!M21&gt;9,'Town Data'!L21,"*")</f>
        <v>227270.33333333334</v>
      </c>
      <c r="I25" s="22">
        <f t="shared" si="0"/>
        <v>4.1120505603326987E-2</v>
      </c>
      <c r="J25" s="22">
        <f t="shared" si="1"/>
        <v>3.687946121104968E-2</v>
      </c>
      <c r="K25" s="22">
        <f t="shared" si="2"/>
        <v>-0.20434768579562379</v>
      </c>
      <c r="L25" s="15"/>
    </row>
    <row r="26" spans="1:12" x14ac:dyDescent="0.25">
      <c r="A26" s="15"/>
      <c r="B26" s="15" t="str">
        <f>'Town Data'!A22</f>
        <v>BROOKFIELD</v>
      </c>
      <c r="C26" s="45">
        <f>IF('Town Data'!C22&gt;9,'Town Data'!B22,"*")</f>
        <v>12260110.380000001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8" t="str">
        <f>IF('Town Data'!I22&gt;9,'Town Data'!H22,"*")</f>
        <v>*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BROWNINGTON</v>
      </c>
      <c r="C27" s="49">
        <f>IF('Town Data'!C23&gt;9,'Town Data'!B23,"*")</f>
        <v>381632.4</v>
      </c>
      <c r="D27" s="50" t="str">
        <f>IF('Town Data'!E23&gt;9,'Town Data'!D23,"*")</f>
        <v>*</v>
      </c>
      <c r="E27" s="51" t="str">
        <f>IF('Town Data'!G23&gt;9,'Town Data'!F23,"*")</f>
        <v>*</v>
      </c>
      <c r="F27" s="50" t="str">
        <f>IF('Town Data'!I23&gt;9,'Town Data'!H23,"*")</f>
        <v>*</v>
      </c>
      <c r="G27" s="50" t="str">
        <f>IF('Town Data'!K23&gt;9,'Town Data'!J23,"*")</f>
        <v>*</v>
      </c>
      <c r="H27" s="51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BURKE</v>
      </c>
      <c r="C28" s="45">
        <f>IF('Town Data'!C24&gt;9,'Town Data'!B24,"*")</f>
        <v>2911997.12</v>
      </c>
      <c r="D28" s="46">
        <f>IF('Town Data'!E24&gt;9,'Town Data'!D24,"*")</f>
        <v>1459534.9</v>
      </c>
      <c r="E28" s="47" t="str">
        <f>IF('Town Data'!G24&gt;9,'Town Data'!F24,"*")</f>
        <v>*</v>
      </c>
      <c r="F28" s="48">
        <f>IF('Town Data'!I24&gt;9,'Town Data'!H24,"*")</f>
        <v>2569522.54</v>
      </c>
      <c r="G28" s="46">
        <f>IF('Town Data'!K24&gt;9,'Town Data'!J24,"*")</f>
        <v>1403303.1</v>
      </c>
      <c r="H28" s="47" t="str">
        <f>IF('Town Data'!M24&gt;9,'Town Data'!L24,"*")</f>
        <v>*</v>
      </c>
      <c r="I28" s="9">
        <f t="shared" si="0"/>
        <v>0.1332833531010785</v>
      </c>
      <c r="J28" s="9">
        <f t="shared" si="1"/>
        <v>4.0071029558760192E-2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BURLINGTON</v>
      </c>
      <c r="C29" s="49">
        <f>IF('Town Data'!C25&gt;9,'Town Data'!B25,"*")</f>
        <v>241686170.03999999</v>
      </c>
      <c r="D29" s="50">
        <f>IF('Town Data'!E25&gt;9,'Town Data'!D25,"*")</f>
        <v>58767978.869999997</v>
      </c>
      <c r="E29" s="51">
        <f>IF('Town Data'!G25&gt;9,'Town Data'!F25,"*")</f>
        <v>2999136.6666666674</v>
      </c>
      <c r="F29" s="50">
        <f>IF('Town Data'!I25&gt;9,'Town Data'!H25,"*")</f>
        <v>238819721.69</v>
      </c>
      <c r="G29" s="50">
        <f>IF('Town Data'!K25&gt;9,'Town Data'!J25,"*")</f>
        <v>57204080.280000001</v>
      </c>
      <c r="H29" s="51">
        <f>IF('Town Data'!M25&gt;9,'Town Data'!L25,"*")</f>
        <v>2822576.666666666</v>
      </c>
      <c r="I29" s="22">
        <f t="shared" si="0"/>
        <v>1.2002561303210913E-2</v>
      </c>
      <c r="J29" s="22">
        <f t="shared" si="1"/>
        <v>2.7338934256876335E-2</v>
      </c>
      <c r="K29" s="22">
        <f t="shared" si="2"/>
        <v>6.2552773883910368E-2</v>
      </c>
      <c r="L29" s="15"/>
    </row>
    <row r="30" spans="1:12" x14ac:dyDescent="0.25">
      <c r="A30" s="15"/>
      <c r="B30" s="15" t="str">
        <f>'Town Data'!A26</f>
        <v>CABOT</v>
      </c>
      <c r="C30" s="45">
        <f>IF('Town Data'!C26&gt;9,'Town Data'!B26,"*")</f>
        <v>232836398.77000001</v>
      </c>
      <c r="D30" s="46">
        <f>IF('Town Data'!E26&gt;9,'Town Data'!D26,"*")</f>
        <v>728109.91</v>
      </c>
      <c r="E30" s="47" t="str">
        <f>IF('Town Data'!G26&gt;9,'Town Data'!F26,"*")</f>
        <v>*</v>
      </c>
      <c r="F30" s="48">
        <f>IF('Town Data'!I26&gt;9,'Town Data'!H26,"*")</f>
        <v>222231195.83000001</v>
      </c>
      <c r="G30" s="46">
        <f>IF('Town Data'!K26&gt;9,'Town Data'!J26,"*")</f>
        <v>678846.05</v>
      </c>
      <c r="H30" s="47" t="str">
        <f>IF('Town Data'!M26&gt;9,'Town Data'!L26,"*")</f>
        <v>*</v>
      </c>
      <c r="I30" s="9">
        <f t="shared" si="0"/>
        <v>4.7721486177452102E-2</v>
      </c>
      <c r="J30" s="9">
        <f t="shared" si="1"/>
        <v>7.2570003169348904E-2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CALAIS</v>
      </c>
      <c r="C31" s="49">
        <f>IF('Town Data'!C27&gt;9,'Town Data'!B27,"*")</f>
        <v>472549.19</v>
      </c>
      <c r="D31" s="50">
        <f>IF('Town Data'!E27&gt;9,'Town Data'!D27,"*")</f>
        <v>125745.4</v>
      </c>
      <c r="E31" s="51" t="str">
        <f>IF('Town Data'!G27&gt;9,'Town Data'!F27,"*")</f>
        <v>*</v>
      </c>
      <c r="F31" s="50">
        <f>IF('Town Data'!I27&gt;9,'Town Data'!H27,"*")</f>
        <v>536820.22</v>
      </c>
      <c r="G31" s="50">
        <f>IF('Town Data'!K27&gt;9,'Town Data'!J27,"*")</f>
        <v>166243.39000000001</v>
      </c>
      <c r="H31" s="51" t="str">
        <f>IF('Town Data'!M27&gt;9,'Town Data'!L27,"*")</f>
        <v>*</v>
      </c>
      <c r="I31" s="22">
        <f t="shared" si="0"/>
        <v>-0.11972542688500067</v>
      </c>
      <c r="J31" s="22">
        <f t="shared" si="1"/>
        <v>-0.24360661798342789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CAMBRIDGE</v>
      </c>
      <c r="C32" s="45">
        <f>IF('Town Data'!C28&gt;9,'Town Data'!B28,"*")</f>
        <v>12473766.16</v>
      </c>
      <c r="D32" s="46">
        <f>IF('Town Data'!E28&gt;9,'Town Data'!D28,"*")</f>
        <v>4041618.84</v>
      </c>
      <c r="E32" s="47">
        <f>IF('Town Data'!G28&gt;9,'Town Data'!F28,"*")</f>
        <v>212354.00000000006</v>
      </c>
      <c r="F32" s="48">
        <f>IF('Town Data'!I28&gt;9,'Town Data'!H28,"*")</f>
        <v>12379316.33</v>
      </c>
      <c r="G32" s="46">
        <f>IF('Town Data'!K28&gt;9,'Town Data'!J28,"*")</f>
        <v>4243778.12</v>
      </c>
      <c r="H32" s="47">
        <f>IF('Town Data'!M28&gt;9,'Town Data'!L28,"*")</f>
        <v>257496.00000000003</v>
      </c>
      <c r="I32" s="9">
        <f t="shared" si="0"/>
        <v>7.6296483167742164E-3</v>
      </c>
      <c r="J32" s="9">
        <f t="shared" si="1"/>
        <v>-4.7636628090254693E-2</v>
      </c>
      <c r="K32" s="9">
        <f t="shared" si="2"/>
        <v>-0.17531146114891091</v>
      </c>
      <c r="L32" s="15"/>
    </row>
    <row r="33" spans="1:12" x14ac:dyDescent="0.25">
      <c r="A33" s="15"/>
      <c r="B33" s="27" t="str">
        <f>'Town Data'!A29</f>
        <v>CASTLETON</v>
      </c>
      <c r="C33" s="49">
        <f>IF('Town Data'!C29&gt;9,'Town Data'!B29,"*")</f>
        <v>17136508.239999998</v>
      </c>
      <c r="D33" s="50">
        <f>IF('Town Data'!E29&gt;9,'Town Data'!D29,"*")</f>
        <v>5965431.5300000003</v>
      </c>
      <c r="E33" s="51" t="str">
        <f>IF('Town Data'!G29&gt;9,'Town Data'!F29,"*")</f>
        <v>*</v>
      </c>
      <c r="F33" s="50">
        <f>IF('Town Data'!I29&gt;9,'Town Data'!H29,"*")</f>
        <v>16722190.390000001</v>
      </c>
      <c r="G33" s="50">
        <f>IF('Town Data'!K29&gt;9,'Town Data'!J29,"*")</f>
        <v>6244149.0999999996</v>
      </c>
      <c r="H33" s="51" t="str">
        <f>IF('Town Data'!M29&gt;9,'Town Data'!L29,"*")</f>
        <v>*</v>
      </c>
      <c r="I33" s="22">
        <f t="shared" si="0"/>
        <v>2.4776529888558323E-2</v>
      </c>
      <c r="J33" s="22">
        <f t="shared" si="1"/>
        <v>-4.4636597482913945E-2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CAVENDISH</v>
      </c>
      <c r="C34" s="45">
        <f>IF('Town Data'!C30&gt;9,'Town Data'!B30,"*")</f>
        <v>1449800.73</v>
      </c>
      <c r="D34" s="46">
        <f>IF('Town Data'!E30&gt;9,'Town Data'!D30,"*")</f>
        <v>274310.06</v>
      </c>
      <c r="E34" s="47" t="str">
        <f>IF('Town Data'!G30&gt;9,'Town Data'!F30,"*")</f>
        <v>*</v>
      </c>
      <c r="F34" s="48">
        <f>IF('Town Data'!I30&gt;9,'Town Data'!H30,"*")</f>
        <v>1292983.3</v>
      </c>
      <c r="G34" s="46">
        <f>IF('Town Data'!K30&gt;9,'Town Data'!J30,"*")</f>
        <v>273165.84000000003</v>
      </c>
      <c r="H34" s="47" t="str">
        <f>IF('Town Data'!M30&gt;9,'Town Data'!L30,"*")</f>
        <v>*</v>
      </c>
      <c r="I34" s="9">
        <f t="shared" si="0"/>
        <v>0.12128341487473189</v>
      </c>
      <c r="J34" s="9">
        <f t="shared" si="1"/>
        <v>4.1887375083208495E-3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CHARLESTON</v>
      </c>
      <c r="C35" s="49">
        <f>IF('Town Data'!C31&gt;9,'Town Data'!B31,"*")</f>
        <v>447669.1</v>
      </c>
      <c r="D35" s="50" t="str">
        <f>IF('Town Data'!E31&gt;9,'Town Data'!D31,"*")</f>
        <v>*</v>
      </c>
      <c r="E35" s="51" t="str">
        <f>IF('Town Data'!G31&gt;9,'Town Data'!F31,"*")</f>
        <v>*</v>
      </c>
      <c r="F35" s="50" t="str">
        <f>IF('Town Data'!I31&gt;9,'Town Data'!H31,"*")</f>
        <v>*</v>
      </c>
      <c r="G35" s="50" t="str">
        <f>IF('Town Data'!K31&gt;9,'Town Data'!J31,"*")</f>
        <v>*</v>
      </c>
      <c r="H35" s="51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CHARLOTTE</v>
      </c>
      <c r="C36" s="45">
        <f>IF('Town Data'!C32&gt;9,'Town Data'!B32,"*")</f>
        <v>6315236.25</v>
      </c>
      <c r="D36" s="46">
        <f>IF('Town Data'!E32&gt;9,'Town Data'!D32,"*")</f>
        <v>2160001.44</v>
      </c>
      <c r="E36" s="47" t="str">
        <f>IF('Town Data'!G32&gt;9,'Town Data'!F32,"*")</f>
        <v>*</v>
      </c>
      <c r="F36" s="48">
        <f>IF('Town Data'!I32&gt;9,'Town Data'!H32,"*")</f>
        <v>6059712.2000000002</v>
      </c>
      <c r="G36" s="46">
        <f>IF('Town Data'!K32&gt;9,'Town Data'!J32,"*")</f>
        <v>2124824.7400000002</v>
      </c>
      <c r="H36" s="47" t="str">
        <f>IF('Town Data'!M32&gt;9,'Town Data'!L32,"*")</f>
        <v>*</v>
      </c>
      <c r="I36" s="9">
        <f t="shared" si="0"/>
        <v>4.2167687435716798E-2</v>
      </c>
      <c r="J36" s="9">
        <f t="shared" si="1"/>
        <v>1.655510656375345E-2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CHELSEA</v>
      </c>
      <c r="C37" s="49">
        <f>IF('Town Data'!C33&gt;9,'Town Data'!B33,"*")</f>
        <v>2327630.14</v>
      </c>
      <c r="D37" s="50">
        <f>IF('Town Data'!E33&gt;9,'Town Data'!D33,"*")</f>
        <v>294851.15000000002</v>
      </c>
      <c r="E37" s="51" t="str">
        <f>IF('Town Data'!G33&gt;9,'Town Data'!F33,"*")</f>
        <v>*</v>
      </c>
      <c r="F37" s="50">
        <f>IF('Town Data'!I33&gt;9,'Town Data'!H33,"*")</f>
        <v>3274884.82</v>
      </c>
      <c r="G37" s="50">
        <f>IF('Town Data'!K33&gt;9,'Town Data'!J33,"*")</f>
        <v>255844.34</v>
      </c>
      <c r="H37" s="51" t="str">
        <f>IF('Town Data'!M33&gt;9,'Town Data'!L33,"*")</f>
        <v>*</v>
      </c>
      <c r="I37" s="22">
        <f t="shared" si="0"/>
        <v>-0.28924824293515145</v>
      </c>
      <c r="J37" s="22">
        <f t="shared" si="1"/>
        <v>0.15246305624740428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CHESTER</v>
      </c>
      <c r="C38" s="45">
        <f>IF('Town Data'!C34&gt;9,'Town Data'!B34,"*")</f>
        <v>8418985.0999999996</v>
      </c>
      <c r="D38" s="46">
        <f>IF('Town Data'!E34&gt;9,'Town Data'!D34,"*")</f>
        <v>2305928.84</v>
      </c>
      <c r="E38" s="47">
        <f>IF('Town Data'!G34&gt;9,'Town Data'!F34,"*")</f>
        <v>86317.5</v>
      </c>
      <c r="F38" s="48">
        <f>IF('Town Data'!I34&gt;9,'Town Data'!H34,"*")</f>
        <v>7944805.7699999996</v>
      </c>
      <c r="G38" s="46">
        <f>IF('Town Data'!K34&gt;9,'Town Data'!J34,"*")</f>
        <v>2211800.09</v>
      </c>
      <c r="H38" s="47">
        <f>IF('Town Data'!M34&gt;9,'Town Data'!L34,"*")</f>
        <v>113268.5</v>
      </c>
      <c r="I38" s="9">
        <f t="shared" si="0"/>
        <v>5.9684194142357254E-2</v>
      </c>
      <c r="J38" s="9">
        <f t="shared" si="1"/>
        <v>4.2557530594910145E-2</v>
      </c>
      <c r="K38" s="9">
        <f t="shared" si="2"/>
        <v>-0.23793905631309675</v>
      </c>
      <c r="L38" s="15"/>
    </row>
    <row r="39" spans="1:12" x14ac:dyDescent="0.25">
      <c r="A39" s="15"/>
      <c r="B39" s="27" t="str">
        <f>'Town Data'!A35</f>
        <v>CLARENDON</v>
      </c>
      <c r="C39" s="49">
        <f>IF('Town Data'!C35&gt;9,'Town Data'!B35,"*")</f>
        <v>28552356.969999999</v>
      </c>
      <c r="D39" s="50">
        <f>IF('Town Data'!E35&gt;9,'Town Data'!D35,"*")</f>
        <v>4741721.38</v>
      </c>
      <c r="E39" s="51">
        <f>IF('Town Data'!G35&gt;9,'Town Data'!F35,"*")</f>
        <v>153328.33333333369</v>
      </c>
      <c r="F39" s="50">
        <f>IF('Town Data'!I35&gt;9,'Town Data'!H35,"*")</f>
        <v>28040651.629999999</v>
      </c>
      <c r="G39" s="50">
        <f>IF('Town Data'!K35&gt;9,'Town Data'!J35,"*")</f>
        <v>4749133.5999999996</v>
      </c>
      <c r="H39" s="51">
        <f>IF('Town Data'!M35&gt;9,'Town Data'!L35,"*")</f>
        <v>185276.16666666637</v>
      </c>
      <c r="I39" s="22">
        <f t="shared" si="0"/>
        <v>1.8248696455132982E-2</v>
      </c>
      <c r="J39" s="22">
        <f t="shared" si="1"/>
        <v>-1.560752049594844E-3</v>
      </c>
      <c r="K39" s="22">
        <f t="shared" si="2"/>
        <v>-0.1724335833804819</v>
      </c>
      <c r="L39" s="15"/>
    </row>
    <row r="40" spans="1:12" x14ac:dyDescent="0.25">
      <c r="A40" s="15"/>
      <c r="B40" s="15" t="str">
        <f>'Town Data'!A36</f>
        <v>COLCHESTER</v>
      </c>
      <c r="C40" s="45">
        <f>IF('Town Data'!C36&gt;9,'Town Data'!B36,"*")</f>
        <v>426747317.38999999</v>
      </c>
      <c r="D40" s="46">
        <f>IF('Town Data'!E36&gt;9,'Town Data'!D36,"*")</f>
        <v>82605074.459999993</v>
      </c>
      <c r="E40" s="47">
        <f>IF('Town Data'!G36&gt;9,'Town Data'!F36,"*")</f>
        <v>3434660.5000000033</v>
      </c>
      <c r="F40" s="48">
        <f>IF('Town Data'!I36&gt;9,'Town Data'!H36,"*")</f>
        <v>406664490.68000001</v>
      </c>
      <c r="G40" s="46">
        <f>IF('Town Data'!K36&gt;9,'Town Data'!J36,"*")</f>
        <v>82115464.829999998</v>
      </c>
      <c r="H40" s="47">
        <f>IF('Town Data'!M36&gt;9,'Town Data'!L36,"*")</f>
        <v>3232891.3333333298</v>
      </c>
      <c r="I40" s="9">
        <f t="shared" si="0"/>
        <v>4.9384264351231354E-2</v>
      </c>
      <c r="J40" s="9">
        <f t="shared" si="1"/>
        <v>5.9624533699420973E-3</v>
      </c>
      <c r="K40" s="9">
        <f t="shared" si="2"/>
        <v>6.2411366749724875E-2</v>
      </c>
      <c r="L40" s="15"/>
    </row>
    <row r="41" spans="1:12" x14ac:dyDescent="0.25">
      <c r="A41" s="15"/>
      <c r="B41" s="27" t="str">
        <f>'Town Data'!A37</f>
        <v>CONCORD</v>
      </c>
      <c r="C41" s="49">
        <f>IF('Town Data'!C37&gt;9,'Town Data'!B37,"*")</f>
        <v>511535.66</v>
      </c>
      <c r="D41" s="50">
        <f>IF('Town Data'!E37&gt;9,'Town Data'!D37,"*")</f>
        <v>263246.62</v>
      </c>
      <c r="E41" s="51" t="str">
        <f>IF('Town Data'!G37&gt;9,'Town Data'!F37,"*")</f>
        <v>*</v>
      </c>
      <c r="F41" s="50">
        <f>IF('Town Data'!I37&gt;9,'Town Data'!H37,"*")</f>
        <v>570973.98</v>
      </c>
      <c r="G41" s="50">
        <f>IF('Town Data'!K37&gt;9,'Town Data'!J37,"*")</f>
        <v>305268.84999999998</v>
      </c>
      <c r="H41" s="51" t="str">
        <f>IF('Town Data'!M37&gt;9,'Town Data'!L37,"*")</f>
        <v>*</v>
      </c>
      <c r="I41" s="22">
        <f t="shared" si="0"/>
        <v>-0.10409987509413303</v>
      </c>
      <c r="J41" s="22">
        <f t="shared" si="1"/>
        <v>-0.13765646249199676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CORINTH</v>
      </c>
      <c r="C42" s="45">
        <f>IF('Town Data'!C38&gt;9,'Town Data'!B38,"*")</f>
        <v>1212667.73</v>
      </c>
      <c r="D42" s="46">
        <f>IF('Town Data'!E38&gt;9,'Town Data'!D38,"*")</f>
        <v>457387.99</v>
      </c>
      <c r="E42" s="47" t="str">
        <f>IF('Town Data'!G38&gt;9,'Town Data'!F38,"*")</f>
        <v>*</v>
      </c>
      <c r="F42" s="48">
        <f>IF('Town Data'!I38&gt;9,'Town Data'!H38,"*")</f>
        <v>1201396.06</v>
      </c>
      <c r="G42" s="46">
        <f>IF('Town Data'!K38&gt;9,'Town Data'!J38,"*")</f>
        <v>453206.38</v>
      </c>
      <c r="H42" s="47" t="str">
        <f>IF('Town Data'!M38&gt;9,'Town Data'!L38,"*")</f>
        <v>*</v>
      </c>
      <c r="I42" s="9">
        <f t="shared" si="0"/>
        <v>9.3821433041822409E-3</v>
      </c>
      <c r="J42" s="9">
        <f t="shared" si="1"/>
        <v>9.226723595550412E-3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CORNWALL</v>
      </c>
      <c r="C43" s="49">
        <f>IF('Town Data'!C39&gt;9,'Town Data'!B39,"*")</f>
        <v>998703.66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1166434.6200000001</v>
      </c>
      <c r="G43" s="50" t="str">
        <f>IF('Town Data'!K39&gt;9,'Town Data'!J39,"*")</f>
        <v>*</v>
      </c>
      <c r="H43" s="51" t="str">
        <f>IF('Town Data'!M39&gt;9,'Town Data'!L39,"*")</f>
        <v>*</v>
      </c>
      <c r="I43" s="22">
        <f t="shared" si="0"/>
        <v>-0.14379799529612733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COVENTRY</v>
      </c>
      <c r="C44" s="45">
        <f>IF('Town Data'!C40&gt;9,'Town Data'!B40,"*")</f>
        <v>2006118.32</v>
      </c>
      <c r="D44" s="46">
        <f>IF('Town Data'!E40&gt;9,'Town Data'!D40,"*")</f>
        <v>851716.69</v>
      </c>
      <c r="E44" s="47" t="str">
        <f>IF('Town Data'!G40&gt;9,'Town Data'!F40,"*")</f>
        <v>*</v>
      </c>
      <c r="F44" s="48">
        <f>IF('Town Data'!I40&gt;9,'Town Data'!H40,"*")</f>
        <v>2043850.59</v>
      </c>
      <c r="G44" s="46">
        <f>IF('Town Data'!K40&gt;9,'Town Data'!J40,"*")</f>
        <v>769089.95</v>
      </c>
      <c r="H44" s="47" t="str">
        <f>IF('Town Data'!M40&gt;9,'Town Data'!L40,"*")</f>
        <v>*</v>
      </c>
      <c r="I44" s="9">
        <f t="shared" si="0"/>
        <v>-1.8461364145018064E-2</v>
      </c>
      <c r="J44" s="9">
        <f t="shared" si="1"/>
        <v>0.10743442948383346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CRAFTSBURY</v>
      </c>
      <c r="C45" s="49">
        <f>IF('Town Data'!C41&gt;9,'Town Data'!B41,"*")</f>
        <v>1678557.16</v>
      </c>
      <c r="D45" s="50">
        <f>IF('Town Data'!E41&gt;9,'Town Data'!D41,"*")</f>
        <v>634550.57999999996</v>
      </c>
      <c r="E45" s="51" t="str">
        <f>IF('Town Data'!G41&gt;9,'Town Data'!F41,"*")</f>
        <v>*</v>
      </c>
      <c r="F45" s="50">
        <f>IF('Town Data'!I41&gt;9,'Town Data'!H41,"*")</f>
        <v>1504929.3</v>
      </c>
      <c r="G45" s="50">
        <f>IF('Town Data'!K41&gt;9,'Town Data'!J41,"*")</f>
        <v>582403.44999999995</v>
      </c>
      <c r="H45" s="51" t="str">
        <f>IF('Town Data'!M41&gt;9,'Town Data'!L41,"*")</f>
        <v>*</v>
      </c>
      <c r="I45" s="22">
        <f t="shared" si="0"/>
        <v>0.11537276867424925</v>
      </c>
      <c r="J45" s="22">
        <f t="shared" si="1"/>
        <v>8.9537810945316362E-2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DANBY</v>
      </c>
      <c r="C46" s="45">
        <f>IF('Town Data'!C42&gt;9,'Town Data'!B42,"*")</f>
        <v>2547604.4300000002</v>
      </c>
      <c r="D46" s="46">
        <f>IF('Town Data'!E42&gt;9,'Town Data'!D42,"*")</f>
        <v>434060.99</v>
      </c>
      <c r="E46" s="47" t="str">
        <f>IF('Town Data'!G42&gt;9,'Town Data'!F42,"*")</f>
        <v>*</v>
      </c>
      <c r="F46" s="48">
        <f>IF('Town Data'!I42&gt;9,'Town Data'!H42,"*")</f>
        <v>2947966.52</v>
      </c>
      <c r="G46" s="46">
        <f>IF('Town Data'!K42&gt;9,'Town Data'!J42,"*")</f>
        <v>531630.27</v>
      </c>
      <c r="H46" s="47" t="str">
        <f>IF('Town Data'!M42&gt;9,'Town Data'!L42,"*")</f>
        <v>*</v>
      </c>
      <c r="I46" s="9">
        <f t="shared" si="0"/>
        <v>-0.13580957832587592</v>
      </c>
      <c r="J46" s="9">
        <f t="shared" si="1"/>
        <v>-0.18352845107935639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DANVILLE</v>
      </c>
      <c r="C47" s="49">
        <f>IF('Town Data'!C43&gt;9,'Town Data'!B43,"*")</f>
        <v>3718859.47</v>
      </c>
      <c r="D47" s="50">
        <f>IF('Town Data'!E43&gt;9,'Town Data'!D43,"*")</f>
        <v>2202570.35</v>
      </c>
      <c r="E47" s="51" t="str">
        <f>IF('Town Data'!G43&gt;9,'Town Data'!F43,"*")</f>
        <v>*</v>
      </c>
      <c r="F47" s="50">
        <f>IF('Town Data'!I43&gt;9,'Town Data'!H43,"*")</f>
        <v>3183039.97</v>
      </c>
      <c r="G47" s="50">
        <f>IF('Town Data'!K43&gt;9,'Town Data'!J43,"*")</f>
        <v>2005758.61</v>
      </c>
      <c r="H47" s="51" t="str">
        <f>IF('Town Data'!M43&gt;9,'Town Data'!L43,"*")</f>
        <v>*</v>
      </c>
      <c r="I47" s="22">
        <f t="shared" si="0"/>
        <v>0.16833577493530499</v>
      </c>
      <c r="J47" s="22">
        <f t="shared" si="1"/>
        <v>9.8123342967975577E-2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DERBY</v>
      </c>
      <c r="C48" s="45">
        <f>IF('Town Data'!C44&gt;9,'Town Data'!B44,"*")</f>
        <v>67498122.629999995</v>
      </c>
      <c r="D48" s="46">
        <f>IF('Town Data'!E44&gt;9,'Town Data'!D44,"*")</f>
        <v>22273710.190000001</v>
      </c>
      <c r="E48" s="47">
        <f>IF('Town Data'!G44&gt;9,'Town Data'!F44,"*")</f>
        <v>374068.33333333337</v>
      </c>
      <c r="F48" s="48">
        <f>IF('Town Data'!I44&gt;9,'Town Data'!H44,"*")</f>
        <v>66432896.159999996</v>
      </c>
      <c r="G48" s="46">
        <f>IF('Town Data'!K44&gt;9,'Town Data'!J44,"*")</f>
        <v>22353743.719999999</v>
      </c>
      <c r="H48" s="47">
        <f>IF('Town Data'!M44&gt;9,'Town Data'!L44,"*")</f>
        <v>317071.50000000006</v>
      </c>
      <c r="I48" s="9">
        <f t="shared" si="0"/>
        <v>1.6034623380477935E-2</v>
      </c>
      <c r="J48" s="9">
        <f t="shared" si="1"/>
        <v>-3.5803188496068825E-3</v>
      </c>
      <c r="K48" s="9">
        <f t="shared" si="2"/>
        <v>0.17976019078767189</v>
      </c>
      <c r="L48" s="15"/>
    </row>
    <row r="49" spans="1:12" x14ac:dyDescent="0.25">
      <c r="A49" s="15"/>
      <c r="B49" s="27" t="str">
        <f>'Town Data'!A45</f>
        <v>DORSET</v>
      </c>
      <c r="C49" s="49">
        <f>IF('Town Data'!C45&gt;9,'Town Data'!B45,"*")</f>
        <v>6063680.71</v>
      </c>
      <c r="D49" s="50">
        <f>IF('Town Data'!E45&gt;9,'Town Data'!D45,"*")</f>
        <v>2319757.92</v>
      </c>
      <c r="E49" s="51" t="str">
        <f>IF('Town Data'!G45&gt;9,'Town Data'!F45,"*")</f>
        <v>*</v>
      </c>
      <c r="F49" s="50">
        <f>IF('Town Data'!I45&gt;9,'Town Data'!H45,"*")</f>
        <v>7769913.1200000001</v>
      </c>
      <c r="G49" s="50">
        <f>IF('Town Data'!K45&gt;9,'Town Data'!J45,"*")</f>
        <v>2768601.55</v>
      </c>
      <c r="H49" s="51">
        <f>IF('Town Data'!M45&gt;9,'Town Data'!L45,"*")</f>
        <v>92606.333333333372</v>
      </c>
      <c r="I49" s="22">
        <f t="shared" si="0"/>
        <v>-0.21959478615122535</v>
      </c>
      <c r="J49" s="22">
        <f t="shared" si="1"/>
        <v>-0.1621192583670987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DOVER</v>
      </c>
      <c r="C50" s="45">
        <f>IF('Town Data'!C46&gt;9,'Town Data'!B46,"*")</f>
        <v>7154126.7400000002</v>
      </c>
      <c r="D50" s="46">
        <f>IF('Town Data'!E46&gt;9,'Town Data'!D46,"*")</f>
        <v>5634257.8099999996</v>
      </c>
      <c r="E50" s="47" t="str">
        <f>IF('Town Data'!G46&gt;9,'Town Data'!F46,"*")</f>
        <v>*</v>
      </c>
      <c r="F50" s="48">
        <f>IF('Town Data'!I46&gt;9,'Town Data'!H46,"*")</f>
        <v>8626118.0099999998</v>
      </c>
      <c r="G50" s="46">
        <f>IF('Town Data'!K46&gt;9,'Town Data'!J46,"*")</f>
        <v>7287981.0499999998</v>
      </c>
      <c r="H50" s="47" t="str">
        <f>IF('Town Data'!M46&gt;9,'Town Data'!L46,"*")</f>
        <v>*</v>
      </c>
      <c r="I50" s="9">
        <f t="shared" si="0"/>
        <v>-0.17064353493582679</v>
      </c>
      <c r="J50" s="9">
        <f t="shared" si="1"/>
        <v>-0.22691102359548537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DUMMERSTON</v>
      </c>
      <c r="C51" s="49">
        <f>IF('Town Data'!C47&gt;9,'Town Data'!B47,"*")</f>
        <v>5786251.7800000003</v>
      </c>
      <c r="D51" s="50">
        <f>IF('Town Data'!E47&gt;9,'Town Data'!D47,"*")</f>
        <v>1466174.19</v>
      </c>
      <c r="E51" s="51" t="str">
        <f>IF('Town Data'!G47&gt;9,'Town Data'!F47,"*")</f>
        <v>*</v>
      </c>
      <c r="F51" s="50">
        <f>IF('Town Data'!I47&gt;9,'Town Data'!H47,"*")</f>
        <v>5716152.8300000001</v>
      </c>
      <c r="G51" s="50">
        <f>IF('Town Data'!K47&gt;9,'Town Data'!J47,"*")</f>
        <v>1341244.44</v>
      </c>
      <c r="H51" s="51" t="str">
        <f>IF('Town Data'!M47&gt;9,'Town Data'!L47,"*")</f>
        <v>*</v>
      </c>
      <c r="I51" s="22">
        <f t="shared" si="0"/>
        <v>1.2263309271946143E-2</v>
      </c>
      <c r="J51" s="22">
        <f t="shared" si="1"/>
        <v>9.3144654526955584E-2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DUXBURY</v>
      </c>
      <c r="C52" s="45">
        <f>IF('Town Data'!C48&gt;9,'Town Data'!B48,"*")</f>
        <v>552458.21</v>
      </c>
      <c r="D52" s="46">
        <f>IF('Town Data'!E48&gt;9,'Town Data'!D48,"*")</f>
        <v>257208.71</v>
      </c>
      <c r="E52" s="47" t="str">
        <f>IF('Town Data'!G48&gt;9,'Town Data'!F48,"*")</f>
        <v>*</v>
      </c>
      <c r="F52" s="48">
        <f>IF('Town Data'!I48&gt;9,'Town Data'!H48,"*")</f>
        <v>538587.92000000004</v>
      </c>
      <c r="G52" s="46">
        <f>IF('Town Data'!K48&gt;9,'Town Data'!J48,"*")</f>
        <v>273254.26</v>
      </c>
      <c r="H52" s="47" t="str">
        <f>IF('Town Data'!M48&gt;9,'Town Data'!L48,"*")</f>
        <v>*</v>
      </c>
      <c r="I52" s="9">
        <f t="shared" si="0"/>
        <v>2.5753065534778276E-2</v>
      </c>
      <c r="J52" s="9">
        <f t="shared" si="1"/>
        <v>-5.8720219037024408E-2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EAST MONTPELIER</v>
      </c>
      <c r="C53" s="49">
        <f>IF('Town Data'!C49&gt;9,'Town Data'!B49,"*")</f>
        <v>14130715.65</v>
      </c>
      <c r="D53" s="50">
        <f>IF('Town Data'!E49&gt;9,'Town Data'!D49,"*")</f>
        <v>4445128.38</v>
      </c>
      <c r="E53" s="51">
        <f>IF('Town Data'!G49&gt;9,'Town Data'!F49,"*")</f>
        <v>167285.66666666677</v>
      </c>
      <c r="F53" s="50">
        <f>IF('Town Data'!I49&gt;9,'Town Data'!H49,"*")</f>
        <v>15534081.02</v>
      </c>
      <c r="G53" s="50">
        <f>IF('Town Data'!K49&gt;9,'Town Data'!J49,"*")</f>
        <v>4888698.83</v>
      </c>
      <c r="H53" s="51">
        <f>IF('Town Data'!M49&gt;9,'Town Data'!L49,"*")</f>
        <v>285126.83333333355</v>
      </c>
      <c r="I53" s="22">
        <f t="shared" si="0"/>
        <v>-9.0341061578935886E-2</v>
      </c>
      <c r="J53" s="22">
        <f t="shared" si="1"/>
        <v>-9.0733846658334685E-2</v>
      </c>
      <c r="K53" s="22">
        <f t="shared" si="2"/>
        <v>-0.4132938499299435</v>
      </c>
      <c r="L53" s="15"/>
    </row>
    <row r="54" spans="1:12" x14ac:dyDescent="0.25">
      <c r="A54" s="15"/>
      <c r="B54" s="15" t="str">
        <f>'Town Data'!A50</f>
        <v>EDEN</v>
      </c>
      <c r="C54" s="45">
        <f>IF('Town Data'!C50&gt;9,'Town Data'!B50,"*")</f>
        <v>1233906.1399999999</v>
      </c>
      <c r="D54" s="46">
        <f>IF('Town Data'!E50&gt;9,'Town Data'!D50,"*")</f>
        <v>413867.08</v>
      </c>
      <c r="E54" s="47" t="str">
        <f>IF('Town Data'!G50&gt;9,'Town Data'!F50,"*")</f>
        <v>*</v>
      </c>
      <c r="F54" s="48">
        <f>IF('Town Data'!I50&gt;9,'Town Data'!H50,"*")</f>
        <v>1160917.3700000001</v>
      </c>
      <c r="G54" s="46">
        <f>IF('Town Data'!K50&gt;9,'Town Data'!J50,"*")</f>
        <v>380844.73</v>
      </c>
      <c r="H54" s="47" t="str">
        <f>IF('Town Data'!M50&gt;9,'Town Data'!L50,"*")</f>
        <v>*</v>
      </c>
      <c r="I54" s="9">
        <f t="shared" si="0"/>
        <v>6.2871632285077944E-2</v>
      </c>
      <c r="J54" s="9">
        <f t="shared" si="1"/>
        <v>8.670817107013673E-2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ENOSBURG</v>
      </c>
      <c r="C55" s="49">
        <f>IF('Town Data'!C51&gt;9,'Town Data'!B51,"*")</f>
        <v>18526037.010000002</v>
      </c>
      <c r="D55" s="50">
        <f>IF('Town Data'!E51&gt;9,'Town Data'!D51,"*")</f>
        <v>5762693.8200000003</v>
      </c>
      <c r="E55" s="51">
        <f>IF('Town Data'!G51&gt;9,'Town Data'!F51,"*")</f>
        <v>285066.16666666605</v>
      </c>
      <c r="F55" s="50">
        <f>IF('Town Data'!I51&gt;9,'Town Data'!H51,"*")</f>
        <v>28225234.949999999</v>
      </c>
      <c r="G55" s="50">
        <f>IF('Town Data'!K51&gt;9,'Town Data'!J51,"*")</f>
        <v>5396605.1100000003</v>
      </c>
      <c r="H55" s="51">
        <f>IF('Town Data'!M51&gt;9,'Town Data'!L51,"*")</f>
        <v>59442.333333333299</v>
      </c>
      <c r="I55" s="22">
        <f t="shared" si="0"/>
        <v>-0.34363568477576117</v>
      </c>
      <c r="J55" s="22">
        <f t="shared" si="1"/>
        <v>6.7836853454708301E-2</v>
      </c>
      <c r="K55" s="22">
        <f t="shared" si="2"/>
        <v>3.7956759212009321</v>
      </c>
      <c r="L55" s="15"/>
    </row>
    <row r="56" spans="1:12" x14ac:dyDescent="0.25">
      <c r="A56" s="15"/>
      <c r="B56" s="15" t="str">
        <f>'Town Data'!A52</f>
        <v>ESSEX</v>
      </c>
      <c r="C56" s="45">
        <f>IF('Town Data'!C52&gt;9,'Town Data'!B52,"*")</f>
        <v>156510698.63</v>
      </c>
      <c r="D56" s="46">
        <f>IF('Town Data'!E52&gt;9,'Town Data'!D52,"*")</f>
        <v>42841389.450000003</v>
      </c>
      <c r="E56" s="47">
        <f>IF('Town Data'!G52&gt;9,'Town Data'!F52,"*")</f>
        <v>625417</v>
      </c>
      <c r="F56" s="48">
        <f>IF('Town Data'!I52&gt;9,'Town Data'!H52,"*")</f>
        <v>150959087.36000001</v>
      </c>
      <c r="G56" s="46">
        <f>IF('Town Data'!K52&gt;9,'Town Data'!J52,"*")</f>
        <v>42198227.049999997</v>
      </c>
      <c r="H56" s="47">
        <f>IF('Town Data'!M52&gt;9,'Town Data'!L52,"*")</f>
        <v>988653.99999999988</v>
      </c>
      <c r="I56" s="9">
        <f t="shared" si="0"/>
        <v>3.6775601701676722E-2</v>
      </c>
      <c r="J56" s="9">
        <f t="shared" si="1"/>
        <v>1.5241455505652719E-2</v>
      </c>
      <c r="K56" s="9">
        <f t="shared" si="2"/>
        <v>-0.36740558375326449</v>
      </c>
      <c r="L56" s="15"/>
    </row>
    <row r="57" spans="1:12" x14ac:dyDescent="0.25">
      <c r="A57" s="15"/>
      <c r="B57" s="27" t="str">
        <f>'Town Data'!A53</f>
        <v>FAIR HAVEN</v>
      </c>
      <c r="C57" s="49">
        <f>IF('Town Data'!C53&gt;9,'Town Data'!B53,"*")</f>
        <v>16964341.829999998</v>
      </c>
      <c r="D57" s="50">
        <f>IF('Town Data'!E53&gt;9,'Town Data'!D53,"*")</f>
        <v>4142614.62</v>
      </c>
      <c r="E57" s="51" t="str">
        <f>IF('Town Data'!G53&gt;9,'Town Data'!F53,"*")</f>
        <v>*</v>
      </c>
      <c r="F57" s="50">
        <f>IF('Town Data'!I53&gt;9,'Town Data'!H53,"*")</f>
        <v>18954005.739999998</v>
      </c>
      <c r="G57" s="50">
        <f>IF('Town Data'!K53&gt;9,'Town Data'!J53,"*")</f>
        <v>4079743.77</v>
      </c>
      <c r="H57" s="51" t="str">
        <f>IF('Town Data'!M53&gt;9,'Town Data'!L53,"*")</f>
        <v>*</v>
      </c>
      <c r="I57" s="22">
        <f t="shared" si="0"/>
        <v>-0.10497326724983889</v>
      </c>
      <c r="J57" s="22">
        <f t="shared" si="1"/>
        <v>1.541048986024926E-2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FAIRFAX</v>
      </c>
      <c r="C58" s="45">
        <f>IF('Town Data'!C54&gt;9,'Town Data'!B54,"*")</f>
        <v>11000593.08</v>
      </c>
      <c r="D58" s="46">
        <f>IF('Town Data'!E54&gt;9,'Town Data'!D54,"*")</f>
        <v>3812597.52</v>
      </c>
      <c r="E58" s="47" t="str">
        <f>IF('Town Data'!G54&gt;9,'Town Data'!F54,"*")</f>
        <v>*</v>
      </c>
      <c r="F58" s="48">
        <f>IF('Town Data'!I54&gt;9,'Town Data'!H54,"*")</f>
        <v>11380630.68</v>
      </c>
      <c r="G58" s="46">
        <f>IF('Town Data'!K54&gt;9,'Town Data'!J54,"*")</f>
        <v>3935226.64</v>
      </c>
      <c r="H58" s="47" t="str">
        <f>IF('Town Data'!M54&gt;9,'Town Data'!L54,"*")</f>
        <v>*</v>
      </c>
      <c r="I58" s="9">
        <f t="shared" si="0"/>
        <v>-3.339336902197055E-2</v>
      </c>
      <c r="J58" s="9">
        <f t="shared" si="1"/>
        <v>-3.1161895163425737E-2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FAIRFIELD</v>
      </c>
      <c r="C59" s="49">
        <f>IF('Town Data'!C55&gt;9,'Town Data'!B55,"*")</f>
        <v>1924311.05</v>
      </c>
      <c r="D59" s="50">
        <f>IF('Town Data'!E55&gt;9,'Town Data'!D55,"*")</f>
        <v>451615.16</v>
      </c>
      <c r="E59" s="51" t="str">
        <f>IF('Town Data'!G55&gt;9,'Town Data'!F55,"*")</f>
        <v>*</v>
      </c>
      <c r="F59" s="50">
        <f>IF('Town Data'!I55&gt;9,'Town Data'!H55,"*")</f>
        <v>1940102.7</v>
      </c>
      <c r="G59" s="50">
        <f>IF('Town Data'!K55&gt;9,'Town Data'!J55,"*")</f>
        <v>402247.67999999999</v>
      </c>
      <c r="H59" s="51" t="str">
        <f>IF('Town Data'!M55&gt;9,'Town Data'!L55,"*")</f>
        <v>*</v>
      </c>
      <c r="I59" s="22">
        <f t="shared" si="0"/>
        <v>-8.1395948781473829E-3</v>
      </c>
      <c r="J59" s="22">
        <f t="shared" si="1"/>
        <v>0.12272906086120865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FAIRLEE</v>
      </c>
      <c r="C60" s="45">
        <f>IF('Town Data'!C56&gt;9,'Town Data'!B56,"*")</f>
        <v>12372033.59</v>
      </c>
      <c r="D60" s="46">
        <f>IF('Town Data'!E56&gt;9,'Town Data'!D56,"*")</f>
        <v>1782901.75</v>
      </c>
      <c r="E60" s="47">
        <f>IF('Town Data'!G56&gt;9,'Town Data'!F56,"*")</f>
        <v>122069.5</v>
      </c>
      <c r="F60" s="48">
        <f>IF('Town Data'!I56&gt;9,'Town Data'!H56,"*")</f>
        <v>12547536.33</v>
      </c>
      <c r="G60" s="46">
        <f>IF('Town Data'!K56&gt;9,'Town Data'!J56,"*")</f>
        <v>1654156.4</v>
      </c>
      <c r="H60" s="47">
        <f>IF('Town Data'!M56&gt;9,'Town Data'!L56,"*")</f>
        <v>55410.500000000029</v>
      </c>
      <c r="I60" s="9">
        <f t="shared" si="0"/>
        <v>-1.3987027842301551E-2</v>
      </c>
      <c r="J60" s="9">
        <f t="shared" si="1"/>
        <v>7.7831425130054269E-2</v>
      </c>
      <c r="K60" s="9">
        <f t="shared" si="2"/>
        <v>1.2030030409398929</v>
      </c>
      <c r="L60" s="15"/>
    </row>
    <row r="61" spans="1:12" x14ac:dyDescent="0.25">
      <c r="A61" s="15"/>
      <c r="B61" s="27" t="str">
        <f>'Town Data'!A57</f>
        <v>FERRISBURGH</v>
      </c>
      <c r="C61" s="49">
        <f>IF('Town Data'!C57&gt;9,'Town Data'!B57,"*")</f>
        <v>6977125.6399999997</v>
      </c>
      <c r="D61" s="50">
        <f>IF('Town Data'!E57&gt;9,'Town Data'!D57,"*")</f>
        <v>2885589.58</v>
      </c>
      <c r="E61" s="51" t="str">
        <f>IF('Town Data'!G57&gt;9,'Town Data'!F57,"*")</f>
        <v>*</v>
      </c>
      <c r="F61" s="50">
        <f>IF('Town Data'!I57&gt;9,'Town Data'!H57,"*")</f>
        <v>7095248.3799999999</v>
      </c>
      <c r="G61" s="50">
        <f>IF('Town Data'!K57&gt;9,'Town Data'!J57,"*")</f>
        <v>3207839.25</v>
      </c>
      <c r="H61" s="51" t="str">
        <f>IF('Town Data'!M57&gt;9,'Town Data'!L57,"*")</f>
        <v>*</v>
      </c>
      <c r="I61" s="22">
        <f t="shared" si="0"/>
        <v>-1.664814727740373E-2</v>
      </c>
      <c r="J61" s="22">
        <f t="shared" si="1"/>
        <v>-0.10045692595101202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FRANKLIN</v>
      </c>
      <c r="C62" s="45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1489515.4</v>
      </c>
      <c r="G62" s="46">
        <f>IF('Town Data'!K58&gt;9,'Town Data'!J58,"*")</f>
        <v>384354.26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GEORGIA</v>
      </c>
      <c r="C63" s="49">
        <f>IF('Town Data'!C59&gt;9,'Town Data'!B59,"*")</f>
        <v>3555362.46</v>
      </c>
      <c r="D63" s="50">
        <f>IF('Town Data'!E59&gt;9,'Town Data'!D59,"*")</f>
        <v>1793824.42</v>
      </c>
      <c r="E63" s="51" t="str">
        <f>IF('Town Data'!G59&gt;9,'Town Data'!F59,"*")</f>
        <v>*</v>
      </c>
      <c r="F63" s="50">
        <f>IF('Town Data'!I59&gt;9,'Town Data'!H59,"*")</f>
        <v>3907553.43</v>
      </c>
      <c r="G63" s="50">
        <f>IF('Town Data'!K59&gt;9,'Town Data'!J59,"*")</f>
        <v>2025538.88</v>
      </c>
      <c r="H63" s="51" t="str">
        <f>IF('Town Data'!M59&gt;9,'Town Data'!L59,"*")</f>
        <v>*</v>
      </c>
      <c r="I63" s="22">
        <f t="shared" si="0"/>
        <v>-9.013081364315477E-2</v>
      </c>
      <c r="J63" s="22">
        <f t="shared" si="1"/>
        <v>-0.11439645137791676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GLOVER</v>
      </c>
      <c r="C64" s="45">
        <f>IF('Town Data'!C60&gt;9,'Town Data'!B60,"*")</f>
        <v>296172.84000000003</v>
      </c>
      <c r="D64" s="46">
        <f>IF('Town Data'!E60&gt;9,'Town Data'!D60,"*")</f>
        <v>192448.1</v>
      </c>
      <c r="E64" s="47" t="str">
        <f>IF('Town Data'!G60&gt;9,'Town Data'!F60,"*")</f>
        <v>*</v>
      </c>
      <c r="F64" s="48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GRAFTON</v>
      </c>
      <c r="C65" s="49" t="str">
        <f>IF('Town Data'!C61&gt;9,'Town Data'!B61,"*")</f>
        <v>*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303455.53999999998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GRAND ISLE</v>
      </c>
      <c r="C66" s="45">
        <f>IF('Town Data'!C62&gt;9,'Town Data'!B62,"*")</f>
        <v>1760829.24</v>
      </c>
      <c r="D66" s="46">
        <f>IF('Town Data'!E62&gt;9,'Town Data'!D62,"*")</f>
        <v>605035.89</v>
      </c>
      <c r="E66" s="47" t="str">
        <f>IF('Town Data'!G62&gt;9,'Town Data'!F62,"*")</f>
        <v>*</v>
      </c>
      <c r="F66" s="48">
        <f>IF('Town Data'!I62&gt;9,'Town Data'!H62,"*")</f>
        <v>1683930.25</v>
      </c>
      <c r="G66" s="46">
        <f>IF('Town Data'!K62&gt;9,'Town Data'!J62,"*")</f>
        <v>564993.02</v>
      </c>
      <c r="H66" s="47" t="str">
        <f>IF('Town Data'!M62&gt;9,'Town Data'!L62,"*")</f>
        <v>*</v>
      </c>
      <c r="I66" s="9">
        <f t="shared" si="0"/>
        <v>4.5666374839456673E-2</v>
      </c>
      <c r="J66" s="9">
        <f t="shared" si="1"/>
        <v>7.0873211849590625E-2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GREENSBORO</v>
      </c>
      <c r="C67" s="49">
        <f>IF('Town Data'!C63&gt;9,'Town Data'!B63,"*")</f>
        <v>3795922.8</v>
      </c>
      <c r="D67" s="50">
        <f>IF('Town Data'!E63&gt;9,'Town Data'!D63,"*")</f>
        <v>2129844.36</v>
      </c>
      <c r="E67" s="51" t="str">
        <f>IF('Town Data'!G63&gt;9,'Town Data'!F63,"*")</f>
        <v>*</v>
      </c>
      <c r="F67" s="50">
        <f>IF('Town Data'!I63&gt;9,'Town Data'!H63,"*")</f>
        <v>3008779.15</v>
      </c>
      <c r="G67" s="50">
        <f>IF('Town Data'!K63&gt;9,'Town Data'!J63,"*")</f>
        <v>2017143.74</v>
      </c>
      <c r="H67" s="51" t="str">
        <f>IF('Town Data'!M63&gt;9,'Town Data'!L63,"*")</f>
        <v>*</v>
      </c>
      <c r="I67" s="22">
        <f t="shared" si="0"/>
        <v>0.26161562905007502</v>
      </c>
      <c r="J67" s="22">
        <f t="shared" si="1"/>
        <v>5.5871387727678683E-2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GROTON</v>
      </c>
      <c r="C68" s="45">
        <f>IF('Town Data'!C64&gt;9,'Town Data'!B64,"*")</f>
        <v>2157397.13</v>
      </c>
      <c r="D68" s="46">
        <f>IF('Town Data'!E64&gt;9,'Town Data'!D64,"*")</f>
        <v>957388.31</v>
      </c>
      <c r="E68" s="47" t="str">
        <f>IF('Town Data'!G64&gt;9,'Town Data'!F64,"*")</f>
        <v>*</v>
      </c>
      <c r="F68" s="48">
        <f>IF('Town Data'!I64&gt;9,'Town Data'!H64,"*")</f>
        <v>1719997.84</v>
      </c>
      <c r="G68" s="46">
        <f>IF('Town Data'!K64&gt;9,'Town Data'!J64,"*")</f>
        <v>1063422.3700000001</v>
      </c>
      <c r="H68" s="47" t="str">
        <f>IF('Town Data'!M64&gt;9,'Town Data'!L64,"*")</f>
        <v>*</v>
      </c>
      <c r="I68" s="9">
        <f t="shared" si="0"/>
        <v>0.2543022321469891</v>
      </c>
      <c r="J68" s="9">
        <f t="shared" si="1"/>
        <v>-9.9710202635665865E-2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GUILFORD</v>
      </c>
      <c r="C69" s="49">
        <f>IF('Town Data'!C65&gt;9,'Town Data'!B65,"*")</f>
        <v>989051.1</v>
      </c>
      <c r="D69" s="50">
        <f>IF('Town Data'!E65&gt;9,'Town Data'!D65,"*")</f>
        <v>407096.18</v>
      </c>
      <c r="E69" s="51" t="str">
        <f>IF('Town Data'!G65&gt;9,'Town Data'!F65,"*")</f>
        <v>*</v>
      </c>
      <c r="F69" s="50">
        <f>IF('Town Data'!I65&gt;9,'Town Data'!H65,"*")</f>
        <v>971936.69</v>
      </c>
      <c r="G69" s="50">
        <f>IF('Town Data'!K65&gt;9,'Town Data'!J65,"*")</f>
        <v>460463.18</v>
      </c>
      <c r="H69" s="51" t="str">
        <f>IF('Town Data'!M65&gt;9,'Town Data'!L65,"*")</f>
        <v>*</v>
      </c>
      <c r="I69" s="22">
        <f t="shared" si="0"/>
        <v>1.7608564607227692E-2</v>
      </c>
      <c r="J69" s="22">
        <f t="shared" si="1"/>
        <v>-0.11589851766215054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HALIFAX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554674.78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HANCOCK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479186.99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HARDWICK</v>
      </c>
      <c r="C72" s="45">
        <f>IF('Town Data'!C68&gt;9,'Town Data'!B68,"*")</f>
        <v>25905254.149999999</v>
      </c>
      <c r="D72" s="46">
        <f>IF('Town Data'!E68&gt;9,'Town Data'!D68,"*")</f>
        <v>4329130.42</v>
      </c>
      <c r="E72" s="47">
        <f>IF('Town Data'!G68&gt;9,'Town Data'!F68,"*")</f>
        <v>65437.166666666664</v>
      </c>
      <c r="F72" s="48">
        <f>IF('Town Data'!I68&gt;9,'Town Data'!H68,"*")</f>
        <v>25387680.489999998</v>
      </c>
      <c r="G72" s="46">
        <f>IF('Town Data'!K68&gt;9,'Town Data'!J68,"*")</f>
        <v>4288393.3</v>
      </c>
      <c r="H72" s="47">
        <f>IF('Town Data'!M68&gt;9,'Town Data'!L68,"*")</f>
        <v>33957.500000000036</v>
      </c>
      <c r="I72" s="9">
        <f t="shared" si="3"/>
        <v>2.0386803757195079E-2</v>
      </c>
      <c r="J72" s="9">
        <f t="shared" si="4"/>
        <v>9.4993898997090855E-3</v>
      </c>
      <c r="K72" s="9">
        <f t="shared" si="5"/>
        <v>0.92703133819234618</v>
      </c>
      <c r="L72" s="15"/>
    </row>
    <row r="73" spans="1:12" x14ac:dyDescent="0.25">
      <c r="A73" s="15"/>
      <c r="B73" s="27" t="str">
        <f>'Town Data'!A69</f>
        <v>HARTFORD</v>
      </c>
      <c r="C73" s="49">
        <f>IF('Town Data'!C69&gt;9,'Town Data'!B69,"*")</f>
        <v>95715068.760000005</v>
      </c>
      <c r="D73" s="50">
        <f>IF('Town Data'!E69&gt;9,'Town Data'!D69,"*")</f>
        <v>21151453.5</v>
      </c>
      <c r="E73" s="51">
        <f>IF('Town Data'!G69&gt;9,'Town Data'!F69,"*")</f>
        <v>878504.33333333372</v>
      </c>
      <c r="F73" s="50">
        <f>IF('Town Data'!I69&gt;9,'Town Data'!H69,"*")</f>
        <v>90017593.790000007</v>
      </c>
      <c r="G73" s="50">
        <f>IF('Town Data'!K69&gt;9,'Town Data'!J69,"*")</f>
        <v>19824598.59</v>
      </c>
      <c r="H73" s="51">
        <f>IF('Town Data'!M69&gt;9,'Town Data'!L69,"*")</f>
        <v>579239.5</v>
      </c>
      <c r="I73" s="22">
        <f t="shared" si="3"/>
        <v>6.3292904532546254E-2</v>
      </c>
      <c r="J73" s="22">
        <f t="shared" si="4"/>
        <v>6.6929723897123317E-2</v>
      </c>
      <c r="K73" s="22">
        <f t="shared" si="5"/>
        <v>0.51665128730574095</v>
      </c>
      <c r="L73" s="15"/>
    </row>
    <row r="74" spans="1:12" x14ac:dyDescent="0.25">
      <c r="A74" s="15"/>
      <c r="B74" s="15" t="str">
        <f>'Town Data'!A70</f>
        <v>HARTLAND</v>
      </c>
      <c r="C74" s="45">
        <f>IF('Town Data'!C70&gt;9,'Town Data'!B70,"*")</f>
        <v>3891645.29</v>
      </c>
      <c r="D74" s="46">
        <f>IF('Town Data'!E70&gt;9,'Town Data'!D70,"*")</f>
        <v>1611588.58</v>
      </c>
      <c r="E74" s="47">
        <f>IF('Town Data'!G70&gt;9,'Town Data'!F70,"*")</f>
        <v>60710.833333333307</v>
      </c>
      <c r="F74" s="48">
        <f>IF('Town Data'!I70&gt;9,'Town Data'!H70,"*")</f>
        <v>4221716.4800000004</v>
      </c>
      <c r="G74" s="46">
        <f>IF('Town Data'!K70&gt;9,'Town Data'!J70,"*")</f>
        <v>1507020.14</v>
      </c>
      <c r="H74" s="47">
        <f>IF('Town Data'!M70&gt;9,'Town Data'!L70,"*")</f>
        <v>84065.833333333328</v>
      </c>
      <c r="I74" s="9">
        <f t="shared" si="3"/>
        <v>-7.8184120502568746E-2</v>
      </c>
      <c r="J74" s="9">
        <f t="shared" si="4"/>
        <v>6.9387553108613526E-2</v>
      </c>
      <c r="K74" s="9">
        <f t="shared" si="5"/>
        <v>-0.2778179799561854</v>
      </c>
      <c r="L74" s="15"/>
    </row>
    <row r="75" spans="1:12" x14ac:dyDescent="0.25">
      <c r="A75" s="15"/>
      <c r="B75" s="27" t="str">
        <f>'Town Data'!A71</f>
        <v>HIGHGATE</v>
      </c>
      <c r="C75" s="49">
        <f>IF('Town Data'!C71&gt;9,'Town Data'!B71,"*")</f>
        <v>5493911.71</v>
      </c>
      <c r="D75" s="50">
        <f>IF('Town Data'!E71&gt;9,'Town Data'!D71,"*")</f>
        <v>1971452</v>
      </c>
      <c r="E75" s="51" t="str">
        <f>IF('Town Data'!G71&gt;9,'Town Data'!F71,"*")</f>
        <v>*</v>
      </c>
      <c r="F75" s="50">
        <f>IF('Town Data'!I71&gt;9,'Town Data'!H71,"*")</f>
        <v>5234732.55</v>
      </c>
      <c r="G75" s="50">
        <f>IF('Town Data'!K71&gt;9,'Town Data'!J71,"*")</f>
        <v>1956136.74</v>
      </c>
      <c r="H75" s="51" t="str">
        <f>IF('Town Data'!M71&gt;9,'Town Data'!L71,"*")</f>
        <v>*</v>
      </c>
      <c r="I75" s="22">
        <f t="shared" si="3"/>
        <v>4.9511442566440217E-2</v>
      </c>
      <c r="J75" s="22">
        <f t="shared" si="4"/>
        <v>7.8293401922403492E-3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HINESBURG</v>
      </c>
      <c r="C76" s="45">
        <f>IF('Town Data'!C72&gt;9,'Town Data'!B72,"*")</f>
        <v>21816057.120000001</v>
      </c>
      <c r="D76" s="46">
        <f>IF('Town Data'!E72&gt;9,'Town Data'!D72,"*")</f>
        <v>4260033.66</v>
      </c>
      <c r="E76" s="47">
        <f>IF('Town Data'!G72&gt;9,'Town Data'!F72,"*")</f>
        <v>96445.333333333358</v>
      </c>
      <c r="F76" s="48">
        <f>IF('Town Data'!I72&gt;9,'Town Data'!H72,"*")</f>
        <v>15516777.65</v>
      </c>
      <c r="G76" s="46">
        <f>IF('Town Data'!K72&gt;9,'Town Data'!J72,"*")</f>
        <v>4136871.9</v>
      </c>
      <c r="H76" s="47">
        <f>IF('Town Data'!M72&gt;9,'Town Data'!L72,"*")</f>
        <v>12203.333333333341</v>
      </c>
      <c r="I76" s="9">
        <f t="shared" si="3"/>
        <v>0.40596569803911575</v>
      </c>
      <c r="J76" s="9">
        <f t="shared" si="4"/>
        <v>2.9771712293049306E-2</v>
      </c>
      <c r="K76" s="9">
        <f t="shared" si="5"/>
        <v>6.9031958481289228</v>
      </c>
      <c r="L76" s="15"/>
    </row>
    <row r="77" spans="1:12" x14ac:dyDescent="0.25">
      <c r="A77" s="15"/>
      <c r="B77" s="27" t="str">
        <f>'Town Data'!A73</f>
        <v>HUNTINGTON</v>
      </c>
      <c r="C77" s="49">
        <f>IF('Town Data'!C73&gt;9,'Town Data'!B73,"*")</f>
        <v>539704.18000000005</v>
      </c>
      <c r="D77" s="50">
        <f>IF('Town Data'!E73&gt;9,'Town Data'!D73,"*")</f>
        <v>243305.46</v>
      </c>
      <c r="E77" s="51" t="str">
        <f>IF('Town Data'!G73&gt;9,'Town Data'!F73,"*")</f>
        <v>*</v>
      </c>
      <c r="F77" s="50">
        <f>IF('Town Data'!I73&gt;9,'Town Data'!H73,"*")</f>
        <v>550194.29</v>
      </c>
      <c r="G77" s="50">
        <f>IF('Town Data'!K73&gt;9,'Town Data'!J73,"*")</f>
        <v>267136.49</v>
      </c>
      <c r="H77" s="51" t="str">
        <f>IF('Town Data'!M73&gt;9,'Town Data'!L73,"*")</f>
        <v>*</v>
      </c>
      <c r="I77" s="22">
        <f t="shared" si="3"/>
        <v>-1.906619205371976E-2</v>
      </c>
      <c r="J77" s="22">
        <f t="shared" si="4"/>
        <v>-8.9209190403003347E-2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HYDE PARK</v>
      </c>
      <c r="C78" s="45">
        <f>IF('Town Data'!C74&gt;9,'Town Data'!B74,"*")</f>
        <v>10900227.24</v>
      </c>
      <c r="D78" s="46">
        <f>IF('Town Data'!E74&gt;9,'Town Data'!D74,"*")</f>
        <v>1012302.22</v>
      </c>
      <c r="E78" s="47" t="str">
        <f>IF('Town Data'!G74&gt;9,'Town Data'!F74,"*")</f>
        <v>*</v>
      </c>
      <c r="F78" s="48">
        <f>IF('Town Data'!I74&gt;9,'Town Data'!H74,"*")</f>
        <v>11345855.15</v>
      </c>
      <c r="G78" s="46">
        <f>IF('Town Data'!K74&gt;9,'Town Data'!J74,"*")</f>
        <v>1237012.68</v>
      </c>
      <c r="H78" s="47" t="str">
        <f>IF('Town Data'!M74&gt;9,'Town Data'!L74,"*")</f>
        <v>*</v>
      </c>
      <c r="I78" s="9">
        <f t="shared" si="3"/>
        <v>-3.9276714192847784E-2</v>
      </c>
      <c r="J78" s="9">
        <f t="shared" si="4"/>
        <v>-0.18165574503245996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IRASBURG</v>
      </c>
      <c r="C79" s="49">
        <f>IF('Town Data'!C75&gt;9,'Town Data'!B75,"*")</f>
        <v>6056320.8700000001</v>
      </c>
      <c r="D79" s="50">
        <f>IF('Town Data'!E75&gt;9,'Town Data'!D75,"*")</f>
        <v>870563.54</v>
      </c>
      <c r="E79" s="51" t="str">
        <f>IF('Town Data'!G75&gt;9,'Town Data'!F75,"*")</f>
        <v>*</v>
      </c>
      <c r="F79" s="50">
        <f>IF('Town Data'!I75&gt;9,'Town Data'!H75,"*")</f>
        <v>6178560.0999999996</v>
      </c>
      <c r="G79" s="50">
        <f>IF('Town Data'!K75&gt;9,'Town Data'!J75,"*")</f>
        <v>753794.11</v>
      </c>
      <c r="H79" s="51" t="str">
        <f>IF('Town Data'!M75&gt;9,'Town Data'!L75,"*")</f>
        <v>*</v>
      </c>
      <c r="I79" s="22">
        <f t="shared" si="3"/>
        <v>-1.9784420321491979E-2</v>
      </c>
      <c r="J79" s="22">
        <f t="shared" si="4"/>
        <v>0.15490891803333412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JAMAICA</v>
      </c>
      <c r="C80" s="45">
        <f>IF('Town Data'!C76&gt;9,'Town Data'!B76,"*")</f>
        <v>5448256.1900000004</v>
      </c>
      <c r="D80" s="46">
        <f>IF('Town Data'!E76&gt;9,'Town Data'!D76,"*")</f>
        <v>1348536.67</v>
      </c>
      <c r="E80" s="47" t="str">
        <f>IF('Town Data'!G76&gt;9,'Town Data'!F76,"*")</f>
        <v>*</v>
      </c>
      <c r="F80" s="48">
        <f>IF('Town Data'!I76&gt;9,'Town Data'!H76,"*")</f>
        <v>3733451.44</v>
      </c>
      <c r="G80" s="46">
        <f>IF('Town Data'!K76&gt;9,'Town Data'!J76,"*")</f>
        <v>1035249.01</v>
      </c>
      <c r="H80" s="47" t="str">
        <f>IF('Town Data'!M76&gt;9,'Town Data'!L76,"*")</f>
        <v>*</v>
      </c>
      <c r="I80" s="9">
        <f t="shared" si="3"/>
        <v>0.45930817035081095</v>
      </c>
      <c r="J80" s="9">
        <f t="shared" si="4"/>
        <v>0.30262058400809283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JAY</v>
      </c>
      <c r="C81" s="49">
        <f>IF('Town Data'!C77&gt;9,'Town Data'!B77,"*")</f>
        <v>5489782.4199999999</v>
      </c>
      <c r="D81" s="50">
        <f>IF('Town Data'!E77&gt;9,'Town Data'!D77,"*")</f>
        <v>1843519.65</v>
      </c>
      <c r="E81" s="51" t="str">
        <f>IF('Town Data'!G77&gt;9,'Town Data'!F77,"*")</f>
        <v>*</v>
      </c>
      <c r="F81" s="50">
        <f>IF('Town Data'!I77&gt;9,'Town Data'!H77,"*")</f>
        <v>5577266.7699999996</v>
      </c>
      <c r="G81" s="50">
        <f>IF('Town Data'!K77&gt;9,'Town Data'!J77,"*")</f>
        <v>2165444.14</v>
      </c>
      <c r="H81" s="51" t="str">
        <f>IF('Town Data'!M77&gt;9,'Town Data'!L77,"*")</f>
        <v>*</v>
      </c>
      <c r="I81" s="22">
        <f t="shared" si="3"/>
        <v>-1.5685882280291146E-2</v>
      </c>
      <c r="J81" s="22">
        <f t="shared" si="4"/>
        <v>-0.14866441671406966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JERICHO</v>
      </c>
      <c r="C82" s="45">
        <f>IF('Town Data'!C78&gt;9,'Town Data'!B78,"*")</f>
        <v>8401287.8499999996</v>
      </c>
      <c r="D82" s="46">
        <f>IF('Town Data'!E78&gt;9,'Town Data'!D78,"*")</f>
        <v>2801308.22</v>
      </c>
      <c r="E82" s="47">
        <f>IF('Town Data'!G78&gt;9,'Town Data'!F78,"*")</f>
        <v>9087.3333333333303</v>
      </c>
      <c r="F82" s="48">
        <f>IF('Town Data'!I78&gt;9,'Town Data'!H78,"*")</f>
        <v>8005948.7400000002</v>
      </c>
      <c r="G82" s="46">
        <f>IF('Town Data'!K78&gt;9,'Town Data'!J78,"*")</f>
        <v>2599762.4</v>
      </c>
      <c r="H82" s="47" t="str">
        <f>IF('Town Data'!M78&gt;9,'Town Data'!L78,"*")</f>
        <v>*</v>
      </c>
      <c r="I82" s="9">
        <f t="shared" si="3"/>
        <v>4.9380669654399932E-2</v>
      </c>
      <c r="J82" s="9">
        <f t="shared" si="4"/>
        <v>7.7524707642513915E-2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JOHNSON</v>
      </c>
      <c r="C83" s="49">
        <f>IF('Town Data'!C79&gt;9,'Town Data'!B79,"*")</f>
        <v>27444581.850000001</v>
      </c>
      <c r="D83" s="50">
        <f>IF('Town Data'!E79&gt;9,'Town Data'!D79,"*")</f>
        <v>7235111.1900000004</v>
      </c>
      <c r="E83" s="51" t="str">
        <f>IF('Town Data'!G79&gt;9,'Town Data'!F79,"*")</f>
        <v>*</v>
      </c>
      <c r="F83" s="50">
        <f>IF('Town Data'!I79&gt;9,'Town Data'!H79,"*")</f>
        <v>27580429.129999999</v>
      </c>
      <c r="G83" s="50">
        <f>IF('Town Data'!K79&gt;9,'Town Data'!J79,"*")</f>
        <v>7912932.9400000004</v>
      </c>
      <c r="H83" s="51" t="str">
        <f>IF('Town Data'!M79&gt;9,'Town Data'!L79,"*")</f>
        <v>*</v>
      </c>
      <c r="I83" s="22">
        <f t="shared" si="3"/>
        <v>-4.9254955156673979E-3</v>
      </c>
      <c r="J83" s="22">
        <f t="shared" si="4"/>
        <v>-8.5659989177160903E-2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KILLINGTON</v>
      </c>
      <c r="C84" s="45">
        <f>IF('Town Data'!C80&gt;9,'Town Data'!B80,"*")</f>
        <v>9721688.6099999994</v>
      </c>
      <c r="D84" s="48">
        <f>IF('Town Data'!E80&gt;9,'Town Data'!D80,"*")</f>
        <v>7771863.3300000001</v>
      </c>
      <c r="E84" s="55" t="str">
        <f>IF('Town Data'!G80&gt;9,'Town Data'!F80,"*")</f>
        <v>*</v>
      </c>
      <c r="F84" s="48">
        <f>IF('Town Data'!I80&gt;9,'Town Data'!H80,"*")</f>
        <v>9519774.5</v>
      </c>
      <c r="G84" s="46">
        <f>IF('Town Data'!K80&gt;9,'Town Data'!J80,"*")</f>
        <v>7706550.6699999999</v>
      </c>
      <c r="H84" s="47" t="str">
        <f>IF('Town Data'!M80&gt;9,'Town Data'!L80,"*")</f>
        <v>*</v>
      </c>
      <c r="I84" s="9">
        <f t="shared" si="3"/>
        <v>2.1209967736105451E-2</v>
      </c>
      <c r="J84" s="9">
        <f t="shared" si="4"/>
        <v>8.4749536850836204E-3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LINCOLN</v>
      </c>
      <c r="C85" s="49">
        <f>IF('Town Data'!C81&gt;9,'Town Data'!B81,"*")</f>
        <v>762323.54</v>
      </c>
      <c r="D85" s="50">
        <f>IF('Town Data'!E81&gt;9,'Town Data'!D81,"*")</f>
        <v>335905.14</v>
      </c>
      <c r="E85" s="51" t="str">
        <f>IF('Town Data'!G81&gt;9,'Town Data'!F81,"*")</f>
        <v>*</v>
      </c>
      <c r="F85" s="50">
        <f>IF('Town Data'!I81&gt;9,'Town Data'!H81,"*")</f>
        <v>655130.22</v>
      </c>
      <c r="G85" s="50">
        <f>IF('Town Data'!K81&gt;9,'Town Data'!J81,"*")</f>
        <v>217659.53</v>
      </c>
      <c r="H85" s="51" t="str">
        <f>IF('Town Data'!M81&gt;9,'Town Data'!L81,"*")</f>
        <v>*</v>
      </c>
      <c r="I85" s="22">
        <f t="shared" si="3"/>
        <v>0.16362139423212696</v>
      </c>
      <c r="J85" s="22">
        <f t="shared" si="4"/>
        <v>0.54325951177051612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LONDONDERRY</v>
      </c>
      <c r="C86" s="45">
        <f>IF('Town Data'!C82&gt;9,'Town Data'!B82,"*")</f>
        <v>9264433.4499999993</v>
      </c>
      <c r="D86" s="46">
        <f>IF('Town Data'!E82&gt;9,'Town Data'!D82,"*")</f>
        <v>3534333</v>
      </c>
      <c r="E86" s="47" t="str">
        <f>IF('Town Data'!G82&gt;9,'Town Data'!F82,"*")</f>
        <v>*</v>
      </c>
      <c r="F86" s="48">
        <f>IF('Town Data'!I82&gt;9,'Town Data'!H82,"*")</f>
        <v>8574201.6300000008</v>
      </c>
      <c r="G86" s="46">
        <f>IF('Town Data'!K82&gt;9,'Town Data'!J82,"*")</f>
        <v>3212691.61</v>
      </c>
      <c r="H86" s="47" t="str">
        <f>IF('Town Data'!M82&gt;9,'Town Data'!L82,"*")</f>
        <v>*</v>
      </c>
      <c r="I86" s="9">
        <f t="shared" si="3"/>
        <v>8.050100170084272E-2</v>
      </c>
      <c r="J86" s="9">
        <f t="shared" si="4"/>
        <v>0.1001158620388093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LUDLOW</v>
      </c>
      <c r="C87" s="49">
        <f>IF('Town Data'!C83&gt;9,'Town Data'!B83,"*")</f>
        <v>14343787.939999999</v>
      </c>
      <c r="D87" s="50">
        <f>IF('Town Data'!E83&gt;9,'Town Data'!D83,"*")</f>
        <v>6946236.2000000002</v>
      </c>
      <c r="E87" s="51">
        <f>IF('Town Data'!G83&gt;9,'Town Data'!F83,"*")</f>
        <v>80381.999999999956</v>
      </c>
      <c r="F87" s="50">
        <f>IF('Town Data'!I83&gt;9,'Town Data'!H83,"*")</f>
        <v>20423220.629999999</v>
      </c>
      <c r="G87" s="50">
        <f>IF('Town Data'!K83&gt;9,'Town Data'!J83,"*")</f>
        <v>11442065.439999999</v>
      </c>
      <c r="H87" s="51">
        <f>IF('Town Data'!M83&gt;9,'Town Data'!L83,"*")</f>
        <v>248639.66666666642</v>
      </c>
      <c r="I87" s="22">
        <f t="shared" si="3"/>
        <v>-0.29767257574791228</v>
      </c>
      <c r="J87" s="22">
        <f t="shared" si="4"/>
        <v>-0.3929211263102162</v>
      </c>
      <c r="K87" s="22">
        <f t="shared" si="5"/>
        <v>-0.67671288705610111</v>
      </c>
      <c r="L87" s="15"/>
    </row>
    <row r="88" spans="1:12" x14ac:dyDescent="0.25">
      <c r="A88" s="15"/>
      <c r="B88" s="15" t="str">
        <f>'Town Data'!A84</f>
        <v>LUNENBURG</v>
      </c>
      <c r="C88" s="45">
        <f>IF('Town Data'!C84&gt;9,'Town Data'!B84,"*")</f>
        <v>357208.4</v>
      </c>
      <c r="D88" s="46">
        <f>IF('Town Data'!E84&gt;9,'Town Data'!D84,"*")</f>
        <v>179427.34</v>
      </c>
      <c r="E88" s="47" t="str">
        <f>IF('Town Data'!G84&gt;9,'Town Data'!F84,"*")</f>
        <v>*</v>
      </c>
      <c r="F88" s="48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LYNDON</v>
      </c>
      <c r="C89" s="49">
        <f>IF('Town Data'!C85&gt;9,'Town Data'!B85,"*")</f>
        <v>37510947.049999997</v>
      </c>
      <c r="D89" s="50">
        <f>IF('Town Data'!E85&gt;9,'Town Data'!D85,"*")</f>
        <v>9315407.2300000004</v>
      </c>
      <c r="E89" s="51">
        <f>IF('Town Data'!G85&gt;9,'Town Data'!F85,"*")</f>
        <v>151971.49999999991</v>
      </c>
      <c r="F89" s="50">
        <f>IF('Town Data'!I85&gt;9,'Town Data'!H85,"*")</f>
        <v>35422482.280000001</v>
      </c>
      <c r="G89" s="50">
        <f>IF('Town Data'!K85&gt;9,'Town Data'!J85,"*")</f>
        <v>9261963.3300000001</v>
      </c>
      <c r="H89" s="51">
        <f>IF('Town Data'!M85&gt;9,'Town Data'!L85,"*")</f>
        <v>165413.49999999997</v>
      </c>
      <c r="I89" s="22">
        <f t="shared" si="3"/>
        <v>5.8958735683500373E-2</v>
      </c>
      <c r="J89" s="22">
        <f t="shared" si="4"/>
        <v>5.7702560564985928E-3</v>
      </c>
      <c r="K89" s="22">
        <f t="shared" si="5"/>
        <v>-8.1263016621981043E-2</v>
      </c>
      <c r="L89" s="15"/>
    </row>
    <row r="90" spans="1:12" x14ac:dyDescent="0.25">
      <c r="A90" s="15"/>
      <c r="B90" s="15" t="str">
        <f>'Town Data'!A86</f>
        <v>MANCHESTER</v>
      </c>
      <c r="C90" s="45">
        <f>IF('Town Data'!C86&gt;9,'Town Data'!B86,"*")</f>
        <v>65048652.990000002</v>
      </c>
      <c r="D90" s="46">
        <f>IF('Town Data'!E86&gt;9,'Town Data'!D86,"*")</f>
        <v>26340878.690000001</v>
      </c>
      <c r="E90" s="47">
        <f>IF('Town Data'!G86&gt;9,'Town Data'!F86,"*")</f>
        <v>916248.33333333372</v>
      </c>
      <c r="F90" s="48">
        <f>IF('Town Data'!I86&gt;9,'Town Data'!H86,"*")</f>
        <v>96315763.109999999</v>
      </c>
      <c r="G90" s="46">
        <f>IF('Town Data'!K86&gt;9,'Town Data'!J86,"*")</f>
        <v>26779377.129999999</v>
      </c>
      <c r="H90" s="47">
        <f>IF('Town Data'!M86&gt;9,'Town Data'!L86,"*")</f>
        <v>903612.33333333326</v>
      </c>
      <c r="I90" s="9">
        <f t="shared" si="3"/>
        <v>-0.32463128682571468</v>
      </c>
      <c r="J90" s="9">
        <f t="shared" si="4"/>
        <v>-1.637448241874017E-2</v>
      </c>
      <c r="K90" s="9">
        <f t="shared" si="5"/>
        <v>1.3983872877639416E-2</v>
      </c>
      <c r="L90" s="15"/>
    </row>
    <row r="91" spans="1:12" x14ac:dyDescent="0.25">
      <c r="A91" s="15"/>
      <c r="B91" s="27" t="str">
        <f>'Town Data'!A87</f>
        <v>MARLBORO</v>
      </c>
      <c r="C91" s="49">
        <f>IF('Town Data'!C87&gt;9,'Town Data'!B87,"*")</f>
        <v>349536.23</v>
      </c>
      <c r="D91" s="50">
        <f>IF('Town Data'!E87&gt;9,'Town Data'!D87,"*")</f>
        <v>166102.92000000001</v>
      </c>
      <c r="E91" s="51" t="str">
        <f>IF('Town Data'!G87&gt;9,'Town Data'!F87,"*")</f>
        <v>*</v>
      </c>
      <c r="F91" s="50">
        <f>IF('Town Data'!I87&gt;9,'Town Data'!H87,"*")</f>
        <v>423160.9</v>
      </c>
      <c r="G91" s="50">
        <f>IF('Town Data'!K87&gt;9,'Town Data'!J87,"*")</f>
        <v>219794.86</v>
      </c>
      <c r="H91" s="51" t="str">
        <f>IF('Town Data'!M87&gt;9,'Town Data'!L87,"*")</f>
        <v>*</v>
      </c>
      <c r="I91" s="22">
        <f t="shared" si="3"/>
        <v>-0.17398741235307902</v>
      </c>
      <c r="J91" s="22">
        <f t="shared" si="4"/>
        <v>-0.24428205463949421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MARSHFIELD</v>
      </c>
      <c r="C92" s="45">
        <f>IF('Town Data'!C88&gt;9,'Town Data'!B88,"*")</f>
        <v>2772047.04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2736001.98</v>
      </c>
      <c r="G92" s="46">
        <f>IF('Town Data'!K88&gt;9,'Town Data'!J88,"*")</f>
        <v>698210.51</v>
      </c>
      <c r="H92" s="47" t="str">
        <f>IF('Town Data'!M88&gt;9,'Town Data'!L88,"*")</f>
        <v>*</v>
      </c>
      <c r="I92" s="9">
        <f t="shared" si="3"/>
        <v>1.3174354501015404E-2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MENDON</v>
      </c>
      <c r="C93" s="49">
        <f>IF('Town Data'!C89&gt;9,'Town Data'!B89,"*")</f>
        <v>6322420.2599999998</v>
      </c>
      <c r="D93" s="50">
        <f>IF('Town Data'!E89&gt;9,'Town Data'!D89,"*")</f>
        <v>905934.67</v>
      </c>
      <c r="E93" s="51" t="str">
        <f>IF('Town Data'!G89&gt;9,'Town Data'!F89,"*")</f>
        <v>*</v>
      </c>
      <c r="F93" s="50">
        <f>IF('Town Data'!I89&gt;9,'Town Data'!H89,"*")</f>
        <v>5091549.22</v>
      </c>
      <c r="G93" s="50">
        <f>IF('Town Data'!K89&gt;9,'Town Data'!J89,"*")</f>
        <v>770142.75</v>
      </c>
      <c r="H93" s="51" t="str">
        <f>IF('Town Data'!M89&gt;9,'Town Data'!L89,"*")</f>
        <v>*</v>
      </c>
      <c r="I93" s="22">
        <f t="shared" si="3"/>
        <v>0.24174784271259586</v>
      </c>
      <c r="J93" s="22">
        <f t="shared" si="4"/>
        <v>0.17632045487670961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MIDDLEBURY</v>
      </c>
      <c r="C94" s="45">
        <f>IF('Town Data'!C90&gt;9,'Town Data'!B90,"*")</f>
        <v>102370722.56</v>
      </c>
      <c r="D94" s="46">
        <f>IF('Town Data'!E90&gt;9,'Town Data'!D90,"*")</f>
        <v>28419899.760000002</v>
      </c>
      <c r="E94" s="47">
        <f>IF('Town Data'!G90&gt;9,'Town Data'!F90,"*")</f>
        <v>418319.66666666692</v>
      </c>
      <c r="F94" s="48">
        <f>IF('Town Data'!I90&gt;9,'Town Data'!H90,"*")</f>
        <v>105599652.13</v>
      </c>
      <c r="G94" s="46">
        <f>IF('Town Data'!K90&gt;9,'Town Data'!J90,"*")</f>
        <v>28549621.98</v>
      </c>
      <c r="H94" s="47">
        <f>IF('Town Data'!M90&gt;9,'Town Data'!L90,"*")</f>
        <v>406545.99999999977</v>
      </c>
      <c r="I94" s="9">
        <f t="shared" si="3"/>
        <v>-3.0577085292146342E-2</v>
      </c>
      <c r="J94" s="9">
        <f t="shared" si="4"/>
        <v>-4.5437456261548303E-3</v>
      </c>
      <c r="K94" s="9">
        <f t="shared" si="5"/>
        <v>2.8960232462420386E-2</v>
      </c>
      <c r="L94" s="15"/>
    </row>
    <row r="95" spans="1:12" x14ac:dyDescent="0.25">
      <c r="A95" s="15"/>
      <c r="B95" s="27" t="str">
        <f>'Town Data'!A91</f>
        <v>MIDDLESEX</v>
      </c>
      <c r="C95" s="49">
        <f>IF('Town Data'!C91&gt;9,'Town Data'!B91,"*")</f>
        <v>18891434.620000001</v>
      </c>
      <c r="D95" s="50">
        <f>IF('Town Data'!E91&gt;9,'Town Data'!D91,"*")</f>
        <v>492302.68</v>
      </c>
      <c r="E95" s="51" t="str">
        <f>IF('Town Data'!G91&gt;9,'Town Data'!F91,"*")</f>
        <v>*</v>
      </c>
      <c r="F95" s="50">
        <f>IF('Town Data'!I91&gt;9,'Town Data'!H91,"*")</f>
        <v>6254709.3499999996</v>
      </c>
      <c r="G95" s="50">
        <f>IF('Town Data'!K91&gt;9,'Town Data'!J91,"*")</f>
        <v>409644.52</v>
      </c>
      <c r="H95" s="51" t="str">
        <f>IF('Town Data'!M91&gt;9,'Town Data'!L91,"*")</f>
        <v>*</v>
      </c>
      <c r="I95" s="22">
        <f t="shared" si="3"/>
        <v>2.0203537147573454</v>
      </c>
      <c r="J95" s="22">
        <f t="shared" si="4"/>
        <v>0.2017802166619975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MIDDLETOWN SPRINGS</v>
      </c>
      <c r="C96" s="45">
        <f>IF('Town Data'!C92&gt;9,'Town Data'!B92,"*")</f>
        <v>1000268.47</v>
      </c>
      <c r="D96" s="46" t="str">
        <f>IF('Town Data'!E92&gt;9,'Town Data'!D92,"*")</f>
        <v>*</v>
      </c>
      <c r="E96" s="47" t="str">
        <f>IF('Town Data'!G92&gt;9,'Town Data'!F92,"*")</f>
        <v>*</v>
      </c>
      <c r="F96" s="48">
        <f>IF('Town Data'!I92&gt;9,'Town Data'!H92,"*")</f>
        <v>512543.03</v>
      </c>
      <c r="G96" s="46">
        <f>IF('Town Data'!K92&gt;9,'Town Data'!J92,"*")</f>
        <v>115230.78</v>
      </c>
      <c r="H96" s="47" t="str">
        <f>IF('Town Data'!M92&gt;9,'Town Data'!L92,"*")</f>
        <v>*</v>
      </c>
      <c r="I96" s="9">
        <f t="shared" si="3"/>
        <v>0.95157949957879617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MILTON</v>
      </c>
      <c r="C97" s="49">
        <f>IF('Town Data'!C93&gt;9,'Town Data'!B93,"*")</f>
        <v>55227812.490000002</v>
      </c>
      <c r="D97" s="50">
        <f>IF('Town Data'!E93&gt;9,'Town Data'!D93,"*")</f>
        <v>11577489.01</v>
      </c>
      <c r="E97" s="51">
        <f>IF('Town Data'!G93&gt;9,'Town Data'!F93,"*")</f>
        <v>184946.66666666669</v>
      </c>
      <c r="F97" s="50">
        <f>IF('Town Data'!I93&gt;9,'Town Data'!H93,"*")</f>
        <v>62747415.93</v>
      </c>
      <c r="G97" s="50">
        <f>IF('Town Data'!K93&gt;9,'Town Data'!J93,"*")</f>
        <v>11945040.42</v>
      </c>
      <c r="H97" s="51">
        <f>IF('Town Data'!M93&gt;9,'Town Data'!L93,"*")</f>
        <v>615334.3333333336</v>
      </c>
      <c r="I97" s="22">
        <f t="shared" si="3"/>
        <v>-0.11983925279709917</v>
      </c>
      <c r="J97" s="22">
        <f t="shared" si="4"/>
        <v>-3.0770210654506948E-2</v>
      </c>
      <c r="K97" s="22">
        <f t="shared" si="5"/>
        <v>-0.69943710817371374</v>
      </c>
      <c r="L97" s="15"/>
    </row>
    <row r="98" spans="1:12" x14ac:dyDescent="0.25">
      <c r="A98" s="15"/>
      <c r="B98" s="15" t="str">
        <f>'Town Data'!A94</f>
        <v>MONKTON</v>
      </c>
      <c r="C98" s="45">
        <f>IF('Town Data'!C94&gt;9,'Town Data'!B94,"*")</f>
        <v>1153079.96</v>
      </c>
      <c r="D98" s="46">
        <f>IF('Town Data'!E94&gt;9,'Town Data'!D94,"*")</f>
        <v>208180.44</v>
      </c>
      <c r="E98" s="47" t="str">
        <f>IF('Town Data'!G94&gt;9,'Town Data'!F94,"*")</f>
        <v>*</v>
      </c>
      <c r="F98" s="48">
        <f>IF('Town Data'!I94&gt;9,'Town Data'!H94,"*")</f>
        <v>1327217.69</v>
      </c>
      <c r="G98" s="46">
        <f>IF('Town Data'!K94&gt;9,'Town Data'!J94,"*")</f>
        <v>185840.21</v>
      </c>
      <c r="H98" s="47" t="str">
        <f>IF('Town Data'!M94&gt;9,'Town Data'!L94,"*")</f>
        <v>*</v>
      </c>
      <c r="I98" s="9">
        <f t="shared" si="3"/>
        <v>-0.13120510019724044</v>
      </c>
      <c r="J98" s="9">
        <f t="shared" si="4"/>
        <v>0.12021203592053631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MONTGOMERY</v>
      </c>
      <c r="C99" s="49">
        <f>IF('Town Data'!C95&gt;9,'Town Data'!B95,"*")</f>
        <v>2176287.1</v>
      </c>
      <c r="D99" s="50">
        <f>IF('Town Data'!E95&gt;9,'Town Data'!D95,"*")</f>
        <v>607664.31999999995</v>
      </c>
      <c r="E99" s="51" t="str">
        <f>IF('Town Data'!G95&gt;9,'Town Data'!F95,"*")</f>
        <v>*</v>
      </c>
      <c r="F99" s="50">
        <f>IF('Town Data'!I95&gt;9,'Town Data'!H95,"*")</f>
        <v>2816677.02</v>
      </c>
      <c r="G99" s="50">
        <f>IF('Town Data'!K95&gt;9,'Town Data'!J95,"*")</f>
        <v>575023.01</v>
      </c>
      <c r="H99" s="51" t="str">
        <f>IF('Town Data'!M95&gt;9,'Town Data'!L95,"*")</f>
        <v>*</v>
      </c>
      <c r="I99" s="22">
        <f t="shared" si="3"/>
        <v>-0.22735653234391778</v>
      </c>
      <c r="J99" s="22">
        <f t="shared" si="4"/>
        <v>5.6765224055990278E-2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MONTPELIER</v>
      </c>
      <c r="C100" s="49">
        <f>IF('Town Data'!C96&gt;9,'Town Data'!B96,"*")</f>
        <v>51943548.68</v>
      </c>
      <c r="D100" s="50">
        <f>IF('Town Data'!E96&gt;9,'Town Data'!D96,"*")</f>
        <v>17650960.300000001</v>
      </c>
      <c r="E100" s="51">
        <f>IF('Town Data'!G96&gt;9,'Town Data'!F96,"*")</f>
        <v>2428056.8333333335</v>
      </c>
      <c r="F100" s="50">
        <f>IF('Town Data'!I96&gt;9,'Town Data'!H96,"*")</f>
        <v>51057997.329999998</v>
      </c>
      <c r="G100" s="50">
        <f>IF('Town Data'!K96&gt;9,'Town Data'!J96,"*")</f>
        <v>17730921.620000001</v>
      </c>
      <c r="H100" s="51">
        <f>IF('Town Data'!M96&gt;9,'Town Data'!L96,"*")</f>
        <v>2159326.5</v>
      </c>
      <c r="I100" s="22">
        <f t="shared" si="3"/>
        <v>1.7344028287605409E-2</v>
      </c>
      <c r="J100" s="22">
        <f t="shared" si="4"/>
        <v>-4.5097103079969674E-3</v>
      </c>
      <c r="K100" s="22">
        <f t="shared" si="5"/>
        <v>0.12445099586993143</v>
      </c>
      <c r="L100" s="15"/>
    </row>
    <row r="101" spans="1:12" x14ac:dyDescent="0.25">
      <c r="A101" s="15"/>
      <c r="B101" s="27" t="str">
        <f>'Town Data'!A97</f>
        <v>MORETOWN</v>
      </c>
      <c r="C101" s="49">
        <f>IF('Town Data'!C97&gt;9,'Town Data'!B97,"*")</f>
        <v>1981829.52</v>
      </c>
      <c r="D101" s="50">
        <f>IF('Town Data'!E97&gt;9,'Town Data'!D97,"*")</f>
        <v>529979.98</v>
      </c>
      <c r="E101" s="51" t="str">
        <f>IF('Town Data'!G97&gt;9,'Town Data'!F97,"*")</f>
        <v>*</v>
      </c>
      <c r="F101" s="50">
        <f>IF('Town Data'!I97&gt;9,'Town Data'!H97,"*")</f>
        <v>1664754.92</v>
      </c>
      <c r="G101" s="50">
        <f>IF('Town Data'!K97&gt;9,'Town Data'!J97,"*")</f>
        <v>628479.18999999994</v>
      </c>
      <c r="H101" s="51" t="str">
        <f>IF('Town Data'!M97&gt;9,'Town Data'!L97,"*")</f>
        <v>*</v>
      </c>
      <c r="I101" s="22">
        <f t="shared" si="3"/>
        <v>0.19046323046758143</v>
      </c>
      <c r="J101" s="22">
        <f t="shared" si="4"/>
        <v>-0.15672628715041459</v>
      </c>
      <c r="K101" s="22" t="str">
        <f t="shared" si="5"/>
        <v/>
      </c>
      <c r="L101" s="15"/>
    </row>
    <row r="102" spans="1:12" x14ac:dyDescent="0.25">
      <c r="B102" s="27" t="str">
        <f>'Town Data'!A98</f>
        <v>MORRISTOWN</v>
      </c>
      <c r="C102" s="49">
        <f>IF('Town Data'!C98&gt;9,'Town Data'!B98,"*")</f>
        <v>63570467.439999998</v>
      </c>
      <c r="D102" s="50">
        <f>IF('Town Data'!E98&gt;9,'Town Data'!D98,"*")</f>
        <v>22286349.039999999</v>
      </c>
      <c r="E102" s="51">
        <f>IF('Town Data'!G98&gt;9,'Town Data'!F98,"*")</f>
        <v>681180.33333333337</v>
      </c>
      <c r="F102" s="50">
        <f>IF('Town Data'!I98&gt;9,'Town Data'!H98,"*")</f>
        <v>66282930.210000001</v>
      </c>
      <c r="G102" s="50">
        <f>IF('Town Data'!K98&gt;9,'Town Data'!J98,"*")</f>
        <v>20714071.489999998</v>
      </c>
      <c r="H102" s="51">
        <f>IF('Town Data'!M98&gt;9,'Town Data'!L98,"*")</f>
        <v>940540.00000000081</v>
      </c>
      <c r="I102" s="22">
        <f t="shared" si="3"/>
        <v>-4.0922493338877437E-2</v>
      </c>
      <c r="J102" s="22">
        <f t="shared" si="4"/>
        <v>7.5903839124965816E-2</v>
      </c>
      <c r="K102" s="22">
        <f t="shared" si="5"/>
        <v>-0.27575612591348292</v>
      </c>
      <c r="L102" s="15"/>
    </row>
    <row r="103" spans="1:12" x14ac:dyDescent="0.25">
      <c r="B103" s="27" t="str">
        <f>'Town Data'!A99</f>
        <v>MOUNT HOLLY</v>
      </c>
      <c r="C103" s="49">
        <f>IF('Town Data'!C99&gt;9,'Town Data'!B99,"*")</f>
        <v>1215096.17</v>
      </c>
      <c r="D103" s="50">
        <f>IF('Town Data'!E99&gt;9,'Town Data'!D99,"*")</f>
        <v>346153.12</v>
      </c>
      <c r="E103" s="51" t="str">
        <f>IF('Town Data'!G99&gt;9,'Town Data'!F99,"*")</f>
        <v>*</v>
      </c>
      <c r="F103" s="50">
        <f>IF('Town Data'!I99&gt;9,'Town Data'!H99,"*")</f>
        <v>1273804.97</v>
      </c>
      <c r="G103" s="50">
        <f>IF('Town Data'!K99&gt;9,'Town Data'!J99,"*")</f>
        <v>368963.34</v>
      </c>
      <c r="H103" s="51" t="str">
        <f>IF('Town Data'!M99&gt;9,'Town Data'!L99,"*")</f>
        <v>*</v>
      </c>
      <c r="I103" s="22">
        <f t="shared" si="3"/>
        <v>-4.6089316169020796E-2</v>
      </c>
      <c r="J103" s="22">
        <f t="shared" si="4"/>
        <v>-6.1822456399055876E-2</v>
      </c>
      <c r="K103" s="22" t="str">
        <f t="shared" si="5"/>
        <v/>
      </c>
      <c r="L103" s="15"/>
    </row>
    <row r="104" spans="1:12" x14ac:dyDescent="0.25">
      <c r="B104" s="27" t="str">
        <f>'Town Data'!A100</f>
        <v>NEW HAVEN</v>
      </c>
      <c r="C104" s="49">
        <f>IF('Town Data'!C100&gt;9,'Town Data'!B100,"*")</f>
        <v>31465914.760000002</v>
      </c>
      <c r="D104" s="50">
        <f>IF('Town Data'!E100&gt;9,'Town Data'!D100,"*")</f>
        <v>2635273.98</v>
      </c>
      <c r="E104" s="51" t="str">
        <f>IF('Town Data'!G100&gt;9,'Town Data'!F100,"*")</f>
        <v>*</v>
      </c>
      <c r="F104" s="50">
        <f>IF('Town Data'!I100&gt;9,'Town Data'!H100,"*")</f>
        <v>33080006.760000002</v>
      </c>
      <c r="G104" s="50">
        <f>IF('Town Data'!K100&gt;9,'Town Data'!J100,"*")</f>
        <v>2376668.94</v>
      </c>
      <c r="H104" s="51" t="str">
        <f>IF('Town Data'!M100&gt;9,'Town Data'!L100,"*")</f>
        <v>*</v>
      </c>
      <c r="I104" s="22">
        <f t="shared" si="3"/>
        <v>-4.8793581322714337E-2</v>
      </c>
      <c r="J104" s="22">
        <f t="shared" si="4"/>
        <v>0.10880987067555149</v>
      </c>
      <c r="K104" s="22" t="str">
        <f t="shared" si="5"/>
        <v/>
      </c>
      <c r="L104" s="15"/>
    </row>
    <row r="105" spans="1:12" x14ac:dyDescent="0.25">
      <c r="B105" s="27" t="str">
        <f>'Town Data'!A101</f>
        <v>NEWBURY</v>
      </c>
      <c r="C105" s="49">
        <f>IF('Town Data'!C101&gt;9,'Town Data'!B101,"*")</f>
        <v>9767601.2400000002</v>
      </c>
      <c r="D105" s="50">
        <f>IF('Town Data'!E101&gt;9,'Town Data'!D101,"*")</f>
        <v>777953.07</v>
      </c>
      <c r="E105" s="51" t="str">
        <f>IF('Town Data'!G101&gt;9,'Town Data'!F101,"*")</f>
        <v>*</v>
      </c>
      <c r="F105" s="50">
        <f>IF('Town Data'!I101&gt;9,'Town Data'!H101,"*")</f>
        <v>9160672.6400000006</v>
      </c>
      <c r="G105" s="50">
        <f>IF('Town Data'!K101&gt;9,'Town Data'!J101,"*")</f>
        <v>885375.03</v>
      </c>
      <c r="H105" s="51">
        <f>IF('Town Data'!M101&gt;9,'Town Data'!L101,"*")</f>
        <v>22014.833333333332</v>
      </c>
      <c r="I105" s="22">
        <f t="shared" si="3"/>
        <v>6.6253715622349718E-2</v>
      </c>
      <c r="J105" s="22">
        <f t="shared" si="4"/>
        <v>-0.12132933091641411</v>
      </c>
      <c r="K105" s="22" t="str">
        <f t="shared" si="5"/>
        <v/>
      </c>
      <c r="L105" s="15"/>
    </row>
    <row r="106" spans="1:12" x14ac:dyDescent="0.25">
      <c r="B106" s="27" t="str">
        <f>'Town Data'!A102</f>
        <v>NEWFANE</v>
      </c>
      <c r="C106" s="49">
        <f>IF('Town Data'!C102&gt;9,'Town Data'!B102,"*")</f>
        <v>2355863.5499999998</v>
      </c>
      <c r="D106" s="50">
        <f>IF('Town Data'!E102&gt;9,'Town Data'!D102,"*")</f>
        <v>1734205.97</v>
      </c>
      <c r="E106" s="51" t="str">
        <f>IF('Town Data'!G102&gt;9,'Town Data'!F102,"*")</f>
        <v>*</v>
      </c>
      <c r="F106" s="50">
        <f>IF('Town Data'!I102&gt;9,'Town Data'!H102,"*")</f>
        <v>2340048.3199999998</v>
      </c>
      <c r="G106" s="50">
        <f>IF('Town Data'!K102&gt;9,'Town Data'!J102,"*")</f>
        <v>1664073.06</v>
      </c>
      <c r="H106" s="51" t="str">
        <f>IF('Town Data'!M102&gt;9,'Town Data'!L102,"*")</f>
        <v>*</v>
      </c>
      <c r="I106" s="22">
        <f t="shared" si="3"/>
        <v>6.7585057388900339E-3</v>
      </c>
      <c r="J106" s="22">
        <f t="shared" si="4"/>
        <v>4.2145331046943284E-2</v>
      </c>
      <c r="K106" s="22" t="str">
        <f t="shared" si="5"/>
        <v/>
      </c>
      <c r="L106" s="15"/>
    </row>
    <row r="107" spans="1:12" x14ac:dyDescent="0.25">
      <c r="B107" s="27" t="str">
        <f>'Town Data'!A103</f>
        <v>NEWPORT</v>
      </c>
      <c r="C107" s="49">
        <f>IF('Town Data'!C103&gt;9,'Town Data'!B103,"*")</f>
        <v>63434982.009999998</v>
      </c>
      <c r="D107" s="50">
        <f>IF('Town Data'!E103&gt;9,'Town Data'!D103,"*")</f>
        <v>11397938.550000001</v>
      </c>
      <c r="E107" s="51">
        <f>IF('Town Data'!G103&gt;9,'Town Data'!F103,"*")</f>
        <v>366062.33333333331</v>
      </c>
      <c r="F107" s="50">
        <f>IF('Town Data'!I103&gt;9,'Town Data'!H103,"*")</f>
        <v>64999562.039999999</v>
      </c>
      <c r="G107" s="50">
        <f>IF('Town Data'!K103&gt;9,'Town Data'!J103,"*")</f>
        <v>11629897.289999999</v>
      </c>
      <c r="H107" s="51">
        <f>IF('Town Data'!M103&gt;9,'Town Data'!L103,"*")</f>
        <v>312681.49999999994</v>
      </c>
      <c r="I107" s="22">
        <f t="shared" si="3"/>
        <v>-2.4070624184162597E-2</v>
      </c>
      <c r="J107" s="22">
        <f t="shared" si="4"/>
        <v>-1.9945037708927037E-2</v>
      </c>
      <c r="K107" s="22">
        <f t="shared" si="5"/>
        <v>0.17071951277364789</v>
      </c>
      <c r="L107" s="15"/>
    </row>
    <row r="108" spans="1:12" x14ac:dyDescent="0.25">
      <c r="B108" s="27" t="str">
        <f>'Town Data'!A104</f>
        <v>NEWPORT TOWN</v>
      </c>
      <c r="C108" s="49">
        <f>IF('Town Data'!C104&gt;9,'Town Data'!B104,"*")</f>
        <v>1543659.74</v>
      </c>
      <c r="D108" s="50">
        <f>IF('Town Data'!E104&gt;9,'Town Data'!D104,"*")</f>
        <v>366272.71</v>
      </c>
      <c r="E108" s="51" t="str">
        <f>IF('Town Data'!G104&gt;9,'Town Data'!F104,"*")</f>
        <v>*</v>
      </c>
      <c r="F108" s="50">
        <f>IF('Town Data'!I104&gt;9,'Town Data'!H104,"*")</f>
        <v>1649355.4</v>
      </c>
      <c r="G108" s="50">
        <f>IF('Town Data'!K104&gt;9,'Town Data'!J104,"*")</f>
        <v>311320.69</v>
      </c>
      <c r="H108" s="51" t="str">
        <f>IF('Town Data'!M104&gt;9,'Town Data'!L104,"*")</f>
        <v>*</v>
      </c>
      <c r="I108" s="22">
        <f t="shared" si="3"/>
        <v>-6.408301085381593E-2</v>
      </c>
      <c r="J108" s="22">
        <f t="shared" si="4"/>
        <v>0.17651258578413154</v>
      </c>
      <c r="K108" s="22" t="str">
        <f t="shared" si="5"/>
        <v/>
      </c>
      <c r="L108" s="15"/>
    </row>
    <row r="109" spans="1:12" x14ac:dyDescent="0.25">
      <c r="B109" s="27" t="str">
        <f>'Town Data'!A105</f>
        <v>NORTH HERO</v>
      </c>
      <c r="C109" s="49">
        <f>IF('Town Data'!C105&gt;9,'Town Data'!B105,"*")</f>
        <v>1592048.46</v>
      </c>
      <c r="D109" s="50">
        <f>IF('Town Data'!E105&gt;9,'Town Data'!D105,"*")</f>
        <v>455570.23</v>
      </c>
      <c r="E109" s="51" t="str">
        <f>IF('Town Data'!G105&gt;9,'Town Data'!F105,"*")</f>
        <v>*</v>
      </c>
      <c r="F109" s="50">
        <f>IF('Town Data'!I105&gt;9,'Town Data'!H105,"*")</f>
        <v>1810050.2</v>
      </c>
      <c r="G109" s="50">
        <f>IF('Town Data'!K105&gt;9,'Town Data'!J105,"*")</f>
        <v>432687.35999999999</v>
      </c>
      <c r="H109" s="51" t="str">
        <f>IF('Town Data'!M105&gt;9,'Town Data'!L105,"*")</f>
        <v>*</v>
      </c>
      <c r="I109" s="22">
        <f t="shared" si="3"/>
        <v>-0.12043960990695175</v>
      </c>
      <c r="J109" s="22">
        <f t="shared" si="4"/>
        <v>5.288545983871587E-2</v>
      </c>
      <c r="K109" s="22" t="str">
        <f t="shared" si="5"/>
        <v/>
      </c>
      <c r="L109" s="15"/>
    </row>
    <row r="110" spans="1:12" x14ac:dyDescent="0.25">
      <c r="B110" s="27" t="str">
        <f>'Town Data'!A106</f>
        <v>NORTHFIELD</v>
      </c>
      <c r="C110" s="49">
        <f>IF('Town Data'!C106&gt;9,'Town Data'!B106,"*")</f>
        <v>17104871.289999999</v>
      </c>
      <c r="D110" s="50">
        <f>IF('Town Data'!E106&gt;9,'Town Data'!D106,"*")</f>
        <v>3877298.49</v>
      </c>
      <c r="E110" s="51" t="str">
        <f>IF('Town Data'!G106&gt;9,'Town Data'!F106,"*")</f>
        <v>*</v>
      </c>
      <c r="F110" s="50">
        <f>IF('Town Data'!I106&gt;9,'Town Data'!H106,"*")</f>
        <v>15122755.48</v>
      </c>
      <c r="G110" s="50">
        <f>IF('Town Data'!K106&gt;9,'Town Data'!J106,"*")</f>
        <v>3757081.95</v>
      </c>
      <c r="H110" s="51" t="str">
        <f>IF('Town Data'!M106&gt;9,'Town Data'!L106,"*")</f>
        <v>*</v>
      </c>
      <c r="I110" s="22">
        <f t="shared" si="3"/>
        <v>0.13106842946851632</v>
      </c>
      <c r="J110" s="22">
        <f t="shared" si="4"/>
        <v>3.1997316427979441E-2</v>
      </c>
      <c r="K110" s="22" t="str">
        <f t="shared" si="5"/>
        <v/>
      </c>
      <c r="L110" s="15"/>
    </row>
    <row r="111" spans="1:12" x14ac:dyDescent="0.25">
      <c r="B111" s="27" t="str">
        <f>'Town Data'!A107</f>
        <v>NORWICH</v>
      </c>
      <c r="C111" s="49">
        <f>IF('Town Data'!C107&gt;9,'Town Data'!B107,"*")</f>
        <v>27880168.949999999</v>
      </c>
      <c r="D111" s="50">
        <f>IF('Town Data'!E107&gt;9,'Town Data'!D107,"*")</f>
        <v>3248729.51</v>
      </c>
      <c r="E111" s="51">
        <f>IF('Town Data'!G107&gt;9,'Town Data'!F107,"*")</f>
        <v>133138.5</v>
      </c>
      <c r="F111" s="50">
        <f>IF('Town Data'!I107&gt;9,'Town Data'!H107,"*")</f>
        <v>18572356.969999999</v>
      </c>
      <c r="G111" s="50">
        <f>IF('Town Data'!K107&gt;9,'Town Data'!J107,"*")</f>
        <v>2955209.8</v>
      </c>
      <c r="H111" s="51">
        <f>IF('Town Data'!M107&gt;9,'Town Data'!L107,"*")</f>
        <v>144557.16666666666</v>
      </c>
      <c r="I111" s="22">
        <f t="shared" si="3"/>
        <v>0.50116482226972836</v>
      </c>
      <c r="J111" s="22">
        <f t="shared" si="4"/>
        <v>9.9322799349135876E-2</v>
      </c>
      <c r="K111" s="22">
        <f t="shared" si="5"/>
        <v>-7.8990664592900328E-2</v>
      </c>
      <c r="L111" s="15"/>
    </row>
    <row r="112" spans="1:12" x14ac:dyDescent="0.25">
      <c r="B112" s="27" t="str">
        <f>'Town Data'!A108</f>
        <v>ORWELL</v>
      </c>
      <c r="C112" s="49">
        <f>IF('Town Data'!C108&gt;9,'Town Data'!B108,"*")</f>
        <v>4033934.15</v>
      </c>
      <c r="D112" s="50">
        <f>IF('Town Data'!E108&gt;9,'Town Data'!D108,"*")</f>
        <v>812475.66</v>
      </c>
      <c r="E112" s="51" t="str">
        <f>IF('Town Data'!G108&gt;9,'Town Data'!F108,"*")</f>
        <v>*</v>
      </c>
      <c r="F112" s="50">
        <f>IF('Town Data'!I108&gt;9,'Town Data'!H108,"*")</f>
        <v>4168186.54</v>
      </c>
      <c r="G112" s="50">
        <f>IF('Town Data'!K108&gt;9,'Town Data'!J108,"*")</f>
        <v>926626.36</v>
      </c>
      <c r="H112" s="51" t="str">
        <f>IF('Town Data'!M108&gt;9,'Town Data'!L108,"*")</f>
        <v>*</v>
      </c>
      <c r="I112" s="22">
        <f t="shared" si="3"/>
        <v>-3.2208824799861313E-2</v>
      </c>
      <c r="J112" s="22">
        <f t="shared" si="4"/>
        <v>-0.12318956693612726</v>
      </c>
      <c r="K112" s="22" t="str">
        <f t="shared" si="5"/>
        <v/>
      </c>
      <c r="L112" s="15"/>
    </row>
    <row r="113" spans="2:12" x14ac:dyDescent="0.25">
      <c r="B113" s="27" t="str">
        <f>'Town Data'!A109</f>
        <v>PAWLET</v>
      </c>
      <c r="C113" s="49">
        <f>IF('Town Data'!C109&gt;9,'Town Data'!B109,"*")</f>
        <v>2387229.63</v>
      </c>
      <c r="D113" s="50">
        <f>IF('Town Data'!E109&gt;9,'Town Data'!D109,"*")</f>
        <v>728616.6</v>
      </c>
      <c r="E113" s="51" t="str">
        <f>IF('Town Data'!G109&gt;9,'Town Data'!F109,"*")</f>
        <v>*</v>
      </c>
      <c r="F113" s="50">
        <f>IF('Town Data'!I109&gt;9,'Town Data'!H109,"*")</f>
        <v>3033166.62</v>
      </c>
      <c r="G113" s="50">
        <f>IF('Town Data'!K109&gt;9,'Town Data'!J109,"*")</f>
        <v>882980.76</v>
      </c>
      <c r="H113" s="51" t="str">
        <f>IF('Town Data'!M109&gt;9,'Town Data'!L109,"*")</f>
        <v>*</v>
      </c>
      <c r="I113" s="22">
        <f t="shared" si="3"/>
        <v>-0.21295796470290848</v>
      </c>
      <c r="J113" s="22">
        <f t="shared" si="4"/>
        <v>-0.17482165749568546</v>
      </c>
      <c r="K113" s="22" t="str">
        <f t="shared" si="5"/>
        <v/>
      </c>
      <c r="L113" s="15"/>
    </row>
    <row r="114" spans="2:12" x14ac:dyDescent="0.25">
      <c r="B114" s="27" t="str">
        <f>'Town Data'!A110</f>
        <v>PERU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>
        <f>IF('Town Data'!I110&gt;9,'Town Data'!H110,"*")</f>
        <v>767976.55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 t="str">
        <f>'Town Data'!A111</f>
        <v>PITTSFORD</v>
      </c>
      <c r="C115" s="49">
        <f>IF('Town Data'!C111&gt;9,'Town Data'!B111,"*")</f>
        <v>11695288.77</v>
      </c>
      <c r="D115" s="50">
        <f>IF('Town Data'!E111&gt;9,'Town Data'!D111,"*")</f>
        <v>2536905.96</v>
      </c>
      <c r="E115" s="51" t="str">
        <f>IF('Town Data'!G111&gt;9,'Town Data'!F111,"*")</f>
        <v>*</v>
      </c>
      <c r="F115" s="50">
        <f>IF('Town Data'!I111&gt;9,'Town Data'!H111,"*")</f>
        <v>9572380.2799999993</v>
      </c>
      <c r="G115" s="50">
        <f>IF('Town Data'!K111&gt;9,'Town Data'!J111,"*")</f>
        <v>2361016.6</v>
      </c>
      <c r="H115" s="51" t="str">
        <f>IF('Town Data'!M111&gt;9,'Town Data'!L111,"*")</f>
        <v>*</v>
      </c>
      <c r="I115" s="22">
        <f t="shared" si="3"/>
        <v>0.22177435788207114</v>
      </c>
      <c r="J115" s="22">
        <f t="shared" si="4"/>
        <v>7.449729917189056E-2</v>
      </c>
      <c r="K115" s="22" t="str">
        <f t="shared" si="5"/>
        <v/>
      </c>
      <c r="L115" s="15"/>
    </row>
    <row r="116" spans="2:12" x14ac:dyDescent="0.25">
      <c r="B116" s="27" t="str">
        <f>'Town Data'!A112</f>
        <v>PLAINFIELD</v>
      </c>
      <c r="C116" s="49">
        <f>IF('Town Data'!C112&gt;9,'Town Data'!B112,"*")</f>
        <v>1292762.79</v>
      </c>
      <c r="D116" s="50">
        <f>IF('Town Data'!E112&gt;9,'Town Data'!D112,"*")</f>
        <v>459789.74</v>
      </c>
      <c r="E116" s="51" t="str">
        <f>IF('Town Data'!G112&gt;9,'Town Data'!F112,"*")</f>
        <v>*</v>
      </c>
      <c r="F116" s="50">
        <f>IF('Town Data'!I112&gt;9,'Town Data'!H112,"*")</f>
        <v>1092784.83</v>
      </c>
      <c r="G116" s="50">
        <f>IF('Town Data'!K112&gt;9,'Town Data'!J112,"*")</f>
        <v>392997.24</v>
      </c>
      <c r="H116" s="51" t="str">
        <f>IF('Town Data'!M112&gt;9,'Town Data'!L112,"*")</f>
        <v>*</v>
      </c>
      <c r="I116" s="22">
        <f t="shared" si="3"/>
        <v>0.18299847738552516</v>
      </c>
      <c r="J116" s="22">
        <f t="shared" si="4"/>
        <v>0.16995666432670112</v>
      </c>
      <c r="K116" s="22" t="str">
        <f t="shared" si="5"/>
        <v/>
      </c>
      <c r="L116" s="15"/>
    </row>
    <row r="117" spans="2:12" x14ac:dyDescent="0.25">
      <c r="B117" s="27" t="str">
        <f>'Town Data'!A113</f>
        <v>POMFRET</v>
      </c>
      <c r="C117" s="49">
        <f>IF('Town Data'!C113&gt;9,'Town Data'!B113,"*")</f>
        <v>356551.46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>
        <f>IF('Town Data'!I113&gt;9,'Town Data'!H113,"*")</f>
        <v>408793.93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>
        <f t="shared" si="3"/>
        <v>-0.12779658934759616</v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 t="str">
        <f>'Town Data'!A114</f>
        <v>POULTNEY</v>
      </c>
      <c r="C118" s="49">
        <f>IF('Town Data'!C114&gt;9,'Town Data'!B114,"*")</f>
        <v>12143845.189999999</v>
      </c>
      <c r="D118" s="50">
        <f>IF('Town Data'!E114&gt;9,'Town Data'!D114,"*")</f>
        <v>2281157.29</v>
      </c>
      <c r="E118" s="51" t="str">
        <f>IF('Town Data'!G114&gt;9,'Town Data'!F114,"*")</f>
        <v>*</v>
      </c>
      <c r="F118" s="50">
        <f>IF('Town Data'!I114&gt;9,'Town Data'!H114,"*")</f>
        <v>12018028.99</v>
      </c>
      <c r="G118" s="50">
        <f>IF('Town Data'!K114&gt;9,'Town Data'!J114,"*")</f>
        <v>2207861.48</v>
      </c>
      <c r="H118" s="51" t="str">
        <f>IF('Town Data'!M114&gt;9,'Town Data'!L114,"*")</f>
        <v>*</v>
      </c>
      <c r="I118" s="22">
        <f t="shared" si="3"/>
        <v>1.0468954610168505E-2</v>
      </c>
      <c r="J118" s="22">
        <f t="shared" si="4"/>
        <v>3.3197648794524942E-2</v>
      </c>
      <c r="K118" s="22" t="str">
        <f t="shared" si="5"/>
        <v/>
      </c>
      <c r="L118" s="15"/>
    </row>
    <row r="119" spans="2:12" x14ac:dyDescent="0.25">
      <c r="B119" s="27" t="str">
        <f>'Town Data'!A115</f>
        <v>POWNAL</v>
      </c>
      <c r="C119" s="49">
        <f>IF('Town Data'!C115&gt;9,'Town Data'!B115,"*")</f>
        <v>3194938.59</v>
      </c>
      <c r="D119" s="50">
        <f>IF('Town Data'!E115&gt;9,'Town Data'!D115,"*")</f>
        <v>1359588.87</v>
      </c>
      <c r="E119" s="51" t="str">
        <f>IF('Town Data'!G115&gt;9,'Town Data'!F115,"*")</f>
        <v>*</v>
      </c>
      <c r="F119" s="50">
        <f>IF('Town Data'!I115&gt;9,'Town Data'!H115,"*")</f>
        <v>3172943.03</v>
      </c>
      <c r="G119" s="50">
        <f>IF('Town Data'!K115&gt;9,'Town Data'!J115,"*")</f>
        <v>1356796.25</v>
      </c>
      <c r="H119" s="51" t="str">
        <f>IF('Town Data'!M115&gt;9,'Town Data'!L115,"*")</f>
        <v>*</v>
      </c>
      <c r="I119" s="22">
        <f t="shared" si="3"/>
        <v>6.9322265770400725E-3</v>
      </c>
      <c r="J119" s="22">
        <f t="shared" si="4"/>
        <v>2.0582456651100796E-3</v>
      </c>
      <c r="K119" s="22" t="str">
        <f t="shared" si="5"/>
        <v/>
      </c>
      <c r="L119" s="15"/>
    </row>
    <row r="120" spans="2:12" x14ac:dyDescent="0.25">
      <c r="B120" s="27" t="str">
        <f>'Town Data'!A116</f>
        <v>PROCTOR</v>
      </c>
      <c r="C120" s="49">
        <f>IF('Town Data'!C116&gt;9,'Town Data'!B116,"*")</f>
        <v>2499632.2400000002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>
        <f>IF('Town Data'!I116&gt;9,'Town Data'!H116,"*")</f>
        <v>2516321.9500000002</v>
      </c>
      <c r="G120" s="50">
        <f>IF('Town Data'!K116&gt;9,'Town Data'!J116,"*")</f>
        <v>314169.40000000002</v>
      </c>
      <c r="H120" s="51" t="str">
        <f>IF('Town Data'!M116&gt;9,'Town Data'!L116,"*")</f>
        <v>*</v>
      </c>
      <c r="I120" s="22">
        <f t="shared" si="3"/>
        <v>-6.6325813356275659E-3</v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 t="str">
        <f>'Town Data'!A117</f>
        <v>PUTNEY</v>
      </c>
      <c r="C121" s="49">
        <f>IF('Town Data'!C117&gt;9,'Town Data'!B117,"*")</f>
        <v>13700644.51</v>
      </c>
      <c r="D121" s="50">
        <f>IF('Town Data'!E117&gt;9,'Town Data'!D117,"*")</f>
        <v>726464.67</v>
      </c>
      <c r="E121" s="51">
        <f>IF('Town Data'!G117&gt;9,'Town Data'!F117,"*")</f>
        <v>64817.166666666701</v>
      </c>
      <c r="F121" s="50">
        <f>IF('Town Data'!I117&gt;9,'Town Data'!H117,"*")</f>
        <v>13769558.23</v>
      </c>
      <c r="G121" s="50">
        <f>IF('Town Data'!K117&gt;9,'Town Data'!J117,"*")</f>
        <v>867755.4</v>
      </c>
      <c r="H121" s="51">
        <f>IF('Town Data'!M117&gt;9,'Town Data'!L117,"*")</f>
        <v>62109.500000000073</v>
      </c>
      <c r="I121" s="22">
        <f t="shared" si="3"/>
        <v>-5.0047880149021069E-3</v>
      </c>
      <c r="J121" s="22">
        <f t="shared" si="4"/>
        <v>-0.1628232218433904</v>
      </c>
      <c r="K121" s="22">
        <f t="shared" si="5"/>
        <v>4.3595048529880692E-2</v>
      </c>
      <c r="L121" s="15"/>
    </row>
    <row r="122" spans="2:12" x14ac:dyDescent="0.25">
      <c r="B122" s="27" t="str">
        <f>'Town Data'!A118</f>
        <v>RANDOLPH</v>
      </c>
      <c r="C122" s="49">
        <f>IF('Town Data'!C118&gt;9,'Town Data'!B118,"*")</f>
        <v>37500950.799999997</v>
      </c>
      <c r="D122" s="50">
        <f>IF('Town Data'!E118&gt;9,'Town Data'!D118,"*")</f>
        <v>5762067.2699999996</v>
      </c>
      <c r="E122" s="51">
        <f>IF('Town Data'!G118&gt;9,'Town Data'!F118,"*")</f>
        <v>101789.66666666663</v>
      </c>
      <c r="F122" s="50">
        <f>IF('Town Data'!I118&gt;9,'Town Data'!H118,"*")</f>
        <v>37364986.380000003</v>
      </c>
      <c r="G122" s="50">
        <f>IF('Town Data'!K118&gt;9,'Town Data'!J118,"*")</f>
        <v>6597138.7999999998</v>
      </c>
      <c r="H122" s="51">
        <f>IF('Town Data'!M118&gt;9,'Town Data'!L118,"*")</f>
        <v>125505.16666666672</v>
      </c>
      <c r="I122" s="22">
        <f t="shared" si="3"/>
        <v>3.6388189364567978E-3</v>
      </c>
      <c r="J122" s="22">
        <f t="shared" si="4"/>
        <v>-0.1265808641164258</v>
      </c>
      <c r="K122" s="22">
        <f t="shared" si="5"/>
        <v>-0.18896034824595598</v>
      </c>
      <c r="L122" s="15"/>
    </row>
    <row r="123" spans="2:12" x14ac:dyDescent="0.25">
      <c r="B123" s="27" t="str">
        <f>'Town Data'!A119</f>
        <v>READING</v>
      </c>
      <c r="C123" s="49">
        <f>IF('Town Data'!C119&gt;9,'Town Data'!B119,"*")</f>
        <v>441780.68</v>
      </c>
      <c r="D123" s="50">
        <f>IF('Town Data'!E119&gt;9,'Town Data'!D119,"*")</f>
        <v>242223</v>
      </c>
      <c r="E123" s="51" t="str">
        <f>IF('Town Data'!G119&gt;9,'Town Data'!F119,"*")</f>
        <v>*</v>
      </c>
      <c r="F123" s="50">
        <f>IF('Town Data'!I119&gt;9,'Town Data'!H119,"*")</f>
        <v>427565.26</v>
      </c>
      <c r="G123" s="50">
        <f>IF('Town Data'!K119&gt;9,'Town Data'!J119,"*")</f>
        <v>231487.7</v>
      </c>
      <c r="H123" s="51" t="str">
        <f>IF('Town Data'!M119&gt;9,'Town Data'!L119,"*")</f>
        <v>*</v>
      </c>
      <c r="I123" s="22">
        <f t="shared" si="3"/>
        <v>3.3247369068291434E-2</v>
      </c>
      <c r="J123" s="22">
        <f t="shared" si="4"/>
        <v>4.6375250175279235E-2</v>
      </c>
      <c r="K123" s="22" t="str">
        <f t="shared" si="5"/>
        <v/>
      </c>
      <c r="L123" s="15"/>
    </row>
    <row r="124" spans="2:12" x14ac:dyDescent="0.25">
      <c r="B124" s="27" t="str">
        <f>'Town Data'!A120</f>
        <v>RICHFORD</v>
      </c>
      <c r="C124" s="49">
        <f>IF('Town Data'!C120&gt;9,'Town Data'!B120,"*")</f>
        <v>16119144.73</v>
      </c>
      <c r="D124" s="50">
        <f>IF('Town Data'!E120&gt;9,'Town Data'!D120,"*")</f>
        <v>880647.27</v>
      </c>
      <c r="E124" s="51" t="str">
        <f>IF('Town Data'!G120&gt;9,'Town Data'!F120,"*")</f>
        <v>*</v>
      </c>
      <c r="F124" s="50">
        <f>IF('Town Data'!I120&gt;9,'Town Data'!H120,"*")</f>
        <v>16068295.300000001</v>
      </c>
      <c r="G124" s="50">
        <f>IF('Town Data'!K120&gt;9,'Town Data'!J120,"*")</f>
        <v>866801.38</v>
      </c>
      <c r="H124" s="51" t="str">
        <f>IF('Town Data'!M120&gt;9,'Town Data'!L120,"*")</f>
        <v>*</v>
      </c>
      <c r="I124" s="22">
        <f t="shared" si="3"/>
        <v>3.1645814973290725E-3</v>
      </c>
      <c r="J124" s="22">
        <f t="shared" si="4"/>
        <v>1.5973544019969158E-2</v>
      </c>
      <c r="K124" s="22" t="str">
        <f t="shared" si="5"/>
        <v/>
      </c>
      <c r="L124" s="15"/>
    </row>
    <row r="125" spans="2:12" x14ac:dyDescent="0.25">
      <c r="B125" s="27" t="str">
        <f>'Town Data'!A121</f>
        <v>RICHMOND</v>
      </c>
      <c r="C125" s="49">
        <f>IF('Town Data'!C121&gt;9,'Town Data'!B121,"*")</f>
        <v>27834745.809999999</v>
      </c>
      <c r="D125" s="50">
        <f>IF('Town Data'!E121&gt;9,'Town Data'!D121,"*")</f>
        <v>8182920.6600000001</v>
      </c>
      <c r="E125" s="51">
        <f>IF('Town Data'!G121&gt;9,'Town Data'!F121,"*")</f>
        <v>296715.33333333296</v>
      </c>
      <c r="F125" s="50">
        <f>IF('Town Data'!I121&gt;9,'Town Data'!H121,"*")</f>
        <v>28398661.68</v>
      </c>
      <c r="G125" s="50">
        <f>IF('Town Data'!K121&gt;9,'Town Data'!J121,"*")</f>
        <v>7933289.1600000001</v>
      </c>
      <c r="H125" s="51">
        <f>IF('Town Data'!M121&gt;9,'Town Data'!L121,"*")</f>
        <v>355937.83333333372</v>
      </c>
      <c r="I125" s="22">
        <f t="shared" si="3"/>
        <v>-1.9857128351831579E-2</v>
      </c>
      <c r="J125" s="22">
        <f t="shared" si="4"/>
        <v>3.1466330668829423E-2</v>
      </c>
      <c r="K125" s="22">
        <f t="shared" si="5"/>
        <v>-0.16638439203100736</v>
      </c>
      <c r="L125" s="15"/>
    </row>
    <row r="126" spans="2:12" x14ac:dyDescent="0.25">
      <c r="B126" s="27" t="str">
        <f>'Town Data'!A122</f>
        <v>ROCHESTER</v>
      </c>
      <c r="C126" s="49">
        <f>IF('Town Data'!C122&gt;9,'Town Data'!B122,"*")</f>
        <v>4581202.58</v>
      </c>
      <c r="D126" s="50">
        <f>IF('Town Data'!E122&gt;9,'Town Data'!D122,"*")</f>
        <v>791621.06</v>
      </c>
      <c r="E126" s="51" t="str">
        <f>IF('Town Data'!G122&gt;9,'Town Data'!F122,"*")</f>
        <v>*</v>
      </c>
      <c r="F126" s="50">
        <f>IF('Town Data'!I122&gt;9,'Town Data'!H122,"*")</f>
        <v>4667494.33</v>
      </c>
      <c r="G126" s="50">
        <f>IF('Town Data'!K122&gt;9,'Town Data'!J122,"*")</f>
        <v>744334.37</v>
      </c>
      <c r="H126" s="51" t="str">
        <f>IF('Town Data'!M122&gt;9,'Town Data'!L122,"*")</f>
        <v>*</v>
      </c>
      <c r="I126" s="22">
        <f t="shared" si="3"/>
        <v>-1.8487810353697849E-2</v>
      </c>
      <c r="J126" s="22">
        <f t="shared" si="4"/>
        <v>6.3528827776688668E-2</v>
      </c>
      <c r="K126" s="22" t="str">
        <f t="shared" si="5"/>
        <v/>
      </c>
      <c r="L126" s="15"/>
    </row>
    <row r="127" spans="2:12" x14ac:dyDescent="0.25">
      <c r="B127" s="27" t="str">
        <f>'Town Data'!A123</f>
        <v>ROCKINGHAM</v>
      </c>
      <c r="C127" s="49">
        <f>IF('Town Data'!C123&gt;9,'Town Data'!B123,"*")</f>
        <v>23561193.170000002</v>
      </c>
      <c r="D127" s="50">
        <f>IF('Town Data'!E123&gt;9,'Town Data'!D123,"*")</f>
        <v>3266969.6000000001</v>
      </c>
      <c r="E127" s="51">
        <f>IF('Town Data'!G123&gt;9,'Town Data'!F123,"*")</f>
        <v>231487.66666666669</v>
      </c>
      <c r="F127" s="50">
        <f>IF('Town Data'!I123&gt;9,'Town Data'!H123,"*")</f>
        <v>23346514.350000001</v>
      </c>
      <c r="G127" s="50">
        <f>IF('Town Data'!K123&gt;9,'Town Data'!J123,"*")</f>
        <v>3684304.03</v>
      </c>
      <c r="H127" s="51">
        <f>IF('Town Data'!M123&gt;9,'Town Data'!L123,"*")</f>
        <v>139336.83333333328</v>
      </c>
      <c r="I127" s="22">
        <f t="shared" si="3"/>
        <v>9.1953264106853835E-3</v>
      </c>
      <c r="J127" s="22">
        <f t="shared" si="4"/>
        <v>-0.11327361330709716</v>
      </c>
      <c r="K127" s="22">
        <f t="shared" si="5"/>
        <v>0.66135300429056276</v>
      </c>
    </row>
    <row r="128" spans="2:12" x14ac:dyDescent="0.25">
      <c r="B128" s="27" t="str">
        <f>'Town Data'!A124</f>
        <v>ROYALTON</v>
      </c>
      <c r="C128" s="49">
        <f>IF('Town Data'!C124&gt;9,'Town Data'!B124,"*")</f>
        <v>17859051.039999999</v>
      </c>
      <c r="D128" s="50">
        <f>IF('Town Data'!E124&gt;9,'Town Data'!D124,"*")</f>
        <v>3730954.74</v>
      </c>
      <c r="E128" s="51">
        <f>IF('Town Data'!G124&gt;9,'Town Data'!F124,"*")</f>
        <v>17037.500000000004</v>
      </c>
      <c r="F128" s="50">
        <f>IF('Town Data'!I124&gt;9,'Town Data'!H124,"*")</f>
        <v>16218522.470000001</v>
      </c>
      <c r="G128" s="50">
        <f>IF('Town Data'!K124&gt;9,'Town Data'!J124,"*")</f>
        <v>3528671.84</v>
      </c>
      <c r="H128" s="51">
        <f>IF('Town Data'!M124&gt;9,'Town Data'!L124,"*")</f>
        <v>18465.666666666668</v>
      </c>
      <c r="I128" s="22">
        <f t="shared" si="3"/>
        <v>0.10115154281375166</v>
      </c>
      <c r="J128" s="22">
        <f t="shared" si="4"/>
        <v>5.7325506358222415E-2</v>
      </c>
      <c r="K128" s="22">
        <f t="shared" si="5"/>
        <v>-7.7341733306857632E-2</v>
      </c>
    </row>
    <row r="129" spans="2:11" x14ac:dyDescent="0.25">
      <c r="B129" s="27" t="str">
        <f>'Town Data'!A125</f>
        <v>RUTLAND</v>
      </c>
      <c r="C129" s="49">
        <f>IF('Town Data'!C125&gt;9,'Town Data'!B125,"*")</f>
        <v>136633824.34999999</v>
      </c>
      <c r="D129" s="50">
        <f>IF('Town Data'!E125&gt;9,'Town Data'!D125,"*")</f>
        <v>45676467.079999998</v>
      </c>
      <c r="E129" s="51">
        <f>IF('Town Data'!G125&gt;9,'Town Data'!F125,"*")</f>
        <v>1855637.1666666672</v>
      </c>
      <c r="F129" s="50">
        <f>IF('Town Data'!I125&gt;9,'Town Data'!H125,"*")</f>
        <v>138844758.44999999</v>
      </c>
      <c r="G129" s="50">
        <f>IF('Town Data'!K125&gt;9,'Town Data'!J125,"*")</f>
        <v>44397993.380000003</v>
      </c>
      <c r="H129" s="51">
        <f>IF('Town Data'!M125&gt;9,'Town Data'!L125,"*")</f>
        <v>1541887.833333333</v>
      </c>
      <c r="I129" s="22">
        <f t="shared" si="3"/>
        <v>-1.592378513011122E-2</v>
      </c>
      <c r="J129" s="22">
        <f t="shared" si="4"/>
        <v>2.8795754102164232E-2</v>
      </c>
      <c r="K129" s="22">
        <f t="shared" si="5"/>
        <v>0.20348388939230075</v>
      </c>
    </row>
    <row r="130" spans="2:11" x14ac:dyDescent="0.25">
      <c r="B130" s="27" t="str">
        <f>'Town Data'!A126</f>
        <v>RUTLAND TOWN</v>
      </c>
      <c r="C130" s="49">
        <f>IF('Town Data'!C126&gt;9,'Town Data'!B126,"*")</f>
        <v>56066570.25</v>
      </c>
      <c r="D130" s="50">
        <f>IF('Town Data'!E126&gt;9,'Town Data'!D126,"*")</f>
        <v>30020250.100000001</v>
      </c>
      <c r="E130" s="51">
        <f>IF('Town Data'!G126&gt;9,'Town Data'!F126,"*")</f>
        <v>2175250.8333333335</v>
      </c>
      <c r="F130" s="50">
        <f>IF('Town Data'!I126&gt;9,'Town Data'!H126,"*")</f>
        <v>52873089.740000002</v>
      </c>
      <c r="G130" s="50">
        <f>IF('Town Data'!K126&gt;9,'Town Data'!J126,"*")</f>
        <v>28687935.890000001</v>
      </c>
      <c r="H130" s="51">
        <f>IF('Town Data'!M126&gt;9,'Town Data'!L126,"*")</f>
        <v>3391932.8333333367</v>
      </c>
      <c r="I130" s="22">
        <f t="shared" si="3"/>
        <v>6.0398976600454631E-2</v>
      </c>
      <c r="J130" s="22">
        <f t="shared" si="4"/>
        <v>4.6441619749450748E-2</v>
      </c>
      <c r="K130" s="22">
        <f t="shared" si="5"/>
        <v>-0.35869873012913983</v>
      </c>
    </row>
    <row r="131" spans="2:11" x14ac:dyDescent="0.25">
      <c r="B131" s="27" t="str">
        <f>'Town Data'!A127</f>
        <v>RYEGATE</v>
      </c>
      <c r="C131" s="49">
        <f>IF('Town Data'!C127&gt;9,'Town Data'!B127,"*")</f>
        <v>5775728.0499999998</v>
      </c>
      <c r="D131" s="50">
        <f>IF('Town Data'!E127&gt;9,'Town Data'!D127,"*")</f>
        <v>143516.87</v>
      </c>
      <c r="E131" s="51" t="str">
        <f>IF('Town Data'!G127&gt;9,'Town Data'!F127,"*")</f>
        <v>*</v>
      </c>
      <c r="F131" s="50">
        <f>IF('Town Data'!I127&gt;9,'Town Data'!H127,"*")</f>
        <v>5428136.2599999998</v>
      </c>
      <c r="G131" s="50">
        <f>IF('Town Data'!K127&gt;9,'Town Data'!J127,"*")</f>
        <v>126924.46</v>
      </c>
      <c r="H131" s="51" t="str">
        <f>IF('Town Data'!M127&gt;9,'Town Data'!L127,"*")</f>
        <v>*</v>
      </c>
      <c r="I131" s="22">
        <f t="shared" si="3"/>
        <v>6.4035199809077764E-2</v>
      </c>
      <c r="J131" s="22">
        <f t="shared" si="4"/>
        <v>0.13072665426348859</v>
      </c>
      <c r="K131" s="22" t="str">
        <f t="shared" si="5"/>
        <v/>
      </c>
    </row>
    <row r="132" spans="2:11" x14ac:dyDescent="0.25">
      <c r="B132" s="27" t="str">
        <f>'Town Data'!A128</f>
        <v>SALISBURY</v>
      </c>
      <c r="C132" s="49">
        <f>IF('Town Data'!C128&gt;9,'Town Data'!B128,"*")</f>
        <v>598714.34</v>
      </c>
      <c r="D132" s="50">
        <f>IF('Town Data'!E128&gt;9,'Town Data'!D128,"*")</f>
        <v>298135.93</v>
      </c>
      <c r="E132" s="51" t="str">
        <f>IF('Town Data'!G128&gt;9,'Town Data'!F128,"*")</f>
        <v>*</v>
      </c>
      <c r="F132" s="50">
        <f>IF('Town Data'!I128&gt;9,'Town Data'!H128,"*")</f>
        <v>432673.38</v>
      </c>
      <c r="G132" s="50">
        <f>IF('Town Data'!K128&gt;9,'Town Data'!J128,"*")</f>
        <v>332450.77</v>
      </c>
      <c r="H132" s="51" t="str">
        <f>IF('Town Data'!M128&gt;9,'Town Data'!L128,"*")</f>
        <v>*</v>
      </c>
      <c r="I132" s="22">
        <f t="shared" si="3"/>
        <v>0.3837558945734077</v>
      </c>
      <c r="J132" s="22">
        <f t="shared" si="4"/>
        <v>-0.10321780876007604</v>
      </c>
      <c r="K132" s="22" t="str">
        <f t="shared" si="5"/>
        <v/>
      </c>
    </row>
    <row r="133" spans="2:11" x14ac:dyDescent="0.25">
      <c r="B133" s="27" t="str">
        <f>'Town Data'!A129</f>
        <v>SHAFTSBURY</v>
      </c>
      <c r="C133" s="49">
        <f>IF('Town Data'!C129&gt;9,'Town Data'!B129,"*")</f>
        <v>26562429.059999999</v>
      </c>
      <c r="D133" s="50">
        <f>IF('Town Data'!E129&gt;9,'Town Data'!D129,"*")</f>
        <v>1813539.19</v>
      </c>
      <c r="E133" s="51" t="str">
        <f>IF('Town Data'!G129&gt;9,'Town Data'!F129,"*")</f>
        <v>*</v>
      </c>
      <c r="F133" s="50">
        <f>IF('Town Data'!I129&gt;9,'Town Data'!H129,"*")</f>
        <v>24178413.75</v>
      </c>
      <c r="G133" s="50">
        <f>IF('Town Data'!K129&gt;9,'Town Data'!J129,"*")</f>
        <v>1701819.71</v>
      </c>
      <c r="H133" s="51" t="str">
        <f>IF('Town Data'!M129&gt;9,'Town Data'!L129,"*")</f>
        <v>*</v>
      </c>
      <c r="I133" s="22">
        <f t="shared" si="3"/>
        <v>9.8600980802555693E-2</v>
      </c>
      <c r="J133" s="22">
        <f t="shared" si="4"/>
        <v>6.5647071392774023E-2</v>
      </c>
      <c r="K133" s="22" t="str">
        <f t="shared" si="5"/>
        <v/>
      </c>
    </row>
    <row r="134" spans="2:11" x14ac:dyDescent="0.25">
      <c r="B134" s="27" t="str">
        <f>'Town Data'!A130</f>
        <v>SHARON</v>
      </c>
      <c r="C134" s="49">
        <f>IF('Town Data'!C130&gt;9,'Town Data'!B130,"*")</f>
        <v>1360813.94</v>
      </c>
      <c r="D134" s="50">
        <f>IF('Town Data'!E130&gt;9,'Town Data'!D130,"*")</f>
        <v>464306.56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SHELBURNE</v>
      </c>
      <c r="C135" s="49">
        <f>IF('Town Data'!C131&gt;9,'Town Data'!B131,"*")</f>
        <v>72483685.390000001</v>
      </c>
      <c r="D135" s="50">
        <f>IF('Town Data'!E131&gt;9,'Town Data'!D131,"*")</f>
        <v>17210253.440000001</v>
      </c>
      <c r="E135" s="51">
        <f>IF('Town Data'!G131&gt;9,'Town Data'!F131,"*")</f>
        <v>159745.00000000038</v>
      </c>
      <c r="F135" s="50">
        <f>IF('Town Data'!I131&gt;9,'Town Data'!H131,"*")</f>
        <v>71383661.069999993</v>
      </c>
      <c r="G135" s="50">
        <f>IF('Town Data'!K131&gt;9,'Town Data'!J131,"*")</f>
        <v>17678737.079999998</v>
      </c>
      <c r="H135" s="51">
        <f>IF('Town Data'!M131&gt;9,'Town Data'!L131,"*")</f>
        <v>675569.16666666698</v>
      </c>
      <c r="I135" s="22">
        <f t="shared" si="6"/>
        <v>1.5410029459280687E-2</v>
      </c>
      <c r="J135" s="22">
        <f t="shared" si="7"/>
        <v>-2.6499836378583493E-2</v>
      </c>
      <c r="K135" s="22">
        <f t="shared" si="8"/>
        <v>-0.76354012604186794</v>
      </c>
    </row>
    <row r="136" spans="2:11" x14ac:dyDescent="0.25">
      <c r="B136" s="27" t="str">
        <f>'Town Data'!A132</f>
        <v>SHELDON</v>
      </c>
      <c r="C136" s="49">
        <f>IF('Town Data'!C132&gt;9,'Town Data'!B132,"*")</f>
        <v>9903941.5999999996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>
        <f>IF('Town Data'!I132&gt;9,'Town Data'!H132,"*")</f>
        <v>8949765.9100000001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>
        <f t="shared" si="6"/>
        <v>0.10661459747610309</v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 t="str">
        <f>'Town Data'!A133</f>
        <v>SHOREHAM</v>
      </c>
      <c r="C137" s="49">
        <f>IF('Town Data'!C133&gt;9,'Town Data'!B133,"*")</f>
        <v>12215695.869999999</v>
      </c>
      <c r="D137" s="50">
        <f>IF('Town Data'!E133&gt;9,'Town Data'!D133,"*")</f>
        <v>555494.81999999995</v>
      </c>
      <c r="E137" s="51" t="str">
        <f>IF('Town Data'!G133&gt;9,'Town Data'!F133,"*")</f>
        <v>*</v>
      </c>
      <c r="F137" s="50">
        <f>IF('Town Data'!I133&gt;9,'Town Data'!H133,"*")</f>
        <v>10523473.26</v>
      </c>
      <c r="G137" s="50">
        <f>IF('Town Data'!K133&gt;9,'Town Data'!J133,"*")</f>
        <v>477046.92</v>
      </c>
      <c r="H137" s="51" t="str">
        <f>IF('Town Data'!M133&gt;9,'Town Data'!L133,"*")</f>
        <v>*</v>
      </c>
      <c r="I137" s="22">
        <f t="shared" si="6"/>
        <v>0.16080457166477366</v>
      </c>
      <c r="J137" s="22">
        <f t="shared" si="7"/>
        <v>0.1644448307097339</v>
      </c>
      <c r="K137" s="22" t="str">
        <f t="shared" si="8"/>
        <v/>
      </c>
    </row>
    <row r="138" spans="2:11" x14ac:dyDescent="0.25">
      <c r="B138" s="27" t="str">
        <f>'Town Data'!A134</f>
        <v>SHREWSBURY</v>
      </c>
      <c r="C138" s="49">
        <f>IF('Town Data'!C134&gt;9,'Town Data'!B134,"*")</f>
        <v>311999.96000000002</v>
      </c>
      <c r="D138" s="50">
        <f>IF('Town Data'!E134&gt;9,'Town Data'!D134,"*")</f>
        <v>252729.05</v>
      </c>
      <c r="E138" s="51" t="str">
        <f>IF('Town Data'!G134&gt;9,'Town Data'!F134,"*")</f>
        <v>*</v>
      </c>
      <c r="F138" s="50">
        <f>IF('Town Data'!I134&gt;9,'Town Data'!H134,"*")</f>
        <v>353172.95</v>
      </c>
      <c r="G138" s="50">
        <f>IF('Town Data'!K134&gt;9,'Town Data'!J134,"*")</f>
        <v>269862.08</v>
      </c>
      <c r="H138" s="51" t="str">
        <f>IF('Town Data'!M134&gt;9,'Town Data'!L134,"*")</f>
        <v>*</v>
      </c>
      <c r="I138" s="22">
        <f t="shared" si="6"/>
        <v>-0.11658024772282245</v>
      </c>
      <c r="J138" s="22">
        <f t="shared" si="7"/>
        <v>-6.3488097327345977E-2</v>
      </c>
      <c r="K138" s="22" t="str">
        <f t="shared" si="8"/>
        <v/>
      </c>
    </row>
    <row r="139" spans="2:11" x14ac:dyDescent="0.25">
      <c r="B139" s="27" t="str">
        <f>'Town Data'!A135</f>
        <v>SOUTH BURLINGTON</v>
      </c>
      <c r="C139" s="49">
        <f>IF('Town Data'!C135&gt;9,'Town Data'!B135,"*")</f>
        <v>381490399.81</v>
      </c>
      <c r="D139" s="50">
        <f>IF('Town Data'!E135&gt;9,'Town Data'!D135,"*")</f>
        <v>86702225.810000002</v>
      </c>
      <c r="E139" s="51">
        <f>IF('Town Data'!G135&gt;9,'Town Data'!F135,"*")</f>
        <v>4082448.166666667</v>
      </c>
      <c r="F139" s="50">
        <f>IF('Town Data'!I135&gt;9,'Town Data'!H135,"*")</f>
        <v>438319659.5</v>
      </c>
      <c r="G139" s="50">
        <f>IF('Town Data'!K135&gt;9,'Town Data'!J135,"*")</f>
        <v>84783661.700000003</v>
      </c>
      <c r="H139" s="51">
        <f>IF('Town Data'!M135&gt;9,'Town Data'!L135,"*")</f>
        <v>5820138.4999999972</v>
      </c>
      <c r="I139" s="22">
        <f t="shared" si="6"/>
        <v>-0.12965254571247448</v>
      </c>
      <c r="J139" s="22">
        <f t="shared" si="7"/>
        <v>2.2628936655138585E-2</v>
      </c>
      <c r="K139" s="22">
        <f t="shared" si="8"/>
        <v>-0.2985651171932302</v>
      </c>
    </row>
    <row r="140" spans="2:11" x14ac:dyDescent="0.25">
      <c r="B140" s="27" t="str">
        <f>'Town Data'!A136</f>
        <v>SOUTH HERO</v>
      </c>
      <c r="C140" s="49">
        <f>IF('Town Data'!C136&gt;9,'Town Data'!B136,"*")</f>
        <v>5293932.78</v>
      </c>
      <c r="D140" s="50">
        <f>IF('Town Data'!E136&gt;9,'Town Data'!D136,"*")</f>
        <v>1651808.22</v>
      </c>
      <c r="E140" s="51" t="str">
        <f>IF('Town Data'!G136&gt;9,'Town Data'!F136,"*")</f>
        <v>*</v>
      </c>
      <c r="F140" s="50">
        <f>IF('Town Data'!I136&gt;9,'Town Data'!H136,"*")</f>
        <v>5363842.45</v>
      </c>
      <c r="G140" s="50">
        <f>IF('Town Data'!K136&gt;9,'Town Data'!J136,"*")</f>
        <v>1727740.45</v>
      </c>
      <c r="H140" s="51" t="str">
        <f>IF('Town Data'!M136&gt;9,'Town Data'!L136,"*")</f>
        <v>*</v>
      </c>
      <c r="I140" s="22">
        <f t="shared" si="6"/>
        <v>-1.3033505486351472E-2</v>
      </c>
      <c r="J140" s="22">
        <f t="shared" si="7"/>
        <v>-4.3948863962755505E-2</v>
      </c>
      <c r="K140" s="22" t="str">
        <f t="shared" si="8"/>
        <v/>
      </c>
    </row>
    <row r="141" spans="2:11" x14ac:dyDescent="0.25">
      <c r="B141" s="27" t="str">
        <f>'Town Data'!A137</f>
        <v>SPRINGFIELD</v>
      </c>
      <c r="C141" s="49">
        <f>IF('Town Data'!C137&gt;9,'Town Data'!B137,"*")</f>
        <v>34158276.649999999</v>
      </c>
      <c r="D141" s="50">
        <f>IF('Town Data'!E137&gt;9,'Town Data'!D137,"*")</f>
        <v>14192351.67</v>
      </c>
      <c r="E141" s="51">
        <f>IF('Town Data'!G137&gt;9,'Town Data'!F137,"*")</f>
        <v>342763.33333333302</v>
      </c>
      <c r="F141" s="50">
        <f>IF('Town Data'!I137&gt;9,'Town Data'!H137,"*")</f>
        <v>35368604.350000001</v>
      </c>
      <c r="G141" s="50">
        <f>IF('Town Data'!K137&gt;9,'Town Data'!J137,"*")</f>
        <v>12878142.310000001</v>
      </c>
      <c r="H141" s="51">
        <f>IF('Town Data'!M137&gt;9,'Town Data'!L137,"*")</f>
        <v>438031.83333333331</v>
      </c>
      <c r="I141" s="22">
        <f t="shared" si="6"/>
        <v>-3.4220397503471264E-2</v>
      </c>
      <c r="J141" s="22">
        <f t="shared" si="7"/>
        <v>0.10204960687377272</v>
      </c>
      <c r="K141" s="22">
        <f t="shared" si="8"/>
        <v>-0.21749218378725205</v>
      </c>
    </row>
    <row r="142" spans="2:11" x14ac:dyDescent="0.25">
      <c r="B142" s="27" t="str">
        <f>'Town Data'!A138</f>
        <v>ST ALBANS</v>
      </c>
      <c r="C142" s="49">
        <f>IF('Town Data'!C138&gt;9,'Town Data'!B138,"*")</f>
        <v>171244190.28999999</v>
      </c>
      <c r="D142" s="50">
        <f>IF('Town Data'!E138&gt;9,'Town Data'!D138,"*")</f>
        <v>20269740.780000001</v>
      </c>
      <c r="E142" s="51">
        <f>IF('Town Data'!G138&gt;9,'Town Data'!F138,"*")</f>
        <v>807548.50000000035</v>
      </c>
      <c r="F142" s="50">
        <f>IF('Town Data'!I138&gt;9,'Town Data'!H138,"*")</f>
        <v>161548934.43000001</v>
      </c>
      <c r="G142" s="50">
        <f>IF('Town Data'!K138&gt;9,'Town Data'!J138,"*")</f>
        <v>18827033.780000001</v>
      </c>
      <c r="H142" s="51">
        <f>IF('Town Data'!M138&gt;9,'Town Data'!L138,"*")</f>
        <v>669717.50000000035</v>
      </c>
      <c r="I142" s="22">
        <f t="shared" si="6"/>
        <v>6.0014359699791082E-2</v>
      </c>
      <c r="J142" s="22">
        <f t="shared" si="7"/>
        <v>7.6629543286451787E-2</v>
      </c>
      <c r="K142" s="22">
        <f t="shared" si="8"/>
        <v>0.20580468630429985</v>
      </c>
    </row>
    <row r="143" spans="2:11" x14ac:dyDescent="0.25">
      <c r="B143" s="27" t="str">
        <f>'Town Data'!A139</f>
        <v>ST ALBANS TOWN</v>
      </c>
      <c r="C143" s="49">
        <f>IF('Town Data'!C139&gt;9,'Town Data'!B139,"*")</f>
        <v>100468070.78</v>
      </c>
      <c r="D143" s="50">
        <f>IF('Town Data'!E139&gt;9,'Town Data'!D139,"*")</f>
        <v>24601706.710000001</v>
      </c>
      <c r="E143" s="51">
        <f>IF('Town Data'!G139&gt;9,'Town Data'!F139,"*")</f>
        <v>399503.16666666663</v>
      </c>
      <c r="F143" s="50">
        <f>IF('Town Data'!I139&gt;9,'Town Data'!H139,"*")</f>
        <v>82054426.349999994</v>
      </c>
      <c r="G143" s="50">
        <f>IF('Town Data'!K139&gt;9,'Town Data'!J139,"*")</f>
        <v>24227860.739999998</v>
      </c>
      <c r="H143" s="51">
        <f>IF('Town Data'!M139&gt;9,'Town Data'!L139,"*")</f>
        <v>202853.33333333334</v>
      </c>
      <c r="I143" s="22">
        <f t="shared" si="6"/>
        <v>0.22440769193190524</v>
      </c>
      <c r="J143" s="22">
        <f t="shared" si="7"/>
        <v>1.5430415999658852E-2</v>
      </c>
      <c r="K143" s="22">
        <f t="shared" si="8"/>
        <v>0.96941879190219504</v>
      </c>
    </row>
    <row r="144" spans="2:11" x14ac:dyDescent="0.25">
      <c r="B144" s="27" t="str">
        <f>'Town Data'!A140</f>
        <v>ST JOHNSBURY</v>
      </c>
      <c r="C144" s="49">
        <f>IF('Town Data'!C140&gt;9,'Town Data'!B140,"*")</f>
        <v>75963876.180000007</v>
      </c>
      <c r="D144" s="50">
        <f>IF('Town Data'!E140&gt;9,'Town Data'!D140,"*")</f>
        <v>19799894.989999998</v>
      </c>
      <c r="E144" s="51">
        <f>IF('Town Data'!G140&gt;9,'Town Data'!F140,"*")</f>
        <v>491273.16666666651</v>
      </c>
      <c r="F144" s="50">
        <f>IF('Town Data'!I140&gt;9,'Town Data'!H140,"*")</f>
        <v>81158093.629999995</v>
      </c>
      <c r="G144" s="50">
        <f>IF('Town Data'!K140&gt;9,'Town Data'!J140,"*")</f>
        <v>20520303.530000001</v>
      </c>
      <c r="H144" s="51">
        <f>IF('Town Data'!M140&gt;9,'Town Data'!L140,"*")</f>
        <v>422427.66666666692</v>
      </c>
      <c r="I144" s="22">
        <f t="shared" si="6"/>
        <v>-6.4001225480731991E-2</v>
      </c>
      <c r="J144" s="22">
        <f t="shared" si="7"/>
        <v>-3.510710935375734E-2</v>
      </c>
      <c r="K144" s="22">
        <f t="shared" si="8"/>
        <v>0.16297583097066612</v>
      </c>
    </row>
    <row r="145" spans="2:11" x14ac:dyDescent="0.25">
      <c r="B145" s="27" t="str">
        <f>'Town Data'!A141</f>
        <v>STARKSBORO</v>
      </c>
      <c r="C145" s="49">
        <f>IF('Town Data'!C141&gt;9,'Town Data'!B141,"*")</f>
        <v>662134.16</v>
      </c>
      <c r="D145" s="50">
        <f>IF('Town Data'!E141&gt;9,'Town Data'!D141,"*")</f>
        <v>226503.81</v>
      </c>
      <c r="E145" s="51" t="str">
        <f>IF('Town Data'!G141&gt;9,'Town Data'!F141,"*")</f>
        <v>*</v>
      </c>
      <c r="F145" s="50">
        <f>IF('Town Data'!I141&gt;9,'Town Data'!H141,"*")</f>
        <v>557391.88</v>
      </c>
      <c r="G145" s="50">
        <f>IF('Town Data'!K141&gt;9,'Town Data'!J141,"*")</f>
        <v>156136.46</v>
      </c>
      <c r="H145" s="51" t="str">
        <f>IF('Town Data'!M141&gt;9,'Town Data'!L141,"*")</f>
        <v>*</v>
      </c>
      <c r="I145" s="22">
        <f t="shared" si="6"/>
        <v>0.18791497285536349</v>
      </c>
      <c r="J145" s="22">
        <f t="shared" si="7"/>
        <v>0.45067852825662891</v>
      </c>
      <c r="K145" s="22" t="str">
        <f t="shared" si="8"/>
        <v/>
      </c>
    </row>
    <row r="146" spans="2:11" x14ac:dyDescent="0.25">
      <c r="B146" s="27" t="str">
        <f>'Town Data'!A142</f>
        <v>STOWE</v>
      </c>
      <c r="C146" s="49">
        <f>IF('Town Data'!C142&gt;9,'Town Data'!B142,"*")</f>
        <v>35027694.219999999</v>
      </c>
      <c r="D146" s="50">
        <f>IF('Town Data'!E142&gt;9,'Town Data'!D142,"*")</f>
        <v>13933494.49</v>
      </c>
      <c r="E146" s="51">
        <f>IF('Town Data'!G142&gt;9,'Town Data'!F142,"*")</f>
        <v>1093516.8333333342</v>
      </c>
      <c r="F146" s="50">
        <f>IF('Town Data'!I142&gt;9,'Town Data'!H142,"*")</f>
        <v>34372376.829999998</v>
      </c>
      <c r="G146" s="50">
        <f>IF('Town Data'!K142&gt;9,'Town Data'!J142,"*")</f>
        <v>14699707.289999999</v>
      </c>
      <c r="H146" s="51">
        <f>IF('Town Data'!M142&gt;9,'Town Data'!L142,"*")</f>
        <v>1037775.6666666669</v>
      </c>
      <c r="I146" s="22">
        <f t="shared" si="6"/>
        <v>1.9065233493775841E-2</v>
      </c>
      <c r="J146" s="22">
        <f t="shared" si="7"/>
        <v>-5.2124357640865579E-2</v>
      </c>
      <c r="K146" s="22">
        <f t="shared" si="8"/>
        <v>5.3712154232434292E-2</v>
      </c>
    </row>
    <row r="147" spans="2:11" x14ac:dyDescent="0.25">
      <c r="B147" s="27" t="str">
        <f>'Town Data'!A143</f>
        <v>SWANTON</v>
      </c>
      <c r="C147" s="49">
        <f>IF('Town Data'!C143&gt;9,'Town Data'!B143,"*")</f>
        <v>47474862.340000004</v>
      </c>
      <c r="D147" s="50">
        <f>IF('Town Data'!E143&gt;9,'Town Data'!D143,"*")</f>
        <v>7720582.7599999998</v>
      </c>
      <c r="E147" s="51">
        <f>IF('Town Data'!G143&gt;9,'Town Data'!F143,"*")</f>
        <v>152376.49999999997</v>
      </c>
      <c r="F147" s="50">
        <f>IF('Town Data'!I143&gt;9,'Town Data'!H143,"*")</f>
        <v>48783238.640000001</v>
      </c>
      <c r="G147" s="50">
        <f>IF('Town Data'!K143&gt;9,'Town Data'!J143,"*")</f>
        <v>10712563.75</v>
      </c>
      <c r="H147" s="51">
        <f>IF('Town Data'!M143&gt;9,'Town Data'!L143,"*")</f>
        <v>110190.33333333337</v>
      </c>
      <c r="I147" s="22">
        <f t="shared" si="6"/>
        <v>-2.6820201701967136E-2</v>
      </c>
      <c r="J147" s="22">
        <f t="shared" si="7"/>
        <v>-0.27929644666058584</v>
      </c>
      <c r="K147" s="22">
        <f t="shared" si="8"/>
        <v>0.38284816272449718</v>
      </c>
    </row>
    <row r="148" spans="2:11" x14ac:dyDescent="0.25">
      <c r="B148" s="27" t="str">
        <f>'Town Data'!A144</f>
        <v>THETFORD</v>
      </c>
      <c r="C148" s="49">
        <f>IF('Town Data'!C144&gt;9,'Town Data'!B144,"*")</f>
        <v>4941050.1399999997</v>
      </c>
      <c r="D148" s="50">
        <f>IF('Town Data'!E144&gt;9,'Town Data'!D144,"*")</f>
        <v>2131509.19</v>
      </c>
      <c r="E148" s="51">
        <f>IF('Town Data'!G144&gt;9,'Town Data'!F144,"*")</f>
        <v>36097.666666666664</v>
      </c>
      <c r="F148" s="50">
        <f>IF('Town Data'!I144&gt;9,'Town Data'!H144,"*")</f>
        <v>5132178.78</v>
      </c>
      <c r="G148" s="50">
        <f>IF('Town Data'!K144&gt;9,'Town Data'!J144,"*")</f>
        <v>2414088.77</v>
      </c>
      <c r="H148" s="51">
        <f>IF('Town Data'!M144&gt;9,'Town Data'!L144,"*")</f>
        <v>49989.166666666664</v>
      </c>
      <c r="I148" s="22">
        <f t="shared" si="6"/>
        <v>-3.7241227983877946E-2</v>
      </c>
      <c r="J148" s="22">
        <f t="shared" si="7"/>
        <v>-0.117054345105959</v>
      </c>
      <c r="K148" s="22">
        <f t="shared" si="8"/>
        <v>-0.2778902095454015</v>
      </c>
    </row>
    <row r="149" spans="2:11" x14ac:dyDescent="0.25">
      <c r="B149" s="27" t="str">
        <f>'Town Data'!A145</f>
        <v>TOWNSHEND</v>
      </c>
      <c r="C149" s="49">
        <f>IF('Town Data'!C145&gt;9,'Town Data'!B145,"*")</f>
        <v>3669707.6</v>
      </c>
      <c r="D149" s="50">
        <f>IF('Town Data'!E145&gt;9,'Town Data'!D145,"*")</f>
        <v>762782.86</v>
      </c>
      <c r="E149" s="51" t="str">
        <f>IF('Town Data'!G145&gt;9,'Town Data'!F145,"*")</f>
        <v>*</v>
      </c>
      <c r="F149" s="50">
        <f>IF('Town Data'!I145&gt;9,'Town Data'!H145,"*")</f>
        <v>3750067.21</v>
      </c>
      <c r="G149" s="50">
        <f>IF('Town Data'!K145&gt;9,'Town Data'!J145,"*")</f>
        <v>769762.88</v>
      </c>
      <c r="H149" s="51" t="str">
        <f>IF('Town Data'!M145&gt;9,'Town Data'!L145,"*")</f>
        <v>*</v>
      </c>
      <c r="I149" s="22">
        <f t="shared" si="6"/>
        <v>-2.142884527128245E-2</v>
      </c>
      <c r="J149" s="22">
        <f t="shared" si="7"/>
        <v>-9.067753435967215E-3</v>
      </c>
      <c r="K149" s="22" t="str">
        <f t="shared" si="8"/>
        <v/>
      </c>
    </row>
    <row r="150" spans="2:11" x14ac:dyDescent="0.25">
      <c r="B150" s="27" t="str">
        <f>'Town Data'!A146</f>
        <v>TROY</v>
      </c>
      <c r="C150" s="49">
        <f>IF('Town Data'!C146&gt;9,'Town Data'!B146,"*")</f>
        <v>8407299.6500000004</v>
      </c>
      <c r="D150" s="50">
        <f>IF('Town Data'!E146&gt;9,'Town Data'!D146,"*")</f>
        <v>858199.85</v>
      </c>
      <c r="E150" s="51">
        <f>IF('Town Data'!G146&gt;9,'Town Data'!F146,"*")</f>
        <v>190253.33333333302</v>
      </c>
      <c r="F150" s="50">
        <f>IF('Town Data'!I146&gt;9,'Town Data'!H146,"*")</f>
        <v>8763199.9100000001</v>
      </c>
      <c r="G150" s="50">
        <f>IF('Town Data'!K146&gt;9,'Town Data'!J146,"*")</f>
        <v>858854.72</v>
      </c>
      <c r="H150" s="51">
        <f>IF('Town Data'!M146&gt;9,'Town Data'!L146,"*")</f>
        <v>263932.00000000006</v>
      </c>
      <c r="I150" s="22">
        <f t="shared" si="6"/>
        <v>-4.0613048162220888E-2</v>
      </c>
      <c r="J150" s="22">
        <f t="shared" si="7"/>
        <v>-7.624921709692594E-4</v>
      </c>
      <c r="K150" s="22">
        <f t="shared" si="8"/>
        <v>-0.27915776285811122</v>
      </c>
    </row>
    <row r="151" spans="2:11" x14ac:dyDescent="0.25">
      <c r="B151" s="27" t="str">
        <f>'Town Data'!A147</f>
        <v>TUNBRIDGE</v>
      </c>
      <c r="C151" s="49">
        <f>IF('Town Data'!C147&gt;9,'Town Data'!B147,"*")</f>
        <v>492080.99</v>
      </c>
      <c r="D151" s="50">
        <f>IF('Town Data'!E147&gt;9,'Town Data'!D147,"*")</f>
        <v>289608.63</v>
      </c>
      <c r="E151" s="51" t="str">
        <f>IF('Town Data'!G147&gt;9,'Town Data'!F147,"*")</f>
        <v>*</v>
      </c>
      <c r="F151" s="50">
        <f>IF('Town Data'!I147&gt;9,'Town Data'!H147,"*")</f>
        <v>440083.06</v>
      </c>
      <c r="G151" s="50">
        <f>IF('Town Data'!K147&gt;9,'Town Data'!J147,"*")</f>
        <v>277703.05</v>
      </c>
      <c r="H151" s="51" t="str">
        <f>IF('Town Data'!M147&gt;9,'Town Data'!L147,"*")</f>
        <v>*</v>
      </c>
      <c r="I151" s="22">
        <f t="shared" si="6"/>
        <v>0.11815480923078474</v>
      </c>
      <c r="J151" s="22">
        <f t="shared" si="7"/>
        <v>4.2871621323568525E-2</v>
      </c>
      <c r="K151" s="22" t="str">
        <f t="shared" si="8"/>
        <v/>
      </c>
    </row>
    <row r="152" spans="2:11" x14ac:dyDescent="0.25">
      <c r="B152" s="27" t="str">
        <f>'Town Data'!A148</f>
        <v>UNDERHILL</v>
      </c>
      <c r="C152" s="49">
        <f>IF('Town Data'!C148&gt;9,'Town Data'!B148,"*")</f>
        <v>5603003.5899999999</v>
      </c>
      <c r="D152" s="50">
        <f>IF('Town Data'!E148&gt;9,'Town Data'!D148,"*")</f>
        <v>1204390.96</v>
      </c>
      <c r="E152" s="51" t="str">
        <f>IF('Town Data'!G148&gt;9,'Town Data'!F148,"*")</f>
        <v>*</v>
      </c>
      <c r="F152" s="50">
        <f>IF('Town Data'!I148&gt;9,'Town Data'!H148,"*")</f>
        <v>4773805.74</v>
      </c>
      <c r="G152" s="50">
        <f>IF('Town Data'!K148&gt;9,'Town Data'!J148,"*")</f>
        <v>820266.99</v>
      </c>
      <c r="H152" s="51" t="str">
        <f>IF('Town Data'!M148&gt;9,'Town Data'!L148,"*")</f>
        <v>*</v>
      </c>
      <c r="I152" s="22">
        <f t="shared" si="6"/>
        <v>0.17369744291270628</v>
      </c>
      <c r="J152" s="22">
        <f t="shared" si="7"/>
        <v>0.46829139131881925</v>
      </c>
      <c r="K152" s="22" t="str">
        <f t="shared" si="8"/>
        <v/>
      </c>
    </row>
    <row r="153" spans="2:11" x14ac:dyDescent="0.25">
      <c r="B153" s="27" t="str">
        <f>'Town Data'!A149</f>
        <v>VERGENNES</v>
      </c>
      <c r="C153" s="49">
        <f>IF('Town Data'!C149&gt;9,'Town Data'!B149,"*")</f>
        <v>48560728.170000002</v>
      </c>
      <c r="D153" s="50">
        <f>IF('Town Data'!E149&gt;9,'Town Data'!D149,"*")</f>
        <v>5172263.07</v>
      </c>
      <c r="E153" s="51">
        <f>IF('Town Data'!G149&gt;9,'Town Data'!F149,"*")</f>
        <v>1364004.5000000002</v>
      </c>
      <c r="F153" s="50">
        <f>IF('Town Data'!I149&gt;9,'Town Data'!H149,"*")</f>
        <v>51490519.869999997</v>
      </c>
      <c r="G153" s="50">
        <f>IF('Town Data'!K149&gt;9,'Town Data'!J149,"*")</f>
        <v>5479700.4199999999</v>
      </c>
      <c r="H153" s="51">
        <f>IF('Town Data'!M149&gt;9,'Town Data'!L149,"*")</f>
        <v>1916939.9999999967</v>
      </c>
      <c r="I153" s="22">
        <f t="shared" si="6"/>
        <v>-5.6899633318850694E-2</v>
      </c>
      <c r="J153" s="22">
        <f t="shared" si="7"/>
        <v>-5.6104773333575712E-2</v>
      </c>
      <c r="K153" s="22">
        <f t="shared" si="8"/>
        <v>-0.28844695191294328</v>
      </c>
    </row>
    <row r="154" spans="2:11" x14ac:dyDescent="0.25">
      <c r="B154" s="27" t="str">
        <f>'Town Data'!A150</f>
        <v>VERNON</v>
      </c>
      <c r="C154" s="49">
        <f>IF('Town Data'!C150&gt;9,'Town Data'!B150,"*")</f>
        <v>4716694.79</v>
      </c>
      <c r="D154" s="50">
        <f>IF('Town Data'!E150&gt;9,'Town Data'!D150,"*")</f>
        <v>1313540.52</v>
      </c>
      <c r="E154" s="51" t="str">
        <f>IF('Town Data'!G150&gt;9,'Town Data'!F150,"*")</f>
        <v>*</v>
      </c>
      <c r="F154" s="50">
        <f>IF('Town Data'!I150&gt;9,'Town Data'!H150,"*")</f>
        <v>3932374.63</v>
      </c>
      <c r="G154" s="50">
        <f>IF('Town Data'!K150&gt;9,'Town Data'!J150,"*")</f>
        <v>720566.22</v>
      </c>
      <c r="H154" s="51" t="str">
        <f>IF('Town Data'!M150&gt;9,'Town Data'!L150,"*")</f>
        <v>*</v>
      </c>
      <c r="I154" s="22">
        <f t="shared" si="6"/>
        <v>0.19945204457796031</v>
      </c>
      <c r="J154" s="22">
        <f t="shared" si="7"/>
        <v>0.82292825217368648</v>
      </c>
      <c r="K154" s="22" t="str">
        <f t="shared" si="8"/>
        <v/>
      </c>
    </row>
    <row r="155" spans="2:11" x14ac:dyDescent="0.25">
      <c r="B155" s="27" t="str">
        <f>'Town Data'!A151</f>
        <v>WAITSFIELD</v>
      </c>
      <c r="C155" s="49">
        <f>IF('Town Data'!C151&gt;9,'Town Data'!B151,"*")</f>
        <v>24613938.530000001</v>
      </c>
      <c r="D155" s="50">
        <f>IF('Town Data'!E151&gt;9,'Town Data'!D151,"*")</f>
        <v>9304423.0600000005</v>
      </c>
      <c r="E155" s="51">
        <f>IF('Town Data'!G151&gt;9,'Town Data'!F151,"*")</f>
        <v>169585.16666666663</v>
      </c>
      <c r="F155" s="50">
        <f>IF('Town Data'!I151&gt;9,'Town Data'!H151,"*")</f>
        <v>26702405.050000001</v>
      </c>
      <c r="G155" s="50">
        <f>IF('Town Data'!K151&gt;9,'Town Data'!J151,"*")</f>
        <v>9903185.4600000009</v>
      </c>
      <c r="H155" s="51">
        <f>IF('Town Data'!M151&gt;9,'Town Data'!L151,"*")</f>
        <v>313980.33333333291</v>
      </c>
      <c r="I155" s="22">
        <f t="shared" si="6"/>
        <v>-7.8212674704370849E-2</v>
      </c>
      <c r="J155" s="22">
        <f t="shared" si="7"/>
        <v>-6.04615961620091E-2</v>
      </c>
      <c r="K155" s="22">
        <f t="shared" si="8"/>
        <v>-0.45988602258527811</v>
      </c>
    </row>
    <row r="156" spans="2:11" x14ac:dyDescent="0.25">
      <c r="B156" s="27" t="str">
        <f>'Town Data'!A152</f>
        <v>WALLINGFORD</v>
      </c>
      <c r="C156" s="49">
        <f>IF('Town Data'!C152&gt;9,'Town Data'!B152,"*")</f>
        <v>2590815.14</v>
      </c>
      <c r="D156" s="50">
        <f>IF('Town Data'!E152&gt;9,'Town Data'!D152,"*")</f>
        <v>1052011.24</v>
      </c>
      <c r="E156" s="51" t="str">
        <f>IF('Town Data'!G152&gt;9,'Town Data'!F152,"*")</f>
        <v>*</v>
      </c>
      <c r="F156" s="50">
        <f>IF('Town Data'!I152&gt;9,'Town Data'!H152,"*")</f>
        <v>2633535.6</v>
      </c>
      <c r="G156" s="50">
        <f>IF('Town Data'!K152&gt;9,'Town Data'!J152,"*")</f>
        <v>935638.07</v>
      </c>
      <c r="H156" s="51" t="str">
        <f>IF('Town Data'!M152&gt;9,'Town Data'!L152,"*")</f>
        <v>*</v>
      </c>
      <c r="I156" s="22">
        <f t="shared" si="6"/>
        <v>-1.6221713501803417E-2</v>
      </c>
      <c r="J156" s="22">
        <f t="shared" si="7"/>
        <v>0.12437840414082343</v>
      </c>
      <c r="K156" s="22" t="str">
        <f t="shared" si="8"/>
        <v/>
      </c>
    </row>
    <row r="157" spans="2:11" x14ac:dyDescent="0.25">
      <c r="B157" s="27" t="str">
        <f>'Town Data'!A153</f>
        <v>WARDSBORO</v>
      </c>
      <c r="C157" s="49">
        <f>IF('Town Data'!C153&gt;9,'Town Data'!B153,"*")</f>
        <v>808678.13</v>
      </c>
      <c r="D157" s="50">
        <f>IF('Town Data'!E153&gt;9,'Town Data'!D153,"*")</f>
        <v>211612.26</v>
      </c>
      <c r="E157" s="51" t="str">
        <f>IF('Town Data'!G153&gt;9,'Town Data'!F153,"*")</f>
        <v>*</v>
      </c>
      <c r="F157" s="50">
        <f>IF('Town Data'!I153&gt;9,'Town Data'!H153,"*")</f>
        <v>1030715.92</v>
      </c>
      <c r="G157" s="50">
        <f>IF('Town Data'!K153&gt;9,'Town Data'!J153,"*")</f>
        <v>221115.42</v>
      </c>
      <c r="H157" s="51" t="str">
        <f>IF('Town Data'!M153&gt;9,'Town Data'!L153,"*")</f>
        <v>*</v>
      </c>
      <c r="I157" s="22">
        <f t="shared" si="6"/>
        <v>-0.21542093771094564</v>
      </c>
      <c r="J157" s="22">
        <f t="shared" si="7"/>
        <v>-4.297827804139577E-2</v>
      </c>
      <c r="K157" s="22" t="str">
        <f t="shared" si="8"/>
        <v/>
      </c>
    </row>
    <row r="158" spans="2:11" x14ac:dyDescent="0.25">
      <c r="B158" s="27" t="str">
        <f>'Town Data'!A154</f>
        <v>WARREN</v>
      </c>
      <c r="C158" s="49">
        <f>IF('Town Data'!C154&gt;9,'Town Data'!B154,"*")</f>
        <v>9759588.5700000003</v>
      </c>
      <c r="D158" s="50">
        <f>IF('Town Data'!E154&gt;9,'Town Data'!D154,"*")</f>
        <v>3600408.97</v>
      </c>
      <c r="E158" s="51" t="str">
        <f>IF('Town Data'!G154&gt;9,'Town Data'!F154,"*")</f>
        <v>*</v>
      </c>
      <c r="F158" s="50">
        <f>IF('Town Data'!I154&gt;9,'Town Data'!H154,"*")</f>
        <v>4460767.21</v>
      </c>
      <c r="G158" s="50">
        <f>IF('Town Data'!K154&gt;9,'Town Data'!J154,"*")</f>
        <v>3131161.89</v>
      </c>
      <c r="H158" s="51" t="str">
        <f>IF('Town Data'!M154&gt;9,'Town Data'!L154,"*")</f>
        <v>*</v>
      </c>
      <c r="I158" s="22">
        <f t="shared" si="6"/>
        <v>1.1878722001276547</v>
      </c>
      <c r="J158" s="22">
        <f t="shared" si="7"/>
        <v>0.14986356390534636</v>
      </c>
      <c r="K158" s="22" t="str">
        <f t="shared" si="8"/>
        <v/>
      </c>
    </row>
    <row r="159" spans="2:11" x14ac:dyDescent="0.25">
      <c r="B159" s="27" t="str">
        <f>'Town Data'!A155</f>
        <v>WATERBURY</v>
      </c>
      <c r="C159" s="49">
        <f>IF('Town Data'!C155&gt;9,'Town Data'!B155,"*")</f>
        <v>34295563.990000002</v>
      </c>
      <c r="D159" s="50">
        <f>IF('Town Data'!E155&gt;9,'Town Data'!D155,"*")</f>
        <v>9186048.2899999991</v>
      </c>
      <c r="E159" s="51">
        <f>IF('Town Data'!G155&gt;9,'Town Data'!F155,"*")</f>
        <v>1083760.1666666633</v>
      </c>
      <c r="F159" s="50">
        <f>IF('Town Data'!I155&gt;9,'Town Data'!H155,"*")</f>
        <v>32015463.460000001</v>
      </c>
      <c r="G159" s="50">
        <f>IF('Town Data'!K155&gt;9,'Town Data'!J155,"*")</f>
        <v>9829869.3100000005</v>
      </c>
      <c r="H159" s="51">
        <f>IF('Town Data'!M155&gt;9,'Town Data'!L155,"*")</f>
        <v>462798.83333333366</v>
      </c>
      <c r="I159" s="22">
        <f t="shared" si="6"/>
        <v>7.1218726314824399E-2</v>
      </c>
      <c r="J159" s="22">
        <f t="shared" si="7"/>
        <v>-6.5496396716590868E-2</v>
      </c>
      <c r="K159" s="22">
        <f t="shared" si="8"/>
        <v>1.3417521579750362</v>
      </c>
    </row>
    <row r="160" spans="2:11" x14ac:dyDescent="0.25">
      <c r="B160" s="27" t="str">
        <f>'Town Data'!A156</f>
        <v>WATERFORD</v>
      </c>
      <c r="C160" s="49">
        <f>IF('Town Data'!C156&gt;9,'Town Data'!B156,"*")</f>
        <v>2347040.77</v>
      </c>
      <c r="D160" s="50">
        <f>IF('Town Data'!E156&gt;9,'Town Data'!D156,"*")</f>
        <v>492154.44</v>
      </c>
      <c r="E160" s="51" t="str">
        <f>IF('Town Data'!G156&gt;9,'Town Data'!F156,"*")</f>
        <v>*</v>
      </c>
      <c r="F160" s="50">
        <f>IF('Town Data'!I156&gt;9,'Town Data'!H156,"*")</f>
        <v>3093242.67</v>
      </c>
      <c r="G160" s="50">
        <f>IF('Town Data'!K156&gt;9,'Town Data'!J156,"*")</f>
        <v>548050.55000000005</v>
      </c>
      <c r="H160" s="51" t="str">
        <f>IF('Town Data'!M156&gt;9,'Town Data'!L156,"*")</f>
        <v>*</v>
      </c>
      <c r="I160" s="22">
        <f t="shared" si="6"/>
        <v>-0.241236132954289</v>
      </c>
      <c r="J160" s="22">
        <f t="shared" si="7"/>
        <v>-0.10199079263765001</v>
      </c>
      <c r="K160" s="22" t="str">
        <f t="shared" si="8"/>
        <v/>
      </c>
    </row>
    <row r="161" spans="2:11" x14ac:dyDescent="0.25">
      <c r="B161" s="27" t="str">
        <f>'Town Data'!A157</f>
        <v>WEATHERSFIELD</v>
      </c>
      <c r="C161" s="49">
        <f>IF('Town Data'!C157&gt;9,'Town Data'!B157,"*")</f>
        <v>4998130.91</v>
      </c>
      <c r="D161" s="50">
        <f>IF('Town Data'!E157&gt;9,'Town Data'!D157,"*")</f>
        <v>1096108.46</v>
      </c>
      <c r="E161" s="51">
        <f>IF('Town Data'!G157&gt;9,'Town Data'!F157,"*")</f>
        <v>135704.83333333343</v>
      </c>
      <c r="F161" s="50">
        <f>IF('Town Data'!I157&gt;9,'Town Data'!H157,"*")</f>
        <v>5192493.63</v>
      </c>
      <c r="G161" s="50">
        <f>IF('Town Data'!K157&gt;9,'Town Data'!J157,"*")</f>
        <v>1110759.96</v>
      </c>
      <c r="H161" s="51">
        <f>IF('Town Data'!M157&gt;9,'Town Data'!L157,"*")</f>
        <v>325010.50000000035</v>
      </c>
      <c r="I161" s="22">
        <f t="shared" si="6"/>
        <v>-3.7431479718541272E-2</v>
      </c>
      <c r="J161" s="22">
        <f t="shared" si="7"/>
        <v>-1.3190518678761162E-2</v>
      </c>
      <c r="K161" s="22">
        <f t="shared" si="8"/>
        <v>-0.58246015641545956</v>
      </c>
    </row>
    <row r="162" spans="2:11" x14ac:dyDescent="0.25">
      <c r="B162" s="27" t="str">
        <f>'Town Data'!A158</f>
        <v>WELLS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>
        <f>IF('Town Data'!I158&gt;9,'Town Data'!H158,"*")</f>
        <v>500052.98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 t="str">
        <f>'Town Data'!A159</f>
        <v>WEST RUTLAND</v>
      </c>
      <c r="C163" s="49">
        <f>IF('Town Data'!C159&gt;9,'Town Data'!B159,"*")</f>
        <v>17440349.16</v>
      </c>
      <c r="D163" s="50">
        <f>IF('Town Data'!E159&gt;9,'Town Data'!D159,"*")</f>
        <v>2960277.45</v>
      </c>
      <c r="E163" s="51">
        <f>IF('Town Data'!G159&gt;9,'Town Data'!F159,"*")</f>
        <v>82553.999999999971</v>
      </c>
      <c r="F163" s="50">
        <f>IF('Town Data'!I159&gt;9,'Town Data'!H159,"*")</f>
        <v>14760225.279999999</v>
      </c>
      <c r="G163" s="50">
        <f>IF('Town Data'!K159&gt;9,'Town Data'!J159,"*")</f>
        <v>2748061.47</v>
      </c>
      <c r="H163" s="51">
        <f>IF('Town Data'!M159&gt;9,'Town Data'!L159,"*")</f>
        <v>51979.000000000007</v>
      </c>
      <c r="I163" s="22">
        <f t="shared" si="6"/>
        <v>0.18157743727878936</v>
      </c>
      <c r="J163" s="22">
        <f t="shared" si="7"/>
        <v>7.7223883932989304E-2</v>
      </c>
      <c r="K163" s="22">
        <f t="shared" si="8"/>
        <v>0.58821831893649279</v>
      </c>
    </row>
    <row r="164" spans="2:11" x14ac:dyDescent="0.25">
      <c r="B164" s="27" t="str">
        <f>'Town Data'!A160</f>
        <v>WEST WINDSOR</v>
      </c>
      <c r="C164" s="49">
        <f>IF('Town Data'!C160&gt;9,'Town Data'!B160,"*")</f>
        <v>492822.69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>
        <f>IF('Town Data'!I160&gt;9,'Town Data'!H160,"*")</f>
        <v>316068.09000000003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>
        <f t="shared" si="6"/>
        <v>0.55922950020041551</v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 t="str">
        <f>'Town Data'!A161</f>
        <v>WESTFIELD</v>
      </c>
      <c r="C165" s="49">
        <f>IF('Town Data'!C161&gt;9,'Town Data'!B161,"*")</f>
        <v>1412355.51</v>
      </c>
      <c r="D165" s="50">
        <f>IF('Town Data'!E161&gt;9,'Town Data'!D161,"*")</f>
        <v>306244.90000000002</v>
      </c>
      <c r="E165" s="51" t="str">
        <f>IF('Town Data'!G161&gt;9,'Town Data'!F161,"*")</f>
        <v>*</v>
      </c>
      <c r="F165" s="50">
        <f>IF('Town Data'!I161&gt;9,'Town Data'!H161,"*")</f>
        <v>1482948.37</v>
      </c>
      <c r="G165" s="50">
        <f>IF('Town Data'!K161&gt;9,'Town Data'!J161,"*")</f>
        <v>302040.36</v>
      </c>
      <c r="H165" s="51" t="str">
        <f>IF('Town Data'!M161&gt;9,'Town Data'!L161,"*")</f>
        <v>*</v>
      </c>
      <c r="I165" s="22">
        <f t="shared" si="6"/>
        <v>-4.7603046355551876E-2</v>
      </c>
      <c r="J165" s="22">
        <f t="shared" si="7"/>
        <v>1.392045751766432E-2</v>
      </c>
      <c r="K165" s="22" t="str">
        <f t="shared" si="8"/>
        <v/>
      </c>
    </row>
    <row r="166" spans="2:11" x14ac:dyDescent="0.25">
      <c r="B166" s="27" t="str">
        <f>'Town Data'!A162</f>
        <v>WESTFORD</v>
      </c>
      <c r="C166" s="49">
        <f>IF('Town Data'!C162&gt;9,'Town Data'!B162,"*")</f>
        <v>3630479.67</v>
      </c>
      <c r="D166" s="50">
        <f>IF('Town Data'!E162&gt;9,'Town Data'!D162,"*")</f>
        <v>347436.17</v>
      </c>
      <c r="E166" s="51" t="str">
        <f>IF('Town Data'!G162&gt;9,'Town Data'!F162,"*")</f>
        <v>*</v>
      </c>
      <c r="F166" s="50">
        <f>IF('Town Data'!I162&gt;9,'Town Data'!H162,"*")</f>
        <v>3566187.62</v>
      </c>
      <c r="G166" s="50">
        <f>IF('Town Data'!K162&gt;9,'Town Data'!J162,"*")</f>
        <v>359312.19</v>
      </c>
      <c r="H166" s="51" t="str">
        <f>IF('Town Data'!M162&gt;9,'Town Data'!L162,"*")</f>
        <v>*</v>
      </c>
      <c r="I166" s="22">
        <f t="shared" si="6"/>
        <v>1.8028229821514499E-2</v>
      </c>
      <c r="J166" s="22">
        <f t="shared" si="7"/>
        <v>-3.3052093222887928E-2</v>
      </c>
      <c r="K166" s="22" t="str">
        <f t="shared" si="8"/>
        <v/>
      </c>
    </row>
    <row r="167" spans="2:11" x14ac:dyDescent="0.25">
      <c r="B167" s="27" t="str">
        <f>'Town Data'!A163</f>
        <v>WESTMINSTER</v>
      </c>
      <c r="C167" s="49">
        <f>IF('Town Data'!C163&gt;9,'Town Data'!B163,"*")</f>
        <v>13977690.609999999</v>
      </c>
      <c r="D167" s="50">
        <f>IF('Town Data'!E163&gt;9,'Town Data'!D163,"*")</f>
        <v>1914567.44</v>
      </c>
      <c r="E167" s="51">
        <f>IF('Town Data'!G163&gt;9,'Town Data'!F163,"*")</f>
        <v>148117</v>
      </c>
      <c r="F167" s="50">
        <f>IF('Town Data'!I163&gt;9,'Town Data'!H163,"*")</f>
        <v>8162574.2400000002</v>
      </c>
      <c r="G167" s="50">
        <f>IF('Town Data'!K163&gt;9,'Town Data'!J163,"*")</f>
        <v>1918141.88</v>
      </c>
      <c r="H167" s="51">
        <f>IF('Town Data'!M163&gt;9,'Town Data'!L163,"*")</f>
        <v>138937.50000000006</v>
      </c>
      <c r="I167" s="22">
        <f t="shared" si="6"/>
        <v>0.71241206499580934</v>
      </c>
      <c r="J167" s="22">
        <f t="shared" si="7"/>
        <v>-1.8634909321723085E-3</v>
      </c>
      <c r="K167" s="22">
        <f t="shared" si="8"/>
        <v>6.606927575348584E-2</v>
      </c>
    </row>
    <row r="168" spans="2:11" x14ac:dyDescent="0.25">
      <c r="B168" s="27" t="str">
        <f>'Town Data'!A164</f>
        <v>WESTON</v>
      </c>
      <c r="C168" s="49">
        <f>IF('Town Data'!C164&gt;9,'Town Data'!B164,"*")</f>
        <v>1499703.04</v>
      </c>
      <c r="D168" s="50">
        <f>IF('Town Data'!E164&gt;9,'Town Data'!D164,"*")</f>
        <v>933122.42</v>
      </c>
      <c r="E168" s="51" t="str">
        <f>IF('Town Data'!G164&gt;9,'Town Data'!F164,"*")</f>
        <v>*</v>
      </c>
      <c r="F168" s="50">
        <f>IF('Town Data'!I164&gt;9,'Town Data'!H164,"*")</f>
        <v>1691399.23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>
        <f t="shared" si="6"/>
        <v>-0.11333586216661572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WHITINGHAM</v>
      </c>
      <c r="C169" s="49">
        <f>IF('Town Data'!C165&gt;9,'Town Data'!B165,"*")</f>
        <v>1407249.18</v>
      </c>
      <c r="D169" s="50">
        <f>IF('Town Data'!E165&gt;9,'Town Data'!D165,"*")</f>
        <v>401220.25</v>
      </c>
      <c r="E169" s="51" t="str">
        <f>IF('Town Data'!G165&gt;9,'Town Data'!F165,"*")</f>
        <v>*</v>
      </c>
      <c r="F169" s="50">
        <f>IF('Town Data'!I165&gt;9,'Town Data'!H165,"*")</f>
        <v>1534173.95</v>
      </c>
      <c r="G169" s="50">
        <f>IF('Town Data'!K165&gt;9,'Town Data'!J165,"*")</f>
        <v>441811.58</v>
      </c>
      <c r="H169" s="51">
        <f>IF('Town Data'!M165&gt;9,'Town Data'!L165,"*")</f>
        <v>110209.00000000006</v>
      </c>
      <c r="I169" s="22">
        <f t="shared" si="6"/>
        <v>-8.2731668074536149E-2</v>
      </c>
      <c r="J169" s="22">
        <f t="shared" si="7"/>
        <v>-9.1874753486542865E-2</v>
      </c>
      <c r="K169" s="22" t="str">
        <f t="shared" si="8"/>
        <v/>
      </c>
    </row>
    <row r="170" spans="2:11" x14ac:dyDescent="0.25">
      <c r="B170" s="27" t="str">
        <f>'Town Data'!A166</f>
        <v>WILLIAMSTOWN</v>
      </c>
      <c r="C170" s="49">
        <f>IF('Town Data'!C166&gt;9,'Town Data'!B166,"*")</f>
        <v>4658211.3</v>
      </c>
      <c r="D170" s="50">
        <f>IF('Town Data'!E166&gt;9,'Town Data'!D166,"*")</f>
        <v>1385726.34</v>
      </c>
      <c r="E170" s="51" t="str">
        <f>IF('Town Data'!G166&gt;9,'Town Data'!F166,"*")</f>
        <v>*</v>
      </c>
      <c r="F170" s="50">
        <f>IF('Town Data'!I166&gt;9,'Town Data'!H166,"*")</f>
        <v>4661999.91</v>
      </c>
      <c r="G170" s="50">
        <f>IF('Town Data'!K166&gt;9,'Town Data'!J166,"*")</f>
        <v>1245503.8799999999</v>
      </c>
      <c r="H170" s="51" t="str">
        <f>IF('Town Data'!M166&gt;9,'Town Data'!L166,"*")</f>
        <v>*</v>
      </c>
      <c r="I170" s="22">
        <f t="shared" si="6"/>
        <v>-8.1265767334610158E-4</v>
      </c>
      <c r="J170" s="22">
        <f t="shared" si="7"/>
        <v>0.112582917043984</v>
      </c>
      <c r="K170" s="22" t="str">
        <f t="shared" si="8"/>
        <v/>
      </c>
    </row>
    <row r="171" spans="2:11" x14ac:dyDescent="0.25">
      <c r="B171" s="27" t="str">
        <f>'Town Data'!A167</f>
        <v>WILLISTON</v>
      </c>
      <c r="C171" s="49">
        <f>IF('Town Data'!C167&gt;9,'Town Data'!B167,"*")</f>
        <v>227079858.68000001</v>
      </c>
      <c r="D171" s="50">
        <f>IF('Town Data'!E167&gt;9,'Town Data'!D167,"*")</f>
        <v>99127189.930000007</v>
      </c>
      <c r="E171" s="51">
        <f>IF('Town Data'!G167&gt;9,'Town Data'!F167,"*")</f>
        <v>4750736.4999999963</v>
      </c>
      <c r="F171" s="50">
        <f>IF('Town Data'!I167&gt;9,'Town Data'!H167,"*")</f>
        <v>267249347.31999999</v>
      </c>
      <c r="G171" s="50">
        <f>IF('Town Data'!K167&gt;9,'Town Data'!J167,"*")</f>
        <v>102684153.79000001</v>
      </c>
      <c r="H171" s="51">
        <f>IF('Town Data'!M167&gt;9,'Town Data'!L167,"*")</f>
        <v>5301240.3333333349</v>
      </c>
      <c r="I171" s="22">
        <f t="shared" si="6"/>
        <v>-0.15030715338624082</v>
      </c>
      <c r="J171" s="22">
        <f t="shared" si="7"/>
        <v>-3.4639851707541636E-2</v>
      </c>
      <c r="K171" s="22">
        <f t="shared" si="8"/>
        <v>-0.10384434560943413</v>
      </c>
    </row>
    <row r="172" spans="2:11" x14ac:dyDescent="0.25">
      <c r="B172" s="27" t="str">
        <f>'Town Data'!A168</f>
        <v>WILMINGTON</v>
      </c>
      <c r="C172" s="49">
        <f>IF('Town Data'!C168&gt;9,'Town Data'!B168,"*")</f>
        <v>12583396.550000001</v>
      </c>
      <c r="D172" s="50">
        <f>IF('Town Data'!E168&gt;9,'Town Data'!D168,"*")</f>
        <v>5601929.4400000004</v>
      </c>
      <c r="E172" s="51">
        <f>IF('Town Data'!G168&gt;9,'Town Data'!F168,"*")</f>
        <v>40771.166666666701</v>
      </c>
      <c r="F172" s="50">
        <f>IF('Town Data'!I168&gt;9,'Town Data'!H168,"*")</f>
        <v>12367155.57</v>
      </c>
      <c r="G172" s="50">
        <f>IF('Town Data'!K168&gt;9,'Town Data'!J168,"*")</f>
        <v>5179151.83</v>
      </c>
      <c r="H172" s="51">
        <f>IF('Town Data'!M168&gt;9,'Town Data'!L168,"*")</f>
        <v>34386.666666666621</v>
      </c>
      <c r="I172" s="22">
        <f t="shared" si="6"/>
        <v>1.748510227562379E-2</v>
      </c>
      <c r="J172" s="22">
        <f t="shared" si="7"/>
        <v>8.1630665382520812E-2</v>
      </c>
      <c r="K172" s="22">
        <f t="shared" si="8"/>
        <v>0.18566789453276722</v>
      </c>
    </row>
    <row r="173" spans="2:11" x14ac:dyDescent="0.25">
      <c r="B173" s="27" t="str">
        <f>'Town Data'!A169</f>
        <v>WINDSOR</v>
      </c>
      <c r="C173" s="49">
        <f>IF('Town Data'!C169&gt;9,'Town Data'!B169,"*")</f>
        <v>9332859.1699999999</v>
      </c>
      <c r="D173" s="50">
        <f>IF('Town Data'!E169&gt;9,'Town Data'!D169,"*")</f>
        <v>2886028.92</v>
      </c>
      <c r="E173" s="51">
        <f>IF('Town Data'!G169&gt;9,'Town Data'!F169,"*")</f>
        <v>156895.99999999997</v>
      </c>
      <c r="F173" s="50">
        <f>IF('Town Data'!I169&gt;9,'Town Data'!H169,"*")</f>
        <v>8692211.7599999998</v>
      </c>
      <c r="G173" s="50">
        <f>IF('Town Data'!K169&gt;9,'Town Data'!J169,"*")</f>
        <v>2746180.34</v>
      </c>
      <c r="H173" s="51">
        <f>IF('Town Data'!M169&gt;9,'Town Data'!L169,"*")</f>
        <v>131178.99999999991</v>
      </c>
      <c r="I173" s="22">
        <f t="shared" si="6"/>
        <v>7.3703612807518637E-2</v>
      </c>
      <c r="J173" s="22">
        <f t="shared" si="7"/>
        <v>5.0924761918585464E-2</v>
      </c>
      <c r="K173" s="22">
        <f t="shared" si="8"/>
        <v>0.19604509868195424</v>
      </c>
    </row>
    <row r="174" spans="2:11" x14ac:dyDescent="0.25">
      <c r="B174" s="27" t="str">
        <f>'Town Data'!A170</f>
        <v>WINHALL</v>
      </c>
      <c r="C174" s="49">
        <f>IF('Town Data'!C170&gt;9,'Town Data'!B170,"*")</f>
        <v>1902599.93</v>
      </c>
      <c r="D174" s="50">
        <f>IF('Town Data'!E170&gt;9,'Town Data'!D170,"*")</f>
        <v>1219457.05</v>
      </c>
      <c r="E174" s="51" t="str">
        <f>IF('Town Data'!G170&gt;9,'Town Data'!F170,"*")</f>
        <v>*</v>
      </c>
      <c r="F174" s="50">
        <f>IF('Town Data'!I170&gt;9,'Town Data'!H170,"*")</f>
        <v>1927949.67</v>
      </c>
      <c r="G174" s="50">
        <f>IF('Town Data'!K170&gt;9,'Town Data'!J170,"*")</f>
        <v>1098953.1299999999</v>
      </c>
      <c r="H174" s="51" t="str">
        <f>IF('Town Data'!M170&gt;9,'Town Data'!L170,"*")</f>
        <v>*</v>
      </c>
      <c r="I174" s="22">
        <f t="shared" si="6"/>
        <v>-1.3148548634052253E-2</v>
      </c>
      <c r="J174" s="22">
        <f t="shared" si="7"/>
        <v>0.10965337529909049</v>
      </c>
      <c r="K174" s="22" t="str">
        <f t="shared" si="8"/>
        <v/>
      </c>
    </row>
    <row r="175" spans="2:11" x14ac:dyDescent="0.25">
      <c r="B175" s="27" t="str">
        <f>'Town Data'!A171</f>
        <v>WINOOSKI</v>
      </c>
      <c r="C175" s="49">
        <f>IF('Town Data'!C171&gt;9,'Town Data'!B171,"*")</f>
        <v>43931053.310000002</v>
      </c>
      <c r="D175" s="50">
        <f>IF('Town Data'!E171&gt;9,'Town Data'!D171,"*")</f>
        <v>4329215.78</v>
      </c>
      <c r="E175" s="51">
        <f>IF('Town Data'!G171&gt;9,'Town Data'!F171,"*")</f>
        <v>761588.16666666698</v>
      </c>
      <c r="F175" s="50">
        <f>IF('Town Data'!I171&gt;9,'Town Data'!H171,"*")</f>
        <v>58380504.280000001</v>
      </c>
      <c r="G175" s="50">
        <f>IF('Town Data'!K171&gt;9,'Town Data'!J171,"*")</f>
        <v>5271375.97</v>
      </c>
      <c r="H175" s="51">
        <f>IF('Town Data'!M171&gt;9,'Town Data'!L171,"*")</f>
        <v>1070035.1666666677</v>
      </c>
      <c r="I175" s="22">
        <f t="shared" si="6"/>
        <v>-0.24750473035824894</v>
      </c>
      <c r="J175" s="22">
        <f t="shared" si="7"/>
        <v>-0.17873135882584362</v>
      </c>
      <c r="K175" s="22">
        <f t="shared" si="8"/>
        <v>-0.28825875037440396</v>
      </c>
    </row>
    <row r="176" spans="2:11" x14ac:dyDescent="0.25">
      <c r="B176" s="27" t="str">
        <f>'Town Data'!A172</f>
        <v>WOLCOTT</v>
      </c>
      <c r="C176" s="49">
        <f>IF('Town Data'!C172&gt;9,'Town Data'!B172,"*")</f>
        <v>1829395.1</v>
      </c>
      <c r="D176" s="50">
        <f>IF('Town Data'!E172&gt;9,'Town Data'!D172,"*")</f>
        <v>633401.11</v>
      </c>
      <c r="E176" s="51" t="str">
        <f>IF('Town Data'!G172&gt;9,'Town Data'!F172,"*")</f>
        <v>*</v>
      </c>
      <c r="F176" s="50">
        <f>IF('Town Data'!I172&gt;9,'Town Data'!H172,"*")</f>
        <v>2961669.92</v>
      </c>
      <c r="G176" s="50">
        <f>IF('Town Data'!K172&gt;9,'Town Data'!J172,"*")</f>
        <v>555429.62</v>
      </c>
      <c r="H176" s="51" t="str">
        <f>IF('Town Data'!M172&gt;9,'Town Data'!L172,"*")</f>
        <v>*</v>
      </c>
      <c r="I176" s="22">
        <f t="shared" si="6"/>
        <v>-0.38230959242075158</v>
      </c>
      <c r="J176" s="22">
        <f t="shared" si="7"/>
        <v>0.14038050401417193</v>
      </c>
      <c r="K176" s="22" t="str">
        <f t="shared" si="8"/>
        <v/>
      </c>
    </row>
    <row r="177" spans="2:11" x14ac:dyDescent="0.25">
      <c r="B177" s="27" t="str">
        <f>'Town Data'!A173</f>
        <v>WOODSTOCK</v>
      </c>
      <c r="C177" s="49">
        <f>IF('Town Data'!C173&gt;9,'Town Data'!B173,"*")</f>
        <v>18374935.59</v>
      </c>
      <c r="D177" s="50">
        <f>IF('Town Data'!E173&gt;9,'Town Data'!D173,"*")</f>
        <v>5681047.5599999996</v>
      </c>
      <c r="E177" s="51">
        <f>IF('Town Data'!G173&gt;9,'Town Data'!F173,"*")</f>
        <v>466414.8333333336</v>
      </c>
      <c r="F177" s="50">
        <f>IF('Town Data'!I173&gt;9,'Town Data'!H173,"*")</f>
        <v>19313021.91</v>
      </c>
      <c r="G177" s="50">
        <f>IF('Town Data'!K173&gt;9,'Town Data'!J173,"*")</f>
        <v>5616058.7000000002</v>
      </c>
      <c r="H177" s="51">
        <f>IF('Town Data'!M173&gt;9,'Town Data'!L173,"*")</f>
        <v>497706.3333333336</v>
      </c>
      <c r="I177" s="22">
        <f t="shared" si="6"/>
        <v>-4.857273627977779E-2</v>
      </c>
      <c r="J177" s="22">
        <f t="shared" si="7"/>
        <v>1.1571969502384189E-2</v>
      </c>
      <c r="K177" s="22">
        <f t="shared" si="8"/>
        <v>-6.2871412124552661E-2</v>
      </c>
    </row>
    <row r="178" spans="2:11" x14ac:dyDescent="0.25">
      <c r="B178" s="27" t="str">
        <f>'Town Data'!A174</f>
        <v>WORCESTER</v>
      </c>
      <c r="C178" s="49">
        <f>IF('Town Data'!C174&gt;9,'Town Data'!B174,"*")</f>
        <v>574710.72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1851226.5</v>
      </c>
      <c r="C2" s="38">
        <v>17</v>
      </c>
      <c r="D2" s="41">
        <v>424156.81</v>
      </c>
      <c r="E2" s="38">
        <v>16</v>
      </c>
      <c r="F2" s="38">
        <v>0</v>
      </c>
      <c r="G2" s="38">
        <v>0</v>
      </c>
      <c r="H2" s="41">
        <v>1949214.89</v>
      </c>
      <c r="I2" s="38">
        <v>19</v>
      </c>
      <c r="J2" s="41">
        <v>442786.31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381182.16</v>
      </c>
      <c r="C3" s="38">
        <v>11</v>
      </c>
      <c r="D3" s="41">
        <v>112583.58</v>
      </c>
      <c r="E3" s="38">
        <v>10</v>
      </c>
      <c r="F3" s="38">
        <v>0</v>
      </c>
      <c r="G3" s="38">
        <v>0</v>
      </c>
      <c r="H3" s="41">
        <v>0</v>
      </c>
      <c r="I3" s="38">
        <v>0</v>
      </c>
      <c r="J3" s="41">
        <v>0</v>
      </c>
      <c r="K3" s="38">
        <v>0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5673881.7400000002</v>
      </c>
      <c r="C4" s="38">
        <v>26</v>
      </c>
      <c r="D4" s="41">
        <v>1285709.28</v>
      </c>
      <c r="E4" s="38">
        <v>24</v>
      </c>
      <c r="F4" s="41">
        <v>0</v>
      </c>
      <c r="G4" s="38">
        <v>0</v>
      </c>
      <c r="H4" s="41">
        <v>4502414.68</v>
      </c>
      <c r="I4" s="38">
        <v>25</v>
      </c>
      <c r="J4" s="41">
        <v>1340142.72</v>
      </c>
      <c r="K4" s="38">
        <v>22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41435487.969999999</v>
      </c>
      <c r="C5" s="38">
        <v>42</v>
      </c>
      <c r="D5" s="41">
        <v>1437970.48</v>
      </c>
      <c r="E5" s="38">
        <v>39</v>
      </c>
      <c r="F5" s="38">
        <v>185821</v>
      </c>
      <c r="G5" s="38">
        <v>10</v>
      </c>
      <c r="H5" s="41">
        <v>32766998.73</v>
      </c>
      <c r="I5" s="38">
        <v>41</v>
      </c>
      <c r="J5" s="41">
        <v>1420093.82</v>
      </c>
      <c r="K5" s="38">
        <v>40</v>
      </c>
      <c r="L5" s="38">
        <v>122035.5</v>
      </c>
      <c r="M5" s="38">
        <v>10</v>
      </c>
      <c r="N5" s="34"/>
      <c r="O5" s="34"/>
      <c r="P5" s="34"/>
      <c r="Q5" s="34"/>
    </row>
    <row r="6" spans="1:17" x14ac:dyDescent="0.25">
      <c r="A6" s="37" t="s">
        <v>56</v>
      </c>
      <c r="B6" s="41">
        <v>0</v>
      </c>
      <c r="C6" s="38">
        <v>0</v>
      </c>
      <c r="D6" s="41">
        <v>0</v>
      </c>
      <c r="E6" s="38">
        <v>0</v>
      </c>
      <c r="F6" s="41">
        <v>0</v>
      </c>
      <c r="G6" s="38">
        <v>0</v>
      </c>
      <c r="H6" s="41">
        <v>274013.06</v>
      </c>
      <c r="I6" s="38">
        <v>10</v>
      </c>
      <c r="J6" s="41">
        <v>0</v>
      </c>
      <c r="K6" s="38">
        <v>0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1754567.59</v>
      </c>
      <c r="C7" s="38">
        <v>18</v>
      </c>
      <c r="D7" s="41">
        <v>436741.5</v>
      </c>
      <c r="E7" s="38">
        <v>15</v>
      </c>
      <c r="F7" s="41">
        <v>0</v>
      </c>
      <c r="G7" s="38">
        <v>0</v>
      </c>
      <c r="H7" s="41">
        <v>1833629.16</v>
      </c>
      <c r="I7" s="38">
        <v>18</v>
      </c>
      <c r="J7" s="41">
        <v>470116.47</v>
      </c>
      <c r="K7" s="38">
        <v>15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139115856.94999999</v>
      </c>
      <c r="C8" s="38">
        <v>244</v>
      </c>
      <c r="D8" s="41">
        <v>31768942.68</v>
      </c>
      <c r="E8" s="38">
        <v>221</v>
      </c>
      <c r="F8" s="41">
        <v>1224585.8333333326</v>
      </c>
      <c r="G8" s="38">
        <v>61</v>
      </c>
      <c r="H8" s="41">
        <v>139426127.44</v>
      </c>
      <c r="I8" s="38">
        <v>250</v>
      </c>
      <c r="J8" s="41">
        <v>31692061.329999998</v>
      </c>
      <c r="K8" s="38">
        <v>230</v>
      </c>
      <c r="L8" s="41">
        <v>1323260.6666666679</v>
      </c>
      <c r="M8" s="38">
        <v>64</v>
      </c>
      <c r="N8" s="34"/>
      <c r="O8" s="34"/>
      <c r="P8" s="34"/>
      <c r="Q8" s="34"/>
    </row>
    <row r="9" spans="1:17" x14ac:dyDescent="0.25">
      <c r="A9" s="37" t="s">
        <v>59</v>
      </c>
      <c r="B9" s="41">
        <v>29331486.710000001</v>
      </c>
      <c r="C9" s="38">
        <v>41</v>
      </c>
      <c r="D9" s="41">
        <v>3487713.41</v>
      </c>
      <c r="E9" s="38">
        <v>39</v>
      </c>
      <c r="F9" s="38">
        <v>236063.50000000003</v>
      </c>
      <c r="G9" s="38">
        <v>10</v>
      </c>
      <c r="H9" s="41">
        <v>35878427.859999999</v>
      </c>
      <c r="I9" s="38">
        <v>44</v>
      </c>
      <c r="J9" s="41">
        <v>3489221.35</v>
      </c>
      <c r="K9" s="38">
        <v>41</v>
      </c>
      <c r="L9" s="38">
        <v>341568.33333333372</v>
      </c>
      <c r="M9" s="38">
        <v>13</v>
      </c>
      <c r="N9" s="34"/>
      <c r="O9" s="34"/>
      <c r="P9" s="34"/>
      <c r="Q9" s="34"/>
    </row>
    <row r="10" spans="1:17" x14ac:dyDescent="0.25">
      <c r="A10" s="37" t="s">
        <v>60</v>
      </c>
      <c r="B10" s="41">
        <v>52719534.25</v>
      </c>
      <c r="C10" s="38">
        <v>51</v>
      </c>
      <c r="D10" s="41">
        <v>4158023.03</v>
      </c>
      <c r="E10" s="38">
        <v>44</v>
      </c>
      <c r="F10" s="41">
        <v>353670.66666666669</v>
      </c>
      <c r="G10" s="38">
        <v>14</v>
      </c>
      <c r="H10" s="41">
        <v>53757517.200000003</v>
      </c>
      <c r="I10" s="38">
        <v>53</v>
      </c>
      <c r="J10" s="41">
        <v>3880236.4</v>
      </c>
      <c r="K10" s="38">
        <v>45</v>
      </c>
      <c r="L10" s="41">
        <v>132285.66666666669</v>
      </c>
      <c r="M10" s="38">
        <v>14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133620662.13</v>
      </c>
      <c r="C11" s="38">
        <v>262</v>
      </c>
      <c r="D11" s="41">
        <v>37449463.909999996</v>
      </c>
      <c r="E11" s="38">
        <v>239</v>
      </c>
      <c r="F11" s="38">
        <v>645119.16666666651</v>
      </c>
      <c r="G11" s="38">
        <v>68</v>
      </c>
      <c r="H11" s="41">
        <v>116541312.72</v>
      </c>
      <c r="I11" s="38">
        <v>272</v>
      </c>
      <c r="J11" s="41">
        <v>36412317.969999999</v>
      </c>
      <c r="K11" s="38">
        <v>245</v>
      </c>
      <c r="L11" s="38">
        <v>585962.66666666674</v>
      </c>
      <c r="M11" s="38">
        <v>76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623847.43999999994</v>
      </c>
      <c r="C12" s="38">
        <v>11</v>
      </c>
      <c r="D12" s="41">
        <v>251954.05</v>
      </c>
      <c r="E12" s="38">
        <v>10</v>
      </c>
      <c r="F12" s="41">
        <v>0</v>
      </c>
      <c r="G12" s="38">
        <v>0</v>
      </c>
      <c r="H12" s="41">
        <v>735977.29</v>
      </c>
      <c r="I12" s="38">
        <v>11</v>
      </c>
      <c r="J12" s="41">
        <v>257775.59</v>
      </c>
      <c r="K12" s="38">
        <v>10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49656471.240000002</v>
      </c>
      <c r="C13" s="38">
        <v>66</v>
      </c>
      <c r="D13" s="41">
        <v>18899759.82</v>
      </c>
      <c r="E13" s="38">
        <v>64</v>
      </c>
      <c r="F13" s="38">
        <v>228795.5</v>
      </c>
      <c r="G13" s="38">
        <v>30</v>
      </c>
      <c r="H13" s="38">
        <v>59761789.439999998</v>
      </c>
      <c r="I13" s="38">
        <v>71</v>
      </c>
      <c r="J13" s="38">
        <v>18385605.66</v>
      </c>
      <c r="K13" s="38">
        <v>68</v>
      </c>
      <c r="L13" s="38">
        <v>262499.16666666669</v>
      </c>
      <c r="M13" s="38">
        <v>30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13809302.25</v>
      </c>
      <c r="C14" s="38">
        <v>42</v>
      </c>
      <c r="D14" s="41">
        <v>4300118.97</v>
      </c>
      <c r="E14" s="38">
        <v>38</v>
      </c>
      <c r="F14" s="38">
        <v>221281.33333333334</v>
      </c>
      <c r="G14" s="38">
        <v>18</v>
      </c>
      <c r="H14" s="41">
        <v>15202218.66</v>
      </c>
      <c r="I14" s="38">
        <v>41</v>
      </c>
      <c r="J14" s="41">
        <v>4536774.0199999996</v>
      </c>
      <c r="K14" s="38">
        <v>36</v>
      </c>
      <c r="L14" s="38">
        <v>220421.00000000009</v>
      </c>
      <c r="M14" s="38">
        <v>17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23639423.640000001</v>
      </c>
      <c r="C15" s="38">
        <v>52</v>
      </c>
      <c r="D15" s="41">
        <v>5446446.2599999998</v>
      </c>
      <c r="E15" s="38">
        <v>46</v>
      </c>
      <c r="F15" s="38">
        <v>367861.83333333302</v>
      </c>
      <c r="G15" s="38">
        <v>22</v>
      </c>
      <c r="H15" s="41">
        <v>24069327.170000002</v>
      </c>
      <c r="I15" s="38">
        <v>52</v>
      </c>
      <c r="J15" s="41">
        <v>5396422.3899999997</v>
      </c>
      <c r="K15" s="38">
        <v>48</v>
      </c>
      <c r="L15" s="38">
        <v>276964.66666666669</v>
      </c>
      <c r="M15" s="38">
        <v>20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28436202.620000001</v>
      </c>
      <c r="C16" s="38">
        <v>84</v>
      </c>
      <c r="D16" s="41">
        <v>4038788.61</v>
      </c>
      <c r="E16" s="38">
        <v>78</v>
      </c>
      <c r="F16" s="38">
        <v>357198.3333333336</v>
      </c>
      <c r="G16" s="38">
        <v>11</v>
      </c>
      <c r="H16" s="41">
        <v>29607754.32</v>
      </c>
      <c r="I16" s="38">
        <v>84</v>
      </c>
      <c r="J16" s="41">
        <v>4164032.89</v>
      </c>
      <c r="K16" s="38">
        <v>77</v>
      </c>
      <c r="L16" s="38">
        <v>244570.66666666637</v>
      </c>
      <c r="M16" s="38">
        <v>12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135803095.58000001</v>
      </c>
      <c r="C17" s="38">
        <v>306</v>
      </c>
      <c r="D17" s="41">
        <v>22884147.969999999</v>
      </c>
      <c r="E17" s="38">
        <v>271</v>
      </c>
      <c r="F17" s="41">
        <v>1459676.666666666</v>
      </c>
      <c r="G17" s="38">
        <v>86</v>
      </c>
      <c r="H17" s="41">
        <v>133666464.12</v>
      </c>
      <c r="I17" s="38">
        <v>304</v>
      </c>
      <c r="J17" s="41">
        <v>23601931.469999999</v>
      </c>
      <c r="K17" s="38">
        <v>278</v>
      </c>
      <c r="L17" s="41">
        <v>2320534.5000000009</v>
      </c>
      <c r="M17" s="38">
        <v>86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1145792.1399999999</v>
      </c>
      <c r="C18" s="38">
        <v>12</v>
      </c>
      <c r="D18" s="41">
        <v>410804.37</v>
      </c>
      <c r="E18" s="38">
        <v>12</v>
      </c>
      <c r="F18" s="38">
        <v>0</v>
      </c>
      <c r="G18" s="38">
        <v>0</v>
      </c>
      <c r="H18" s="41">
        <v>1546689.63</v>
      </c>
      <c r="I18" s="38">
        <v>13</v>
      </c>
      <c r="J18" s="41">
        <v>485877.89</v>
      </c>
      <c r="K18" s="38">
        <v>12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3938961.9</v>
      </c>
      <c r="C19" s="38">
        <v>15</v>
      </c>
      <c r="D19" s="41">
        <v>1061510.8</v>
      </c>
      <c r="E19" s="38">
        <v>13</v>
      </c>
      <c r="F19" s="38">
        <v>0</v>
      </c>
      <c r="G19" s="38">
        <v>0</v>
      </c>
      <c r="H19" s="41">
        <v>4410682.1900000004</v>
      </c>
      <c r="I19" s="38">
        <v>14</v>
      </c>
      <c r="J19" s="41">
        <v>1107104.6100000001</v>
      </c>
      <c r="K19" s="38">
        <v>12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1885426.05</v>
      </c>
      <c r="C20" s="38">
        <v>18</v>
      </c>
      <c r="D20" s="41">
        <v>916078.72</v>
      </c>
      <c r="E20" s="38">
        <v>15</v>
      </c>
      <c r="F20" s="38">
        <v>0</v>
      </c>
      <c r="G20" s="38">
        <v>0</v>
      </c>
      <c r="H20" s="41">
        <v>1865205.88</v>
      </c>
      <c r="I20" s="38">
        <v>17</v>
      </c>
      <c r="J20" s="41">
        <v>896467.68</v>
      </c>
      <c r="K20" s="38">
        <v>15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17723375.239999998</v>
      </c>
      <c r="C21" s="38">
        <v>79</v>
      </c>
      <c r="D21" s="41">
        <v>4804762.41</v>
      </c>
      <c r="E21" s="38">
        <v>68</v>
      </c>
      <c r="F21" s="38">
        <v>180828.16666666666</v>
      </c>
      <c r="G21" s="38">
        <v>15</v>
      </c>
      <c r="H21" s="41">
        <v>17023365.829999998</v>
      </c>
      <c r="I21" s="38">
        <v>78</v>
      </c>
      <c r="J21" s="41">
        <v>4633867.8600000003</v>
      </c>
      <c r="K21" s="38">
        <v>70</v>
      </c>
      <c r="L21" s="41">
        <v>227270.33333333334</v>
      </c>
      <c r="M21" s="38">
        <v>18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12260110.380000001</v>
      </c>
      <c r="C22" s="38">
        <v>10</v>
      </c>
      <c r="D22" s="41">
        <v>0</v>
      </c>
      <c r="E22" s="38">
        <v>0</v>
      </c>
      <c r="F22" s="38">
        <v>0</v>
      </c>
      <c r="G22" s="38">
        <v>0</v>
      </c>
      <c r="H22" s="41">
        <v>0</v>
      </c>
      <c r="I22" s="38">
        <v>0</v>
      </c>
      <c r="J22" s="41">
        <v>0</v>
      </c>
      <c r="K22" s="38">
        <v>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381632.4</v>
      </c>
      <c r="C23" s="38">
        <v>10</v>
      </c>
      <c r="D23" s="41">
        <v>0</v>
      </c>
      <c r="E23" s="38">
        <v>0</v>
      </c>
      <c r="F23" s="41">
        <v>0</v>
      </c>
      <c r="G23" s="38">
        <v>0</v>
      </c>
      <c r="H23" s="41">
        <v>0</v>
      </c>
      <c r="I23" s="38">
        <v>0</v>
      </c>
      <c r="J23" s="41">
        <v>0</v>
      </c>
      <c r="K23" s="38">
        <v>0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2911997.12</v>
      </c>
      <c r="C24" s="38">
        <v>31</v>
      </c>
      <c r="D24" s="41">
        <v>1459534.9</v>
      </c>
      <c r="E24" s="38">
        <v>28</v>
      </c>
      <c r="F24" s="38">
        <v>0</v>
      </c>
      <c r="G24" s="38">
        <v>0</v>
      </c>
      <c r="H24" s="41">
        <v>2569522.54</v>
      </c>
      <c r="I24" s="38">
        <v>32</v>
      </c>
      <c r="J24" s="41">
        <v>1403303.1</v>
      </c>
      <c r="K24" s="38">
        <v>29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241686170.03999999</v>
      </c>
      <c r="C25" s="38">
        <v>606</v>
      </c>
      <c r="D25" s="38">
        <v>58767978.869999997</v>
      </c>
      <c r="E25" s="38">
        <v>531</v>
      </c>
      <c r="F25" s="38">
        <v>2999136.6666666674</v>
      </c>
      <c r="G25" s="38">
        <v>124</v>
      </c>
      <c r="H25" s="41">
        <v>238819721.69</v>
      </c>
      <c r="I25" s="38">
        <v>614</v>
      </c>
      <c r="J25" s="41">
        <v>57204080.280000001</v>
      </c>
      <c r="K25" s="38">
        <v>545</v>
      </c>
      <c r="L25" s="38">
        <v>2822576.666666666</v>
      </c>
      <c r="M25" s="38">
        <v>130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232836398.77000001</v>
      </c>
      <c r="C26" s="38">
        <v>20</v>
      </c>
      <c r="D26" s="41">
        <v>728109.91</v>
      </c>
      <c r="E26" s="38">
        <v>16</v>
      </c>
      <c r="F26" s="38">
        <v>0</v>
      </c>
      <c r="G26" s="38">
        <v>0</v>
      </c>
      <c r="H26" s="41">
        <v>222231195.83000001</v>
      </c>
      <c r="I26" s="38">
        <v>20</v>
      </c>
      <c r="J26" s="41">
        <v>678846.05</v>
      </c>
      <c r="K26" s="38">
        <v>16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472549.19</v>
      </c>
      <c r="C27" s="38">
        <v>13</v>
      </c>
      <c r="D27" s="41">
        <v>125745.4</v>
      </c>
      <c r="E27" s="38">
        <v>12</v>
      </c>
      <c r="F27" s="41">
        <v>0</v>
      </c>
      <c r="G27" s="38">
        <v>0</v>
      </c>
      <c r="H27" s="41">
        <v>536820.22</v>
      </c>
      <c r="I27" s="38">
        <v>12</v>
      </c>
      <c r="J27" s="41">
        <v>166243.39000000001</v>
      </c>
      <c r="K27" s="38">
        <v>10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12473766.16</v>
      </c>
      <c r="C28" s="38">
        <v>76</v>
      </c>
      <c r="D28" s="41">
        <v>4041618.84</v>
      </c>
      <c r="E28" s="38">
        <v>73</v>
      </c>
      <c r="F28" s="38">
        <v>212354.00000000006</v>
      </c>
      <c r="G28" s="38">
        <v>10</v>
      </c>
      <c r="H28" s="41">
        <v>12379316.33</v>
      </c>
      <c r="I28" s="38">
        <v>73</v>
      </c>
      <c r="J28" s="41">
        <v>4243778.12</v>
      </c>
      <c r="K28" s="38">
        <v>67</v>
      </c>
      <c r="L28" s="38">
        <v>257496.00000000003</v>
      </c>
      <c r="M28" s="38">
        <v>10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17136508.239999998</v>
      </c>
      <c r="C29" s="38">
        <v>63</v>
      </c>
      <c r="D29" s="41">
        <v>5965431.5300000003</v>
      </c>
      <c r="E29" s="38">
        <v>59</v>
      </c>
      <c r="F29" s="38">
        <v>0</v>
      </c>
      <c r="G29" s="38">
        <v>0</v>
      </c>
      <c r="H29" s="41">
        <v>16722190.390000001</v>
      </c>
      <c r="I29" s="38">
        <v>62</v>
      </c>
      <c r="J29" s="41">
        <v>6244149.0999999996</v>
      </c>
      <c r="K29" s="38">
        <v>59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1449800.73</v>
      </c>
      <c r="C30" s="38">
        <v>13</v>
      </c>
      <c r="D30" s="41">
        <v>274310.06</v>
      </c>
      <c r="E30" s="38">
        <v>13</v>
      </c>
      <c r="F30" s="38">
        <v>0</v>
      </c>
      <c r="G30" s="38">
        <v>0</v>
      </c>
      <c r="H30" s="41">
        <v>1292983.3</v>
      </c>
      <c r="I30" s="38">
        <v>15</v>
      </c>
      <c r="J30" s="41">
        <v>273165.84000000003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447669.1</v>
      </c>
      <c r="C31" s="38">
        <v>11</v>
      </c>
      <c r="D31" s="41">
        <v>0</v>
      </c>
      <c r="E31" s="38">
        <v>0</v>
      </c>
      <c r="F31" s="38">
        <v>0</v>
      </c>
      <c r="G31" s="38">
        <v>0</v>
      </c>
      <c r="H31" s="41">
        <v>0</v>
      </c>
      <c r="I31" s="38">
        <v>0</v>
      </c>
      <c r="J31" s="41">
        <v>0</v>
      </c>
      <c r="K31" s="38">
        <v>0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6315236.25</v>
      </c>
      <c r="C32" s="38">
        <v>50</v>
      </c>
      <c r="D32" s="41">
        <v>2160001.44</v>
      </c>
      <c r="E32" s="38">
        <v>40</v>
      </c>
      <c r="F32" s="41">
        <v>0</v>
      </c>
      <c r="G32" s="38">
        <v>0</v>
      </c>
      <c r="H32" s="41">
        <v>6059712.2000000002</v>
      </c>
      <c r="I32" s="38">
        <v>48</v>
      </c>
      <c r="J32" s="41">
        <v>2124824.7400000002</v>
      </c>
      <c r="K32" s="38">
        <v>37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2327630.14</v>
      </c>
      <c r="C33" s="38">
        <v>19</v>
      </c>
      <c r="D33" s="41">
        <v>294851.15000000002</v>
      </c>
      <c r="E33" s="38">
        <v>19</v>
      </c>
      <c r="F33" s="41">
        <v>0</v>
      </c>
      <c r="G33" s="38">
        <v>0</v>
      </c>
      <c r="H33" s="41">
        <v>3274884.82</v>
      </c>
      <c r="I33" s="38">
        <v>18</v>
      </c>
      <c r="J33" s="41">
        <v>255844.34</v>
      </c>
      <c r="K33" s="38">
        <v>17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8418985.0999999996</v>
      </c>
      <c r="C34" s="38">
        <v>64</v>
      </c>
      <c r="D34" s="41">
        <v>2305928.84</v>
      </c>
      <c r="E34" s="38">
        <v>57</v>
      </c>
      <c r="F34" s="38">
        <v>86317.5</v>
      </c>
      <c r="G34" s="38">
        <v>14</v>
      </c>
      <c r="H34" s="41">
        <v>7944805.7699999996</v>
      </c>
      <c r="I34" s="38">
        <v>66</v>
      </c>
      <c r="J34" s="41">
        <v>2211800.09</v>
      </c>
      <c r="K34" s="38">
        <v>59</v>
      </c>
      <c r="L34" s="38">
        <v>113268.5</v>
      </c>
      <c r="M34" s="38">
        <v>15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28552356.969999999</v>
      </c>
      <c r="C35" s="38">
        <v>46</v>
      </c>
      <c r="D35" s="41">
        <v>4741721.38</v>
      </c>
      <c r="E35" s="38">
        <v>40</v>
      </c>
      <c r="F35" s="38">
        <v>153328.33333333369</v>
      </c>
      <c r="G35" s="38">
        <v>11</v>
      </c>
      <c r="H35" s="41">
        <v>28040651.629999999</v>
      </c>
      <c r="I35" s="38">
        <v>44</v>
      </c>
      <c r="J35" s="41">
        <v>4749133.5999999996</v>
      </c>
      <c r="K35" s="38">
        <v>39</v>
      </c>
      <c r="L35" s="38">
        <v>185276.16666666637</v>
      </c>
      <c r="M35" s="38">
        <v>13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426747317.38999999</v>
      </c>
      <c r="C36" s="38">
        <v>235</v>
      </c>
      <c r="D36" s="41">
        <v>82605074.459999993</v>
      </c>
      <c r="E36" s="38">
        <v>203</v>
      </c>
      <c r="F36" s="38">
        <v>3434660.5000000033</v>
      </c>
      <c r="G36" s="38">
        <v>60</v>
      </c>
      <c r="H36" s="41">
        <v>406664490.68000001</v>
      </c>
      <c r="I36" s="38">
        <v>245</v>
      </c>
      <c r="J36" s="41">
        <v>82115464.829999998</v>
      </c>
      <c r="K36" s="38">
        <v>211</v>
      </c>
      <c r="L36" s="38">
        <v>3232891.3333333298</v>
      </c>
      <c r="M36" s="38">
        <v>66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511535.66</v>
      </c>
      <c r="C37" s="38">
        <v>10</v>
      </c>
      <c r="D37" s="41">
        <v>263246.62</v>
      </c>
      <c r="E37" s="38">
        <v>10</v>
      </c>
      <c r="F37" s="38">
        <v>0</v>
      </c>
      <c r="G37" s="38">
        <v>0</v>
      </c>
      <c r="H37" s="41">
        <v>570973.98</v>
      </c>
      <c r="I37" s="38">
        <v>11</v>
      </c>
      <c r="J37" s="41">
        <v>305268.84999999998</v>
      </c>
      <c r="K37" s="38">
        <v>11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1212667.73</v>
      </c>
      <c r="C38" s="38">
        <v>12</v>
      </c>
      <c r="D38" s="41">
        <v>457387.99</v>
      </c>
      <c r="E38" s="38">
        <v>12</v>
      </c>
      <c r="F38" s="38">
        <v>0</v>
      </c>
      <c r="G38" s="38">
        <v>0</v>
      </c>
      <c r="H38" s="41">
        <v>1201396.06</v>
      </c>
      <c r="I38" s="38">
        <v>12</v>
      </c>
      <c r="J38" s="41">
        <v>453206.38</v>
      </c>
      <c r="K38" s="38">
        <v>12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998703.66</v>
      </c>
      <c r="C39" s="38">
        <v>10</v>
      </c>
      <c r="D39" s="41">
        <v>0</v>
      </c>
      <c r="E39" s="38">
        <v>0</v>
      </c>
      <c r="F39" s="38">
        <v>0</v>
      </c>
      <c r="G39" s="38">
        <v>0</v>
      </c>
      <c r="H39" s="41">
        <v>1166434.6200000001</v>
      </c>
      <c r="I39" s="38">
        <v>11</v>
      </c>
      <c r="J39" s="41">
        <v>0</v>
      </c>
      <c r="K39" s="38">
        <v>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2006118.32</v>
      </c>
      <c r="C40" s="38">
        <v>10</v>
      </c>
      <c r="D40" s="41">
        <v>851716.69</v>
      </c>
      <c r="E40" s="38">
        <v>10</v>
      </c>
      <c r="F40" s="41">
        <v>0</v>
      </c>
      <c r="G40" s="38">
        <v>0</v>
      </c>
      <c r="H40" s="41">
        <v>2043850.59</v>
      </c>
      <c r="I40" s="38">
        <v>11</v>
      </c>
      <c r="J40" s="41">
        <v>769089.95</v>
      </c>
      <c r="K40" s="38">
        <v>11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1678557.16</v>
      </c>
      <c r="C41" s="38">
        <v>24</v>
      </c>
      <c r="D41" s="41">
        <v>634550.57999999996</v>
      </c>
      <c r="E41" s="38">
        <v>21</v>
      </c>
      <c r="F41" s="38">
        <v>0</v>
      </c>
      <c r="G41" s="38">
        <v>0</v>
      </c>
      <c r="H41" s="41">
        <v>1504929.3</v>
      </c>
      <c r="I41" s="38">
        <v>22</v>
      </c>
      <c r="J41" s="41">
        <v>582403.44999999995</v>
      </c>
      <c r="K41" s="38">
        <v>20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2547604.4300000002</v>
      </c>
      <c r="C42" s="38">
        <v>13</v>
      </c>
      <c r="D42" s="41">
        <v>434060.99</v>
      </c>
      <c r="E42" s="38">
        <v>12</v>
      </c>
      <c r="F42" s="38">
        <v>0</v>
      </c>
      <c r="G42" s="38">
        <v>0</v>
      </c>
      <c r="H42" s="41">
        <v>2947966.52</v>
      </c>
      <c r="I42" s="38">
        <v>15</v>
      </c>
      <c r="J42" s="41">
        <v>531630.27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3718859.47</v>
      </c>
      <c r="C43" s="38">
        <v>38</v>
      </c>
      <c r="D43" s="41">
        <v>2202570.35</v>
      </c>
      <c r="E43" s="38">
        <v>33</v>
      </c>
      <c r="F43" s="38">
        <v>0</v>
      </c>
      <c r="G43" s="38">
        <v>0</v>
      </c>
      <c r="H43" s="41">
        <v>3183039.97</v>
      </c>
      <c r="I43" s="38">
        <v>37</v>
      </c>
      <c r="J43" s="41">
        <v>2005758.61</v>
      </c>
      <c r="K43" s="38">
        <v>34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67498122.629999995</v>
      </c>
      <c r="C44" s="38">
        <v>92</v>
      </c>
      <c r="D44" s="41">
        <v>22273710.190000001</v>
      </c>
      <c r="E44" s="38">
        <v>83</v>
      </c>
      <c r="F44" s="38">
        <v>374068.33333333337</v>
      </c>
      <c r="G44" s="38">
        <v>40</v>
      </c>
      <c r="H44" s="41">
        <v>66432896.159999996</v>
      </c>
      <c r="I44" s="38">
        <v>91</v>
      </c>
      <c r="J44" s="41">
        <v>22353743.719999999</v>
      </c>
      <c r="K44" s="38">
        <v>85</v>
      </c>
      <c r="L44" s="38">
        <v>317071.50000000006</v>
      </c>
      <c r="M44" s="38">
        <v>45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6063680.71</v>
      </c>
      <c r="C45" s="38">
        <v>52</v>
      </c>
      <c r="D45" s="41">
        <v>2319757.92</v>
      </c>
      <c r="E45" s="38">
        <v>44</v>
      </c>
      <c r="F45" s="38">
        <v>0</v>
      </c>
      <c r="G45" s="38">
        <v>0</v>
      </c>
      <c r="H45" s="41">
        <v>7769913.1200000001</v>
      </c>
      <c r="I45" s="38">
        <v>52</v>
      </c>
      <c r="J45" s="41">
        <v>2768601.55</v>
      </c>
      <c r="K45" s="38">
        <v>44</v>
      </c>
      <c r="L45" s="38">
        <v>92606.333333333372</v>
      </c>
      <c r="M45" s="38">
        <v>10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7154126.7400000002</v>
      </c>
      <c r="C46" s="38">
        <v>38</v>
      </c>
      <c r="D46" s="41">
        <v>5634257.8099999996</v>
      </c>
      <c r="E46" s="38">
        <v>34</v>
      </c>
      <c r="F46" s="38">
        <v>0</v>
      </c>
      <c r="G46" s="38">
        <v>0</v>
      </c>
      <c r="H46" s="41">
        <v>8626118.0099999998</v>
      </c>
      <c r="I46" s="38">
        <v>41</v>
      </c>
      <c r="J46" s="41">
        <v>7287981.0499999998</v>
      </c>
      <c r="K46" s="38">
        <v>38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5786251.7800000003</v>
      </c>
      <c r="C47" s="38">
        <v>27</v>
      </c>
      <c r="D47" s="41">
        <v>1466174.19</v>
      </c>
      <c r="E47" s="38">
        <v>25</v>
      </c>
      <c r="F47" s="38">
        <v>0</v>
      </c>
      <c r="G47" s="38">
        <v>0</v>
      </c>
      <c r="H47" s="41">
        <v>5716152.8300000001</v>
      </c>
      <c r="I47" s="38">
        <v>23</v>
      </c>
      <c r="J47" s="41">
        <v>1341244.44</v>
      </c>
      <c r="K47" s="38">
        <v>21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552458.21</v>
      </c>
      <c r="C48" s="38">
        <v>13</v>
      </c>
      <c r="D48" s="41">
        <v>257208.71</v>
      </c>
      <c r="E48" s="38">
        <v>12</v>
      </c>
      <c r="F48" s="38">
        <v>0</v>
      </c>
      <c r="G48" s="38">
        <v>0</v>
      </c>
      <c r="H48" s="41">
        <v>538587.92000000004</v>
      </c>
      <c r="I48" s="38">
        <v>12</v>
      </c>
      <c r="J48" s="41">
        <v>273254.26</v>
      </c>
      <c r="K48" s="38">
        <v>11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14130715.65</v>
      </c>
      <c r="C49" s="38">
        <v>39</v>
      </c>
      <c r="D49" s="41">
        <v>4445128.38</v>
      </c>
      <c r="E49" s="38">
        <v>35</v>
      </c>
      <c r="F49" s="38">
        <v>167285.66666666677</v>
      </c>
      <c r="G49" s="38">
        <v>12</v>
      </c>
      <c r="H49" s="41">
        <v>15534081.02</v>
      </c>
      <c r="I49" s="38">
        <v>39</v>
      </c>
      <c r="J49" s="41">
        <v>4888698.83</v>
      </c>
      <c r="K49" s="38">
        <v>35</v>
      </c>
      <c r="L49" s="38">
        <v>285126.83333333355</v>
      </c>
      <c r="M49" s="38">
        <v>10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1233906.1399999999</v>
      </c>
      <c r="C50" s="38">
        <v>14</v>
      </c>
      <c r="D50" s="41">
        <v>413867.08</v>
      </c>
      <c r="E50" s="38">
        <v>11</v>
      </c>
      <c r="F50" s="38">
        <v>0</v>
      </c>
      <c r="G50" s="38">
        <v>0</v>
      </c>
      <c r="H50" s="41">
        <v>1160917.3700000001</v>
      </c>
      <c r="I50" s="38">
        <v>14</v>
      </c>
      <c r="J50" s="41">
        <v>380844.73</v>
      </c>
      <c r="K50" s="38">
        <v>12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18526037.010000002</v>
      </c>
      <c r="C51" s="38">
        <v>61</v>
      </c>
      <c r="D51" s="41">
        <v>5762693.8200000003</v>
      </c>
      <c r="E51" s="38">
        <v>56</v>
      </c>
      <c r="F51" s="41">
        <v>285066.16666666605</v>
      </c>
      <c r="G51" s="38">
        <v>14</v>
      </c>
      <c r="H51" s="41">
        <v>28225234.949999999</v>
      </c>
      <c r="I51" s="38">
        <v>62</v>
      </c>
      <c r="J51" s="41">
        <v>5396605.1100000003</v>
      </c>
      <c r="K51" s="38">
        <v>57</v>
      </c>
      <c r="L51" s="41">
        <v>59442.333333333299</v>
      </c>
      <c r="M51" s="38">
        <v>17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156510698.63</v>
      </c>
      <c r="C52" s="38">
        <v>297</v>
      </c>
      <c r="D52" s="41">
        <v>42841389.450000003</v>
      </c>
      <c r="E52" s="38">
        <v>268</v>
      </c>
      <c r="F52" s="41">
        <v>625417</v>
      </c>
      <c r="G52" s="38">
        <v>71</v>
      </c>
      <c r="H52" s="41">
        <v>150959087.36000001</v>
      </c>
      <c r="I52" s="38">
        <v>291</v>
      </c>
      <c r="J52" s="41">
        <v>42198227.049999997</v>
      </c>
      <c r="K52" s="38">
        <v>269</v>
      </c>
      <c r="L52" s="41">
        <v>988653.99999999988</v>
      </c>
      <c r="M52" s="38">
        <v>82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16964341.829999998</v>
      </c>
      <c r="C53" s="38">
        <v>52</v>
      </c>
      <c r="D53" s="41">
        <v>4142614.62</v>
      </c>
      <c r="E53" s="38">
        <v>49</v>
      </c>
      <c r="F53" s="41">
        <v>0</v>
      </c>
      <c r="G53" s="38">
        <v>0</v>
      </c>
      <c r="H53" s="41">
        <v>18954005.739999998</v>
      </c>
      <c r="I53" s="38">
        <v>52</v>
      </c>
      <c r="J53" s="41">
        <v>4079743.77</v>
      </c>
      <c r="K53" s="38">
        <v>51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11000593.08</v>
      </c>
      <c r="C54" s="38">
        <v>42</v>
      </c>
      <c r="D54" s="41">
        <v>3812597.52</v>
      </c>
      <c r="E54" s="38">
        <v>42</v>
      </c>
      <c r="F54" s="41">
        <v>0</v>
      </c>
      <c r="G54" s="38">
        <v>0</v>
      </c>
      <c r="H54" s="41">
        <v>11380630.68</v>
      </c>
      <c r="I54" s="38">
        <v>45</v>
      </c>
      <c r="J54" s="41">
        <v>3935226.64</v>
      </c>
      <c r="K54" s="38">
        <v>43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1924311.05</v>
      </c>
      <c r="C55" s="38">
        <v>18</v>
      </c>
      <c r="D55" s="41">
        <v>451615.16</v>
      </c>
      <c r="E55" s="38">
        <v>15</v>
      </c>
      <c r="F55" s="41">
        <v>0</v>
      </c>
      <c r="G55" s="38">
        <v>0</v>
      </c>
      <c r="H55" s="41">
        <v>1940102.7</v>
      </c>
      <c r="I55" s="38">
        <v>19</v>
      </c>
      <c r="J55" s="41">
        <v>402247.67999999999</v>
      </c>
      <c r="K55" s="38">
        <v>18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12372033.59</v>
      </c>
      <c r="C56" s="38">
        <v>30</v>
      </c>
      <c r="D56" s="41">
        <v>1782901.75</v>
      </c>
      <c r="E56" s="38">
        <v>26</v>
      </c>
      <c r="F56" s="41">
        <v>122069.5</v>
      </c>
      <c r="G56" s="38">
        <v>10</v>
      </c>
      <c r="H56" s="41">
        <v>12547536.33</v>
      </c>
      <c r="I56" s="38">
        <v>31</v>
      </c>
      <c r="J56" s="41">
        <v>1654156.4</v>
      </c>
      <c r="K56" s="38">
        <v>27</v>
      </c>
      <c r="L56" s="41">
        <v>55410.500000000029</v>
      </c>
      <c r="M56" s="38">
        <v>11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6977125.6399999997</v>
      </c>
      <c r="C57" s="38">
        <v>37</v>
      </c>
      <c r="D57" s="41">
        <v>2885589.58</v>
      </c>
      <c r="E57" s="38">
        <v>29</v>
      </c>
      <c r="F57" s="38">
        <v>0</v>
      </c>
      <c r="G57" s="38">
        <v>0</v>
      </c>
      <c r="H57" s="41">
        <v>7095248.3799999999</v>
      </c>
      <c r="I57" s="38">
        <v>30</v>
      </c>
      <c r="J57" s="41">
        <v>3207839.25</v>
      </c>
      <c r="K57" s="38">
        <v>28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0</v>
      </c>
      <c r="C58" s="38">
        <v>0</v>
      </c>
      <c r="D58" s="41">
        <v>0</v>
      </c>
      <c r="E58" s="38">
        <v>0</v>
      </c>
      <c r="F58" s="38">
        <v>0</v>
      </c>
      <c r="G58" s="38">
        <v>0</v>
      </c>
      <c r="H58" s="41">
        <v>1489515.4</v>
      </c>
      <c r="I58" s="38">
        <v>12</v>
      </c>
      <c r="J58" s="41">
        <v>384354.26</v>
      </c>
      <c r="K58" s="38">
        <v>12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3555362.46</v>
      </c>
      <c r="C59" s="38">
        <v>23</v>
      </c>
      <c r="D59" s="41">
        <v>1793824.42</v>
      </c>
      <c r="E59" s="38">
        <v>22</v>
      </c>
      <c r="F59" s="41">
        <v>0</v>
      </c>
      <c r="G59" s="38">
        <v>0</v>
      </c>
      <c r="H59" s="41">
        <v>3907553.43</v>
      </c>
      <c r="I59" s="38">
        <v>24</v>
      </c>
      <c r="J59" s="41">
        <v>2025538.88</v>
      </c>
      <c r="K59" s="38">
        <v>22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296172.84000000003</v>
      </c>
      <c r="C60" s="38">
        <v>10</v>
      </c>
      <c r="D60" s="41">
        <v>192448.1</v>
      </c>
      <c r="E60" s="38">
        <v>10</v>
      </c>
      <c r="F60" s="38">
        <v>0</v>
      </c>
      <c r="G60" s="38">
        <v>0</v>
      </c>
      <c r="H60" s="41">
        <v>0</v>
      </c>
      <c r="I60" s="38">
        <v>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0</v>
      </c>
      <c r="C61" s="38">
        <v>0</v>
      </c>
      <c r="D61" s="41">
        <v>0</v>
      </c>
      <c r="E61" s="38">
        <v>0</v>
      </c>
      <c r="F61" s="38">
        <v>0</v>
      </c>
      <c r="G61" s="38">
        <v>0</v>
      </c>
      <c r="H61" s="41">
        <v>303455.53999999998</v>
      </c>
      <c r="I61" s="38">
        <v>10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1760829.24</v>
      </c>
      <c r="C62" s="38">
        <v>18</v>
      </c>
      <c r="D62" s="41">
        <v>605035.89</v>
      </c>
      <c r="E62" s="38">
        <v>17</v>
      </c>
      <c r="F62" s="38">
        <v>0</v>
      </c>
      <c r="G62" s="38">
        <v>0</v>
      </c>
      <c r="H62" s="41">
        <v>1683930.25</v>
      </c>
      <c r="I62" s="38">
        <v>22</v>
      </c>
      <c r="J62" s="41">
        <v>564993.02</v>
      </c>
      <c r="K62" s="38">
        <v>20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3795922.8</v>
      </c>
      <c r="C63" s="38">
        <v>21</v>
      </c>
      <c r="D63" s="41">
        <v>2129844.36</v>
      </c>
      <c r="E63" s="38">
        <v>20</v>
      </c>
      <c r="F63" s="38">
        <v>0</v>
      </c>
      <c r="G63" s="38">
        <v>0</v>
      </c>
      <c r="H63" s="41">
        <v>3008779.15</v>
      </c>
      <c r="I63" s="38">
        <v>20</v>
      </c>
      <c r="J63" s="41">
        <v>2017143.74</v>
      </c>
      <c r="K63" s="38">
        <v>20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2157397.13</v>
      </c>
      <c r="C64" s="38">
        <v>14</v>
      </c>
      <c r="D64" s="41">
        <v>957388.31</v>
      </c>
      <c r="E64" s="38">
        <v>11</v>
      </c>
      <c r="F64" s="38">
        <v>0</v>
      </c>
      <c r="G64" s="38">
        <v>0</v>
      </c>
      <c r="H64" s="41">
        <v>1719997.84</v>
      </c>
      <c r="I64" s="38">
        <v>18</v>
      </c>
      <c r="J64" s="41">
        <v>1063422.3700000001</v>
      </c>
      <c r="K64" s="38">
        <v>16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989051.1</v>
      </c>
      <c r="C65" s="38">
        <v>22</v>
      </c>
      <c r="D65" s="41">
        <v>407096.18</v>
      </c>
      <c r="E65" s="38">
        <v>17</v>
      </c>
      <c r="F65" s="41">
        <v>0</v>
      </c>
      <c r="G65" s="38">
        <v>0</v>
      </c>
      <c r="H65" s="41">
        <v>971936.69</v>
      </c>
      <c r="I65" s="38">
        <v>28</v>
      </c>
      <c r="J65" s="41">
        <v>460463.18</v>
      </c>
      <c r="K65" s="38">
        <v>22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554674.78</v>
      </c>
      <c r="I66" s="38">
        <v>11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479186.99</v>
      </c>
      <c r="I67" s="38">
        <v>10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25905254.149999999</v>
      </c>
      <c r="C68" s="38">
        <v>63</v>
      </c>
      <c r="D68" s="41">
        <v>4329130.42</v>
      </c>
      <c r="E68" s="38">
        <v>57</v>
      </c>
      <c r="F68" s="38">
        <v>65437.166666666664</v>
      </c>
      <c r="G68" s="38">
        <v>14</v>
      </c>
      <c r="H68" s="41">
        <v>25387680.489999998</v>
      </c>
      <c r="I68" s="38">
        <v>65</v>
      </c>
      <c r="J68" s="41">
        <v>4288393.3</v>
      </c>
      <c r="K68" s="38">
        <v>60</v>
      </c>
      <c r="L68" s="38">
        <v>33957.500000000036</v>
      </c>
      <c r="M68" s="38">
        <v>11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95715068.760000005</v>
      </c>
      <c r="C69" s="38">
        <v>213</v>
      </c>
      <c r="D69" s="41">
        <v>21151453.5</v>
      </c>
      <c r="E69" s="38">
        <v>197</v>
      </c>
      <c r="F69" s="38">
        <v>878504.33333333372</v>
      </c>
      <c r="G69" s="38">
        <v>81</v>
      </c>
      <c r="H69" s="41">
        <v>90017593.790000007</v>
      </c>
      <c r="I69" s="38">
        <v>213</v>
      </c>
      <c r="J69" s="41">
        <v>19824598.59</v>
      </c>
      <c r="K69" s="38">
        <v>196</v>
      </c>
      <c r="L69" s="38">
        <v>579239.5</v>
      </c>
      <c r="M69" s="38">
        <v>84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3891645.29</v>
      </c>
      <c r="C70" s="38">
        <v>40</v>
      </c>
      <c r="D70" s="41">
        <v>1611588.58</v>
      </c>
      <c r="E70" s="38">
        <v>33</v>
      </c>
      <c r="F70" s="38">
        <v>60710.833333333307</v>
      </c>
      <c r="G70" s="38">
        <v>11</v>
      </c>
      <c r="H70" s="41">
        <v>4221716.4800000004</v>
      </c>
      <c r="I70" s="38">
        <v>35</v>
      </c>
      <c r="J70" s="41">
        <v>1507020.14</v>
      </c>
      <c r="K70" s="38">
        <v>32</v>
      </c>
      <c r="L70" s="38">
        <v>84065.833333333328</v>
      </c>
      <c r="M70" s="38">
        <v>10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5493911.71</v>
      </c>
      <c r="C71" s="38">
        <v>25</v>
      </c>
      <c r="D71" s="41">
        <v>1971452</v>
      </c>
      <c r="E71" s="38">
        <v>23</v>
      </c>
      <c r="F71" s="41">
        <v>0</v>
      </c>
      <c r="G71" s="38">
        <v>0</v>
      </c>
      <c r="H71" s="41">
        <v>5234732.55</v>
      </c>
      <c r="I71" s="38">
        <v>26</v>
      </c>
      <c r="J71" s="41">
        <v>1956136.74</v>
      </c>
      <c r="K71" s="38">
        <v>25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21816057.120000001</v>
      </c>
      <c r="C72" s="38">
        <v>69</v>
      </c>
      <c r="D72" s="41">
        <v>4260033.66</v>
      </c>
      <c r="E72" s="38">
        <v>56</v>
      </c>
      <c r="F72" s="41">
        <v>96445.333333333358</v>
      </c>
      <c r="G72" s="38">
        <v>15</v>
      </c>
      <c r="H72" s="41">
        <v>15516777.65</v>
      </c>
      <c r="I72" s="38">
        <v>64</v>
      </c>
      <c r="J72" s="41">
        <v>4136871.9</v>
      </c>
      <c r="K72" s="38">
        <v>53</v>
      </c>
      <c r="L72" s="41">
        <v>12203.333333333341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539704.18000000005</v>
      </c>
      <c r="C73" s="38">
        <v>17</v>
      </c>
      <c r="D73" s="38">
        <v>243305.46</v>
      </c>
      <c r="E73" s="38">
        <v>16</v>
      </c>
      <c r="F73" s="38">
        <v>0</v>
      </c>
      <c r="G73" s="38">
        <v>0</v>
      </c>
      <c r="H73" s="41">
        <v>550194.29</v>
      </c>
      <c r="I73" s="38">
        <v>18</v>
      </c>
      <c r="J73" s="38">
        <v>267136.49</v>
      </c>
      <c r="K73" s="38">
        <v>18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10900227.24</v>
      </c>
      <c r="C74" s="38">
        <v>41</v>
      </c>
      <c r="D74" s="41">
        <v>1012302.22</v>
      </c>
      <c r="E74" s="38">
        <v>31</v>
      </c>
      <c r="F74" s="41">
        <v>0</v>
      </c>
      <c r="G74" s="38">
        <v>0</v>
      </c>
      <c r="H74" s="41">
        <v>11345855.15</v>
      </c>
      <c r="I74" s="38">
        <v>43</v>
      </c>
      <c r="J74" s="41">
        <v>1237012.68</v>
      </c>
      <c r="K74" s="38">
        <v>38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6056320.8700000001</v>
      </c>
      <c r="C75" s="38">
        <v>22</v>
      </c>
      <c r="D75" s="41">
        <v>870563.54</v>
      </c>
      <c r="E75" s="38">
        <v>17</v>
      </c>
      <c r="F75" s="41">
        <v>0</v>
      </c>
      <c r="G75" s="38">
        <v>0</v>
      </c>
      <c r="H75" s="41">
        <v>6178560.0999999996</v>
      </c>
      <c r="I75" s="38">
        <v>25</v>
      </c>
      <c r="J75" s="41">
        <v>753794.11</v>
      </c>
      <c r="K75" s="38">
        <v>19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5448256.1900000004</v>
      </c>
      <c r="C76" s="38">
        <v>22</v>
      </c>
      <c r="D76" s="41">
        <v>1348536.67</v>
      </c>
      <c r="E76" s="38">
        <v>21</v>
      </c>
      <c r="F76" s="38">
        <v>0</v>
      </c>
      <c r="G76" s="38">
        <v>0</v>
      </c>
      <c r="H76" s="41">
        <v>3733451.44</v>
      </c>
      <c r="I76" s="38">
        <v>24</v>
      </c>
      <c r="J76" s="41">
        <v>1035249.01</v>
      </c>
      <c r="K76" s="38">
        <v>21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5489782.4199999999</v>
      </c>
      <c r="C77" s="34">
        <v>11</v>
      </c>
      <c r="D77" s="39">
        <v>1843519.65</v>
      </c>
      <c r="E77" s="34">
        <v>10</v>
      </c>
      <c r="F77" s="39">
        <v>0</v>
      </c>
      <c r="G77" s="34">
        <v>0</v>
      </c>
      <c r="H77" s="39">
        <v>5577266.7699999996</v>
      </c>
      <c r="I77" s="34">
        <v>12</v>
      </c>
      <c r="J77" s="39">
        <v>2165444.14</v>
      </c>
      <c r="K77" s="34">
        <v>12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8401287.8499999996</v>
      </c>
      <c r="C78" s="34">
        <v>50</v>
      </c>
      <c r="D78" s="39">
        <v>2801308.22</v>
      </c>
      <c r="E78" s="34">
        <v>44</v>
      </c>
      <c r="F78" s="39">
        <v>9087.3333333333303</v>
      </c>
      <c r="G78" s="34">
        <v>10</v>
      </c>
      <c r="H78" s="39">
        <v>8005948.7400000002</v>
      </c>
      <c r="I78" s="34">
        <v>50</v>
      </c>
      <c r="J78" s="39">
        <v>2599762.4</v>
      </c>
      <c r="K78" s="34">
        <v>48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27444581.850000001</v>
      </c>
      <c r="C79" s="34">
        <v>41</v>
      </c>
      <c r="D79" s="39">
        <v>7235111.1900000004</v>
      </c>
      <c r="E79" s="34">
        <v>38</v>
      </c>
      <c r="F79" s="39">
        <v>0</v>
      </c>
      <c r="G79" s="34">
        <v>0</v>
      </c>
      <c r="H79" s="39">
        <v>27580429.129999999</v>
      </c>
      <c r="I79" s="34">
        <v>42</v>
      </c>
      <c r="J79" s="39">
        <v>7912932.9400000004</v>
      </c>
      <c r="K79" s="34">
        <v>38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9721688.6099999994</v>
      </c>
      <c r="C80" s="34">
        <v>49</v>
      </c>
      <c r="D80" s="39">
        <v>7771863.3300000001</v>
      </c>
      <c r="E80" s="34">
        <v>45</v>
      </c>
      <c r="F80" s="39">
        <v>0</v>
      </c>
      <c r="G80" s="34">
        <v>0</v>
      </c>
      <c r="H80" s="39">
        <v>9519774.5</v>
      </c>
      <c r="I80" s="34">
        <v>47</v>
      </c>
      <c r="J80" s="39">
        <v>7706550.6699999999</v>
      </c>
      <c r="K80" s="34">
        <v>43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762323.54</v>
      </c>
      <c r="C81" s="34">
        <v>14</v>
      </c>
      <c r="D81" s="39">
        <v>335905.14</v>
      </c>
      <c r="E81" s="34">
        <v>10</v>
      </c>
      <c r="F81" s="39">
        <v>0</v>
      </c>
      <c r="G81" s="34">
        <v>0</v>
      </c>
      <c r="H81" s="39">
        <v>655130.22</v>
      </c>
      <c r="I81" s="34">
        <v>16</v>
      </c>
      <c r="J81" s="39">
        <v>217659.53</v>
      </c>
      <c r="K81" s="34">
        <v>14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9264433.4499999993</v>
      </c>
      <c r="C82" s="34">
        <v>37</v>
      </c>
      <c r="D82" s="39">
        <v>3534333</v>
      </c>
      <c r="E82" s="34">
        <v>34</v>
      </c>
      <c r="F82" s="39">
        <v>0</v>
      </c>
      <c r="G82" s="34">
        <v>0</v>
      </c>
      <c r="H82" s="39">
        <v>8574201.6300000008</v>
      </c>
      <c r="I82" s="34">
        <v>37</v>
      </c>
      <c r="J82" s="39">
        <v>3212691.61</v>
      </c>
      <c r="K82" s="34">
        <v>33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14343787.939999999</v>
      </c>
      <c r="C83" s="34">
        <v>65</v>
      </c>
      <c r="D83" s="39">
        <v>6946236.2000000002</v>
      </c>
      <c r="E83" s="34">
        <v>61</v>
      </c>
      <c r="F83" s="34">
        <v>80381.999999999956</v>
      </c>
      <c r="G83" s="34">
        <v>14</v>
      </c>
      <c r="H83" s="39">
        <v>20423220.629999999</v>
      </c>
      <c r="I83" s="34">
        <v>63</v>
      </c>
      <c r="J83" s="39">
        <v>11442065.439999999</v>
      </c>
      <c r="K83" s="34">
        <v>60</v>
      </c>
      <c r="L83" s="34">
        <v>248639.66666666642</v>
      </c>
      <c r="M83" s="34">
        <v>17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357208.4</v>
      </c>
      <c r="C84" s="34">
        <v>10</v>
      </c>
      <c r="D84" s="39">
        <v>179427.34</v>
      </c>
      <c r="E84" s="34">
        <v>10</v>
      </c>
      <c r="F84" s="34">
        <v>0</v>
      </c>
      <c r="G84" s="34">
        <v>0</v>
      </c>
      <c r="H84" s="39">
        <v>0</v>
      </c>
      <c r="I84" s="34">
        <v>0</v>
      </c>
      <c r="J84" s="39">
        <v>0</v>
      </c>
      <c r="K84" s="34">
        <v>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37510947.049999997</v>
      </c>
      <c r="C85" s="34">
        <v>97</v>
      </c>
      <c r="D85" s="39">
        <v>9315407.2300000004</v>
      </c>
      <c r="E85" s="34">
        <v>85</v>
      </c>
      <c r="F85" s="39">
        <v>151971.49999999991</v>
      </c>
      <c r="G85" s="34">
        <v>28</v>
      </c>
      <c r="H85" s="39">
        <v>35422482.280000001</v>
      </c>
      <c r="I85" s="34">
        <v>91</v>
      </c>
      <c r="J85" s="39">
        <v>9261963.3300000001</v>
      </c>
      <c r="K85" s="34">
        <v>80</v>
      </c>
      <c r="L85" s="39">
        <v>165413.49999999997</v>
      </c>
      <c r="M85" s="34">
        <v>29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65048652.990000002</v>
      </c>
      <c r="C86" s="34">
        <v>205</v>
      </c>
      <c r="D86" s="39">
        <v>26340878.690000001</v>
      </c>
      <c r="E86" s="34">
        <v>193</v>
      </c>
      <c r="F86" s="34">
        <v>916248.33333333372</v>
      </c>
      <c r="G86" s="34">
        <v>43</v>
      </c>
      <c r="H86" s="39">
        <v>96315763.109999999</v>
      </c>
      <c r="I86" s="34">
        <v>214</v>
      </c>
      <c r="J86" s="39">
        <v>26779377.129999999</v>
      </c>
      <c r="K86" s="34">
        <v>197</v>
      </c>
      <c r="L86" s="34">
        <v>903612.33333333326</v>
      </c>
      <c r="M86" s="34">
        <v>48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349536.23</v>
      </c>
      <c r="C87" s="34">
        <v>13</v>
      </c>
      <c r="D87" s="39">
        <v>166102.92000000001</v>
      </c>
      <c r="E87" s="34">
        <v>10</v>
      </c>
      <c r="F87" s="34">
        <v>0</v>
      </c>
      <c r="G87" s="34">
        <v>0</v>
      </c>
      <c r="H87" s="39">
        <v>423160.9</v>
      </c>
      <c r="I87" s="34">
        <v>14</v>
      </c>
      <c r="J87" s="39">
        <v>219794.86</v>
      </c>
      <c r="K87" s="34">
        <v>12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2772047.04</v>
      </c>
      <c r="C88" s="34">
        <v>12</v>
      </c>
      <c r="D88" s="39">
        <v>0</v>
      </c>
      <c r="E88" s="34">
        <v>0</v>
      </c>
      <c r="F88" s="39">
        <v>0</v>
      </c>
      <c r="G88" s="34">
        <v>0</v>
      </c>
      <c r="H88" s="39">
        <v>2736001.98</v>
      </c>
      <c r="I88" s="34">
        <v>13</v>
      </c>
      <c r="J88" s="39">
        <v>698210.51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6322420.2599999998</v>
      </c>
      <c r="C89" s="34">
        <v>19</v>
      </c>
      <c r="D89" s="39">
        <v>905934.67</v>
      </c>
      <c r="E89" s="34">
        <v>18</v>
      </c>
      <c r="F89" s="34">
        <v>0</v>
      </c>
      <c r="G89" s="34">
        <v>0</v>
      </c>
      <c r="H89" s="39">
        <v>5091549.22</v>
      </c>
      <c r="I89" s="34">
        <v>16</v>
      </c>
      <c r="J89" s="39">
        <v>770142.75</v>
      </c>
      <c r="K89" s="34">
        <v>15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102370722.56</v>
      </c>
      <c r="C90" s="34">
        <v>184</v>
      </c>
      <c r="D90" s="39">
        <v>28419899.760000002</v>
      </c>
      <c r="E90" s="34">
        <v>175</v>
      </c>
      <c r="F90" s="34">
        <v>418319.66666666692</v>
      </c>
      <c r="G90" s="34">
        <v>51</v>
      </c>
      <c r="H90" s="39">
        <v>105599652.13</v>
      </c>
      <c r="I90" s="34">
        <v>194</v>
      </c>
      <c r="J90" s="39">
        <v>28549621.98</v>
      </c>
      <c r="K90" s="34">
        <v>185</v>
      </c>
      <c r="L90" s="34">
        <v>406545.99999999977</v>
      </c>
      <c r="M90" s="34">
        <v>51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18891434.620000001</v>
      </c>
      <c r="C91" s="34">
        <v>32</v>
      </c>
      <c r="D91" s="39">
        <v>492302.68</v>
      </c>
      <c r="E91" s="34">
        <v>29</v>
      </c>
      <c r="F91" s="34">
        <v>0</v>
      </c>
      <c r="G91" s="34">
        <v>0</v>
      </c>
      <c r="H91" s="39">
        <v>6254709.3499999996</v>
      </c>
      <c r="I91" s="34">
        <v>32</v>
      </c>
      <c r="J91" s="39">
        <v>409644.52</v>
      </c>
      <c r="K91" s="34">
        <v>28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1000268.47</v>
      </c>
      <c r="C92" s="34">
        <v>10</v>
      </c>
      <c r="D92" s="39">
        <v>0</v>
      </c>
      <c r="E92" s="34">
        <v>0</v>
      </c>
      <c r="F92" s="34">
        <v>0</v>
      </c>
      <c r="G92" s="34">
        <v>0</v>
      </c>
      <c r="H92" s="39">
        <v>512543.03</v>
      </c>
      <c r="I92" s="34">
        <v>13</v>
      </c>
      <c r="J92" s="39">
        <v>115230.78</v>
      </c>
      <c r="K92" s="34">
        <v>12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55227812.490000002</v>
      </c>
      <c r="C93" s="34">
        <v>130</v>
      </c>
      <c r="D93" s="39">
        <v>11577489.01</v>
      </c>
      <c r="E93" s="34">
        <v>117</v>
      </c>
      <c r="F93" s="34">
        <v>184946.66666666669</v>
      </c>
      <c r="G93" s="34">
        <v>31</v>
      </c>
      <c r="H93" s="39">
        <v>62747415.93</v>
      </c>
      <c r="I93" s="34">
        <v>130</v>
      </c>
      <c r="J93" s="39">
        <v>11945040.42</v>
      </c>
      <c r="K93" s="34">
        <v>119</v>
      </c>
      <c r="L93" s="34">
        <v>615334.3333333336</v>
      </c>
      <c r="M93" s="34">
        <v>32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1153079.96</v>
      </c>
      <c r="C94" s="34">
        <v>12</v>
      </c>
      <c r="D94" s="39">
        <v>208180.44</v>
      </c>
      <c r="E94" s="34">
        <v>11</v>
      </c>
      <c r="F94" s="39">
        <v>0</v>
      </c>
      <c r="G94" s="34">
        <v>0</v>
      </c>
      <c r="H94" s="39">
        <v>1327217.69</v>
      </c>
      <c r="I94" s="34">
        <v>11</v>
      </c>
      <c r="J94" s="39">
        <v>185840.21</v>
      </c>
      <c r="K94" s="34">
        <v>11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2176287.1</v>
      </c>
      <c r="C95" s="34">
        <v>20</v>
      </c>
      <c r="D95" s="39">
        <v>607664.31999999995</v>
      </c>
      <c r="E95" s="34">
        <v>19</v>
      </c>
      <c r="F95" s="34">
        <v>0</v>
      </c>
      <c r="G95" s="34">
        <v>0</v>
      </c>
      <c r="H95" s="39">
        <v>2816677.02</v>
      </c>
      <c r="I95" s="34">
        <v>16</v>
      </c>
      <c r="J95" s="39">
        <v>575023.01</v>
      </c>
      <c r="K95" s="34">
        <v>15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51943548.68</v>
      </c>
      <c r="C96" s="34">
        <v>199</v>
      </c>
      <c r="D96" s="39">
        <v>17650960.300000001</v>
      </c>
      <c r="E96" s="34">
        <v>175</v>
      </c>
      <c r="F96" s="34">
        <v>2428056.8333333335</v>
      </c>
      <c r="G96" s="34">
        <v>62</v>
      </c>
      <c r="H96" s="39">
        <v>51057997.329999998</v>
      </c>
      <c r="I96" s="34">
        <v>201</v>
      </c>
      <c r="J96" s="39">
        <v>17730921.620000001</v>
      </c>
      <c r="K96" s="34">
        <v>181</v>
      </c>
      <c r="L96" s="34">
        <v>2159326.5</v>
      </c>
      <c r="M96" s="34">
        <v>49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1981829.52</v>
      </c>
      <c r="C97" s="34">
        <v>22</v>
      </c>
      <c r="D97" s="39">
        <v>529979.98</v>
      </c>
      <c r="E97" s="34">
        <v>18</v>
      </c>
      <c r="F97" s="34">
        <v>0</v>
      </c>
      <c r="G97" s="34">
        <v>0</v>
      </c>
      <c r="H97" s="39">
        <v>1664754.92</v>
      </c>
      <c r="I97" s="34">
        <v>21</v>
      </c>
      <c r="J97" s="39">
        <v>628479.18999999994</v>
      </c>
      <c r="K97" s="34">
        <v>18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63570467.439999998</v>
      </c>
      <c r="C98" s="34">
        <v>139</v>
      </c>
      <c r="D98" s="39">
        <v>22286349.039999999</v>
      </c>
      <c r="E98" s="34">
        <v>131</v>
      </c>
      <c r="F98" s="39">
        <v>681180.33333333337</v>
      </c>
      <c r="G98" s="34">
        <v>46</v>
      </c>
      <c r="H98" s="39">
        <v>66282930.210000001</v>
      </c>
      <c r="I98" s="34">
        <v>146</v>
      </c>
      <c r="J98" s="39">
        <v>20714071.489999998</v>
      </c>
      <c r="K98" s="34">
        <v>136</v>
      </c>
      <c r="L98" s="39">
        <v>940540.00000000081</v>
      </c>
      <c r="M98" s="34">
        <v>54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1215096.17</v>
      </c>
      <c r="C99" s="34">
        <v>12</v>
      </c>
      <c r="D99" s="39">
        <v>346153.12</v>
      </c>
      <c r="E99" s="34">
        <v>10</v>
      </c>
      <c r="F99" s="39">
        <v>0</v>
      </c>
      <c r="G99" s="34">
        <v>0</v>
      </c>
      <c r="H99" s="39">
        <v>1273804.97</v>
      </c>
      <c r="I99" s="34">
        <v>12</v>
      </c>
      <c r="J99" s="39">
        <v>368963.34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31465914.760000002</v>
      </c>
      <c r="C100" s="34">
        <v>43</v>
      </c>
      <c r="D100" s="34">
        <v>2635273.98</v>
      </c>
      <c r="E100" s="34">
        <v>39</v>
      </c>
      <c r="F100" s="34">
        <v>0</v>
      </c>
      <c r="G100" s="34">
        <v>0</v>
      </c>
      <c r="H100" s="34">
        <v>33080006.760000002</v>
      </c>
      <c r="I100" s="34">
        <v>46</v>
      </c>
      <c r="J100" s="34">
        <v>2376668.94</v>
      </c>
      <c r="K100" s="34">
        <v>40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9767601.2400000002</v>
      </c>
      <c r="C101" s="34">
        <v>27</v>
      </c>
      <c r="D101" s="34">
        <v>777953.07</v>
      </c>
      <c r="E101" s="34">
        <v>25</v>
      </c>
      <c r="F101" s="34">
        <v>0</v>
      </c>
      <c r="G101" s="34">
        <v>0</v>
      </c>
      <c r="H101" s="34">
        <v>9160672.6400000006</v>
      </c>
      <c r="I101" s="34">
        <v>29</v>
      </c>
      <c r="J101" s="34">
        <v>885375.03</v>
      </c>
      <c r="K101" s="34">
        <v>25</v>
      </c>
      <c r="L101" s="34">
        <v>22014.833333333332</v>
      </c>
      <c r="M101" s="34">
        <v>10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2355863.5499999998</v>
      </c>
      <c r="C102" s="34">
        <v>18</v>
      </c>
      <c r="D102" s="34">
        <v>1734205.97</v>
      </c>
      <c r="E102" s="34">
        <v>17</v>
      </c>
      <c r="F102" s="34">
        <v>0</v>
      </c>
      <c r="G102" s="34">
        <v>0</v>
      </c>
      <c r="H102" s="34">
        <v>2340048.3199999998</v>
      </c>
      <c r="I102" s="34">
        <v>19</v>
      </c>
      <c r="J102" s="34">
        <v>1664073.06</v>
      </c>
      <c r="K102" s="34">
        <v>17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63434982.009999998</v>
      </c>
      <c r="C103" s="34">
        <v>140</v>
      </c>
      <c r="D103" s="34">
        <v>11397938.550000001</v>
      </c>
      <c r="E103" s="34">
        <v>122</v>
      </c>
      <c r="F103" s="34">
        <v>366062.33333333331</v>
      </c>
      <c r="G103" s="34">
        <v>50</v>
      </c>
      <c r="H103" s="34">
        <v>64999562.039999999</v>
      </c>
      <c r="I103" s="34">
        <v>148</v>
      </c>
      <c r="J103" s="34">
        <v>11629897.289999999</v>
      </c>
      <c r="K103" s="34">
        <v>130</v>
      </c>
      <c r="L103" s="34">
        <v>312681.49999999994</v>
      </c>
      <c r="M103" s="34">
        <v>54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1543659.74</v>
      </c>
      <c r="C104" s="34">
        <v>16</v>
      </c>
      <c r="D104" s="34">
        <v>366272.71</v>
      </c>
      <c r="E104" s="34">
        <v>15</v>
      </c>
      <c r="F104" s="34">
        <v>0</v>
      </c>
      <c r="G104" s="34">
        <v>0</v>
      </c>
      <c r="H104" s="34">
        <v>1649355.4</v>
      </c>
      <c r="I104" s="34">
        <v>16</v>
      </c>
      <c r="J104" s="34">
        <v>311320.69</v>
      </c>
      <c r="K104" s="34">
        <v>14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1592048.46</v>
      </c>
      <c r="C105" s="34">
        <v>19</v>
      </c>
      <c r="D105" s="34">
        <v>455570.23</v>
      </c>
      <c r="E105" s="34">
        <v>17</v>
      </c>
      <c r="F105" s="34">
        <v>0</v>
      </c>
      <c r="G105" s="34">
        <v>0</v>
      </c>
      <c r="H105" s="34">
        <v>1810050.2</v>
      </c>
      <c r="I105" s="34">
        <v>17</v>
      </c>
      <c r="J105" s="34">
        <v>432687.35999999999</v>
      </c>
      <c r="K105" s="34">
        <v>16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17104871.289999999</v>
      </c>
      <c r="C106" s="34">
        <v>48</v>
      </c>
      <c r="D106" s="34">
        <v>3877298.49</v>
      </c>
      <c r="E106" s="34">
        <v>46</v>
      </c>
      <c r="F106" s="34">
        <v>0</v>
      </c>
      <c r="G106" s="34">
        <v>0</v>
      </c>
      <c r="H106" s="34">
        <v>15122755.48</v>
      </c>
      <c r="I106" s="34">
        <v>59</v>
      </c>
      <c r="J106" s="34">
        <v>3757081.95</v>
      </c>
      <c r="K106" s="34">
        <v>54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27880168.949999999</v>
      </c>
      <c r="C107" s="34">
        <v>40</v>
      </c>
      <c r="D107" s="34">
        <v>3248729.51</v>
      </c>
      <c r="E107" s="34">
        <v>36</v>
      </c>
      <c r="F107" s="34">
        <v>133138.5</v>
      </c>
      <c r="G107" s="34">
        <v>17</v>
      </c>
      <c r="H107" s="34">
        <v>18572356.969999999</v>
      </c>
      <c r="I107" s="34">
        <v>43</v>
      </c>
      <c r="J107" s="34">
        <v>2955209.8</v>
      </c>
      <c r="K107" s="34">
        <v>38</v>
      </c>
      <c r="L107" s="34">
        <v>144557.16666666666</v>
      </c>
      <c r="M107" s="34">
        <v>17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4033934.15</v>
      </c>
      <c r="C108" s="34">
        <v>17</v>
      </c>
      <c r="D108" s="34">
        <v>812475.66</v>
      </c>
      <c r="E108" s="34">
        <v>17</v>
      </c>
      <c r="F108" s="34">
        <v>0</v>
      </c>
      <c r="G108" s="34">
        <v>0</v>
      </c>
      <c r="H108" s="34">
        <v>4168186.54</v>
      </c>
      <c r="I108" s="34">
        <v>17</v>
      </c>
      <c r="J108" s="34">
        <v>926626.36</v>
      </c>
      <c r="K108" s="34">
        <v>17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2387229.63</v>
      </c>
      <c r="C109" s="34">
        <v>26</v>
      </c>
      <c r="D109" s="34">
        <v>728616.6</v>
      </c>
      <c r="E109" s="34">
        <v>22</v>
      </c>
      <c r="F109" s="34">
        <v>0</v>
      </c>
      <c r="G109" s="34">
        <v>0</v>
      </c>
      <c r="H109" s="34">
        <v>3033166.62</v>
      </c>
      <c r="I109" s="34">
        <v>25</v>
      </c>
      <c r="J109" s="34">
        <v>882980.76</v>
      </c>
      <c r="K109" s="34">
        <v>21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767976.55</v>
      </c>
      <c r="I110" s="34">
        <v>10</v>
      </c>
      <c r="J110" s="34">
        <v>0</v>
      </c>
      <c r="K110" s="34">
        <v>0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11695288.77</v>
      </c>
      <c r="C111" s="34">
        <v>47</v>
      </c>
      <c r="D111" s="34">
        <v>2536905.96</v>
      </c>
      <c r="E111" s="34">
        <v>44</v>
      </c>
      <c r="F111" s="34">
        <v>0</v>
      </c>
      <c r="G111" s="34">
        <v>0</v>
      </c>
      <c r="H111" s="34">
        <v>9572380.2799999993</v>
      </c>
      <c r="I111" s="34">
        <v>46</v>
      </c>
      <c r="J111" s="34">
        <v>2361016.6</v>
      </c>
      <c r="K111" s="34">
        <v>45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1292762.79</v>
      </c>
      <c r="C112" s="34">
        <v>16</v>
      </c>
      <c r="D112" s="34">
        <v>459789.74</v>
      </c>
      <c r="E112" s="34">
        <v>11</v>
      </c>
      <c r="F112" s="34">
        <v>0</v>
      </c>
      <c r="G112" s="34">
        <v>0</v>
      </c>
      <c r="H112" s="34">
        <v>1092784.83</v>
      </c>
      <c r="I112" s="34">
        <v>20</v>
      </c>
      <c r="J112" s="34">
        <v>392997.24</v>
      </c>
      <c r="K112" s="34">
        <v>17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356551.46</v>
      </c>
      <c r="C113" s="34">
        <v>11</v>
      </c>
      <c r="D113" s="34">
        <v>0</v>
      </c>
      <c r="E113" s="34">
        <v>0</v>
      </c>
      <c r="F113" s="34">
        <v>0</v>
      </c>
      <c r="G113" s="34">
        <v>0</v>
      </c>
      <c r="H113" s="34">
        <v>408793.93</v>
      </c>
      <c r="I113" s="34">
        <v>11</v>
      </c>
      <c r="J113" s="34">
        <v>0</v>
      </c>
      <c r="K113" s="34">
        <v>0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12143845.189999999</v>
      </c>
      <c r="C114" s="34">
        <v>50</v>
      </c>
      <c r="D114" s="34">
        <v>2281157.29</v>
      </c>
      <c r="E114" s="34">
        <v>45</v>
      </c>
      <c r="F114" s="34">
        <v>0</v>
      </c>
      <c r="G114" s="34">
        <v>0</v>
      </c>
      <c r="H114" s="34">
        <v>12018028.99</v>
      </c>
      <c r="I114" s="34">
        <v>53</v>
      </c>
      <c r="J114" s="34">
        <v>2207861.48</v>
      </c>
      <c r="K114" s="34">
        <v>47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3194938.59</v>
      </c>
      <c r="C115" s="34">
        <v>17</v>
      </c>
      <c r="D115" s="34">
        <v>1359588.87</v>
      </c>
      <c r="E115" s="34">
        <v>14</v>
      </c>
      <c r="F115" s="34">
        <v>0</v>
      </c>
      <c r="G115" s="34">
        <v>0</v>
      </c>
      <c r="H115" s="34">
        <v>3172943.03</v>
      </c>
      <c r="I115" s="34">
        <v>18</v>
      </c>
      <c r="J115" s="34">
        <v>1356796.25</v>
      </c>
      <c r="K115" s="34">
        <v>14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2499632.2400000002</v>
      </c>
      <c r="C116" s="34">
        <v>13</v>
      </c>
      <c r="D116" s="34">
        <v>0</v>
      </c>
      <c r="E116" s="34">
        <v>0</v>
      </c>
      <c r="F116" s="34">
        <v>0</v>
      </c>
      <c r="G116" s="34">
        <v>0</v>
      </c>
      <c r="H116" s="34">
        <v>2516321.9500000002</v>
      </c>
      <c r="I116" s="34">
        <v>12</v>
      </c>
      <c r="J116" s="34">
        <v>314169.40000000002</v>
      </c>
      <c r="K116" s="34">
        <v>10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13700644.51</v>
      </c>
      <c r="C117" s="34">
        <v>51</v>
      </c>
      <c r="D117" s="34">
        <v>726464.67</v>
      </c>
      <c r="E117" s="34">
        <v>40</v>
      </c>
      <c r="F117" s="34">
        <v>64817.166666666701</v>
      </c>
      <c r="G117" s="34">
        <v>12</v>
      </c>
      <c r="H117" s="34">
        <v>13769558.23</v>
      </c>
      <c r="I117" s="34">
        <v>54</v>
      </c>
      <c r="J117" s="34">
        <v>867755.4</v>
      </c>
      <c r="K117" s="34">
        <v>45</v>
      </c>
      <c r="L117" s="34">
        <v>62109.500000000073</v>
      </c>
      <c r="M117" s="34">
        <v>14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37500950.799999997</v>
      </c>
      <c r="C118" s="34">
        <v>98</v>
      </c>
      <c r="D118" s="34">
        <v>5762067.2699999996</v>
      </c>
      <c r="E118" s="34">
        <v>82</v>
      </c>
      <c r="F118" s="34">
        <v>101789.66666666663</v>
      </c>
      <c r="G118" s="34">
        <v>25</v>
      </c>
      <c r="H118" s="34">
        <v>37364986.380000003</v>
      </c>
      <c r="I118" s="34">
        <v>104</v>
      </c>
      <c r="J118" s="34">
        <v>6597138.7999999998</v>
      </c>
      <c r="K118" s="34">
        <v>92</v>
      </c>
      <c r="L118" s="34">
        <v>125505.16666666672</v>
      </c>
      <c r="M118" s="34">
        <v>38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441780.68</v>
      </c>
      <c r="C119" s="34">
        <v>11</v>
      </c>
      <c r="D119" s="34">
        <v>242223</v>
      </c>
      <c r="E119" s="34">
        <v>11</v>
      </c>
      <c r="F119" s="34">
        <v>0</v>
      </c>
      <c r="G119" s="34">
        <v>0</v>
      </c>
      <c r="H119" s="34">
        <v>427565.26</v>
      </c>
      <c r="I119" s="34">
        <v>11</v>
      </c>
      <c r="J119" s="34">
        <v>231487.7</v>
      </c>
      <c r="K119" s="34">
        <v>10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16119144.73</v>
      </c>
      <c r="C120" s="34">
        <v>25</v>
      </c>
      <c r="D120" s="34">
        <v>880647.27</v>
      </c>
      <c r="E120" s="34">
        <v>21</v>
      </c>
      <c r="F120" s="34">
        <v>0</v>
      </c>
      <c r="G120" s="34">
        <v>0</v>
      </c>
      <c r="H120" s="34">
        <v>16068295.300000001</v>
      </c>
      <c r="I120" s="34">
        <v>29</v>
      </c>
      <c r="J120" s="34">
        <v>866801.38</v>
      </c>
      <c r="K120" s="34">
        <v>23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27834745.809999999</v>
      </c>
      <c r="C121" s="34">
        <v>55</v>
      </c>
      <c r="D121" s="34">
        <v>8182920.6600000001</v>
      </c>
      <c r="E121" s="34">
        <v>48</v>
      </c>
      <c r="F121" s="34">
        <v>296715.33333333296</v>
      </c>
      <c r="G121" s="34">
        <v>13</v>
      </c>
      <c r="H121" s="34">
        <v>28398661.68</v>
      </c>
      <c r="I121" s="34">
        <v>60</v>
      </c>
      <c r="J121" s="34">
        <v>7933289.1600000001</v>
      </c>
      <c r="K121" s="34">
        <v>51</v>
      </c>
      <c r="L121" s="34">
        <v>355937.83333333372</v>
      </c>
      <c r="M121" s="34">
        <v>15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4581202.58</v>
      </c>
      <c r="C122" s="34">
        <v>23</v>
      </c>
      <c r="D122" s="34">
        <v>791621.06</v>
      </c>
      <c r="E122" s="34">
        <v>22</v>
      </c>
      <c r="F122" s="34">
        <v>0</v>
      </c>
      <c r="G122" s="34">
        <v>0</v>
      </c>
      <c r="H122" s="34">
        <v>4667494.33</v>
      </c>
      <c r="I122" s="34">
        <v>21</v>
      </c>
      <c r="J122" s="34">
        <v>744334.37</v>
      </c>
      <c r="K122" s="34">
        <v>21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23561193.170000002</v>
      </c>
      <c r="C123" s="34">
        <v>83</v>
      </c>
      <c r="D123" s="34">
        <v>3266969.6000000001</v>
      </c>
      <c r="E123" s="34">
        <v>73</v>
      </c>
      <c r="F123" s="34">
        <v>231487.66666666669</v>
      </c>
      <c r="G123" s="34">
        <v>22</v>
      </c>
      <c r="H123" s="34">
        <v>23346514.350000001</v>
      </c>
      <c r="I123" s="34">
        <v>82</v>
      </c>
      <c r="J123" s="34">
        <v>3684304.03</v>
      </c>
      <c r="K123" s="34">
        <v>72</v>
      </c>
      <c r="L123" s="34">
        <v>139336.83333333328</v>
      </c>
      <c r="M123" s="34">
        <v>22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17859051.039999999</v>
      </c>
      <c r="C124" s="34">
        <v>43</v>
      </c>
      <c r="D124" s="34">
        <v>3730954.74</v>
      </c>
      <c r="E124" s="34">
        <v>40</v>
      </c>
      <c r="F124" s="34">
        <v>17037.500000000004</v>
      </c>
      <c r="G124" s="34">
        <v>11</v>
      </c>
      <c r="H124" s="34">
        <v>16218522.470000001</v>
      </c>
      <c r="I124" s="34">
        <v>41</v>
      </c>
      <c r="J124" s="34">
        <v>3528671.84</v>
      </c>
      <c r="K124" s="34">
        <v>39</v>
      </c>
      <c r="L124" s="34">
        <v>18465.666666666668</v>
      </c>
      <c r="M124" s="34">
        <v>13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136633824.34999999</v>
      </c>
      <c r="C125" s="34">
        <v>354</v>
      </c>
      <c r="D125" s="34">
        <v>45676467.079999998</v>
      </c>
      <c r="E125" s="34">
        <v>329</v>
      </c>
      <c r="F125" s="34">
        <v>1855637.1666666672</v>
      </c>
      <c r="G125" s="34">
        <v>93</v>
      </c>
      <c r="H125" s="34">
        <v>138844758.44999999</v>
      </c>
      <c r="I125" s="34">
        <v>371</v>
      </c>
      <c r="J125" s="34">
        <v>44397993.380000003</v>
      </c>
      <c r="K125" s="34">
        <v>348</v>
      </c>
      <c r="L125" s="34">
        <v>1541887.833333333</v>
      </c>
      <c r="M125" s="34">
        <v>92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56066570.25</v>
      </c>
      <c r="C126" s="34">
        <v>66</v>
      </c>
      <c r="D126" s="34">
        <v>30020250.100000001</v>
      </c>
      <c r="E126" s="34">
        <v>64</v>
      </c>
      <c r="F126" s="34">
        <v>2175250.8333333335</v>
      </c>
      <c r="G126" s="34">
        <v>26</v>
      </c>
      <c r="H126" s="34">
        <v>52873089.740000002</v>
      </c>
      <c r="I126" s="34">
        <v>71</v>
      </c>
      <c r="J126" s="34">
        <v>28687935.890000001</v>
      </c>
      <c r="K126" s="34">
        <v>69</v>
      </c>
      <c r="L126" s="34">
        <v>3391932.8333333367</v>
      </c>
      <c r="M126" s="34">
        <v>28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5775728.0499999998</v>
      </c>
      <c r="C127" s="34">
        <v>13</v>
      </c>
      <c r="D127" s="34">
        <v>143516.87</v>
      </c>
      <c r="E127" s="34">
        <v>11</v>
      </c>
      <c r="F127" s="34">
        <v>0</v>
      </c>
      <c r="G127" s="34">
        <v>0</v>
      </c>
      <c r="H127" s="34">
        <v>5428136.2599999998</v>
      </c>
      <c r="I127" s="34">
        <v>14</v>
      </c>
      <c r="J127" s="34">
        <v>126924.46</v>
      </c>
      <c r="K127" s="34">
        <v>11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598714.34</v>
      </c>
      <c r="C128" s="34">
        <v>13</v>
      </c>
      <c r="D128" s="34">
        <v>298135.93</v>
      </c>
      <c r="E128" s="34">
        <v>11</v>
      </c>
      <c r="F128" s="34">
        <v>0</v>
      </c>
      <c r="G128" s="34">
        <v>0</v>
      </c>
      <c r="H128" s="34">
        <v>432673.38</v>
      </c>
      <c r="I128" s="34">
        <v>12</v>
      </c>
      <c r="J128" s="34">
        <v>332450.77</v>
      </c>
      <c r="K128" s="34">
        <v>12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26562429.059999999</v>
      </c>
      <c r="C129" s="34">
        <v>23</v>
      </c>
      <c r="D129" s="34">
        <v>1813539.19</v>
      </c>
      <c r="E129" s="34">
        <v>16</v>
      </c>
      <c r="F129" s="34">
        <v>0</v>
      </c>
      <c r="G129" s="34">
        <v>0</v>
      </c>
      <c r="H129" s="34">
        <v>24178413.75</v>
      </c>
      <c r="I129" s="34">
        <v>24</v>
      </c>
      <c r="J129" s="34">
        <v>1701819.71</v>
      </c>
      <c r="K129" s="34">
        <v>20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1360813.94</v>
      </c>
      <c r="C130" s="34">
        <v>11</v>
      </c>
      <c r="D130" s="34">
        <v>464306.56</v>
      </c>
      <c r="E130" s="34">
        <v>10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72483685.390000001</v>
      </c>
      <c r="C131" s="34">
        <v>146</v>
      </c>
      <c r="D131" s="34">
        <v>17210253.440000001</v>
      </c>
      <c r="E131" s="34">
        <v>134</v>
      </c>
      <c r="F131" s="34">
        <v>159745.00000000038</v>
      </c>
      <c r="G131" s="34">
        <v>20</v>
      </c>
      <c r="H131" s="34">
        <v>71383661.069999993</v>
      </c>
      <c r="I131" s="34">
        <v>147</v>
      </c>
      <c r="J131" s="34">
        <v>17678737.079999998</v>
      </c>
      <c r="K131" s="34">
        <v>135</v>
      </c>
      <c r="L131" s="34">
        <v>675569.16666666698</v>
      </c>
      <c r="M131" s="34">
        <v>27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9903941.5999999996</v>
      </c>
      <c r="C132" s="34">
        <v>10</v>
      </c>
      <c r="D132" s="34">
        <v>0</v>
      </c>
      <c r="E132" s="34">
        <v>0</v>
      </c>
      <c r="F132" s="34">
        <v>0</v>
      </c>
      <c r="G132" s="34">
        <v>0</v>
      </c>
      <c r="H132" s="34">
        <v>8949765.9100000001</v>
      </c>
      <c r="I132" s="34">
        <v>10</v>
      </c>
      <c r="J132" s="34">
        <v>0</v>
      </c>
      <c r="K132" s="34">
        <v>0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12215695.869999999</v>
      </c>
      <c r="C133" s="34">
        <v>19</v>
      </c>
      <c r="D133" s="34">
        <v>555494.81999999995</v>
      </c>
      <c r="E133" s="34">
        <v>16</v>
      </c>
      <c r="F133" s="34">
        <v>0</v>
      </c>
      <c r="G133" s="34">
        <v>0</v>
      </c>
      <c r="H133" s="34">
        <v>10523473.26</v>
      </c>
      <c r="I133" s="34">
        <v>19</v>
      </c>
      <c r="J133" s="34">
        <v>477046.92</v>
      </c>
      <c r="K133" s="34">
        <v>15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311999.96000000002</v>
      </c>
      <c r="C134" s="34">
        <v>13</v>
      </c>
      <c r="D134" s="34">
        <v>252729.05</v>
      </c>
      <c r="E134" s="34">
        <v>13</v>
      </c>
      <c r="F134" s="34">
        <v>0</v>
      </c>
      <c r="G134" s="34">
        <v>0</v>
      </c>
      <c r="H134" s="34">
        <v>353172.95</v>
      </c>
      <c r="I134" s="34">
        <v>12</v>
      </c>
      <c r="J134" s="34">
        <v>269862.08</v>
      </c>
      <c r="K134" s="34">
        <v>12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381490399.81</v>
      </c>
      <c r="C135" s="34">
        <v>444</v>
      </c>
      <c r="D135" s="34">
        <v>86702225.810000002</v>
      </c>
      <c r="E135" s="34">
        <v>401</v>
      </c>
      <c r="F135" s="34">
        <v>4082448.166666667</v>
      </c>
      <c r="G135" s="34">
        <v>176</v>
      </c>
      <c r="H135" s="34">
        <v>438319659.5</v>
      </c>
      <c r="I135" s="34">
        <v>453</v>
      </c>
      <c r="J135" s="34">
        <v>84783661.700000003</v>
      </c>
      <c r="K135" s="34">
        <v>411</v>
      </c>
      <c r="L135" s="34">
        <v>5820138.4999999972</v>
      </c>
      <c r="M135" s="34">
        <v>180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5293932.78</v>
      </c>
      <c r="C136" s="34">
        <v>28</v>
      </c>
      <c r="D136" s="34">
        <v>1651808.22</v>
      </c>
      <c r="E136" s="34">
        <v>27</v>
      </c>
      <c r="F136" s="34">
        <v>0</v>
      </c>
      <c r="G136" s="34">
        <v>0</v>
      </c>
      <c r="H136" s="34">
        <v>5363842.45</v>
      </c>
      <c r="I136" s="34">
        <v>30</v>
      </c>
      <c r="J136" s="34">
        <v>1727740.45</v>
      </c>
      <c r="K136" s="34">
        <v>28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34158276.649999999</v>
      </c>
      <c r="C137" s="34">
        <v>122</v>
      </c>
      <c r="D137" s="34">
        <v>14192351.67</v>
      </c>
      <c r="E137" s="34">
        <v>112</v>
      </c>
      <c r="F137" s="34">
        <v>342763.33333333302</v>
      </c>
      <c r="G137" s="34">
        <v>32</v>
      </c>
      <c r="H137" s="34">
        <v>35368604.350000001</v>
      </c>
      <c r="I137" s="34">
        <v>124</v>
      </c>
      <c r="J137" s="34">
        <v>12878142.310000001</v>
      </c>
      <c r="K137" s="34">
        <v>115</v>
      </c>
      <c r="L137" s="34">
        <v>438031.83333333331</v>
      </c>
      <c r="M137" s="34">
        <v>36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171244190.28999999</v>
      </c>
      <c r="C138" s="34">
        <v>149</v>
      </c>
      <c r="D138" s="34">
        <v>20269740.780000001</v>
      </c>
      <c r="E138" s="34">
        <v>138</v>
      </c>
      <c r="F138" s="34">
        <v>807548.50000000035</v>
      </c>
      <c r="G138" s="34">
        <v>32</v>
      </c>
      <c r="H138" s="34">
        <v>161548934.43000001</v>
      </c>
      <c r="I138" s="34">
        <v>153</v>
      </c>
      <c r="J138" s="34">
        <v>18827033.780000001</v>
      </c>
      <c r="K138" s="34">
        <v>145</v>
      </c>
      <c r="L138" s="34">
        <v>669717.50000000035</v>
      </c>
      <c r="M138" s="34">
        <v>39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100468070.78</v>
      </c>
      <c r="C139" s="34">
        <v>73</v>
      </c>
      <c r="D139" s="34">
        <v>24601706.710000001</v>
      </c>
      <c r="E139" s="34">
        <v>68</v>
      </c>
      <c r="F139" s="34">
        <v>399503.16666666663</v>
      </c>
      <c r="G139" s="34">
        <v>24</v>
      </c>
      <c r="H139" s="34">
        <v>82054426.349999994</v>
      </c>
      <c r="I139" s="34">
        <v>75</v>
      </c>
      <c r="J139" s="34">
        <v>24227860.739999998</v>
      </c>
      <c r="K139" s="34">
        <v>71</v>
      </c>
      <c r="L139" s="34">
        <v>202853.33333333334</v>
      </c>
      <c r="M139" s="34">
        <v>24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75963876.180000007</v>
      </c>
      <c r="C140" s="34">
        <v>174</v>
      </c>
      <c r="D140" s="34">
        <v>19799894.989999998</v>
      </c>
      <c r="E140" s="34">
        <v>158</v>
      </c>
      <c r="F140" s="34">
        <v>491273.16666666651</v>
      </c>
      <c r="G140" s="34">
        <v>57</v>
      </c>
      <c r="H140" s="34">
        <v>81158093.629999995</v>
      </c>
      <c r="I140" s="34">
        <v>181</v>
      </c>
      <c r="J140" s="34">
        <v>20520303.530000001</v>
      </c>
      <c r="K140" s="34">
        <v>170</v>
      </c>
      <c r="L140" s="34">
        <v>422427.66666666692</v>
      </c>
      <c r="M140" s="34">
        <v>58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662134.16</v>
      </c>
      <c r="C141" s="34">
        <v>15</v>
      </c>
      <c r="D141" s="34">
        <v>226503.81</v>
      </c>
      <c r="E141" s="34">
        <v>11</v>
      </c>
      <c r="F141" s="34">
        <v>0</v>
      </c>
      <c r="G141" s="34">
        <v>0</v>
      </c>
      <c r="H141" s="34">
        <v>557391.88</v>
      </c>
      <c r="I141" s="34">
        <v>16</v>
      </c>
      <c r="J141" s="34">
        <v>156136.46</v>
      </c>
      <c r="K141" s="34">
        <v>12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35027694.219999999</v>
      </c>
      <c r="C142" s="34">
        <v>169</v>
      </c>
      <c r="D142" s="34">
        <v>13933494.49</v>
      </c>
      <c r="E142" s="34">
        <v>157</v>
      </c>
      <c r="F142" s="34">
        <v>1093516.8333333342</v>
      </c>
      <c r="G142" s="34">
        <v>41</v>
      </c>
      <c r="H142" s="34">
        <v>34372376.829999998</v>
      </c>
      <c r="I142" s="34">
        <v>172</v>
      </c>
      <c r="J142" s="34">
        <v>14699707.289999999</v>
      </c>
      <c r="K142" s="34">
        <v>165</v>
      </c>
      <c r="L142" s="34">
        <v>1037775.6666666669</v>
      </c>
      <c r="M142" s="34">
        <v>48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47474862.340000004</v>
      </c>
      <c r="C143" s="34">
        <v>91</v>
      </c>
      <c r="D143" s="34">
        <v>7720582.7599999998</v>
      </c>
      <c r="E143" s="34">
        <v>78</v>
      </c>
      <c r="F143" s="34">
        <v>152376.49999999997</v>
      </c>
      <c r="G143" s="34">
        <v>17</v>
      </c>
      <c r="H143" s="34">
        <v>48783238.640000001</v>
      </c>
      <c r="I143" s="34">
        <v>87</v>
      </c>
      <c r="J143" s="34">
        <v>10712563.75</v>
      </c>
      <c r="K143" s="34">
        <v>79</v>
      </c>
      <c r="L143" s="34">
        <v>110190.33333333337</v>
      </c>
      <c r="M143" s="34">
        <v>18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4941050.1399999997</v>
      </c>
      <c r="C144" s="34">
        <v>38</v>
      </c>
      <c r="D144" s="34">
        <v>2131509.19</v>
      </c>
      <c r="E144" s="34">
        <v>34</v>
      </c>
      <c r="F144" s="34">
        <v>36097.666666666664</v>
      </c>
      <c r="G144" s="34">
        <v>14</v>
      </c>
      <c r="H144" s="34">
        <v>5132178.78</v>
      </c>
      <c r="I144" s="34">
        <v>43</v>
      </c>
      <c r="J144" s="34">
        <v>2414088.77</v>
      </c>
      <c r="K144" s="34">
        <v>38</v>
      </c>
      <c r="L144" s="34">
        <v>49989.166666666664</v>
      </c>
      <c r="M144" s="34">
        <v>15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3669707.6</v>
      </c>
      <c r="C145" s="34">
        <v>16</v>
      </c>
      <c r="D145" s="34">
        <v>762782.86</v>
      </c>
      <c r="E145" s="34">
        <v>16</v>
      </c>
      <c r="F145" s="34">
        <v>0</v>
      </c>
      <c r="G145" s="34">
        <v>0</v>
      </c>
      <c r="H145" s="34">
        <v>3750067.21</v>
      </c>
      <c r="I145" s="34">
        <v>17</v>
      </c>
      <c r="J145" s="34">
        <v>769762.88</v>
      </c>
      <c r="K145" s="34">
        <v>17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8407299.6500000004</v>
      </c>
      <c r="C146" s="34">
        <v>25</v>
      </c>
      <c r="D146" s="34">
        <v>858199.85</v>
      </c>
      <c r="E146" s="34">
        <v>20</v>
      </c>
      <c r="F146" s="34">
        <v>190253.33333333302</v>
      </c>
      <c r="G146" s="34">
        <v>12</v>
      </c>
      <c r="H146" s="34">
        <v>8763199.9100000001</v>
      </c>
      <c r="I146" s="34">
        <v>25</v>
      </c>
      <c r="J146" s="34">
        <v>858854.72</v>
      </c>
      <c r="K146" s="34">
        <v>20</v>
      </c>
      <c r="L146" s="34">
        <v>263932.00000000006</v>
      </c>
      <c r="M146" s="34">
        <v>11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492080.99</v>
      </c>
      <c r="C147" s="34">
        <v>19</v>
      </c>
      <c r="D147" s="34">
        <v>289608.63</v>
      </c>
      <c r="E147" s="34">
        <v>19</v>
      </c>
      <c r="F147" s="34">
        <v>0</v>
      </c>
      <c r="G147" s="34">
        <v>0</v>
      </c>
      <c r="H147" s="34">
        <v>440083.06</v>
      </c>
      <c r="I147" s="34">
        <v>19</v>
      </c>
      <c r="J147" s="34">
        <v>277703.05</v>
      </c>
      <c r="K147" s="34">
        <v>18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5603003.5899999999</v>
      </c>
      <c r="C148" s="34">
        <v>28</v>
      </c>
      <c r="D148" s="34">
        <v>1204390.96</v>
      </c>
      <c r="E148" s="34">
        <v>25</v>
      </c>
      <c r="F148" s="34">
        <v>0</v>
      </c>
      <c r="G148" s="34">
        <v>0</v>
      </c>
      <c r="H148" s="34">
        <v>4773805.74</v>
      </c>
      <c r="I148" s="34">
        <v>30</v>
      </c>
      <c r="J148" s="34">
        <v>820266.99</v>
      </c>
      <c r="K148" s="34">
        <v>28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48560728.170000002</v>
      </c>
      <c r="C149" s="34">
        <v>70</v>
      </c>
      <c r="D149" s="34">
        <v>5172263.07</v>
      </c>
      <c r="E149" s="34">
        <v>62</v>
      </c>
      <c r="F149" s="34">
        <v>1364004.5000000002</v>
      </c>
      <c r="G149" s="34">
        <v>17</v>
      </c>
      <c r="H149" s="34">
        <v>51490519.869999997</v>
      </c>
      <c r="I149" s="34">
        <v>67</v>
      </c>
      <c r="J149" s="34">
        <v>5479700.4199999999</v>
      </c>
      <c r="K149" s="34">
        <v>59</v>
      </c>
      <c r="L149" s="34">
        <v>1916939.9999999967</v>
      </c>
      <c r="M149" s="34">
        <v>18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4716694.79</v>
      </c>
      <c r="C150" s="34">
        <v>22</v>
      </c>
      <c r="D150" s="34">
        <v>1313540.52</v>
      </c>
      <c r="E150" s="34">
        <v>21</v>
      </c>
      <c r="F150" s="34">
        <v>0</v>
      </c>
      <c r="G150" s="34">
        <v>0</v>
      </c>
      <c r="H150" s="34">
        <v>3932374.63</v>
      </c>
      <c r="I150" s="34">
        <v>23</v>
      </c>
      <c r="J150" s="34">
        <v>720566.22</v>
      </c>
      <c r="K150" s="34">
        <v>21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24613938.530000001</v>
      </c>
      <c r="C151" s="34">
        <v>102</v>
      </c>
      <c r="D151" s="34">
        <v>9304423.0600000005</v>
      </c>
      <c r="E151" s="34">
        <v>90</v>
      </c>
      <c r="F151" s="34">
        <v>169585.16666666663</v>
      </c>
      <c r="G151" s="34">
        <v>16</v>
      </c>
      <c r="H151" s="34">
        <v>26702405.050000001</v>
      </c>
      <c r="I151" s="34">
        <v>103</v>
      </c>
      <c r="J151" s="34">
        <v>9903185.4600000009</v>
      </c>
      <c r="K151" s="34">
        <v>87</v>
      </c>
      <c r="L151" s="34">
        <v>313980.33333333291</v>
      </c>
      <c r="M151" s="34">
        <v>19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2590815.14</v>
      </c>
      <c r="C152" s="34">
        <v>22</v>
      </c>
      <c r="D152" s="34">
        <v>1052011.24</v>
      </c>
      <c r="E152" s="34">
        <v>20</v>
      </c>
      <c r="F152" s="34">
        <v>0</v>
      </c>
      <c r="G152" s="34">
        <v>0</v>
      </c>
      <c r="H152" s="34">
        <v>2633535.6</v>
      </c>
      <c r="I152" s="34">
        <v>23</v>
      </c>
      <c r="J152" s="34">
        <v>935638.07</v>
      </c>
      <c r="K152" s="34">
        <v>21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808678.13</v>
      </c>
      <c r="C153" s="34">
        <v>13</v>
      </c>
      <c r="D153" s="34">
        <v>211612.26</v>
      </c>
      <c r="E153" s="34">
        <v>11</v>
      </c>
      <c r="F153" s="34">
        <v>0</v>
      </c>
      <c r="G153" s="34">
        <v>0</v>
      </c>
      <c r="H153" s="34">
        <v>1030715.92</v>
      </c>
      <c r="I153" s="34">
        <v>12</v>
      </c>
      <c r="J153" s="34">
        <v>221115.42</v>
      </c>
      <c r="K153" s="34">
        <v>11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9759588.5700000003</v>
      </c>
      <c r="C154" s="34">
        <v>45</v>
      </c>
      <c r="D154" s="34">
        <v>3600408.97</v>
      </c>
      <c r="E154" s="34">
        <v>39</v>
      </c>
      <c r="F154" s="34">
        <v>0</v>
      </c>
      <c r="G154" s="34">
        <v>0</v>
      </c>
      <c r="H154" s="34">
        <v>4460767.21</v>
      </c>
      <c r="I154" s="34">
        <v>43</v>
      </c>
      <c r="J154" s="34">
        <v>3131161.89</v>
      </c>
      <c r="K154" s="34">
        <v>37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34295563.990000002</v>
      </c>
      <c r="C155" s="34">
        <v>132</v>
      </c>
      <c r="D155" s="34">
        <v>9186048.2899999991</v>
      </c>
      <c r="E155" s="34">
        <v>117</v>
      </c>
      <c r="F155" s="34">
        <v>1083760.1666666633</v>
      </c>
      <c r="G155" s="34">
        <v>22</v>
      </c>
      <c r="H155" s="34">
        <v>32015463.460000001</v>
      </c>
      <c r="I155" s="34">
        <v>128</v>
      </c>
      <c r="J155" s="34">
        <v>9829869.3100000005</v>
      </c>
      <c r="K155" s="34">
        <v>115</v>
      </c>
      <c r="L155" s="34">
        <v>462798.83333333366</v>
      </c>
      <c r="M155" s="34">
        <v>24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2347040.77</v>
      </c>
      <c r="C156" s="34">
        <v>17</v>
      </c>
      <c r="D156" s="34">
        <v>492154.44</v>
      </c>
      <c r="E156" s="34">
        <v>15</v>
      </c>
      <c r="F156" s="34">
        <v>0</v>
      </c>
      <c r="G156" s="34">
        <v>0</v>
      </c>
      <c r="H156" s="34">
        <v>3093242.67</v>
      </c>
      <c r="I156" s="34">
        <v>17</v>
      </c>
      <c r="J156" s="34">
        <v>548050.55000000005</v>
      </c>
      <c r="K156" s="34">
        <v>14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4998130.91</v>
      </c>
      <c r="C157" s="34">
        <v>36</v>
      </c>
      <c r="D157" s="34">
        <v>1096108.46</v>
      </c>
      <c r="E157" s="34">
        <v>32</v>
      </c>
      <c r="F157" s="34">
        <v>135704.83333333343</v>
      </c>
      <c r="G157" s="34">
        <v>13</v>
      </c>
      <c r="H157" s="34">
        <v>5192493.63</v>
      </c>
      <c r="I157" s="34">
        <v>39</v>
      </c>
      <c r="J157" s="34">
        <v>1110759.96</v>
      </c>
      <c r="K157" s="34">
        <v>36</v>
      </c>
      <c r="L157" s="34">
        <v>325010.50000000035</v>
      </c>
      <c r="M157" s="34">
        <v>12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500052.98</v>
      </c>
      <c r="I158" s="34">
        <v>10</v>
      </c>
      <c r="J158" s="34">
        <v>0</v>
      </c>
      <c r="K158" s="34">
        <v>0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17440349.16</v>
      </c>
      <c r="C159" s="34">
        <v>36</v>
      </c>
      <c r="D159" s="34">
        <v>2960277.45</v>
      </c>
      <c r="E159" s="34">
        <v>32</v>
      </c>
      <c r="F159" s="34">
        <v>82553.999999999971</v>
      </c>
      <c r="G159" s="34">
        <v>11</v>
      </c>
      <c r="H159" s="34">
        <v>14760225.279999999</v>
      </c>
      <c r="I159" s="34">
        <v>36</v>
      </c>
      <c r="J159" s="34">
        <v>2748061.47</v>
      </c>
      <c r="K159" s="34">
        <v>34</v>
      </c>
      <c r="L159" s="34">
        <v>51979.000000000007</v>
      </c>
      <c r="M159" s="34">
        <v>10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492822.69</v>
      </c>
      <c r="C160" s="34">
        <v>11</v>
      </c>
      <c r="D160" s="34">
        <v>0</v>
      </c>
      <c r="E160" s="34">
        <v>0</v>
      </c>
      <c r="F160" s="34">
        <v>0</v>
      </c>
      <c r="G160" s="34">
        <v>0</v>
      </c>
      <c r="H160" s="34">
        <v>316068.09000000003</v>
      </c>
      <c r="I160" s="34">
        <v>10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1412355.51</v>
      </c>
      <c r="C161" s="34">
        <v>14</v>
      </c>
      <c r="D161" s="34">
        <v>306244.90000000002</v>
      </c>
      <c r="E161" s="34">
        <v>11</v>
      </c>
      <c r="F161" s="34">
        <v>0</v>
      </c>
      <c r="G161" s="34">
        <v>0</v>
      </c>
      <c r="H161" s="34">
        <v>1482948.37</v>
      </c>
      <c r="I161" s="34">
        <v>12</v>
      </c>
      <c r="J161" s="34">
        <v>302040.36</v>
      </c>
      <c r="K161" s="34">
        <v>11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3630479.67</v>
      </c>
      <c r="C162" s="34">
        <v>20</v>
      </c>
      <c r="D162" s="34">
        <v>347436.17</v>
      </c>
      <c r="E162" s="34">
        <v>15</v>
      </c>
      <c r="F162" s="34">
        <v>0</v>
      </c>
      <c r="G162" s="34">
        <v>0</v>
      </c>
      <c r="H162" s="34">
        <v>3566187.62</v>
      </c>
      <c r="I162" s="34">
        <v>21</v>
      </c>
      <c r="J162" s="34">
        <v>359312.19</v>
      </c>
      <c r="K162" s="34">
        <v>15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13977690.609999999</v>
      </c>
      <c r="C163" s="34">
        <v>34</v>
      </c>
      <c r="D163" s="34">
        <v>1914567.44</v>
      </c>
      <c r="E163" s="34">
        <v>31</v>
      </c>
      <c r="F163" s="34">
        <v>148117</v>
      </c>
      <c r="G163" s="34">
        <v>11</v>
      </c>
      <c r="H163" s="34">
        <v>8162574.2400000002</v>
      </c>
      <c r="I163" s="34">
        <v>30</v>
      </c>
      <c r="J163" s="34">
        <v>1918141.88</v>
      </c>
      <c r="K163" s="34">
        <v>28</v>
      </c>
      <c r="L163" s="34">
        <v>138937.50000000006</v>
      </c>
      <c r="M163" s="34">
        <v>12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1499703.04</v>
      </c>
      <c r="C164" s="34">
        <v>10</v>
      </c>
      <c r="D164" s="34">
        <v>933122.42</v>
      </c>
      <c r="E164" s="34">
        <v>10</v>
      </c>
      <c r="F164" s="34">
        <v>0</v>
      </c>
      <c r="G164" s="34">
        <v>0</v>
      </c>
      <c r="H164" s="34">
        <v>1691399.23</v>
      </c>
      <c r="I164" s="34">
        <v>10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1407249.18</v>
      </c>
      <c r="C165" s="34">
        <v>28</v>
      </c>
      <c r="D165" s="34">
        <v>401220.25</v>
      </c>
      <c r="E165" s="34">
        <v>23</v>
      </c>
      <c r="F165" s="34">
        <v>0</v>
      </c>
      <c r="G165" s="34">
        <v>0</v>
      </c>
      <c r="H165" s="34">
        <v>1534173.95</v>
      </c>
      <c r="I165" s="34">
        <v>28</v>
      </c>
      <c r="J165" s="34">
        <v>441811.58</v>
      </c>
      <c r="K165" s="34">
        <v>24</v>
      </c>
      <c r="L165" s="34">
        <v>110209.00000000006</v>
      </c>
      <c r="M165" s="34">
        <v>10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4658211.3</v>
      </c>
      <c r="C166" s="34">
        <v>30</v>
      </c>
      <c r="D166" s="34">
        <v>1385726.34</v>
      </c>
      <c r="E166" s="34">
        <v>29</v>
      </c>
      <c r="F166" s="34">
        <v>0</v>
      </c>
      <c r="G166" s="34">
        <v>0</v>
      </c>
      <c r="H166" s="34">
        <v>4661999.91</v>
      </c>
      <c r="I166" s="34">
        <v>27</v>
      </c>
      <c r="J166" s="34">
        <v>1245503.8799999999</v>
      </c>
      <c r="K166" s="34">
        <v>24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227079858.68000001</v>
      </c>
      <c r="C167" s="34">
        <v>354</v>
      </c>
      <c r="D167" s="34">
        <v>99127189.930000007</v>
      </c>
      <c r="E167" s="34">
        <v>314</v>
      </c>
      <c r="F167" s="34">
        <v>4750736.4999999963</v>
      </c>
      <c r="G167" s="34">
        <v>126</v>
      </c>
      <c r="H167" s="34">
        <v>267249347.31999999</v>
      </c>
      <c r="I167" s="34">
        <v>356</v>
      </c>
      <c r="J167" s="34">
        <v>102684153.79000001</v>
      </c>
      <c r="K167" s="34">
        <v>315</v>
      </c>
      <c r="L167" s="34">
        <v>5301240.3333333349</v>
      </c>
      <c r="M167" s="34">
        <v>132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12583396.550000001</v>
      </c>
      <c r="C168" s="34">
        <v>56</v>
      </c>
      <c r="D168" s="34">
        <v>5601929.4400000004</v>
      </c>
      <c r="E168" s="34">
        <v>54</v>
      </c>
      <c r="F168" s="34">
        <v>40771.166666666701</v>
      </c>
      <c r="G168" s="34">
        <v>10</v>
      </c>
      <c r="H168" s="34">
        <v>12367155.57</v>
      </c>
      <c r="I168" s="34">
        <v>59</v>
      </c>
      <c r="J168" s="34">
        <v>5179151.83</v>
      </c>
      <c r="K168" s="34">
        <v>57</v>
      </c>
      <c r="L168" s="34">
        <v>34386.666666666621</v>
      </c>
      <c r="M168" s="34">
        <v>12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9332859.1699999999</v>
      </c>
      <c r="C169" s="34">
        <v>59</v>
      </c>
      <c r="D169" s="34">
        <v>2886028.92</v>
      </c>
      <c r="E169" s="34">
        <v>52</v>
      </c>
      <c r="F169" s="34">
        <v>156895.99999999997</v>
      </c>
      <c r="G169" s="34">
        <v>23</v>
      </c>
      <c r="H169" s="34">
        <v>8692211.7599999998</v>
      </c>
      <c r="I169" s="34">
        <v>61</v>
      </c>
      <c r="J169" s="34">
        <v>2746180.34</v>
      </c>
      <c r="K169" s="34">
        <v>52</v>
      </c>
      <c r="L169" s="34">
        <v>131178.99999999991</v>
      </c>
      <c r="M169" s="34">
        <v>21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1902599.93</v>
      </c>
      <c r="C170" s="34">
        <v>18</v>
      </c>
      <c r="D170" s="34">
        <v>1219457.05</v>
      </c>
      <c r="E170" s="34">
        <v>15</v>
      </c>
      <c r="F170" s="34">
        <v>0</v>
      </c>
      <c r="G170" s="34">
        <v>0</v>
      </c>
      <c r="H170" s="34">
        <v>1927949.67</v>
      </c>
      <c r="I170" s="34">
        <v>17</v>
      </c>
      <c r="J170" s="34">
        <v>1098953.1299999999</v>
      </c>
      <c r="K170" s="34">
        <v>14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43931053.310000002</v>
      </c>
      <c r="C171" s="34">
        <v>86</v>
      </c>
      <c r="D171" s="34">
        <v>4329215.78</v>
      </c>
      <c r="E171" s="34">
        <v>73</v>
      </c>
      <c r="F171" s="34">
        <v>761588.16666666698</v>
      </c>
      <c r="G171" s="34">
        <v>15</v>
      </c>
      <c r="H171" s="34">
        <v>58380504.280000001</v>
      </c>
      <c r="I171" s="34">
        <v>81</v>
      </c>
      <c r="J171" s="34">
        <v>5271375.97</v>
      </c>
      <c r="K171" s="34">
        <v>66</v>
      </c>
      <c r="L171" s="34">
        <v>1070035.1666666677</v>
      </c>
      <c r="M171" s="34">
        <v>17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1829395.1</v>
      </c>
      <c r="C172" s="34">
        <v>25</v>
      </c>
      <c r="D172" s="34">
        <v>633401.11</v>
      </c>
      <c r="E172" s="34">
        <v>20</v>
      </c>
      <c r="F172" s="34">
        <v>0</v>
      </c>
      <c r="G172" s="34">
        <v>0</v>
      </c>
      <c r="H172" s="34">
        <v>2961669.92</v>
      </c>
      <c r="I172" s="34">
        <v>21</v>
      </c>
      <c r="J172" s="34">
        <v>555429.62</v>
      </c>
      <c r="K172" s="34">
        <v>18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18374935.59</v>
      </c>
      <c r="C173" s="34">
        <v>110</v>
      </c>
      <c r="D173" s="34">
        <v>5681047.5599999996</v>
      </c>
      <c r="E173" s="34">
        <v>99</v>
      </c>
      <c r="F173" s="34">
        <v>466414.8333333336</v>
      </c>
      <c r="G173" s="34">
        <v>23</v>
      </c>
      <c r="H173" s="34">
        <v>19313021.91</v>
      </c>
      <c r="I173" s="34">
        <v>110</v>
      </c>
      <c r="J173" s="34">
        <v>5616058.7000000002</v>
      </c>
      <c r="K173" s="34">
        <v>101</v>
      </c>
      <c r="L173" s="34">
        <v>497706.3333333336</v>
      </c>
      <c r="M173" s="34">
        <v>31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574710.72</v>
      </c>
      <c r="C174" s="34">
        <v>10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F20" sqref="F20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225</v>
      </c>
      <c r="B2" s="39">
        <v>237290215.88</v>
      </c>
      <c r="C2" s="35">
        <v>600</v>
      </c>
      <c r="D2" s="39">
        <v>48676598.829999998</v>
      </c>
      <c r="E2" s="35">
        <v>535</v>
      </c>
      <c r="F2" s="39">
        <v>2425635.833333334</v>
      </c>
      <c r="G2" s="35">
        <v>110</v>
      </c>
      <c r="H2" s="39">
        <v>243490410.03999999</v>
      </c>
      <c r="I2" s="35">
        <v>606</v>
      </c>
      <c r="J2" s="39">
        <v>48865305.450000003</v>
      </c>
      <c r="K2" s="35">
        <v>548</v>
      </c>
      <c r="L2" s="39">
        <v>3123014.9999999967</v>
      </c>
      <c r="M2" s="36">
        <v>115</v>
      </c>
      <c r="N2" s="34"/>
    </row>
    <row r="3" spans="1:14" x14ac:dyDescent="0.25">
      <c r="A3" s="34" t="s">
        <v>226</v>
      </c>
      <c r="B3" s="39">
        <v>280555480.17000002</v>
      </c>
      <c r="C3" s="35">
        <v>660</v>
      </c>
      <c r="D3" s="39">
        <v>73216034.310000002</v>
      </c>
      <c r="E3" s="35">
        <v>593</v>
      </c>
      <c r="F3" s="39">
        <v>2118712.666666667</v>
      </c>
      <c r="G3" s="35">
        <v>146</v>
      </c>
      <c r="H3" s="39">
        <v>288404069.62</v>
      </c>
      <c r="I3" s="35">
        <v>687</v>
      </c>
      <c r="J3" s="39">
        <v>72794732.590000004</v>
      </c>
      <c r="K3" s="35">
        <v>612</v>
      </c>
      <c r="L3" s="39">
        <v>2053364.6666666663</v>
      </c>
      <c r="M3" s="36">
        <v>161</v>
      </c>
      <c r="N3" s="34"/>
    </row>
    <row r="4" spans="1:14" x14ac:dyDescent="0.25">
      <c r="A4" s="34" t="s">
        <v>227</v>
      </c>
      <c r="B4" s="39">
        <v>161432657.05000001</v>
      </c>
      <c r="C4" s="35">
        <v>506</v>
      </c>
      <c r="D4" s="39">
        <v>40164427.950000003</v>
      </c>
      <c r="E4" s="35">
        <v>452</v>
      </c>
      <c r="F4" s="39">
        <v>846903.6666666664</v>
      </c>
      <c r="G4" s="35">
        <v>124</v>
      </c>
      <c r="H4" s="39">
        <v>162806671.12</v>
      </c>
      <c r="I4" s="35">
        <v>516</v>
      </c>
      <c r="J4" s="39">
        <v>40926964.729999997</v>
      </c>
      <c r="K4" s="35">
        <v>471</v>
      </c>
      <c r="L4" s="39">
        <v>881264.33333333384</v>
      </c>
      <c r="M4" s="36">
        <v>128</v>
      </c>
      <c r="N4" s="34"/>
    </row>
    <row r="5" spans="1:14" x14ac:dyDescent="0.25">
      <c r="A5" s="34" t="s">
        <v>228</v>
      </c>
      <c r="B5" s="39">
        <v>1680506077.74</v>
      </c>
      <c r="C5" s="40">
        <v>2595</v>
      </c>
      <c r="D5" s="39">
        <v>423243688.82999998</v>
      </c>
      <c r="E5" s="40">
        <v>2293</v>
      </c>
      <c r="F5" s="39">
        <v>17488099.833333336</v>
      </c>
      <c r="G5" s="35">
        <v>679</v>
      </c>
      <c r="H5" s="39">
        <v>1762402590.8499999</v>
      </c>
      <c r="I5" s="40">
        <v>2616</v>
      </c>
      <c r="J5" s="39">
        <v>422806949.12</v>
      </c>
      <c r="K5" s="40">
        <v>2329</v>
      </c>
      <c r="L5" s="39">
        <v>21056974.999999996</v>
      </c>
      <c r="M5" s="36">
        <v>718</v>
      </c>
      <c r="N5" s="34"/>
    </row>
    <row r="6" spans="1:14" x14ac:dyDescent="0.25">
      <c r="A6" s="34" t="s">
        <v>229</v>
      </c>
      <c r="B6" s="39">
        <v>5264927.26</v>
      </c>
      <c r="C6" s="35">
        <v>64</v>
      </c>
      <c r="D6" s="39">
        <v>1971583.33</v>
      </c>
      <c r="E6" s="35">
        <v>57</v>
      </c>
      <c r="F6" s="34">
        <v>9883.3333333333303</v>
      </c>
      <c r="G6" s="35">
        <v>11</v>
      </c>
      <c r="H6" s="39">
        <v>4946011.7</v>
      </c>
      <c r="I6" s="35">
        <v>62</v>
      </c>
      <c r="J6" s="39">
        <v>1856986.02</v>
      </c>
      <c r="K6" s="35">
        <v>56</v>
      </c>
      <c r="L6" s="34">
        <v>0</v>
      </c>
      <c r="M6" s="36">
        <v>0</v>
      </c>
      <c r="N6" s="34"/>
    </row>
    <row r="7" spans="1:14" x14ac:dyDescent="0.25">
      <c r="A7" s="34" t="s">
        <v>230</v>
      </c>
      <c r="B7" s="39">
        <v>390672516.10000002</v>
      </c>
      <c r="C7" s="35">
        <v>558</v>
      </c>
      <c r="D7" s="39">
        <v>69360742.590000004</v>
      </c>
      <c r="E7" s="35">
        <v>512</v>
      </c>
      <c r="F7" s="39">
        <v>2233720.9999999991</v>
      </c>
      <c r="G7" s="35">
        <v>117</v>
      </c>
      <c r="H7" s="39">
        <v>374099937.64999998</v>
      </c>
      <c r="I7" s="35">
        <v>571</v>
      </c>
      <c r="J7" s="39">
        <v>70361155.030000001</v>
      </c>
      <c r="K7" s="35">
        <v>532</v>
      </c>
      <c r="L7" s="39">
        <v>1635124.5000000012</v>
      </c>
      <c r="M7" s="36">
        <v>131</v>
      </c>
      <c r="N7" s="34"/>
    </row>
    <row r="8" spans="1:14" x14ac:dyDescent="0.25">
      <c r="A8" s="34" t="s">
        <v>231</v>
      </c>
      <c r="B8" s="39">
        <v>14539185.960000001</v>
      </c>
      <c r="C8" s="35">
        <v>98</v>
      </c>
      <c r="D8" s="39">
        <v>4036655.98</v>
      </c>
      <c r="E8" s="35">
        <v>91</v>
      </c>
      <c r="F8" s="34">
        <v>38447.499999999993</v>
      </c>
      <c r="G8" s="35">
        <v>12</v>
      </c>
      <c r="H8" s="39">
        <v>13582909.24</v>
      </c>
      <c r="I8" s="35">
        <v>102</v>
      </c>
      <c r="J8" s="39">
        <v>4125289.08</v>
      </c>
      <c r="K8" s="35">
        <v>94</v>
      </c>
      <c r="L8" s="34">
        <v>24903.333333333339</v>
      </c>
      <c r="M8" s="36">
        <v>11</v>
      </c>
      <c r="N8" s="34"/>
    </row>
    <row r="9" spans="1:14" x14ac:dyDescent="0.25">
      <c r="A9" s="34" t="s">
        <v>232</v>
      </c>
      <c r="B9" s="39">
        <v>153155618.71000001</v>
      </c>
      <c r="C9" s="35">
        <v>518</v>
      </c>
      <c r="D9" s="39">
        <v>49725092.030000001</v>
      </c>
      <c r="E9" s="35">
        <v>473</v>
      </c>
      <c r="F9" s="39">
        <v>2337283.3333333344</v>
      </c>
      <c r="G9" s="35">
        <v>118</v>
      </c>
      <c r="H9" s="39">
        <v>156711842.34</v>
      </c>
      <c r="I9" s="35">
        <v>524</v>
      </c>
      <c r="J9" s="39">
        <v>49970030.57</v>
      </c>
      <c r="K9" s="35">
        <v>487</v>
      </c>
      <c r="L9" s="39">
        <v>2571839.8333333344</v>
      </c>
      <c r="M9" s="36">
        <v>134</v>
      </c>
      <c r="N9" s="34"/>
    </row>
    <row r="10" spans="1:14" x14ac:dyDescent="0.25">
      <c r="A10" s="34" t="s">
        <v>233</v>
      </c>
      <c r="B10" s="39">
        <v>112249179.16</v>
      </c>
      <c r="C10" s="35">
        <v>386</v>
      </c>
      <c r="D10" s="39">
        <v>19119242.260000002</v>
      </c>
      <c r="E10" s="35">
        <v>342</v>
      </c>
      <c r="F10" s="39">
        <v>766715.49999999965</v>
      </c>
      <c r="G10" s="35">
        <v>106</v>
      </c>
      <c r="H10" s="39">
        <v>115600432.40000001</v>
      </c>
      <c r="I10" s="35">
        <v>390</v>
      </c>
      <c r="J10" s="39">
        <v>19944705.73</v>
      </c>
      <c r="K10" s="35">
        <v>343</v>
      </c>
      <c r="L10" s="39">
        <v>677509.16666666686</v>
      </c>
      <c r="M10" s="36">
        <v>121</v>
      </c>
      <c r="N10" s="34"/>
    </row>
    <row r="11" spans="1:14" x14ac:dyDescent="0.25">
      <c r="A11" s="34" t="s">
        <v>234</v>
      </c>
      <c r="B11" s="39">
        <v>216398051.19999999</v>
      </c>
      <c r="C11" s="35">
        <v>486</v>
      </c>
      <c r="D11" s="39">
        <v>46594435.359999999</v>
      </c>
      <c r="E11" s="35">
        <v>429</v>
      </c>
      <c r="F11" s="39">
        <v>1803490.1666666667</v>
      </c>
      <c r="G11" s="35">
        <v>145</v>
      </c>
      <c r="H11" s="39">
        <v>218192217.08000001</v>
      </c>
      <c r="I11" s="35">
        <v>490</v>
      </c>
      <c r="J11" s="39">
        <v>46382765.890000001</v>
      </c>
      <c r="K11" s="35">
        <v>440</v>
      </c>
      <c r="L11" s="39">
        <v>1595728</v>
      </c>
      <c r="M11" s="36">
        <v>156</v>
      </c>
      <c r="N11" s="34"/>
    </row>
    <row r="12" spans="1:14" x14ac:dyDescent="0.25">
      <c r="A12" s="34" t="s">
        <v>235</v>
      </c>
      <c r="B12" s="39">
        <v>3025299133.04</v>
      </c>
      <c r="C12" s="35">
        <v>7517</v>
      </c>
      <c r="D12" s="39">
        <v>509234953.19</v>
      </c>
      <c r="E12" s="35">
        <v>6227</v>
      </c>
      <c r="F12" s="39">
        <v>17465152.16666666</v>
      </c>
      <c r="G12" s="35">
        <v>530</v>
      </c>
      <c r="H12" s="39">
        <v>2327956610.4899998</v>
      </c>
      <c r="I12" s="35">
        <v>5272</v>
      </c>
      <c r="J12" s="39">
        <v>430276325.69</v>
      </c>
      <c r="K12" s="35">
        <v>4298</v>
      </c>
      <c r="L12" s="39">
        <v>14897775.666666653</v>
      </c>
      <c r="M12" s="36">
        <v>478</v>
      </c>
      <c r="N12" s="34"/>
    </row>
    <row r="13" spans="1:14" x14ac:dyDescent="0.25">
      <c r="A13" s="34" t="s">
        <v>236</v>
      </c>
      <c r="B13" s="39">
        <v>359105182.17000002</v>
      </c>
      <c r="C13" s="35">
        <v>1026</v>
      </c>
      <c r="D13" s="39">
        <v>116131634.28</v>
      </c>
      <c r="E13" s="35">
        <v>941</v>
      </c>
      <c r="F13" s="39">
        <v>6190969.8333333312</v>
      </c>
      <c r="G13" s="35">
        <v>204</v>
      </c>
      <c r="H13" s="39">
        <v>354770728.39999998</v>
      </c>
      <c r="I13" s="35">
        <v>1045</v>
      </c>
      <c r="J13" s="39">
        <v>113293295.81999999</v>
      </c>
      <c r="K13" s="35">
        <v>973</v>
      </c>
      <c r="L13" s="39">
        <v>6600111.6666666688</v>
      </c>
      <c r="M13" s="36">
        <v>217</v>
      </c>
      <c r="N13" s="34"/>
    </row>
    <row r="14" spans="1:14" x14ac:dyDescent="0.25">
      <c r="A14" s="34" t="s">
        <v>237</v>
      </c>
      <c r="B14" s="39">
        <v>629900534.45000005</v>
      </c>
      <c r="C14" s="35">
        <v>1071</v>
      </c>
      <c r="D14" s="39">
        <v>106142458.45</v>
      </c>
      <c r="E14" s="35">
        <v>956</v>
      </c>
      <c r="F14" s="39">
        <v>5986233.9999999963</v>
      </c>
      <c r="G14" s="35">
        <v>244</v>
      </c>
      <c r="H14" s="39">
        <v>616459792.88999999</v>
      </c>
      <c r="I14" s="35">
        <v>1095</v>
      </c>
      <c r="J14" s="39">
        <v>106635709.15000001</v>
      </c>
      <c r="K14" s="35">
        <v>982</v>
      </c>
      <c r="L14" s="39">
        <v>5719489.0000000019</v>
      </c>
      <c r="M14" s="36">
        <v>244</v>
      </c>
      <c r="N14" s="34"/>
    </row>
    <row r="15" spans="1:14" x14ac:dyDescent="0.25">
      <c r="A15" s="34" t="s">
        <v>238</v>
      </c>
      <c r="B15" s="39">
        <v>247308263.90000001</v>
      </c>
      <c r="C15" s="35">
        <v>817</v>
      </c>
      <c r="D15" s="39">
        <v>53471112.759999998</v>
      </c>
      <c r="E15" s="35">
        <v>726</v>
      </c>
      <c r="F15" s="39">
        <v>3043709.6666666665</v>
      </c>
      <c r="G15" s="35">
        <v>196</v>
      </c>
      <c r="H15" s="39">
        <v>238901490.78999999</v>
      </c>
      <c r="I15" s="35">
        <v>836</v>
      </c>
      <c r="J15" s="39">
        <v>55028086.859999999</v>
      </c>
      <c r="K15" s="35">
        <v>753</v>
      </c>
      <c r="L15" s="39">
        <v>3618769.0000000009</v>
      </c>
      <c r="M15" s="36">
        <v>205</v>
      </c>
      <c r="N15" s="34"/>
    </row>
    <row r="16" spans="1:14" x14ac:dyDescent="0.25">
      <c r="A16" s="34" t="s">
        <v>239</v>
      </c>
      <c r="B16" s="34">
        <v>263213270.47999999</v>
      </c>
      <c r="C16" s="35">
        <v>966</v>
      </c>
      <c r="D16" s="34">
        <v>70994650.310000002</v>
      </c>
      <c r="E16" s="35">
        <v>876</v>
      </c>
      <c r="F16" s="34">
        <v>2898990.8333333335</v>
      </c>
      <c r="G16" s="35">
        <v>292</v>
      </c>
      <c r="H16" s="34">
        <v>254961674.93000001</v>
      </c>
      <c r="I16" s="35">
        <v>965</v>
      </c>
      <c r="J16" s="34">
        <v>72253214.040000007</v>
      </c>
      <c r="K16" s="35">
        <v>878</v>
      </c>
      <c r="L16" s="34">
        <v>3206208.1666666674</v>
      </c>
      <c r="M16" s="36">
        <v>310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2019-12-30T14:25:17Z</dcterms:modified>
</cp:coreProperties>
</file>