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DF01AF6-F3CF-4707-A7B4-35F3CD8BC278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D334" i="3"/>
  <c r="J334" i="3" s="1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D330" i="3"/>
  <c r="J330" i="3" s="1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D326" i="3"/>
  <c r="J326" i="3" s="1"/>
  <c r="C326" i="3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D322" i="3"/>
  <c r="J322" i="3" s="1"/>
  <c r="C322" i="3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D318" i="3"/>
  <c r="J318" i="3" s="1"/>
  <c r="C318" i="3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D314" i="3"/>
  <c r="J314" i="3" s="1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E310" i="3"/>
  <c r="D310" i="3"/>
  <c r="J310" i="3" s="1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E302" i="3"/>
  <c r="D302" i="3"/>
  <c r="J302" i="3" s="1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I278" i="3" s="1"/>
  <c r="E278" i="3"/>
  <c r="D278" i="3"/>
  <c r="J278" i="3" s="1"/>
  <c r="C278" i="3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E274" i="3"/>
  <c r="D274" i="3"/>
  <c r="J274" i="3" s="1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E270" i="3"/>
  <c r="D270" i="3"/>
  <c r="J270" i="3" s="1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I262" i="3" s="1"/>
  <c r="E262" i="3"/>
  <c r="D262" i="3"/>
  <c r="J262" i="3" s="1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I254" i="3" s="1"/>
  <c r="E254" i="3"/>
  <c r="D254" i="3"/>
  <c r="J254" i="3" s="1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I250" i="3" s="1"/>
  <c r="E250" i="3"/>
  <c r="D250" i="3"/>
  <c r="J250" i="3" s="1"/>
  <c r="C250" i="3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F246" i="3"/>
  <c r="E246" i="3"/>
  <c r="D246" i="3"/>
  <c r="J246" i="3" s="1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E242" i="3"/>
  <c r="D242" i="3"/>
  <c r="J242" i="3" s="1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E238" i="3"/>
  <c r="D238" i="3"/>
  <c r="J238" i="3" s="1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E234" i="3"/>
  <c r="D234" i="3"/>
  <c r="J234" i="3" s="1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E230" i="3"/>
  <c r="D230" i="3"/>
  <c r="J230" i="3" s="1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E226" i="3"/>
  <c r="D226" i="3"/>
  <c r="J226" i="3" s="1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F222" i="3"/>
  <c r="E222" i="3"/>
  <c r="D222" i="3"/>
  <c r="J222" i="3" s="1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E218" i="3"/>
  <c r="D218" i="3"/>
  <c r="J218" i="3" s="1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I214" i="3" s="1"/>
  <c r="E214" i="3"/>
  <c r="D214" i="3"/>
  <c r="J214" i="3" s="1"/>
  <c r="C214" i="3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I210" i="3" s="1"/>
  <c r="E210" i="3"/>
  <c r="D210" i="3"/>
  <c r="J210" i="3" s="1"/>
  <c r="C210" i="3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I206" i="3" s="1"/>
  <c r="E206" i="3"/>
  <c r="D206" i="3"/>
  <c r="J206" i="3" s="1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I202" i="3" s="1"/>
  <c r="E202" i="3"/>
  <c r="D202" i="3"/>
  <c r="J202" i="3" s="1"/>
  <c r="C202" i="3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F198" i="3"/>
  <c r="I198" i="3" s="1"/>
  <c r="E198" i="3"/>
  <c r="D198" i="3"/>
  <c r="J198" i="3" s="1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J193" i="3"/>
  <c r="H193" i="3"/>
  <c r="K193" i="3" s="1"/>
  <c r="G193" i="3"/>
  <c r="F193" i="3"/>
  <c r="I193" i="3" s="1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K191" i="3" s="1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B190" i="3"/>
  <c r="J189" i="3"/>
  <c r="H189" i="3"/>
  <c r="G189" i="3"/>
  <c r="F189" i="3"/>
  <c r="I189" i="3" s="1"/>
  <c r="E189" i="3"/>
  <c r="K189" i="3" s="1"/>
  <c r="D189" i="3"/>
  <c r="C189" i="3"/>
  <c r="B189" i="3"/>
  <c r="H188" i="3"/>
  <c r="K188" i="3" s="1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J185" i="3"/>
  <c r="H185" i="3"/>
  <c r="G185" i="3"/>
  <c r="F185" i="3"/>
  <c r="I185" i="3" s="1"/>
  <c r="E185" i="3"/>
  <c r="K185" i="3" s="1"/>
  <c r="D185" i="3"/>
  <c r="C185" i="3"/>
  <c r="B185" i="3"/>
  <c r="J184" i="3"/>
  <c r="H184" i="3"/>
  <c r="K184" i="3" s="1"/>
  <c r="G184" i="3"/>
  <c r="F184" i="3"/>
  <c r="E184" i="3"/>
  <c r="D184" i="3"/>
  <c r="C184" i="3"/>
  <c r="I184" i="3" s="1"/>
  <c r="B184" i="3"/>
  <c r="H183" i="3"/>
  <c r="G183" i="3"/>
  <c r="J183" i="3" s="1"/>
  <c r="F183" i="3"/>
  <c r="I183" i="3" s="1"/>
  <c r="E183" i="3"/>
  <c r="D183" i="3"/>
  <c r="C183" i="3"/>
  <c r="B183" i="3"/>
  <c r="H182" i="3"/>
  <c r="K182" i="3" s="1"/>
  <c r="G182" i="3"/>
  <c r="F182" i="3"/>
  <c r="E182" i="3"/>
  <c r="D182" i="3"/>
  <c r="J182" i="3" s="1"/>
  <c r="C182" i="3"/>
  <c r="I182" i="3" s="1"/>
  <c r="B182" i="3"/>
  <c r="K181" i="3"/>
  <c r="J181" i="3"/>
  <c r="H181" i="3"/>
  <c r="G181" i="3"/>
  <c r="F181" i="3"/>
  <c r="E181" i="3"/>
  <c r="D181" i="3"/>
  <c r="C181" i="3"/>
  <c r="B181" i="3"/>
  <c r="H180" i="3"/>
  <c r="G180" i="3"/>
  <c r="F180" i="3"/>
  <c r="E180" i="3"/>
  <c r="D180" i="3"/>
  <c r="C180" i="3"/>
  <c r="B180" i="3"/>
  <c r="I179" i="3"/>
  <c r="H179" i="3"/>
  <c r="G179" i="3"/>
  <c r="J179" i="3" s="1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D176" i="3"/>
  <c r="J176" i="3" s="1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E173" i="3"/>
  <c r="K173" i="3" s="1"/>
  <c r="D173" i="3"/>
  <c r="J173" i="3" s="1"/>
  <c r="C173" i="3"/>
  <c r="B173" i="3"/>
  <c r="H172" i="3"/>
  <c r="G172" i="3"/>
  <c r="F172" i="3"/>
  <c r="E172" i="3"/>
  <c r="K172" i="3" s="1"/>
  <c r="D172" i="3"/>
  <c r="J172" i="3" s="1"/>
  <c r="C172" i="3"/>
  <c r="B172" i="3"/>
  <c r="H171" i="3"/>
  <c r="G171" i="3"/>
  <c r="J171" i="3" s="1"/>
  <c r="F171" i="3"/>
  <c r="I171" i="3" s="1"/>
  <c r="E171" i="3"/>
  <c r="K171" i="3" s="1"/>
  <c r="D171" i="3"/>
  <c r="C171" i="3"/>
  <c r="B171" i="3"/>
  <c r="J170" i="3"/>
  <c r="I170" i="3"/>
  <c r="H170" i="3"/>
  <c r="K170" i="3" s="1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E168" i="3"/>
  <c r="D168" i="3"/>
  <c r="C168" i="3"/>
  <c r="B168" i="3"/>
  <c r="J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E161" i="3"/>
  <c r="K161" i="3" s="1"/>
  <c r="D161" i="3"/>
  <c r="C161" i="3"/>
  <c r="B161" i="3"/>
  <c r="H160" i="3"/>
  <c r="G160" i="3"/>
  <c r="F160" i="3"/>
  <c r="E160" i="3"/>
  <c r="K160" i="3" s="1"/>
  <c r="D160" i="3"/>
  <c r="C160" i="3"/>
  <c r="B160" i="3"/>
  <c r="H159" i="3"/>
  <c r="G159" i="3"/>
  <c r="J159" i="3" s="1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E153" i="3"/>
  <c r="K153" i="3" s="1"/>
  <c r="D153" i="3"/>
  <c r="J153" i="3" s="1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I151" i="3" s="1"/>
  <c r="E151" i="3"/>
  <c r="K151" i="3" s="1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B149" i="3"/>
  <c r="H148" i="3"/>
  <c r="G148" i="3"/>
  <c r="F148" i="3"/>
  <c r="E148" i="3"/>
  <c r="D148" i="3"/>
  <c r="C148" i="3"/>
  <c r="B148" i="3"/>
  <c r="I147" i="3"/>
  <c r="H147" i="3"/>
  <c r="G147" i="3"/>
  <c r="J147" i="3" s="1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E144" i="3"/>
  <c r="D144" i="3"/>
  <c r="J144" i="3" s="1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E141" i="3"/>
  <c r="K141" i="3" s="1"/>
  <c r="D141" i="3"/>
  <c r="J141" i="3" s="1"/>
  <c r="C141" i="3"/>
  <c r="B141" i="3"/>
  <c r="H140" i="3"/>
  <c r="G140" i="3"/>
  <c r="F140" i="3"/>
  <c r="E140" i="3"/>
  <c r="K140" i="3" s="1"/>
  <c r="D140" i="3"/>
  <c r="J140" i="3" s="1"/>
  <c r="C140" i="3"/>
  <c r="B140" i="3"/>
  <c r="H139" i="3"/>
  <c r="G139" i="3"/>
  <c r="J139" i="3" s="1"/>
  <c r="F139" i="3"/>
  <c r="I139" i="3" s="1"/>
  <c r="E139" i="3"/>
  <c r="K139" i="3" s="1"/>
  <c r="D139" i="3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E136" i="3"/>
  <c r="D136" i="3"/>
  <c r="C136" i="3"/>
  <c r="B136" i="3"/>
  <c r="J135" i="3"/>
  <c r="I135" i="3"/>
  <c r="H135" i="3"/>
  <c r="G135" i="3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J131" i="3" s="1"/>
  <c r="F131" i="3"/>
  <c r="I131" i="3" s="1"/>
  <c r="E131" i="3"/>
  <c r="K131" i="3" s="1"/>
  <c r="D131" i="3"/>
  <c r="C131" i="3"/>
  <c r="B131" i="3"/>
  <c r="I130" i="3"/>
  <c r="H130" i="3"/>
  <c r="K130" i="3" s="1"/>
  <c r="G130" i="3"/>
  <c r="J130" i="3" s="1"/>
  <c r="F130" i="3"/>
  <c r="E130" i="3"/>
  <c r="D130" i="3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G124" i="3"/>
  <c r="F124" i="3"/>
  <c r="E124" i="3"/>
  <c r="K124" i="3" s="1"/>
  <c r="D124" i="3"/>
  <c r="C124" i="3"/>
  <c r="B124" i="3"/>
  <c r="H123" i="3"/>
  <c r="G123" i="3"/>
  <c r="J123" i="3" s="1"/>
  <c r="F123" i="3"/>
  <c r="I123" i="3" s="1"/>
  <c r="E123" i="3"/>
  <c r="D123" i="3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K120" i="3"/>
  <c r="H120" i="3"/>
  <c r="G120" i="3"/>
  <c r="F120" i="3"/>
  <c r="E120" i="3"/>
  <c r="D120" i="3"/>
  <c r="J120" i="3" s="1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J118" i="3" s="1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C116" i="3"/>
  <c r="B116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E113" i="3"/>
  <c r="K113" i="3" s="1"/>
  <c r="D113" i="3"/>
  <c r="J113" i="3" s="1"/>
  <c r="C113" i="3"/>
  <c r="B113" i="3"/>
  <c r="H112" i="3"/>
  <c r="G112" i="3"/>
  <c r="F112" i="3"/>
  <c r="E112" i="3"/>
  <c r="K112" i="3" s="1"/>
  <c r="D112" i="3"/>
  <c r="J112" i="3" s="1"/>
  <c r="C112" i="3"/>
  <c r="B112" i="3"/>
  <c r="H111" i="3"/>
  <c r="G111" i="3"/>
  <c r="J111" i="3" s="1"/>
  <c r="F111" i="3"/>
  <c r="I111" i="3" s="1"/>
  <c r="E111" i="3"/>
  <c r="K111" i="3" s="1"/>
  <c r="D111" i="3"/>
  <c r="C111" i="3"/>
  <c r="B111" i="3"/>
  <c r="I110" i="3"/>
  <c r="H110" i="3"/>
  <c r="K110" i="3" s="1"/>
  <c r="G110" i="3"/>
  <c r="J110" i="3" s="1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F106" i="3"/>
  <c r="E106" i="3"/>
  <c r="D106" i="3"/>
  <c r="J106" i="3" s="1"/>
  <c r="C106" i="3"/>
  <c r="B106" i="3"/>
  <c r="J105" i="3"/>
  <c r="H105" i="3"/>
  <c r="G105" i="3"/>
  <c r="F105" i="3"/>
  <c r="I105" i="3" s="1"/>
  <c r="E105" i="3"/>
  <c r="K105" i="3" s="1"/>
  <c r="D105" i="3"/>
  <c r="C105" i="3"/>
  <c r="B105" i="3"/>
  <c r="J104" i="3"/>
  <c r="H104" i="3"/>
  <c r="K104" i="3" s="1"/>
  <c r="G104" i="3"/>
  <c r="F104" i="3"/>
  <c r="E104" i="3"/>
  <c r="D104" i="3"/>
  <c r="C104" i="3"/>
  <c r="B104" i="3"/>
  <c r="J103" i="3"/>
  <c r="I103" i="3"/>
  <c r="H103" i="3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B101" i="3"/>
  <c r="H100" i="3"/>
  <c r="G100" i="3"/>
  <c r="F100" i="3"/>
  <c r="E100" i="3"/>
  <c r="K100" i="3" s="1"/>
  <c r="D100" i="3"/>
  <c r="J100" i="3" s="1"/>
  <c r="C100" i="3"/>
  <c r="B100" i="3"/>
  <c r="H99" i="3"/>
  <c r="G99" i="3"/>
  <c r="J99" i="3" s="1"/>
  <c r="F99" i="3"/>
  <c r="I99" i="3" s="1"/>
  <c r="E99" i="3"/>
  <c r="D99" i="3"/>
  <c r="C99" i="3"/>
  <c r="B99" i="3"/>
  <c r="J98" i="3"/>
  <c r="I98" i="3"/>
  <c r="H98" i="3"/>
  <c r="K98" i="3" s="1"/>
  <c r="G98" i="3"/>
  <c r="F98" i="3"/>
  <c r="E98" i="3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J95" i="3" s="1"/>
  <c r="F95" i="3"/>
  <c r="I95" i="3" s="1"/>
  <c r="E95" i="3"/>
  <c r="K95" i="3" s="1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J91" i="3" s="1"/>
  <c r="F91" i="3"/>
  <c r="I91" i="3" s="1"/>
  <c r="E91" i="3"/>
  <c r="D91" i="3"/>
  <c r="C91" i="3"/>
  <c r="B91" i="3"/>
  <c r="J90" i="3"/>
  <c r="I90" i="3"/>
  <c r="H90" i="3"/>
  <c r="K90" i="3" s="1"/>
  <c r="G90" i="3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E88" i="3"/>
  <c r="K88" i="3" s="1"/>
  <c r="D88" i="3"/>
  <c r="J88" i="3" s="1"/>
  <c r="C88" i="3"/>
  <c r="B88" i="3"/>
  <c r="H87" i="3"/>
  <c r="G87" i="3"/>
  <c r="J87" i="3" s="1"/>
  <c r="F87" i="3"/>
  <c r="I87" i="3" s="1"/>
  <c r="E87" i="3"/>
  <c r="D87" i="3"/>
  <c r="C87" i="3"/>
  <c r="B87" i="3"/>
  <c r="J86" i="3"/>
  <c r="I86" i="3"/>
  <c r="H86" i="3"/>
  <c r="K86" i="3" s="1"/>
  <c r="G86" i="3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H83" i="3"/>
  <c r="G83" i="3"/>
  <c r="F83" i="3"/>
  <c r="I83" i="3" s="1"/>
  <c r="E83" i="3"/>
  <c r="D83" i="3"/>
  <c r="C83" i="3"/>
  <c r="B83" i="3"/>
  <c r="J82" i="3"/>
  <c r="I82" i="3"/>
  <c r="H82" i="3"/>
  <c r="K82" i="3" s="1"/>
  <c r="G82" i="3"/>
  <c r="F82" i="3"/>
  <c r="E82" i="3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E80" i="3"/>
  <c r="K80" i="3" s="1"/>
  <c r="D80" i="3"/>
  <c r="J80" i="3" s="1"/>
  <c r="C80" i="3"/>
  <c r="B80" i="3"/>
  <c r="H79" i="3"/>
  <c r="G79" i="3"/>
  <c r="J79" i="3" s="1"/>
  <c r="F79" i="3"/>
  <c r="I79" i="3" s="1"/>
  <c r="E79" i="3"/>
  <c r="K79" i="3" s="1"/>
  <c r="D79" i="3"/>
  <c r="C79" i="3"/>
  <c r="B79" i="3"/>
  <c r="J78" i="3"/>
  <c r="I78" i="3"/>
  <c r="H78" i="3"/>
  <c r="K78" i="3" s="1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E76" i="3"/>
  <c r="K76" i="3" s="1"/>
  <c r="D76" i="3"/>
  <c r="J76" i="3" s="1"/>
  <c r="C76" i="3"/>
  <c r="B76" i="3"/>
  <c r="H75" i="3"/>
  <c r="G75" i="3"/>
  <c r="J75" i="3" s="1"/>
  <c r="F75" i="3"/>
  <c r="I75" i="3" s="1"/>
  <c r="E75" i="3"/>
  <c r="K75" i="3" s="1"/>
  <c r="D75" i="3"/>
  <c r="C75" i="3"/>
  <c r="B75" i="3"/>
  <c r="J74" i="3"/>
  <c r="I74" i="3"/>
  <c r="H74" i="3"/>
  <c r="K74" i="3" s="1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J72" i="3" s="1"/>
  <c r="C72" i="3"/>
  <c r="B72" i="3"/>
  <c r="H71" i="3"/>
  <c r="G71" i="3"/>
  <c r="J71" i="3" s="1"/>
  <c r="F71" i="3"/>
  <c r="I71" i="3" s="1"/>
  <c r="E71" i="3"/>
  <c r="K71" i="3" s="1"/>
  <c r="D71" i="3"/>
  <c r="C71" i="3"/>
  <c r="B71" i="3"/>
  <c r="J70" i="3"/>
  <c r="I70" i="3"/>
  <c r="H70" i="3"/>
  <c r="K70" i="3" s="1"/>
  <c r="G70" i="3"/>
  <c r="F70" i="3"/>
  <c r="E70" i="3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F67" i="3"/>
  <c r="I67" i="3" s="1"/>
  <c r="E67" i="3"/>
  <c r="D67" i="3"/>
  <c r="J67" i="3" s="1"/>
  <c r="C67" i="3"/>
  <c r="B67" i="3"/>
  <c r="J66" i="3"/>
  <c r="I66" i="3"/>
  <c r="H66" i="3"/>
  <c r="K66" i="3" s="1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F63" i="3"/>
  <c r="I63" i="3" s="1"/>
  <c r="E63" i="3"/>
  <c r="D63" i="3"/>
  <c r="J63" i="3" s="1"/>
  <c r="C63" i="3"/>
  <c r="B63" i="3"/>
  <c r="J62" i="3"/>
  <c r="I62" i="3"/>
  <c r="H62" i="3"/>
  <c r="K62" i="3" s="1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I59" i="3" s="1"/>
  <c r="E59" i="3"/>
  <c r="D59" i="3"/>
  <c r="J59" i="3" s="1"/>
  <c r="C59" i="3"/>
  <c r="B59" i="3"/>
  <c r="J58" i="3"/>
  <c r="I58" i="3"/>
  <c r="H58" i="3"/>
  <c r="K58" i="3" s="1"/>
  <c r="G58" i="3"/>
  <c r="F58" i="3"/>
  <c r="E58" i="3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H56" i="3"/>
  <c r="G56" i="3"/>
  <c r="F56" i="3"/>
  <c r="E56" i="3"/>
  <c r="K56" i="3" s="1"/>
  <c r="D56" i="3"/>
  <c r="J56" i="3" s="1"/>
  <c r="C56" i="3"/>
  <c r="B56" i="3"/>
  <c r="H55" i="3"/>
  <c r="G55" i="3"/>
  <c r="F55" i="3"/>
  <c r="I55" i="3" s="1"/>
  <c r="E55" i="3"/>
  <c r="K55" i="3" s="1"/>
  <c r="D55" i="3"/>
  <c r="J55" i="3" s="1"/>
  <c r="C55" i="3"/>
  <c r="B55" i="3"/>
  <c r="I54" i="3"/>
  <c r="H54" i="3"/>
  <c r="K54" i="3" s="1"/>
  <c r="G54" i="3"/>
  <c r="J54" i="3" s="1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D51" i="3"/>
  <c r="C51" i="3"/>
  <c r="B51" i="3"/>
  <c r="I50" i="3"/>
  <c r="H50" i="3"/>
  <c r="K50" i="3" s="1"/>
  <c r="G50" i="3"/>
  <c r="J50" i="3" s="1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I47" i="3" s="1"/>
  <c r="E47" i="3"/>
  <c r="D47" i="3"/>
  <c r="J47" i="3" s="1"/>
  <c r="C47" i="3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F43" i="3"/>
  <c r="I43" i="3" s="1"/>
  <c r="E43" i="3"/>
  <c r="D43" i="3"/>
  <c r="J43" i="3" s="1"/>
  <c r="C43" i="3"/>
  <c r="B43" i="3"/>
  <c r="I42" i="3"/>
  <c r="H42" i="3"/>
  <c r="K42" i="3" s="1"/>
  <c r="G42" i="3"/>
  <c r="J42" i="3" s="1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H40" i="3"/>
  <c r="G40" i="3"/>
  <c r="F40" i="3"/>
  <c r="E40" i="3"/>
  <c r="K40" i="3" s="1"/>
  <c r="D40" i="3"/>
  <c r="J40" i="3" s="1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I38" i="3"/>
  <c r="H38" i="3"/>
  <c r="G38" i="3"/>
  <c r="J38" i="3" s="1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D35" i="3"/>
  <c r="C35" i="3"/>
  <c r="B35" i="3"/>
  <c r="I34" i="3"/>
  <c r="H34" i="3"/>
  <c r="K34" i="3" s="1"/>
  <c r="G34" i="3"/>
  <c r="J34" i="3" s="1"/>
  <c r="F34" i="3"/>
  <c r="E34" i="3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D31" i="3"/>
  <c r="J31" i="3" s="1"/>
  <c r="C31" i="3"/>
  <c r="B31" i="3"/>
  <c r="J30" i="3"/>
  <c r="I30" i="3"/>
  <c r="H30" i="3"/>
  <c r="K30" i="3" s="1"/>
  <c r="G30" i="3"/>
  <c r="F30" i="3"/>
  <c r="E30" i="3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F27" i="3"/>
  <c r="I27" i="3" s="1"/>
  <c r="E27" i="3"/>
  <c r="D27" i="3"/>
  <c r="J27" i="3" s="1"/>
  <c r="C27" i="3"/>
  <c r="B27" i="3"/>
  <c r="I26" i="3"/>
  <c r="H26" i="3"/>
  <c r="K26" i="3" s="1"/>
  <c r="G26" i="3"/>
  <c r="J26" i="3" s="1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H24" i="3"/>
  <c r="G24" i="3"/>
  <c r="F24" i="3"/>
  <c r="E24" i="3"/>
  <c r="K24" i="3" s="1"/>
  <c r="D24" i="3"/>
  <c r="J24" i="3" s="1"/>
  <c r="C24" i="3"/>
  <c r="B24" i="3"/>
  <c r="H23" i="3"/>
  <c r="G23" i="3"/>
  <c r="F23" i="3"/>
  <c r="I23" i="3" s="1"/>
  <c r="E23" i="3"/>
  <c r="K23" i="3" s="1"/>
  <c r="D23" i="3"/>
  <c r="J23" i="3" s="1"/>
  <c r="C23" i="3"/>
  <c r="B23" i="3"/>
  <c r="I22" i="3"/>
  <c r="H22" i="3"/>
  <c r="K22" i="3" s="1"/>
  <c r="G22" i="3"/>
  <c r="J22" i="3" s="1"/>
  <c r="F22" i="3"/>
  <c r="E22" i="3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D19" i="3"/>
  <c r="C19" i="3"/>
  <c r="B19" i="3"/>
  <c r="I18" i="3"/>
  <c r="H18" i="3"/>
  <c r="G18" i="3"/>
  <c r="J18" i="3" s="1"/>
  <c r="F18" i="3"/>
  <c r="E18" i="3"/>
  <c r="D18" i="3"/>
  <c r="C18" i="3"/>
  <c r="B18" i="3"/>
  <c r="K17" i="3"/>
  <c r="J17" i="3"/>
  <c r="I17" i="3"/>
  <c r="H17" i="3"/>
  <c r="G17" i="3"/>
  <c r="F17" i="3"/>
  <c r="E17" i="3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E15" i="3"/>
  <c r="D15" i="3"/>
  <c r="J15" i="3" s="1"/>
  <c r="C15" i="3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G11" i="3"/>
  <c r="F11" i="3"/>
  <c r="E11" i="3"/>
  <c r="D11" i="3"/>
  <c r="J11" i="3" s="1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J9" i="3"/>
  <c r="I9" i="3"/>
  <c r="H9" i="3"/>
  <c r="G9" i="3"/>
  <c r="F9" i="3"/>
  <c r="E9" i="3"/>
  <c r="D9" i="3"/>
  <c r="C9" i="3"/>
  <c r="B9" i="3"/>
  <c r="H8" i="3"/>
  <c r="G8" i="3"/>
  <c r="F8" i="3"/>
  <c r="E8" i="3"/>
  <c r="K8" i="3" s="1"/>
  <c r="D8" i="3"/>
  <c r="J8" i="3" s="1"/>
  <c r="C8" i="3"/>
  <c r="B8" i="3"/>
  <c r="H7" i="3"/>
  <c r="G7" i="3"/>
  <c r="F7" i="3"/>
  <c r="E7" i="3"/>
  <c r="K7" i="3" s="1"/>
  <c r="D7" i="3"/>
  <c r="J7" i="3" s="1"/>
  <c r="C7" i="3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D227" i="2"/>
  <c r="J227" i="2" s="1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B220" i="2"/>
  <c r="I219" i="2"/>
  <c r="H219" i="2"/>
  <c r="G219" i="2"/>
  <c r="F219" i="2"/>
  <c r="E219" i="2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I217" i="2" s="1"/>
  <c r="E217" i="2"/>
  <c r="D217" i="2"/>
  <c r="J217" i="2" s="1"/>
  <c r="C217" i="2"/>
  <c r="B217" i="2"/>
  <c r="J216" i="2"/>
  <c r="H216" i="2"/>
  <c r="K216" i="2" s="1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H213" i="2"/>
  <c r="G213" i="2"/>
  <c r="F213" i="2"/>
  <c r="I213" i="2" s="1"/>
  <c r="E213" i="2"/>
  <c r="D213" i="2"/>
  <c r="J213" i="2" s="1"/>
  <c r="C213" i="2"/>
  <c r="B213" i="2"/>
  <c r="J212" i="2"/>
  <c r="H212" i="2"/>
  <c r="K212" i="2" s="1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H209" i="2"/>
  <c r="G209" i="2"/>
  <c r="F209" i="2"/>
  <c r="I209" i="2" s="1"/>
  <c r="E209" i="2"/>
  <c r="D209" i="2"/>
  <c r="J209" i="2" s="1"/>
  <c r="C209" i="2"/>
  <c r="B209" i="2"/>
  <c r="J208" i="2"/>
  <c r="H208" i="2"/>
  <c r="K208" i="2" s="1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H205" i="2"/>
  <c r="G205" i="2"/>
  <c r="F205" i="2"/>
  <c r="I205" i="2" s="1"/>
  <c r="E205" i="2"/>
  <c r="D205" i="2"/>
  <c r="J205" i="2" s="1"/>
  <c r="C205" i="2"/>
  <c r="B205" i="2"/>
  <c r="J204" i="2"/>
  <c r="H204" i="2"/>
  <c r="K204" i="2" s="1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I201" i="2" s="1"/>
  <c r="E201" i="2"/>
  <c r="D201" i="2"/>
  <c r="J201" i="2" s="1"/>
  <c r="C201" i="2"/>
  <c r="B201" i="2"/>
  <c r="J200" i="2"/>
  <c r="H200" i="2"/>
  <c r="K200" i="2" s="1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D199" i="2"/>
  <c r="J199" i="2" s="1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I197" i="2" s="1"/>
  <c r="E197" i="2"/>
  <c r="D197" i="2"/>
  <c r="J197" i="2" s="1"/>
  <c r="C197" i="2"/>
  <c r="B197" i="2"/>
  <c r="J196" i="2"/>
  <c r="H196" i="2"/>
  <c r="K196" i="2" s="1"/>
  <c r="G196" i="2"/>
  <c r="F196" i="2"/>
  <c r="E196" i="2"/>
  <c r="D196" i="2"/>
  <c r="C196" i="2"/>
  <c r="I196" i="2" s="1"/>
  <c r="B196" i="2"/>
  <c r="I195" i="2"/>
  <c r="H195" i="2"/>
  <c r="G195" i="2"/>
  <c r="F195" i="2"/>
  <c r="E195" i="2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I193" i="2" s="1"/>
  <c r="E193" i="2"/>
  <c r="D193" i="2"/>
  <c r="J193" i="2" s="1"/>
  <c r="C193" i="2"/>
  <c r="B193" i="2"/>
  <c r="J192" i="2"/>
  <c r="H192" i="2"/>
  <c r="K192" i="2" s="1"/>
  <c r="G192" i="2"/>
  <c r="F192" i="2"/>
  <c r="E192" i="2"/>
  <c r="D192" i="2"/>
  <c r="C192" i="2"/>
  <c r="I192" i="2" s="1"/>
  <c r="B192" i="2"/>
  <c r="I191" i="2"/>
  <c r="H191" i="2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I189" i="2" s="1"/>
  <c r="E189" i="2"/>
  <c r="D189" i="2"/>
  <c r="J189" i="2" s="1"/>
  <c r="C189" i="2"/>
  <c r="B189" i="2"/>
  <c r="J188" i="2"/>
  <c r="H188" i="2"/>
  <c r="K188" i="2" s="1"/>
  <c r="G188" i="2"/>
  <c r="F188" i="2"/>
  <c r="E188" i="2"/>
  <c r="D188" i="2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I185" i="2" s="1"/>
  <c r="E185" i="2"/>
  <c r="D185" i="2"/>
  <c r="J185" i="2" s="1"/>
  <c r="C185" i="2"/>
  <c r="B185" i="2"/>
  <c r="J184" i="2"/>
  <c r="H184" i="2"/>
  <c r="K184" i="2" s="1"/>
  <c r="G184" i="2"/>
  <c r="F184" i="2"/>
  <c r="E184" i="2"/>
  <c r="D184" i="2"/>
  <c r="C184" i="2"/>
  <c r="I184" i="2" s="1"/>
  <c r="B184" i="2"/>
  <c r="I183" i="2"/>
  <c r="H183" i="2"/>
  <c r="G183" i="2"/>
  <c r="F183" i="2"/>
  <c r="E183" i="2"/>
  <c r="D183" i="2"/>
  <c r="J183" i="2" s="1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H181" i="2"/>
  <c r="G181" i="2"/>
  <c r="F181" i="2"/>
  <c r="I181" i="2" s="1"/>
  <c r="E181" i="2"/>
  <c r="D181" i="2"/>
  <c r="J181" i="2" s="1"/>
  <c r="C181" i="2"/>
  <c r="B181" i="2"/>
  <c r="J180" i="2"/>
  <c r="H180" i="2"/>
  <c r="K180" i="2" s="1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I177" i="2" s="1"/>
  <c r="E177" i="2"/>
  <c r="D177" i="2"/>
  <c r="J177" i="2" s="1"/>
  <c r="C177" i="2"/>
  <c r="B177" i="2"/>
  <c r="J176" i="2"/>
  <c r="H176" i="2"/>
  <c r="K176" i="2" s="1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I173" i="2" s="1"/>
  <c r="E173" i="2"/>
  <c r="D173" i="2"/>
  <c r="J173" i="2" s="1"/>
  <c r="C173" i="2"/>
  <c r="B173" i="2"/>
  <c r="J172" i="2"/>
  <c r="H172" i="2"/>
  <c r="K172" i="2" s="1"/>
  <c r="G172" i="2"/>
  <c r="F172" i="2"/>
  <c r="E172" i="2"/>
  <c r="D172" i="2"/>
  <c r="C172" i="2"/>
  <c r="I172" i="2" s="1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I169" i="2" s="1"/>
  <c r="E169" i="2"/>
  <c r="D169" i="2"/>
  <c r="J169" i="2" s="1"/>
  <c r="C169" i="2"/>
  <c r="B169" i="2"/>
  <c r="J168" i="2"/>
  <c r="H168" i="2"/>
  <c r="K168" i="2" s="1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I165" i="2" s="1"/>
  <c r="E165" i="2"/>
  <c r="D165" i="2"/>
  <c r="J165" i="2" s="1"/>
  <c r="C165" i="2"/>
  <c r="B165" i="2"/>
  <c r="J164" i="2"/>
  <c r="H164" i="2"/>
  <c r="K164" i="2" s="1"/>
  <c r="G164" i="2"/>
  <c r="F164" i="2"/>
  <c r="E164" i="2"/>
  <c r="D164" i="2"/>
  <c r="C164" i="2"/>
  <c r="I164" i="2" s="1"/>
  <c r="B164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I161" i="2" s="1"/>
  <c r="E161" i="2"/>
  <c r="D161" i="2"/>
  <c r="J161" i="2" s="1"/>
  <c r="C161" i="2"/>
  <c r="B161" i="2"/>
  <c r="J160" i="2"/>
  <c r="H160" i="2"/>
  <c r="K160" i="2" s="1"/>
  <c r="G160" i="2"/>
  <c r="F160" i="2"/>
  <c r="E160" i="2"/>
  <c r="D160" i="2"/>
  <c r="C160" i="2"/>
  <c r="I160" i="2" s="1"/>
  <c r="B160" i="2"/>
  <c r="I159" i="2"/>
  <c r="H159" i="2"/>
  <c r="G159" i="2"/>
  <c r="F159" i="2"/>
  <c r="E159" i="2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H157" i="2"/>
  <c r="G157" i="2"/>
  <c r="F157" i="2"/>
  <c r="I157" i="2" s="1"/>
  <c r="E157" i="2"/>
  <c r="D157" i="2"/>
  <c r="J157" i="2" s="1"/>
  <c r="C157" i="2"/>
  <c r="B157" i="2"/>
  <c r="J156" i="2"/>
  <c r="H156" i="2"/>
  <c r="K156" i="2" s="1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I153" i="2" s="1"/>
  <c r="E153" i="2"/>
  <c r="D153" i="2"/>
  <c r="J153" i="2" s="1"/>
  <c r="C153" i="2"/>
  <c r="B153" i="2"/>
  <c r="J152" i="2"/>
  <c r="H152" i="2"/>
  <c r="K152" i="2" s="1"/>
  <c r="G152" i="2"/>
  <c r="F152" i="2"/>
  <c r="E152" i="2"/>
  <c r="D152" i="2"/>
  <c r="C152" i="2"/>
  <c r="I152" i="2" s="1"/>
  <c r="B152" i="2"/>
  <c r="I151" i="2"/>
  <c r="H151" i="2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H149" i="2"/>
  <c r="G149" i="2"/>
  <c r="F149" i="2"/>
  <c r="I149" i="2" s="1"/>
  <c r="E149" i="2"/>
  <c r="D149" i="2"/>
  <c r="J149" i="2" s="1"/>
  <c r="C149" i="2"/>
  <c r="B149" i="2"/>
  <c r="J148" i="2"/>
  <c r="H148" i="2"/>
  <c r="K148" i="2" s="1"/>
  <c r="G148" i="2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F146" i="2"/>
  <c r="E146" i="2"/>
  <c r="D146" i="2"/>
  <c r="J146" i="2" s="1"/>
  <c r="C146" i="2"/>
  <c r="B146" i="2"/>
  <c r="H145" i="2"/>
  <c r="G145" i="2"/>
  <c r="F145" i="2"/>
  <c r="I145" i="2" s="1"/>
  <c r="E145" i="2"/>
  <c r="K145" i="2" s="1"/>
  <c r="D145" i="2"/>
  <c r="J145" i="2" s="1"/>
  <c r="C145" i="2"/>
  <c r="B145" i="2"/>
  <c r="J144" i="2"/>
  <c r="H144" i="2"/>
  <c r="K144" i="2" s="1"/>
  <c r="G144" i="2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B142" i="2"/>
  <c r="H141" i="2"/>
  <c r="G141" i="2"/>
  <c r="F141" i="2"/>
  <c r="I141" i="2" s="1"/>
  <c r="E141" i="2"/>
  <c r="K141" i="2" s="1"/>
  <c r="D141" i="2"/>
  <c r="J141" i="2" s="1"/>
  <c r="C141" i="2"/>
  <c r="B141" i="2"/>
  <c r="H140" i="2"/>
  <c r="K140" i="2" s="1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F138" i="2"/>
  <c r="E138" i="2"/>
  <c r="D138" i="2"/>
  <c r="J138" i="2" s="1"/>
  <c r="C138" i="2"/>
  <c r="B138" i="2"/>
  <c r="H137" i="2"/>
  <c r="G137" i="2"/>
  <c r="F137" i="2"/>
  <c r="I137" i="2" s="1"/>
  <c r="E137" i="2"/>
  <c r="K137" i="2" s="1"/>
  <c r="D137" i="2"/>
  <c r="J137" i="2" s="1"/>
  <c r="C137" i="2"/>
  <c r="B137" i="2"/>
  <c r="H136" i="2"/>
  <c r="K136" i="2" s="1"/>
  <c r="G136" i="2"/>
  <c r="J136" i="2" s="1"/>
  <c r="F136" i="2"/>
  <c r="E136" i="2"/>
  <c r="D136" i="2"/>
  <c r="C136" i="2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B134" i="2"/>
  <c r="H133" i="2"/>
  <c r="G133" i="2"/>
  <c r="F133" i="2"/>
  <c r="I133" i="2" s="1"/>
  <c r="E133" i="2"/>
  <c r="D133" i="2"/>
  <c r="J133" i="2" s="1"/>
  <c r="C133" i="2"/>
  <c r="B133" i="2"/>
  <c r="H132" i="2"/>
  <c r="K132" i="2" s="1"/>
  <c r="G132" i="2"/>
  <c r="J132" i="2" s="1"/>
  <c r="F132" i="2"/>
  <c r="E132" i="2"/>
  <c r="D132" i="2"/>
  <c r="C132" i="2"/>
  <c r="B132" i="2"/>
  <c r="J131" i="2"/>
  <c r="I131" i="2"/>
  <c r="H131" i="2"/>
  <c r="G131" i="2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B130" i="2"/>
  <c r="I129" i="2"/>
  <c r="H129" i="2"/>
  <c r="G129" i="2"/>
  <c r="F129" i="2"/>
  <c r="E129" i="2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K121" i="2"/>
  <c r="I121" i="2"/>
  <c r="H121" i="2"/>
  <c r="G121" i="2"/>
  <c r="F121" i="2"/>
  <c r="E121" i="2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J116" i="2" s="1"/>
  <c r="F116" i="2"/>
  <c r="E116" i="2"/>
  <c r="K116" i="2" s="1"/>
  <c r="D116" i="2"/>
  <c r="C116" i="2"/>
  <c r="B116" i="2"/>
  <c r="I115" i="2"/>
  <c r="H115" i="2"/>
  <c r="G115" i="2"/>
  <c r="J115" i="2" s="1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I110" i="2" s="1"/>
  <c r="E110" i="2"/>
  <c r="D110" i="2"/>
  <c r="J110" i="2" s="1"/>
  <c r="C110" i="2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B108" i="2"/>
  <c r="J107" i="2"/>
  <c r="I107" i="2"/>
  <c r="H107" i="2"/>
  <c r="G107" i="2"/>
  <c r="F107" i="2"/>
  <c r="E107" i="2"/>
  <c r="D107" i="2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J104" i="2" s="1"/>
  <c r="F104" i="2"/>
  <c r="E104" i="2"/>
  <c r="K104" i="2" s="1"/>
  <c r="D104" i="2"/>
  <c r="C104" i="2"/>
  <c r="B104" i="2"/>
  <c r="I103" i="2"/>
  <c r="H103" i="2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J100" i="2"/>
  <c r="H100" i="2"/>
  <c r="K100" i="2" s="1"/>
  <c r="G100" i="2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J96" i="2"/>
  <c r="H96" i="2"/>
  <c r="G96" i="2"/>
  <c r="F96" i="2"/>
  <c r="E96" i="2"/>
  <c r="K96" i="2" s="1"/>
  <c r="D96" i="2"/>
  <c r="C96" i="2"/>
  <c r="B96" i="2"/>
  <c r="J95" i="2"/>
  <c r="I95" i="2"/>
  <c r="H95" i="2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H92" i="2"/>
  <c r="G92" i="2"/>
  <c r="J92" i="2" s="1"/>
  <c r="F92" i="2"/>
  <c r="E92" i="2"/>
  <c r="K92" i="2" s="1"/>
  <c r="D92" i="2"/>
  <c r="C92" i="2"/>
  <c r="B92" i="2"/>
  <c r="I91" i="2"/>
  <c r="H91" i="2"/>
  <c r="G91" i="2"/>
  <c r="F91" i="2"/>
  <c r="E91" i="2"/>
  <c r="K91" i="2" s="1"/>
  <c r="D91" i="2"/>
  <c r="J91" i="2" s="1"/>
  <c r="C91" i="2"/>
  <c r="B91" i="2"/>
  <c r="K90" i="2"/>
  <c r="I90" i="2"/>
  <c r="H90" i="2"/>
  <c r="G90" i="2"/>
  <c r="J90" i="2" s="1"/>
  <c r="F90" i="2"/>
  <c r="E90" i="2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J84" i="2" s="1"/>
  <c r="F84" i="2"/>
  <c r="E84" i="2"/>
  <c r="K84" i="2" s="1"/>
  <c r="D84" i="2"/>
  <c r="C84" i="2"/>
  <c r="B84" i="2"/>
  <c r="I83" i="2"/>
  <c r="H83" i="2"/>
  <c r="G83" i="2"/>
  <c r="J83" i="2" s="1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I77" i="2"/>
  <c r="H77" i="2"/>
  <c r="G77" i="2"/>
  <c r="F77" i="2"/>
  <c r="E77" i="2"/>
  <c r="K77" i="2" s="1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F74" i="2"/>
  <c r="E74" i="2"/>
  <c r="D74" i="2"/>
  <c r="J74" i="2" s="1"/>
  <c r="C74" i="2"/>
  <c r="I74" i="2" s="1"/>
  <c r="B74" i="2"/>
  <c r="I73" i="2"/>
  <c r="H73" i="2"/>
  <c r="G73" i="2"/>
  <c r="J73" i="2" s="1"/>
  <c r="F73" i="2"/>
  <c r="E73" i="2"/>
  <c r="K73" i="2" s="1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I69" i="2"/>
  <c r="H69" i="2"/>
  <c r="G69" i="2"/>
  <c r="J69" i="2" s="1"/>
  <c r="F69" i="2"/>
  <c r="E69" i="2"/>
  <c r="K69" i="2" s="1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F66" i="2"/>
  <c r="E66" i="2"/>
  <c r="D66" i="2"/>
  <c r="J66" i="2" s="1"/>
  <c r="C66" i="2"/>
  <c r="I66" i="2" s="1"/>
  <c r="B66" i="2"/>
  <c r="I65" i="2"/>
  <c r="H65" i="2"/>
  <c r="G65" i="2"/>
  <c r="J65" i="2" s="1"/>
  <c r="F65" i="2"/>
  <c r="E65" i="2"/>
  <c r="K65" i="2" s="1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F62" i="2"/>
  <c r="E62" i="2"/>
  <c r="D62" i="2"/>
  <c r="J62" i="2" s="1"/>
  <c r="C62" i="2"/>
  <c r="I62" i="2" s="1"/>
  <c r="B62" i="2"/>
  <c r="I61" i="2"/>
  <c r="H61" i="2"/>
  <c r="G61" i="2"/>
  <c r="J61" i="2" s="1"/>
  <c r="F61" i="2"/>
  <c r="E61" i="2"/>
  <c r="K61" i="2" s="1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F54" i="2"/>
  <c r="E54" i="2"/>
  <c r="D54" i="2"/>
  <c r="J54" i="2" s="1"/>
  <c r="C54" i="2"/>
  <c r="I54" i="2" s="1"/>
  <c r="B54" i="2"/>
  <c r="I53" i="2"/>
  <c r="H53" i="2"/>
  <c r="G53" i="2"/>
  <c r="J53" i="2" s="1"/>
  <c r="F53" i="2"/>
  <c r="E53" i="2"/>
  <c r="K53" i="2" s="1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F50" i="2"/>
  <c r="E50" i="2"/>
  <c r="D50" i="2"/>
  <c r="J50" i="2" s="1"/>
  <c r="C50" i="2"/>
  <c r="I50" i="2" s="1"/>
  <c r="B50" i="2"/>
  <c r="I49" i="2"/>
  <c r="H49" i="2"/>
  <c r="G49" i="2"/>
  <c r="J49" i="2" s="1"/>
  <c r="F49" i="2"/>
  <c r="E49" i="2"/>
  <c r="K49" i="2" s="1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I45" i="2"/>
  <c r="H45" i="2"/>
  <c r="G45" i="2"/>
  <c r="J45" i="2" s="1"/>
  <c r="F45" i="2"/>
  <c r="E45" i="2"/>
  <c r="K45" i="2" s="1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I41" i="2"/>
  <c r="H41" i="2"/>
  <c r="G41" i="2"/>
  <c r="J41" i="2" s="1"/>
  <c r="F41" i="2"/>
  <c r="E41" i="2"/>
  <c r="K41" i="2" s="1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I37" i="2"/>
  <c r="H37" i="2"/>
  <c r="G37" i="2"/>
  <c r="J37" i="2" s="1"/>
  <c r="F37" i="2"/>
  <c r="E37" i="2"/>
  <c r="K37" i="2" s="1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I33" i="2"/>
  <c r="H33" i="2"/>
  <c r="G33" i="2"/>
  <c r="J33" i="2" s="1"/>
  <c r="F33" i="2"/>
  <c r="E33" i="2"/>
  <c r="K33" i="2" s="1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G29" i="2"/>
  <c r="J29" i="2" s="1"/>
  <c r="F29" i="2"/>
  <c r="E29" i="2"/>
  <c r="K29" i="2" s="1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F26" i="2"/>
  <c r="E26" i="2"/>
  <c r="D26" i="2"/>
  <c r="J26" i="2" s="1"/>
  <c r="C26" i="2"/>
  <c r="I26" i="2" s="1"/>
  <c r="B26" i="2"/>
  <c r="I25" i="2"/>
  <c r="H25" i="2"/>
  <c r="G25" i="2"/>
  <c r="J25" i="2" s="1"/>
  <c r="F25" i="2"/>
  <c r="E25" i="2"/>
  <c r="K25" i="2" s="1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F18" i="2"/>
  <c r="E18" i="2"/>
  <c r="D18" i="2"/>
  <c r="J18" i="2" s="1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F10" i="2"/>
  <c r="E10" i="2"/>
  <c r="D10" i="2"/>
  <c r="J10" i="2" s="1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J8" i="2"/>
  <c r="H8" i="2"/>
  <c r="H6" i="2" s="1"/>
  <c r="G8" i="2"/>
  <c r="F8" i="2"/>
  <c r="E8" i="2"/>
  <c r="D8" i="2"/>
  <c r="C8" i="2"/>
  <c r="I8" i="2" s="1"/>
  <c r="B8" i="2"/>
  <c r="I7" i="2"/>
  <c r="H7" i="2"/>
  <c r="G7" i="2"/>
  <c r="F7" i="2"/>
  <c r="E7" i="2"/>
  <c r="K7" i="2" s="1"/>
  <c r="D7" i="2"/>
  <c r="J7" i="2" s="1"/>
  <c r="C7" i="2"/>
  <c r="B7" i="2"/>
  <c r="G6" i="2"/>
  <c r="F6" i="2"/>
  <c r="F4" i="2"/>
  <c r="C4" i="2"/>
  <c r="I2" i="2"/>
  <c r="G2" i="2"/>
  <c r="K87" i="2" l="1"/>
  <c r="I108" i="2"/>
  <c r="K119" i="2"/>
  <c r="K127" i="2"/>
  <c r="I130" i="2"/>
  <c r="K149" i="2"/>
  <c r="K151" i="2"/>
  <c r="K153" i="2"/>
  <c r="K155" i="2"/>
  <c r="K157" i="2"/>
  <c r="K159" i="2"/>
  <c r="K161" i="2"/>
  <c r="K163" i="2"/>
  <c r="K165" i="2"/>
  <c r="K167" i="2"/>
  <c r="K169" i="2"/>
  <c r="K171" i="2"/>
  <c r="K173" i="2"/>
  <c r="K175" i="2"/>
  <c r="K177" i="2"/>
  <c r="K179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K205" i="2"/>
  <c r="K207" i="2"/>
  <c r="K209" i="2"/>
  <c r="K211" i="2"/>
  <c r="K213" i="2"/>
  <c r="K215" i="2"/>
  <c r="K217" i="2"/>
  <c r="K219" i="2"/>
  <c r="I96" i="2"/>
  <c r="K107" i="2"/>
  <c r="I134" i="2"/>
  <c r="J77" i="2"/>
  <c r="I84" i="2"/>
  <c r="K95" i="2"/>
  <c r="I116" i="2"/>
  <c r="K129" i="2"/>
  <c r="I132" i="2"/>
  <c r="I138" i="2"/>
  <c r="K83" i="2"/>
  <c r="I104" i="2"/>
  <c r="K115" i="2"/>
  <c r="K131" i="2"/>
  <c r="I136" i="2"/>
  <c r="I142" i="2"/>
  <c r="I92" i="2"/>
  <c r="K103" i="2"/>
  <c r="I124" i="2"/>
  <c r="K133" i="2"/>
  <c r="K135" i="2"/>
  <c r="I140" i="2"/>
  <c r="I146" i="2"/>
  <c r="C6" i="2"/>
  <c r="I6" i="2" s="1"/>
  <c r="D6" i="2"/>
  <c r="J6" i="2" s="1"/>
  <c r="E6" i="2"/>
  <c r="K6" i="2" s="1"/>
  <c r="K11" i="3"/>
  <c r="I15" i="3"/>
  <c r="K27" i="3"/>
  <c r="K43" i="3"/>
  <c r="K59" i="3"/>
  <c r="K63" i="3"/>
  <c r="K67" i="3"/>
  <c r="I88" i="3"/>
  <c r="I220" i="2"/>
  <c r="K227" i="2"/>
  <c r="K15" i="3"/>
  <c r="K31" i="3"/>
  <c r="K47" i="3"/>
  <c r="I80" i="3"/>
  <c r="K91" i="3"/>
  <c r="I8" i="3"/>
  <c r="K18" i="3"/>
  <c r="J19" i="3"/>
  <c r="I24" i="3"/>
  <c r="J35" i="3"/>
  <c r="I40" i="3"/>
  <c r="J51" i="3"/>
  <c r="I56" i="3"/>
  <c r="I76" i="3"/>
  <c r="J83" i="3"/>
  <c r="K87" i="3"/>
  <c r="I113" i="3"/>
  <c r="I7" i="3"/>
  <c r="K19" i="3"/>
  <c r="K35" i="3"/>
  <c r="K51" i="3"/>
  <c r="I72" i="3"/>
  <c r="K83" i="3"/>
  <c r="I101" i="3"/>
  <c r="I106" i="3"/>
  <c r="I104" i="3"/>
  <c r="I116" i="3"/>
  <c r="K127" i="3"/>
  <c r="J128" i="3"/>
  <c r="I136" i="3"/>
  <c r="K144" i="3"/>
  <c r="I149" i="3"/>
  <c r="K155" i="3"/>
  <c r="J156" i="3"/>
  <c r="I168" i="3"/>
  <c r="K176" i="3"/>
  <c r="I181" i="3"/>
  <c r="I191" i="3"/>
  <c r="K103" i="3"/>
  <c r="K115" i="3"/>
  <c r="J116" i="3"/>
  <c r="K135" i="3"/>
  <c r="J136" i="3"/>
  <c r="I148" i="3"/>
  <c r="K156" i="3"/>
  <c r="I161" i="3"/>
  <c r="K167" i="3"/>
  <c r="J168" i="3"/>
  <c r="I180" i="3"/>
  <c r="I190" i="3"/>
  <c r="I100" i="3"/>
  <c r="I124" i="3"/>
  <c r="K136" i="3"/>
  <c r="I141" i="3"/>
  <c r="K147" i="3"/>
  <c r="J148" i="3"/>
  <c r="I160" i="3"/>
  <c r="K168" i="3"/>
  <c r="I173" i="3"/>
  <c r="K179" i="3"/>
  <c r="J180" i="3"/>
  <c r="K99" i="3"/>
  <c r="I112" i="3"/>
  <c r="K123" i="3"/>
  <c r="J124" i="3"/>
  <c r="I140" i="3"/>
  <c r="K148" i="3"/>
  <c r="I153" i="3"/>
  <c r="K159" i="3"/>
  <c r="J160" i="3"/>
  <c r="I172" i="3"/>
  <c r="K180" i="3"/>
  <c r="K198" i="3"/>
  <c r="K202" i="3"/>
  <c r="K206" i="3"/>
  <c r="K210" i="3"/>
  <c r="K214" i="3"/>
  <c r="K218" i="3"/>
  <c r="K222" i="3"/>
  <c r="K226" i="3"/>
  <c r="K230" i="3"/>
  <c r="K234" i="3"/>
  <c r="K238" i="3"/>
  <c r="K242" i="3"/>
  <c r="K246" i="3"/>
  <c r="K250" i="3"/>
  <c r="K254" i="3"/>
  <c r="K258" i="3"/>
  <c r="K262" i="3"/>
  <c r="K266" i="3"/>
  <c r="K270" i="3"/>
  <c r="K274" i="3"/>
  <c r="K278" i="3"/>
  <c r="K282" i="3"/>
  <c r="K286" i="3"/>
  <c r="K290" i="3"/>
  <c r="K294" i="3"/>
  <c r="K298" i="3"/>
  <c r="K302" i="3"/>
  <c r="K306" i="3"/>
  <c r="K310" i="3"/>
  <c r="K314" i="3"/>
  <c r="K318" i="3"/>
  <c r="K322" i="3"/>
  <c r="K326" i="3"/>
  <c r="K330" i="3"/>
  <c r="K334" i="3"/>
  <c r="K338" i="3"/>
  <c r="K342" i="3"/>
  <c r="K346" i="3"/>
  <c r="K350" i="3"/>
  <c r="K183" i="3"/>
  <c r="I187" i="3"/>
</calcChain>
</file>

<file path=xl/sharedStrings.xml><?xml version="1.0" encoding="utf-8"?>
<sst xmlns="http://schemas.openxmlformats.org/spreadsheetml/2006/main" count="179" uniqueCount="143">
  <si>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</si>
  <si>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</si>
  <si>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</si>
  <si>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</si>
  <si>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</si>
  <si>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</si>
  <si>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</si>
  <si>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</si>
  <si>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</si>
  <si>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</si>
  <si>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</si>
  <si>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</si>
  <si>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</si>
  <si>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</si>
  <si>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</si>
  <si>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</si>
  <si>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</si>
  <si>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</si>
  <si>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</si>
  <si>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</si>
  <si>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</si>
  <si>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</si>
  <si>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</si>
  <si>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</si>
  <si>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</si>
  <si>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</si>
  <si>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</si>
  <si>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</si>
  <si>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</si>
  <si>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</si>
  <si>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</si>
  <si>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</si>
  <si>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</si>
  <si>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</si>
  <si>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</si>
  <si>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</si>
  <si>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</si>
  <si>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</si>
  <si>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</si>
  <si>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</si>
  <si>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</si>
  <si>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</si>
  <si>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</si>
  <si>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</si>
  <si>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</si>
  <si>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</si>
  <si>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</si>
  <si>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</si>
  <si>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</si>
  <si>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</si>
  <si>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</si>
  <si>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</si>
  <si>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</si>
  <si>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</si>
  <si>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</si>
  <si>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</si>
  <si>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</si>
  <si>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</si>
  <si>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</si>
  <si>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</si>
  <si>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</si>
  <si>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</si>
  <si>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</si>
  <si>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</si>
  <si>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</si>
  <si>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</si>
  <si>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</si>
  <si>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</si>
  <si>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</si>
  <si>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</si>
  <si>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</si>
  <si>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</si>
  <si>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</si>
  <si>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</si>
  <si>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</si>
  <si>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</si>
  <si>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</si>
  <si>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GRAND ISLE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</si>
  <si>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</si>
  <si>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</si>
  <si>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</si>
  <si>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</si>
  <si>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</si>
  <si>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</si>
  <si>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</si>
  <si>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</si>
  <si>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</si>
  <si>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</si>
  <si>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</si>
  <si>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</si>
  <si>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</si>
  <si>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</si>
  <si>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</si>
  <si>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</si>
  <si>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</si>
  <si>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</si>
  <si>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</si>
  <si>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</si>
  <si>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</si>
  <si>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</si>
  <si>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</si>
  <si>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</si>
  <si>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</si>
  <si>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</si>
  <si>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</si>
  <si>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</si>
  <si>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</si>
  <si>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</si>
  <si>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</si>
  <si>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</si>
  <si>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</si>
  <si>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</si>
  <si>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</si>
  <si>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</si>
  <si>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</si>
  <si>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</si>
  <si>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</si>
  <si>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</si>
  <si>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</si>
  <si>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WEATHERSFIELD</t>
  </si>
  <si>
    <t>WEST RUTLAND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</si>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</sst>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9" sqref="C9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43922</v>
      </c>
      <c r="F7" s="3" t="s">
        <v>3</v>
      </c>
      <c r="G7" s="5">
        <v>44012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04/01/2020 - 06/30/2020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04/01/2019 - 06/30/2019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153993071.44</v>
      </c>
      <c r="D6" s="41">
        <f t="shared" si="0"/>
        <v>20418809.770000003</v>
      </c>
      <c r="E6" s="42">
        <f t="shared" si="0"/>
        <v>7553260.6800000006</v>
      </c>
      <c r="F6" s="40">
        <f t="shared" si="0"/>
        <v>282386337.75999999</v>
      </c>
      <c r="G6" s="41">
        <f t="shared" si="0"/>
        <v>103289513.52000003</v>
      </c>
      <c r="H6" s="42">
        <f t="shared" si="0"/>
        <v>50698402.330000006</v>
      </c>
      <c r="I6" s="20">
        <f t="shared" ref="I6:I69" si="1">IFERROR((C6-F6)/F6,"")</f>
        <v>-0.45467237309873454</v>
      </c>
      <c r="J6" s="20">
        <f t="shared" ref="J6:J69" si="2">IFERROR((D6-G6)/G6,"")</f>
        <v>-0.8023147842007573</v>
      </c>
      <c r="K6" s="20">
        <f t="shared" ref="K6:K69" si="3">IFERROR((E6-H6)/H6,"")</f>
        <v>-0.85101580458423098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5975481.0300000003</v>
      </c>
      <c r="D7" s="43">
        <f>IF('County Data'!E2&gt;9,'County Data'!D2,"*")</f>
        <v>629994.68000000005</v>
      </c>
      <c r="E7" s="44">
        <f>IF('County Data'!G2&gt;9,'County Data'!F2,"*")</f>
        <v>226092.09</v>
      </c>
      <c r="F7" s="43">
        <f>IF('County Data'!I2&gt;9,'County Data'!H2,"*")</f>
        <v>12518234.02</v>
      </c>
      <c r="G7" s="43">
        <f>IF('County Data'!K2&gt;9,'County Data'!J2,"*")</f>
        <v>3681027.44</v>
      </c>
      <c r="H7" s="44">
        <f>IF('County Data'!M2&gt;9,'County Data'!L2,"*")</f>
        <v>2032984.94</v>
      </c>
      <c r="I7" s="22">
        <f t="shared" si="1"/>
        <v>-0.52265782693843577</v>
      </c>
      <c r="J7" s="22">
        <f t="shared" si="2"/>
        <v>-0.82885357681549909</v>
      </c>
      <c r="K7" s="22">
        <f t="shared" si="3"/>
        <v>-0.88878811369847133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10470279.84</v>
      </c>
      <c r="D8" s="43">
        <f>IF('County Data'!E3&gt;9,'County Data'!D3,"*")</f>
        <v>800304.68</v>
      </c>
      <c r="E8" s="44">
        <f>IF('County Data'!G3&gt;9,'County Data'!F3,"*")</f>
        <v>642828.94999999995</v>
      </c>
      <c r="F8" s="43">
        <f>IF('County Data'!I3&gt;9,'County Data'!H3,"*")</f>
        <v>17183403.600000001</v>
      </c>
      <c r="G8" s="43">
        <f>IF('County Data'!K3&gt;9,'County Data'!J3,"*")</f>
        <v>7055232.9500000002</v>
      </c>
      <c r="H8" s="44">
        <f>IF('County Data'!M3&gt;9,'County Data'!L3,"*")</f>
        <v>3053350.96</v>
      </c>
      <c r="I8" s="22">
        <f t="shared" si="1"/>
        <v>-0.39067485791930073</v>
      </c>
      <c r="J8" s="22">
        <f t="shared" si="2"/>
        <v>-0.8865658036138977</v>
      </c>
      <c r="K8" s="22">
        <f t="shared" si="3"/>
        <v>-0.78946771647894676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6899593.2800000003</v>
      </c>
      <c r="D9" s="46">
        <f>IF('County Data'!E4&gt;9,'County Data'!D4,"*")</f>
        <v>177459.13</v>
      </c>
      <c r="E9" s="47">
        <f>IF('County Data'!G4&gt;9,'County Data'!F4,"*")</f>
        <v>208244.5</v>
      </c>
      <c r="F9" s="45">
        <f>IF('County Data'!I4&gt;9,'County Data'!H4,"*")</f>
        <v>9813766.1600000001</v>
      </c>
      <c r="G9" s="46">
        <f>IF('County Data'!K4&gt;9,'County Data'!J4,"*")</f>
        <v>1980952.41</v>
      </c>
      <c r="H9" s="47">
        <f>IF('County Data'!M4&gt;9,'County Data'!L4,"*")</f>
        <v>1263889.31</v>
      </c>
      <c r="I9" s="9">
        <f t="shared" si="1"/>
        <v>-0.29694745447246318</v>
      </c>
      <c r="J9" s="9">
        <f t="shared" si="2"/>
        <v>-0.91041726741936213</v>
      </c>
      <c r="K9" s="9">
        <f t="shared" si="3"/>
        <v>-0.83523517577658757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47384386.299999997</v>
      </c>
      <c r="D10" s="43">
        <f>IF('County Data'!E5&gt;9,'County Data'!D5,"*")</f>
        <v>3602465.21</v>
      </c>
      <c r="E10" s="44">
        <f>IF('County Data'!G5&gt;9,'County Data'!F5,"*")</f>
        <v>2975204.59</v>
      </c>
      <c r="F10" s="43">
        <f>IF('County Data'!I5&gt;9,'County Data'!H5,"*")</f>
        <v>99203429.700000003</v>
      </c>
      <c r="G10" s="43">
        <f>IF('County Data'!K5&gt;9,'County Data'!J5,"*")</f>
        <v>30478127.539999999</v>
      </c>
      <c r="H10" s="44">
        <f>IF('County Data'!M5&gt;9,'County Data'!L5,"*")</f>
        <v>19692922.66</v>
      </c>
      <c r="I10" s="22">
        <f t="shared" si="1"/>
        <v>-0.52235132955287333</v>
      </c>
      <c r="J10" s="22">
        <f t="shared" si="2"/>
        <v>-0.8818016229746376</v>
      </c>
      <c r="K10" s="22">
        <f t="shared" si="3"/>
        <v>-0.84892010996198164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228168.83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473961.65</v>
      </c>
      <c r="G11" s="46">
        <f>IF('County Data'!K6&gt;9,'County Data'!J6,"*")</f>
        <v>165038.01999999999</v>
      </c>
      <c r="H11" s="47" t="str">
        <f>IF('County Data'!M6&gt;9,'County Data'!L6,"*")</f>
        <v>*</v>
      </c>
      <c r="I11" s="9">
        <f t="shared" si="1"/>
        <v>-0.51859221099428621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10450457.210000001</v>
      </c>
      <c r="D12" s="43">
        <f>IF('County Data'!E7&gt;9,'County Data'!D7,"*")</f>
        <v>381282.19</v>
      </c>
      <c r="E12" s="44">
        <f>IF('County Data'!G7&gt;9,'County Data'!F7,"*")</f>
        <v>259588.6</v>
      </c>
      <c r="F12" s="43">
        <f>IF('County Data'!I7&gt;9,'County Data'!H7,"*")</f>
        <v>13768013.33</v>
      </c>
      <c r="G12" s="43">
        <f>IF('County Data'!K7&gt;9,'County Data'!J7,"*")</f>
        <v>2842810.78</v>
      </c>
      <c r="H12" s="44">
        <f>IF('County Data'!M7&gt;9,'County Data'!L7,"*")</f>
        <v>1304698.8799999999</v>
      </c>
      <c r="I12" s="22">
        <f t="shared" si="1"/>
        <v>-0.24096113509500786</v>
      </c>
      <c r="J12" s="22">
        <f t="shared" si="2"/>
        <v>-0.86587844935637959</v>
      </c>
      <c r="K12" s="22">
        <f t="shared" si="3"/>
        <v>-0.80103562287107966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1031061.33</v>
      </c>
      <c r="D13" s="46">
        <f>IF('County Data'!E8&gt;9,'County Data'!D8,"*")</f>
        <v>226694.79</v>
      </c>
      <c r="E13" s="47">
        <f>IF('County Data'!G8&gt;9,'County Data'!F8,"*")</f>
        <v>94678.9</v>
      </c>
      <c r="F13" s="45">
        <f>IF('County Data'!I8&gt;9,'County Data'!H8,"*")</f>
        <v>1718783.66</v>
      </c>
      <c r="G13" s="46">
        <f>IF('County Data'!K8&gt;9,'County Data'!J8,"*")</f>
        <v>751901.02</v>
      </c>
      <c r="H13" s="47">
        <f>IF('County Data'!M8&gt;9,'County Data'!L8,"*")</f>
        <v>323709.33</v>
      </c>
      <c r="I13" s="9">
        <f t="shared" si="1"/>
        <v>-0.40012151965652265</v>
      </c>
      <c r="J13" s="9">
        <f t="shared" si="2"/>
        <v>-0.69850447868789955</v>
      </c>
      <c r="K13" s="9">
        <f t="shared" si="3"/>
        <v>-0.70751877927027929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6972124.0199999996</v>
      </c>
      <c r="D14" s="43">
        <f>IF('County Data'!E9&gt;9,'County Data'!D9,"*")</f>
        <v>994256.19</v>
      </c>
      <c r="E14" s="44">
        <f>IF('County Data'!G9&gt;9,'County Data'!F9,"*")</f>
        <v>630286.53</v>
      </c>
      <c r="F14" s="43">
        <f>IF('County Data'!I9&gt;9,'County Data'!H9,"*")</f>
        <v>14696642.810000001</v>
      </c>
      <c r="G14" s="43">
        <f>IF('County Data'!K9&gt;9,'County Data'!J9,"*")</f>
        <v>7999597.46</v>
      </c>
      <c r="H14" s="44">
        <f>IF('County Data'!M9&gt;9,'County Data'!L9,"*")</f>
        <v>3662360.54</v>
      </c>
      <c r="I14" s="22">
        <f t="shared" si="1"/>
        <v>-0.52559750480865097</v>
      </c>
      <c r="J14" s="22">
        <f t="shared" si="2"/>
        <v>-0.8757117223745905</v>
      </c>
      <c r="K14" s="22">
        <f t="shared" si="3"/>
        <v>-0.82790156154314609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3408388.9</v>
      </c>
      <c r="D15" s="48">
        <f>IF('County Data'!E10&gt;9,'County Data'!D10,"*")</f>
        <v>83754.97</v>
      </c>
      <c r="E15" s="49">
        <f>IF('County Data'!G10&gt;9,'County Data'!F10,"*")</f>
        <v>110891.23</v>
      </c>
      <c r="F15" s="48">
        <f>IF('County Data'!I10&gt;9,'County Data'!H10,"*")</f>
        <v>5742232.4000000004</v>
      </c>
      <c r="G15" s="48">
        <f>IF('County Data'!K10&gt;9,'County Data'!J10,"*")</f>
        <v>1030712.05</v>
      </c>
      <c r="H15" s="49">
        <f>IF('County Data'!M10&gt;9,'County Data'!L10,"*")</f>
        <v>577720.31000000006</v>
      </c>
      <c r="I15" s="23">
        <f t="shared" si="1"/>
        <v>-0.40643487365645464</v>
      </c>
      <c r="J15" s="23">
        <f t="shared" si="2"/>
        <v>-0.91874067058787179</v>
      </c>
      <c r="K15" s="23">
        <f t="shared" si="3"/>
        <v>-0.80805377951832791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6158614.9900000002</v>
      </c>
      <c r="D16" s="43">
        <f>IF('County Data'!E11&gt;9,'County Data'!D11,"*")</f>
        <v>252971.98</v>
      </c>
      <c r="E16" s="44">
        <f>IF('County Data'!G11&gt;9,'County Data'!F11,"*")</f>
        <v>257832.73</v>
      </c>
      <c r="F16" s="43">
        <f>IF('County Data'!I11&gt;9,'County Data'!H11,"*")</f>
        <v>8155648.6900000004</v>
      </c>
      <c r="G16" s="43">
        <f>IF('County Data'!K11&gt;9,'County Data'!J11,"*")</f>
        <v>1359952.99</v>
      </c>
      <c r="H16" s="44">
        <f>IF('County Data'!M11&gt;9,'County Data'!L11,"*")</f>
        <v>1226842.1000000001</v>
      </c>
      <c r="I16" s="22">
        <f t="shared" si="1"/>
        <v>-0.24486509607122375</v>
      </c>
      <c r="J16" s="22">
        <f t="shared" si="2"/>
        <v>-0.81398476134090492</v>
      </c>
      <c r="K16" s="22">
        <f t="shared" si="3"/>
        <v>-0.78984033071574578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3436715.21</v>
      </c>
      <c r="D17" s="46">
        <f>IF('County Data'!E12&gt;9,'County Data'!D12,"*")</f>
        <v>9950969.0099999998</v>
      </c>
      <c r="E17" s="47" t="str">
        <f>IF('County Data'!G12&gt;9,'County Data'!F12,"*")</f>
        <v>*</v>
      </c>
      <c r="F17" s="45">
        <f>IF('County Data'!I12&gt;9,'County Data'!H12,"*")</f>
        <v>6137806.7599999998</v>
      </c>
      <c r="G17" s="46">
        <f>IF('County Data'!K12&gt;9,'County Data'!J12,"*")</f>
        <v>19216177.25</v>
      </c>
      <c r="H17" s="47">
        <f>IF('County Data'!M12&gt;9,'County Data'!L12,"*")</f>
        <v>1190335.8799999999</v>
      </c>
      <c r="I17" s="9">
        <f t="shared" si="1"/>
        <v>-0.4400743874184791</v>
      </c>
      <c r="J17" s="9">
        <f t="shared" si="2"/>
        <v>-0.48215668077270679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15885056.949999999</v>
      </c>
      <c r="D18" s="43">
        <f>IF('County Data'!E13&gt;9,'County Data'!D13,"*")</f>
        <v>671506.68</v>
      </c>
      <c r="E18" s="44">
        <f>IF('County Data'!G13&gt;9,'County Data'!F13,"*")</f>
        <v>564339.42000000004</v>
      </c>
      <c r="F18" s="43">
        <f>IF('County Data'!I13&gt;9,'County Data'!H13,"*")</f>
        <v>25418137.32</v>
      </c>
      <c r="G18" s="43">
        <f>IF('County Data'!K13&gt;9,'County Data'!J13,"*")</f>
        <v>6028546.04</v>
      </c>
      <c r="H18" s="44">
        <f>IF('County Data'!M13&gt;9,'County Data'!L13,"*")</f>
        <v>4126372.43</v>
      </c>
      <c r="I18" s="22">
        <f t="shared" si="1"/>
        <v>-0.37505031348221551</v>
      </c>
      <c r="J18" s="22">
        <f t="shared" si="2"/>
        <v>-0.88861216692308787</v>
      </c>
      <c r="K18" s="22">
        <f t="shared" si="3"/>
        <v>-0.86323594644606527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14132189.4</v>
      </c>
      <c r="D19" s="46">
        <f>IF('County Data'!E14&gt;9,'County Data'!D14,"*")</f>
        <v>511542.15</v>
      </c>
      <c r="E19" s="47">
        <f>IF('County Data'!G14&gt;9,'County Data'!F14,"*")</f>
        <v>541539.93999999994</v>
      </c>
      <c r="F19" s="45">
        <f>IF('County Data'!I14&gt;9,'County Data'!H14,"*")</f>
        <v>26873214.98</v>
      </c>
      <c r="G19" s="46">
        <f>IF('County Data'!K14&gt;9,'County Data'!J14,"*")</f>
        <v>5305831.79</v>
      </c>
      <c r="H19" s="47">
        <f>IF('County Data'!M14&gt;9,'County Data'!L14,"*")</f>
        <v>4625206.5199999996</v>
      </c>
      <c r="I19" s="9">
        <f t="shared" si="1"/>
        <v>-0.47411616323102102</v>
      </c>
      <c r="J19" s="9">
        <f t="shared" si="2"/>
        <v>-0.90358869820107879</v>
      </c>
      <c r="K19" s="9">
        <f t="shared" si="3"/>
        <v>-0.88291551141374769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10898532.300000001</v>
      </c>
      <c r="D20" s="43">
        <f>IF('County Data'!E15&gt;9,'County Data'!D15,"*")</f>
        <v>857118.67</v>
      </c>
      <c r="E20" s="44">
        <f>IF('County Data'!G15&gt;9,'County Data'!F15,"*")</f>
        <v>484953.83</v>
      </c>
      <c r="F20" s="43">
        <f>IF('County Data'!I15&gt;9,'County Data'!H15,"*")</f>
        <v>17643707.07</v>
      </c>
      <c r="G20" s="43">
        <f>IF('County Data'!K15&gt;9,'County Data'!J15,"*")</f>
        <v>4237688.66</v>
      </c>
      <c r="H20" s="44">
        <f>IF('County Data'!M15&gt;9,'County Data'!L15,"*")</f>
        <v>2931637.77</v>
      </c>
      <c r="I20" s="22">
        <f t="shared" si="1"/>
        <v>-0.38229918141573405</v>
      </c>
      <c r="J20" s="22">
        <f t="shared" si="2"/>
        <v>-0.7977391123396026</v>
      </c>
      <c r="K20" s="22">
        <f t="shared" si="3"/>
        <v>-0.83457921201499596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10662021.85</v>
      </c>
      <c r="D21" s="46">
        <f>IF('County Data'!E16&gt;9,'County Data'!D16,"*")</f>
        <v>1278489.44</v>
      </c>
      <c r="E21" s="47">
        <f>IF('County Data'!G16&gt;9,'County Data'!F16,"*")</f>
        <v>556779.37</v>
      </c>
      <c r="F21" s="45">
        <f>IF('County Data'!I16&gt;9,'County Data'!H16,"*")</f>
        <v>23039355.609999999</v>
      </c>
      <c r="G21" s="46">
        <f>IF('County Data'!K16&gt;9,'County Data'!J16,"*")</f>
        <v>11155917.119999999</v>
      </c>
      <c r="H21" s="47">
        <f>IF('County Data'!M16&gt;9,'County Data'!L16,"*")</f>
        <v>4686370.7</v>
      </c>
      <c r="I21" s="9">
        <f t="shared" si="1"/>
        <v>-0.53722569196456793</v>
      </c>
      <c r="J21" s="9">
        <f t="shared" si="2"/>
        <v>-0.88539808728876612</v>
      </c>
      <c r="K21" s="9">
        <f t="shared" si="3"/>
        <v>-0.88119177810667004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22" sqref="H22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04/01/2020 - 06/30/2020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04/01/2019 - 06/30/2019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279417.74</v>
      </c>
      <c r="G6" s="41">
        <f>IF('Town Data'!K2&gt;9,'Town Data'!J2,"*")</f>
        <v>99092.88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>
        <f>IF('Town Data'!C3&gt;9,'Town Data'!B3,"*")</f>
        <v>223404.09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467435.55</v>
      </c>
      <c r="G7" s="46">
        <f>IF('Town Data'!K3&gt;9,'Town Data'!J3,"*")</f>
        <v>199323.23</v>
      </c>
      <c r="H7" s="47" t="str">
        <f>IF('Town Data'!M3&gt;9,'Town Data'!L3,"*")</f>
        <v>*</v>
      </c>
      <c r="I7" s="9">
        <f t="shared" si="0"/>
        <v>-0.52206440010820743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BARNARD</v>
      </c>
      <c r="C8" s="51" t="str">
        <f>IF('Town Data'!C4&gt;9,'Town Data'!B4,"*")</f>
        <v>*</v>
      </c>
      <c r="D8" s="43" t="str">
        <f>IF('Town Data'!E4&gt;9,'Town Data'!D4,"*")</f>
        <v>*</v>
      </c>
      <c r="E8" s="44" t="str">
        <f>IF('Town Data'!G4&gt;9,'Town Data'!F4,"*")</f>
        <v>*</v>
      </c>
      <c r="F8" s="43" t="str">
        <f>IF('Town Data'!I4&gt;9,'Town Data'!H4,"*")</f>
        <v>*</v>
      </c>
      <c r="G8" s="43">
        <f>IF('Town Data'!K4&gt;9,'Town Data'!J4,"*")</f>
        <v>1127022.73</v>
      </c>
      <c r="H8" s="44" t="str">
        <f>IF('Town Data'!M4&gt;9,'Town Data'!L4,"*")</f>
        <v>*</v>
      </c>
      <c r="I8" s="22" t="str">
        <f t="shared" si="0"/>
        <v/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BARRE</v>
      </c>
      <c r="C9" s="50">
        <f>IF('Town Data'!C5&gt;9,'Town Data'!B5,"*")</f>
        <v>2878091.58</v>
      </c>
      <c r="D9" s="46" t="str">
        <f>IF('Town Data'!E5&gt;9,'Town Data'!D5,"*")</f>
        <v>*</v>
      </c>
      <c r="E9" s="47">
        <f>IF('Town Data'!G5&gt;9,'Town Data'!F5,"*")</f>
        <v>118475.72</v>
      </c>
      <c r="F9" s="45">
        <f>IF('Town Data'!I5&gt;9,'Town Data'!H5,"*")</f>
        <v>4359800.87</v>
      </c>
      <c r="G9" s="46" t="str">
        <f>IF('Town Data'!K5&gt;9,'Town Data'!J5,"*")</f>
        <v>*</v>
      </c>
      <c r="H9" s="47">
        <f>IF('Town Data'!M5&gt;9,'Town Data'!L5,"*")</f>
        <v>710976.26</v>
      </c>
      <c r="I9" s="9">
        <f t="shared" si="0"/>
        <v>-0.33985710223503857</v>
      </c>
      <c r="J9" s="9" t="str">
        <f t="shared" si="1"/>
        <v/>
      </c>
      <c r="K9" s="9">
        <f t="shared" si="2"/>
        <v>-0.8333619184415525</v>
      </c>
      <c r="L9" s="15"/>
    </row>
    <row r="10" spans="1:12" x14ac:dyDescent="0.25">
      <c r="A10" s="15"/>
      <c r="B10" s="27" t="str">
        <f>'Town Data'!A6</f>
        <v>BARRE TOWN</v>
      </c>
      <c r="C10" s="51">
        <f>IF('Town Data'!C6&gt;9,'Town Data'!B6,"*")</f>
        <v>1005546.62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1206032.03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-0.166235560095365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BARTON</v>
      </c>
      <c r="C11" s="50">
        <f>IF('Town Data'!C7&gt;9,'Town Data'!B7,"*")</f>
        <v>494559.11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599274.15</v>
      </c>
      <c r="G11" s="46">
        <f>IF('Town Data'!K7&gt;9,'Town Data'!J7,"*")</f>
        <v>147356.28</v>
      </c>
      <c r="H11" s="47" t="str">
        <f>IF('Town Data'!M7&gt;9,'Town Data'!L7,"*")</f>
        <v>*</v>
      </c>
      <c r="I11" s="9">
        <f t="shared" si="0"/>
        <v>-0.17473645409200453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BENNINGTON</v>
      </c>
      <c r="C12" s="51">
        <f>IF('Town Data'!C8&gt;9,'Town Data'!B8,"*")</f>
        <v>5900472.7300000004</v>
      </c>
      <c r="D12" s="43">
        <f>IF('Town Data'!E8&gt;9,'Town Data'!D8,"*")</f>
        <v>376388.13</v>
      </c>
      <c r="E12" s="44">
        <f>IF('Town Data'!G8&gt;9,'Town Data'!F8,"*")</f>
        <v>228921.36</v>
      </c>
      <c r="F12" s="43">
        <f>IF('Town Data'!I8&gt;9,'Town Data'!H8,"*")</f>
        <v>8377718.3600000003</v>
      </c>
      <c r="G12" s="43">
        <f>IF('Town Data'!K8&gt;9,'Town Data'!J8,"*")</f>
        <v>1797042.68</v>
      </c>
      <c r="H12" s="44">
        <f>IF('Town Data'!M8&gt;9,'Town Data'!L8,"*")</f>
        <v>1033762.5</v>
      </c>
      <c r="I12" s="22">
        <f t="shared" si="0"/>
        <v>-0.29569454636094972</v>
      </c>
      <c r="J12" s="22">
        <f t="shared" si="1"/>
        <v>-0.79055136854067365</v>
      </c>
      <c r="K12" s="22">
        <f t="shared" si="2"/>
        <v>-0.77855517103783511</v>
      </c>
      <c r="L12" s="15"/>
    </row>
    <row r="13" spans="1:12" x14ac:dyDescent="0.25">
      <c r="A13" s="15"/>
      <c r="B13" s="15" t="str">
        <f>'Town Data'!A9</f>
        <v>BERLIN</v>
      </c>
      <c r="C13" s="50">
        <f>IF('Town Data'!C9&gt;9,'Town Data'!B9,"*")</f>
        <v>3182322.23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5003162.21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-0.36393782643317496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BETHEL</v>
      </c>
      <c r="C14" s="51" t="str">
        <f>IF('Town Data'!C10&gt;9,'Town Data'!B10,"*")</f>
        <v>*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756928.81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 t="str">
        <f t="shared" si="0"/>
        <v/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50">
        <f>IF('Town Data'!C11&gt;9,'Town Data'!B11,"*")</f>
        <v>851062.48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1373327.44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-0.38029165134863974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592720.91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974444.9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-0.39173481230185514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51">
        <f>IF('Town Data'!C13&gt;9,'Town Data'!B13,"*")</f>
        <v>6691308.4900000002</v>
      </c>
      <c r="D17" s="43">
        <f>IF('Town Data'!E13&gt;9,'Town Data'!D13,"*")</f>
        <v>718550.8</v>
      </c>
      <c r="E17" s="44">
        <f>IF('Town Data'!G13&gt;9,'Town Data'!F13,"*")</f>
        <v>252644.56</v>
      </c>
      <c r="F17" s="43">
        <f>IF('Town Data'!I13&gt;9,'Town Data'!H13,"*")</f>
        <v>10316695.65</v>
      </c>
      <c r="G17" s="43">
        <f>IF('Town Data'!K13&gt;9,'Town Data'!J13,"*")</f>
        <v>2405480.4500000002</v>
      </c>
      <c r="H17" s="44">
        <f>IF('Town Data'!M13&gt;9,'Town Data'!L13,"*")</f>
        <v>1511842.07</v>
      </c>
      <c r="I17" s="22">
        <f t="shared" si="0"/>
        <v>-0.35140972293778966</v>
      </c>
      <c r="J17" s="22">
        <f t="shared" si="1"/>
        <v>-0.70128595308267838</v>
      </c>
      <c r="K17" s="22">
        <f t="shared" si="2"/>
        <v>-0.832889582177059</v>
      </c>
      <c r="L17" s="15"/>
    </row>
    <row r="18" spans="1:12" x14ac:dyDescent="0.25">
      <c r="A18" s="15"/>
      <c r="B18" s="15" t="str">
        <f>'Town Data'!A14</f>
        <v>BRISTOL</v>
      </c>
      <c r="C18" s="50">
        <f>IF('Town Data'!C14&gt;9,'Town Data'!B14,"*")</f>
        <v>663746.89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1196341.74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-0.44518621409966019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51">
        <f>IF('Town Data'!C15&gt;9,'Town Data'!B15,"*")</f>
        <v>249412.32</v>
      </c>
      <c r="D19" s="43">
        <f>IF('Town Data'!E15&gt;9,'Town Data'!D15,"*")</f>
        <v>25505.54</v>
      </c>
      <c r="E19" s="44" t="str">
        <f>IF('Town Data'!G15&gt;9,'Town Data'!F15,"*")</f>
        <v>*</v>
      </c>
      <c r="F19" s="43">
        <f>IF('Town Data'!I15&gt;9,'Town Data'!H15,"*")</f>
        <v>782770.71</v>
      </c>
      <c r="G19" s="43">
        <f>IF('Town Data'!K15&gt;9,'Town Data'!J15,"*")</f>
        <v>739134.83</v>
      </c>
      <c r="H19" s="44" t="str">
        <f>IF('Town Data'!M15&gt;9,'Town Data'!L15,"*")</f>
        <v>*</v>
      </c>
      <c r="I19" s="22">
        <f t="shared" si="0"/>
        <v>-0.68137244174606371</v>
      </c>
      <c r="J19" s="22">
        <f t="shared" si="1"/>
        <v>-0.96549270990246794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50">
        <f>IF('Town Data'!C16&gt;9,'Town Data'!B16,"*")</f>
        <v>11226985.02</v>
      </c>
      <c r="D20" s="46">
        <f>IF('Town Data'!E16&gt;9,'Town Data'!D16,"*")</f>
        <v>897987.76</v>
      </c>
      <c r="E20" s="47">
        <f>IF('Town Data'!G16&gt;9,'Town Data'!F16,"*")</f>
        <v>1488702.48</v>
      </c>
      <c r="F20" s="45">
        <f>IF('Town Data'!I16&gt;9,'Town Data'!H16,"*")</f>
        <v>34757641.960000001</v>
      </c>
      <c r="G20" s="46">
        <f>IF('Town Data'!K16&gt;9,'Town Data'!J16,"*")</f>
        <v>12356556.199999999</v>
      </c>
      <c r="H20" s="47">
        <f>IF('Town Data'!M16&gt;9,'Town Data'!L16,"*")</f>
        <v>11481151.130000001</v>
      </c>
      <c r="I20" s="9">
        <f t="shared" si="0"/>
        <v>-0.6769923278190072</v>
      </c>
      <c r="J20" s="9">
        <f t="shared" si="1"/>
        <v>-0.92732702012879609</v>
      </c>
      <c r="K20" s="9">
        <f t="shared" si="2"/>
        <v>-0.87033508546803706</v>
      </c>
      <c r="L20" s="15"/>
    </row>
    <row r="21" spans="1:12" x14ac:dyDescent="0.25">
      <c r="A21" s="15"/>
      <c r="B21" s="27" t="str">
        <f>'Town Data'!A17</f>
        <v>CAMBRIDGE</v>
      </c>
      <c r="C21" s="51">
        <f>IF('Town Data'!C17&gt;9,'Town Data'!B17,"*")</f>
        <v>773371.53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1472887.23</v>
      </c>
      <c r="G21" s="43">
        <f>IF('Town Data'!K17&gt;9,'Town Data'!J17,"*")</f>
        <v>525819.04</v>
      </c>
      <c r="H21" s="44">
        <f>IF('Town Data'!M17&gt;9,'Town Data'!L17,"*")</f>
        <v>342872.44</v>
      </c>
      <c r="I21" s="22">
        <f t="shared" si="0"/>
        <v>-0.4749282129358946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50">
        <f>IF('Town Data'!C18&gt;9,'Town Data'!B18,"*")</f>
        <v>901508.43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1598352.02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-0.4359762938829958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>
        <f>IF('Town Data'!K19&gt;9,'Town Data'!J19,"*")</f>
        <v>176562.91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50">
        <f>IF('Town Data'!C20&gt;9,'Town Data'!B20,"*")</f>
        <v>412455.23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852755.27</v>
      </c>
      <c r="G24" s="46">
        <f>IF('Town Data'!K20&gt;9,'Town Data'!J20,"*")</f>
        <v>156688.76</v>
      </c>
      <c r="H24" s="47" t="str">
        <f>IF('Town Data'!M20&gt;9,'Town Data'!L20,"*")</f>
        <v>*</v>
      </c>
      <c r="I24" s="9">
        <f t="shared" si="0"/>
        <v>-0.51632637814129256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COLCHESTER</v>
      </c>
      <c r="C25" s="51">
        <f>IF('Town Data'!C21&gt;9,'Town Data'!B21,"*")</f>
        <v>4912753.91</v>
      </c>
      <c r="D25" s="43" t="str">
        <f>IF('Town Data'!E21&gt;9,'Town Data'!D21,"*")</f>
        <v>*</v>
      </c>
      <c r="E25" s="44">
        <f>IF('Town Data'!G21&gt;9,'Town Data'!F21,"*")</f>
        <v>317578.3</v>
      </c>
      <c r="F25" s="43">
        <f>IF('Town Data'!I21&gt;9,'Town Data'!H21,"*")</f>
        <v>7006347.9800000004</v>
      </c>
      <c r="G25" s="43">
        <f>IF('Town Data'!K21&gt;9,'Town Data'!J21,"*")</f>
        <v>3433108.7</v>
      </c>
      <c r="H25" s="44">
        <f>IF('Town Data'!M21&gt;9,'Town Data'!L21,"*")</f>
        <v>764734.49</v>
      </c>
      <c r="I25" s="22">
        <f t="shared" si="0"/>
        <v>-0.29881388648926344</v>
      </c>
      <c r="J25" s="22" t="str">
        <f t="shared" si="1"/>
        <v/>
      </c>
      <c r="K25" s="22">
        <f t="shared" si="2"/>
        <v>-0.58472083559354049</v>
      </c>
      <c r="L25" s="15"/>
    </row>
    <row r="26" spans="1:12" x14ac:dyDescent="0.25">
      <c r="A26" s="15"/>
      <c r="B26" s="15" t="str">
        <f>'Town Data'!A22</f>
        <v>DANVILLE</v>
      </c>
      <c r="C26" s="50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611908.53</v>
      </c>
      <c r="G26" s="46">
        <f>IF('Town Data'!K22&gt;9,'Town Data'!J22,"*")</f>
        <v>43842.48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DERBY</v>
      </c>
      <c r="C27" s="51">
        <f>IF('Town Data'!C23&gt;9,'Town Data'!B23,"*")</f>
        <v>1899257.08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2595221.79</v>
      </c>
      <c r="G27" s="43">
        <f>IF('Town Data'!K23&gt;9,'Town Data'!J23,"*")</f>
        <v>151211.07</v>
      </c>
      <c r="H27" s="44" t="str">
        <f>IF('Town Data'!M23&gt;9,'Town Data'!L23,"*")</f>
        <v>*</v>
      </c>
      <c r="I27" s="22">
        <f t="shared" si="0"/>
        <v>-0.26817157311244677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DORSET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1055178.6499999999</v>
      </c>
      <c r="G28" s="46">
        <f>IF('Town Data'!K24&gt;9,'Town Data'!J24,"*")</f>
        <v>268487.05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DOVER</v>
      </c>
      <c r="C29" s="51">
        <f>IF('Town Data'!C25&gt;9,'Town Data'!B25,"*")</f>
        <v>471125.47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685197.95</v>
      </c>
      <c r="G29" s="43">
        <f>IF('Town Data'!K25&gt;9,'Town Data'!J25,"*")</f>
        <v>211183.25</v>
      </c>
      <c r="H29" s="44" t="str">
        <f>IF('Town Data'!M25&gt;9,'Town Data'!L25,"*")</f>
        <v>*</v>
      </c>
      <c r="I29" s="22">
        <f t="shared" si="0"/>
        <v>-0.31242428556594481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ENOSBURG</v>
      </c>
      <c r="C30" s="50">
        <f>IF('Town Data'!C26&gt;9,'Town Data'!B26,"*")</f>
        <v>1044502.5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1208609.75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-0.13578183528636931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ESSEX</v>
      </c>
      <c r="C31" s="51">
        <f>IF('Town Data'!C27&gt;9,'Town Data'!B27,"*")</f>
        <v>7600469.0199999996</v>
      </c>
      <c r="D31" s="43" t="str">
        <f>IF('Town Data'!E27&gt;9,'Town Data'!D27,"*")</f>
        <v>*</v>
      </c>
      <c r="E31" s="44">
        <f>IF('Town Data'!G27&gt;9,'Town Data'!F27,"*")</f>
        <v>236352.04</v>
      </c>
      <c r="F31" s="43">
        <f>IF('Town Data'!I27&gt;9,'Town Data'!H27,"*")</f>
        <v>10774865.75</v>
      </c>
      <c r="G31" s="43" t="str">
        <f>IF('Town Data'!K27&gt;9,'Town Data'!J27,"*")</f>
        <v>*</v>
      </c>
      <c r="H31" s="44">
        <f>IF('Town Data'!M27&gt;9,'Town Data'!L27,"*")</f>
        <v>1011150.78</v>
      </c>
      <c r="I31" s="22">
        <f t="shared" si="0"/>
        <v>-0.29461125582933601</v>
      </c>
      <c r="J31" s="22" t="str">
        <f t="shared" si="1"/>
        <v/>
      </c>
      <c r="K31" s="22">
        <f t="shared" si="2"/>
        <v>-0.76625440569803049</v>
      </c>
      <c r="L31" s="15"/>
    </row>
    <row r="32" spans="1:12" x14ac:dyDescent="0.25">
      <c r="A32" s="15"/>
      <c r="B32" s="15" t="str">
        <f>'Town Data'!A28</f>
        <v>FAIR HAVEN</v>
      </c>
      <c r="C32" s="50">
        <f>IF('Town Data'!C28&gt;9,'Town Data'!B28,"*")</f>
        <v>1176160.05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1432644.3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-0.17902856277723647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FAIRFAX</v>
      </c>
      <c r="C33" s="51">
        <f>IF('Town Data'!C29&gt;9,'Town Data'!B29,"*")</f>
        <v>830544.62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929416.84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-0.10638092161101791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FAIRLEE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662047.5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FERRISBURGH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1855949.51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GRAND ISLE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120671.73</v>
      </c>
      <c r="G36" s="46">
        <f>IF('Town Data'!K32&gt;9,'Town Data'!J32,"*")</f>
        <v>110063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HARDWICK</v>
      </c>
      <c r="C37" s="51">
        <f>IF('Town Data'!C33&gt;9,'Town Data'!B33,"*")</f>
        <v>536399.81999999995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949667.82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-0.43517111067320363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HARTFORD</v>
      </c>
      <c r="C38" s="50">
        <f>IF('Town Data'!C34&gt;9,'Town Data'!B34,"*")</f>
        <v>3064116.77</v>
      </c>
      <c r="D38" s="46">
        <f>IF('Town Data'!E34&gt;9,'Town Data'!D34,"*")</f>
        <v>593334.71</v>
      </c>
      <c r="E38" s="47">
        <f>IF('Town Data'!G34&gt;9,'Town Data'!F34,"*")</f>
        <v>123770.08</v>
      </c>
      <c r="F38" s="45">
        <f>IF('Town Data'!I34&gt;9,'Town Data'!H34,"*")</f>
        <v>6597866.4400000004</v>
      </c>
      <c r="G38" s="46">
        <f>IF('Town Data'!K34&gt;9,'Town Data'!J34,"*")</f>
        <v>3683228.49</v>
      </c>
      <c r="H38" s="47">
        <f>IF('Town Data'!M34&gt;9,'Town Data'!L34,"*")</f>
        <v>1184982.45</v>
      </c>
      <c r="I38" s="9">
        <f t="shared" si="0"/>
        <v>-0.53558975498146033</v>
      </c>
      <c r="J38" s="9">
        <f t="shared" si="1"/>
        <v>-0.83890906806055898</v>
      </c>
      <c r="K38" s="9">
        <f t="shared" si="2"/>
        <v>-0.89555112820447247</v>
      </c>
      <c r="L38" s="15"/>
    </row>
    <row r="39" spans="1:12" x14ac:dyDescent="0.25">
      <c r="A39" s="15"/>
      <c r="B39" s="27" t="str">
        <f>'Town Data'!A35</f>
        <v>HINESBURG</v>
      </c>
      <c r="C39" s="51">
        <f>IF('Town Data'!C35&gt;9,'Town Data'!B35,"*")</f>
        <v>757539.8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1320482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-0.42631569381483425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ISLE LA MOTTE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 t="str">
        <f>IF('Town Data'!I36&gt;9,'Town Data'!H36,"*")</f>
        <v>*</v>
      </c>
      <c r="G40" s="46">
        <f>IF('Town Data'!K36&gt;9,'Town Data'!J36,"*")</f>
        <v>31377.599999999999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JAY</v>
      </c>
      <c r="C41" s="51" t="str">
        <f>IF('Town Data'!C37&gt;9,'Town Data'!B37,"*")</f>
        <v>*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568788.79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JERICHO</v>
      </c>
      <c r="C42" s="50">
        <f>IF('Town Data'!C38&gt;9,'Town Data'!B38,"*")</f>
        <v>697151.42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1193720.4099999999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-0.41598433422110953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JOHNSON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517616.96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KILLINGTON</v>
      </c>
      <c r="C44" s="50">
        <f>IF('Town Data'!C40&gt;9,'Town Data'!B40,"*")</f>
        <v>782820.51</v>
      </c>
      <c r="D44" s="46">
        <f>IF('Town Data'!E40&gt;9,'Town Data'!D40,"*")</f>
        <v>53137.65</v>
      </c>
      <c r="E44" s="47">
        <f>IF('Town Data'!G40&gt;9,'Town Data'!F40,"*")</f>
        <v>117320.01</v>
      </c>
      <c r="F44" s="45">
        <f>IF('Town Data'!I40&gt;9,'Town Data'!H40,"*")</f>
        <v>2268782.35</v>
      </c>
      <c r="G44" s="46">
        <f>IF('Town Data'!K40&gt;9,'Town Data'!J40,"*")</f>
        <v>1508136.51</v>
      </c>
      <c r="H44" s="47">
        <f>IF('Town Data'!M40&gt;9,'Town Data'!L40,"*")</f>
        <v>1127983.82</v>
      </c>
      <c r="I44" s="9">
        <f t="shared" si="0"/>
        <v>-0.65496006701568354</v>
      </c>
      <c r="J44" s="9">
        <f t="shared" si="1"/>
        <v>-0.96476602108120846</v>
      </c>
      <c r="K44" s="9">
        <f t="shared" si="2"/>
        <v>-0.89599140703986335</v>
      </c>
      <c r="L44" s="15"/>
    </row>
    <row r="45" spans="1:12" x14ac:dyDescent="0.25">
      <c r="A45" s="15"/>
      <c r="B45" s="27" t="str">
        <f>'Town Data'!A41</f>
        <v>LONDONDERRY</v>
      </c>
      <c r="C45" s="51">
        <f>IF('Town Data'!C41&gt;9,'Town Data'!B41,"*")</f>
        <v>410841.22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516130.55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-0.20399747699491924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LUDLOW</v>
      </c>
      <c r="C46" s="50">
        <f>IF('Town Data'!C42&gt;9,'Town Data'!B42,"*")</f>
        <v>811549.87</v>
      </c>
      <c r="D46" s="46">
        <f>IF('Town Data'!E42&gt;9,'Town Data'!D42,"*")</f>
        <v>56974.99</v>
      </c>
      <c r="E46" s="47">
        <f>IF('Town Data'!G42&gt;9,'Town Data'!F42,"*")</f>
        <v>95205.91</v>
      </c>
      <c r="F46" s="45">
        <f>IF('Town Data'!I42&gt;9,'Town Data'!H42,"*")</f>
        <v>1927019.61</v>
      </c>
      <c r="G46" s="46">
        <f>IF('Town Data'!K42&gt;9,'Town Data'!J42,"*")</f>
        <v>267982.26</v>
      </c>
      <c r="H46" s="47">
        <f>IF('Town Data'!M42&gt;9,'Town Data'!L42,"*")</f>
        <v>596930.12</v>
      </c>
      <c r="I46" s="9">
        <f t="shared" si="0"/>
        <v>-0.57885749278908494</v>
      </c>
      <c r="J46" s="9">
        <f t="shared" si="1"/>
        <v>-0.78739268039608301</v>
      </c>
      <c r="K46" s="9">
        <f t="shared" si="2"/>
        <v>-0.84050744499205365</v>
      </c>
      <c r="L46" s="15"/>
    </row>
    <row r="47" spans="1:12" x14ac:dyDescent="0.25">
      <c r="A47" s="15"/>
      <c r="B47" s="27" t="str">
        <f>'Town Data'!A43</f>
        <v>LYNDON</v>
      </c>
      <c r="C47" s="51">
        <f>IF('Town Data'!C43&gt;9,'Town Data'!B43,"*")</f>
        <v>2611769.7799999998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3544049.71</v>
      </c>
      <c r="G47" s="43">
        <f>IF('Town Data'!K43&gt;9,'Town Data'!J43,"*")</f>
        <v>245413.88</v>
      </c>
      <c r="H47" s="44">
        <f>IF('Town Data'!M43&gt;9,'Town Data'!L43,"*")</f>
        <v>322354.13</v>
      </c>
      <c r="I47" s="22">
        <f t="shared" si="0"/>
        <v>-0.26305498124629867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MANCHESTER</v>
      </c>
      <c r="C48" s="50">
        <f>IF('Town Data'!C44&gt;9,'Town Data'!B44,"*")</f>
        <v>3117386.04</v>
      </c>
      <c r="D48" s="46">
        <f>IF('Town Data'!E44&gt;9,'Town Data'!D44,"*")</f>
        <v>297487.18</v>
      </c>
      <c r="E48" s="47">
        <f>IF('Town Data'!G44&gt;9,'Town Data'!F44,"*")</f>
        <v>260552.36</v>
      </c>
      <c r="F48" s="45">
        <f>IF('Town Data'!I44&gt;9,'Town Data'!H44,"*")</f>
        <v>6469763.0899999999</v>
      </c>
      <c r="G48" s="46">
        <f>IF('Town Data'!K44&gt;9,'Town Data'!J44,"*")</f>
        <v>4371702.78</v>
      </c>
      <c r="H48" s="47">
        <f>IF('Town Data'!M44&gt;9,'Town Data'!L44,"*")</f>
        <v>1499437.61</v>
      </c>
      <c r="I48" s="9">
        <f t="shared" si="0"/>
        <v>-0.51816071212585935</v>
      </c>
      <c r="J48" s="9">
        <f t="shared" si="1"/>
        <v>-0.93195164562399635</v>
      </c>
      <c r="K48" s="9">
        <f t="shared" si="2"/>
        <v>-0.82623327688839276</v>
      </c>
      <c r="L48" s="15"/>
    </row>
    <row r="49" spans="1:12" x14ac:dyDescent="0.25">
      <c r="A49" s="15"/>
      <c r="B49" s="27" t="str">
        <f>'Town Data'!A45</f>
        <v>MIDDLEBURY</v>
      </c>
      <c r="C49" s="51">
        <f>IF('Town Data'!C45&gt;9,'Town Data'!B45,"*")</f>
        <v>3387690.52</v>
      </c>
      <c r="D49" s="43" t="str">
        <f>IF('Town Data'!E45&gt;9,'Town Data'!D45,"*")</f>
        <v>*</v>
      </c>
      <c r="E49" s="44">
        <f>IF('Town Data'!G45&gt;9,'Town Data'!F45,"*")</f>
        <v>120427.19</v>
      </c>
      <c r="F49" s="43">
        <f>IF('Town Data'!I45&gt;9,'Town Data'!H45,"*")</f>
        <v>6565980.4100000001</v>
      </c>
      <c r="G49" s="43">
        <f>IF('Town Data'!K45&gt;9,'Town Data'!J45,"*")</f>
        <v>1874400.23</v>
      </c>
      <c r="H49" s="44">
        <f>IF('Town Data'!M45&gt;9,'Town Data'!L45,"*")</f>
        <v>984298.68</v>
      </c>
      <c r="I49" s="22">
        <f t="shared" si="0"/>
        <v>-0.48405412315264584</v>
      </c>
      <c r="J49" s="22" t="str">
        <f t="shared" si="1"/>
        <v/>
      </c>
      <c r="K49" s="22">
        <f t="shared" si="2"/>
        <v>-0.87765178146942135</v>
      </c>
      <c r="L49" s="15"/>
    </row>
    <row r="50" spans="1:12" x14ac:dyDescent="0.25">
      <c r="A50" s="15"/>
      <c r="B50" s="15" t="str">
        <f>'Town Data'!A46</f>
        <v>MILTON</v>
      </c>
      <c r="C50" s="50">
        <f>IF('Town Data'!C46&gt;9,'Town Data'!B46,"*")</f>
        <v>2397134.35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2610330.3199999998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-8.1673943089317427E-2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MONTGOMERY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329051.95</v>
      </c>
      <c r="G51" s="43">
        <f>IF('Town Data'!K47&gt;9,'Town Data'!J47,"*")</f>
        <v>82400.639999999999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MONTPELIER</v>
      </c>
      <c r="C52" s="50">
        <f>IF('Town Data'!C48&gt;9,'Town Data'!B48,"*")</f>
        <v>2694732.46</v>
      </c>
      <c r="D52" s="46" t="str">
        <f>IF('Town Data'!E48&gt;9,'Town Data'!D48,"*")</f>
        <v>*</v>
      </c>
      <c r="E52" s="47">
        <f>IF('Town Data'!G48&gt;9,'Town Data'!F48,"*")</f>
        <v>119691.22</v>
      </c>
      <c r="F52" s="45">
        <f>IF('Town Data'!I48&gt;9,'Town Data'!H48,"*")</f>
        <v>6653788.0899999999</v>
      </c>
      <c r="G52" s="46" t="str">
        <f>IF('Town Data'!K48&gt;9,'Town Data'!J48,"*")</f>
        <v>*</v>
      </c>
      <c r="H52" s="47">
        <f>IF('Town Data'!M48&gt;9,'Town Data'!L48,"*")</f>
        <v>1171941.05</v>
      </c>
      <c r="I52" s="9">
        <f t="shared" si="0"/>
        <v>-0.59500777248227632</v>
      </c>
      <c r="J52" s="9" t="str">
        <f t="shared" si="1"/>
        <v/>
      </c>
      <c r="K52" s="9">
        <f t="shared" si="2"/>
        <v>-0.89786924862816264</v>
      </c>
      <c r="L52" s="15"/>
    </row>
    <row r="53" spans="1:12" x14ac:dyDescent="0.25">
      <c r="A53" s="15"/>
      <c r="B53" s="27" t="str">
        <f>'Town Data'!A49</f>
        <v>MORRISTOWN</v>
      </c>
      <c r="C53" s="51">
        <f>IF('Town Data'!C49&gt;9,'Town Data'!B49,"*")</f>
        <v>2931825.32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4018213.41</v>
      </c>
      <c r="G53" s="43">
        <f>IF('Town Data'!K49&gt;9,'Town Data'!J49,"*")</f>
        <v>167251.71</v>
      </c>
      <c r="H53" s="44">
        <f>IF('Town Data'!M49&gt;9,'Town Data'!L49,"*")</f>
        <v>388154.26</v>
      </c>
      <c r="I53" s="22">
        <f t="shared" si="0"/>
        <v>-0.27036595102100369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NEWPORT</v>
      </c>
      <c r="C54" s="50">
        <f>IF('Town Data'!C50&gt;9,'Town Data'!B50,"*")</f>
        <v>2446093.37</v>
      </c>
      <c r="D54" s="46" t="str">
        <f>IF('Town Data'!E50&gt;9,'Town Data'!D50,"*")</f>
        <v>*</v>
      </c>
      <c r="E54" s="47">
        <f>IF('Town Data'!G50&gt;9,'Town Data'!F50,"*")</f>
        <v>96410.559999999998</v>
      </c>
      <c r="F54" s="45">
        <f>IF('Town Data'!I50&gt;9,'Town Data'!H50,"*")</f>
        <v>2967883.04</v>
      </c>
      <c r="G54" s="46" t="str">
        <f>IF('Town Data'!K50&gt;9,'Town Data'!J50,"*")</f>
        <v>*</v>
      </c>
      <c r="H54" s="47">
        <f>IF('Town Data'!M50&gt;9,'Town Data'!L50,"*")</f>
        <v>441622</v>
      </c>
      <c r="I54" s="9">
        <f t="shared" si="0"/>
        <v>-0.17581207310649274</v>
      </c>
      <c r="J54" s="9" t="str">
        <f t="shared" si="1"/>
        <v/>
      </c>
      <c r="K54" s="9">
        <f t="shared" si="2"/>
        <v>-0.781689861465235</v>
      </c>
      <c r="L54" s="15"/>
    </row>
    <row r="55" spans="1:12" x14ac:dyDescent="0.25">
      <c r="A55" s="15"/>
      <c r="B55" s="27" t="str">
        <f>'Town Data'!A51</f>
        <v>NORTH HERO</v>
      </c>
      <c r="C55" s="51" t="str">
        <f>IF('Town Data'!C51&gt;9,'Town Data'!B51,"*")</f>
        <v>*</v>
      </c>
      <c r="D55" s="43">
        <f>IF('Town Data'!E51&gt;9,'Town Data'!D51,"*")</f>
        <v>113915.25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320195.93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-0.6442326734134316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NORTHFIELD</v>
      </c>
      <c r="C56" s="50">
        <f>IF('Town Data'!C52&gt;9,'Town Data'!B52,"*")</f>
        <v>472668.55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1133520.8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-0.58300849000741761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POULTNEY</v>
      </c>
      <c r="C57" s="51">
        <f>IF('Town Data'!C53&gt;9,'Town Data'!B53,"*")</f>
        <v>527251.12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747017.71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-0.29419194091128037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RANDOLPH</v>
      </c>
      <c r="C58" s="50">
        <f>IF('Town Data'!C54&gt;9,'Town Data'!B54,"*")</f>
        <v>1354067.77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1994370.81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-0.32105516024876035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RICHMOND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952400.61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ROCKINGHAM</v>
      </c>
      <c r="C60" s="50">
        <f>IF('Town Data'!C56&gt;9,'Town Data'!B56,"*")</f>
        <v>1212983.99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1560611.61</v>
      </c>
      <c r="G60" s="46" t="str">
        <f>IF('Town Data'!K56&gt;9,'Town Data'!J56,"*")</f>
        <v>*</v>
      </c>
      <c r="H60" s="47">
        <f>IF('Town Data'!M56&gt;9,'Town Data'!L56,"*")</f>
        <v>296779.73</v>
      </c>
      <c r="I60" s="9">
        <f t="shared" si="0"/>
        <v>-0.22275088675009927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ROYALTON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1066778.33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RUTLAND</v>
      </c>
      <c r="C62" s="50">
        <f>IF('Town Data'!C58&gt;9,'Town Data'!B58,"*")</f>
        <v>8032911.8899999997</v>
      </c>
      <c r="D62" s="46" t="str">
        <f>IF('Town Data'!E58&gt;9,'Town Data'!D58,"*")</f>
        <v>*</v>
      </c>
      <c r="E62" s="47">
        <f>IF('Town Data'!G58&gt;9,'Town Data'!F58,"*")</f>
        <v>179320.21</v>
      </c>
      <c r="F62" s="45">
        <f>IF('Town Data'!I58&gt;9,'Town Data'!H58,"*")</f>
        <v>10663159.34</v>
      </c>
      <c r="G62" s="46">
        <f>IF('Town Data'!K58&gt;9,'Town Data'!J58,"*")</f>
        <v>711014.59</v>
      </c>
      <c r="H62" s="47">
        <f>IF('Town Data'!M58&gt;9,'Town Data'!L58,"*")</f>
        <v>1297824.96</v>
      </c>
      <c r="I62" s="9">
        <f t="shared" si="0"/>
        <v>-0.24666680541228789</v>
      </c>
      <c r="J62" s="9" t="str">
        <f t="shared" si="1"/>
        <v/>
      </c>
      <c r="K62" s="9">
        <f t="shared" si="2"/>
        <v>-0.86183020397450205</v>
      </c>
      <c r="L62" s="15"/>
    </row>
    <row r="63" spans="1:12" x14ac:dyDescent="0.25">
      <c r="A63" s="15"/>
      <c r="B63" s="27" t="str">
        <f>'Town Data'!A59</f>
        <v>RUTLAND TOWN</v>
      </c>
      <c r="C63" s="51">
        <f>IF('Town Data'!C59&gt;9,'Town Data'!B59,"*")</f>
        <v>2243665.16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4358556.41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-0.48522745860251465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SHELBURNE</v>
      </c>
      <c r="C64" s="50">
        <f>IF('Town Data'!C60&gt;9,'Town Data'!B60,"*")</f>
        <v>1784410.03</v>
      </c>
      <c r="D64" s="46" t="str">
        <f>IF('Town Data'!E60&gt;9,'Town Data'!D60,"*")</f>
        <v>*</v>
      </c>
      <c r="E64" s="47">
        <f>IF('Town Data'!G60&gt;9,'Town Data'!F60,"*")</f>
        <v>65042.6</v>
      </c>
      <c r="F64" s="45">
        <f>IF('Town Data'!I60&gt;9,'Town Data'!H60,"*")</f>
        <v>3244573.87</v>
      </c>
      <c r="G64" s="46">
        <f>IF('Town Data'!K60&gt;9,'Town Data'!J60,"*")</f>
        <v>1174285.27</v>
      </c>
      <c r="H64" s="47">
        <f>IF('Town Data'!M60&gt;9,'Town Data'!L60,"*")</f>
        <v>682981.43</v>
      </c>
      <c r="I64" s="9">
        <f t="shared" si="0"/>
        <v>-0.45003254618456262</v>
      </c>
      <c r="J64" s="9" t="str">
        <f t="shared" si="1"/>
        <v/>
      </c>
      <c r="K64" s="9">
        <f t="shared" si="2"/>
        <v>-0.90476666400724837</v>
      </c>
      <c r="L64" s="15"/>
    </row>
    <row r="65" spans="1:12" x14ac:dyDescent="0.25">
      <c r="A65" s="15"/>
      <c r="B65" s="27" t="str">
        <f>'Town Data'!A61</f>
        <v>SOUTH BURLINGTON</v>
      </c>
      <c r="C65" s="51">
        <f>IF('Town Data'!C61&gt;9,'Town Data'!B61,"*")</f>
        <v>11309452.550000001</v>
      </c>
      <c r="D65" s="43">
        <f>IF('Town Data'!E61&gt;9,'Town Data'!D61,"*")</f>
        <v>1086924.3500000001</v>
      </c>
      <c r="E65" s="44">
        <f>IF('Town Data'!G61&gt;9,'Town Data'!F61,"*")</f>
        <v>277574.34000000003</v>
      </c>
      <c r="F65" s="43">
        <f>IF('Town Data'!I61&gt;9,'Town Data'!H61,"*")</f>
        <v>23120244.620000001</v>
      </c>
      <c r="G65" s="43">
        <f>IF('Town Data'!K61&gt;9,'Town Data'!J61,"*")</f>
        <v>8910911.2300000004</v>
      </c>
      <c r="H65" s="44">
        <f>IF('Town Data'!M61&gt;9,'Town Data'!L61,"*")</f>
        <v>2559586.85</v>
      </c>
      <c r="I65" s="22">
        <f t="shared" si="0"/>
        <v>-0.51084200293379078</v>
      </c>
      <c r="J65" s="22">
        <f t="shared" si="1"/>
        <v>-0.87802320975427339</v>
      </c>
      <c r="K65" s="22">
        <f t="shared" si="2"/>
        <v>-0.89155502185831281</v>
      </c>
      <c r="L65" s="15"/>
    </row>
    <row r="66" spans="1:12" x14ac:dyDescent="0.25">
      <c r="A66" s="15"/>
      <c r="B66" s="15" t="str">
        <f>'Town Data'!A62</f>
        <v>SOUTH HERO</v>
      </c>
      <c r="C66" s="50">
        <f>IF('Town Data'!C62&gt;9,'Town Data'!B62,"*")</f>
        <v>513136.18</v>
      </c>
      <c r="D66" s="46">
        <f>IF('Town Data'!E62&gt;9,'Town Data'!D62,"*")</f>
        <v>68539.039999999994</v>
      </c>
      <c r="E66" s="47" t="str">
        <f>IF('Town Data'!G62&gt;9,'Town Data'!F62,"*")</f>
        <v>*</v>
      </c>
      <c r="F66" s="45">
        <f>IF('Town Data'!I62&gt;9,'Town Data'!H62,"*")</f>
        <v>849640.17</v>
      </c>
      <c r="G66" s="46">
        <f>IF('Town Data'!K62&gt;9,'Town Data'!J62,"*")</f>
        <v>191171.61</v>
      </c>
      <c r="H66" s="47" t="str">
        <f>IF('Town Data'!M62&gt;9,'Town Data'!L62,"*")</f>
        <v>*</v>
      </c>
      <c r="I66" s="9">
        <f t="shared" si="0"/>
        <v>-0.39605470866566966</v>
      </c>
      <c r="J66" s="9">
        <f t="shared" si="1"/>
        <v>-0.64147898320257912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SPRINGFIELD</v>
      </c>
      <c r="C67" s="51">
        <f>IF('Town Data'!C63&gt;9,'Town Data'!B63,"*")</f>
        <v>2356388.61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2939188.49</v>
      </c>
      <c r="G67" s="43" t="str">
        <f>IF('Town Data'!K63&gt;9,'Town Data'!J63,"*")</f>
        <v>*</v>
      </c>
      <c r="H67" s="44">
        <f>IF('Town Data'!M63&gt;9,'Town Data'!L63,"*")</f>
        <v>299972.96999999997</v>
      </c>
      <c r="I67" s="22">
        <f t="shared" si="0"/>
        <v>-0.19828598335318071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ST ALBANS</v>
      </c>
      <c r="C68" s="50">
        <f>IF('Town Data'!C64&gt;9,'Town Data'!B64,"*")</f>
        <v>4299618.91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4821384.78</v>
      </c>
      <c r="G68" s="46" t="str">
        <f>IF('Town Data'!K64&gt;9,'Town Data'!J64,"*")</f>
        <v>*</v>
      </c>
      <c r="H68" s="47">
        <f>IF('Town Data'!M64&gt;9,'Town Data'!L64,"*")</f>
        <v>571346.6</v>
      </c>
      <c r="I68" s="9">
        <f t="shared" si="0"/>
        <v>-0.10821908928828536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ALBANS TOWN</v>
      </c>
      <c r="C69" s="51">
        <f>IF('Town Data'!C65&gt;9,'Town Data'!B65,"*")</f>
        <v>2118969.7599999998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3664343.23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-0.42173272889614116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ST JOHNSBURY</v>
      </c>
      <c r="C70" s="50">
        <f>IF('Town Data'!C66&gt;9,'Town Data'!B66,"*")</f>
        <v>2586817.63</v>
      </c>
      <c r="D70" s="46" t="str">
        <f>IF('Town Data'!E66&gt;9,'Town Data'!D66,"*")</f>
        <v>*</v>
      </c>
      <c r="E70" s="47">
        <f>IF('Town Data'!G66&gt;9,'Town Data'!F66,"*")</f>
        <v>42341.31</v>
      </c>
      <c r="F70" s="45">
        <f>IF('Town Data'!I66&gt;9,'Town Data'!H66,"*")</f>
        <v>3574988.54</v>
      </c>
      <c r="G70" s="46" t="str">
        <f>IF('Town Data'!K66&gt;9,'Town Data'!J66,"*")</f>
        <v>*</v>
      </c>
      <c r="H70" s="47">
        <f>IF('Town Data'!M66&gt;9,'Town Data'!L66,"*")</f>
        <v>344292.62</v>
      </c>
      <c r="I70" s="9">
        <f t="shared" ref="I70:I133" si="3">IFERROR((C70-F70)/F70,"")</f>
        <v>-0.27641232942246025</v>
      </c>
      <c r="J70" s="9" t="str">
        <f t="shared" ref="J70:J133" si="4">IFERROR((D70-G70)/G70,"")</f>
        <v/>
      </c>
      <c r="K70" s="9">
        <f t="shared" ref="K70:K133" si="5">IFERROR((E70-H70)/H70,"")</f>
        <v>-0.87701940866464112</v>
      </c>
      <c r="L70" s="15"/>
    </row>
    <row r="71" spans="1:12" x14ac:dyDescent="0.25">
      <c r="A71" s="15"/>
      <c r="B71" s="27" t="str">
        <f>'Town Data'!A67</f>
        <v>STOWE</v>
      </c>
      <c r="C71" s="51">
        <f>IF('Town Data'!C67&gt;9,'Town Data'!B67,"*")</f>
        <v>2639151.73</v>
      </c>
      <c r="D71" s="43">
        <f>IF('Town Data'!E67&gt;9,'Town Data'!D67,"*")</f>
        <v>857466.89</v>
      </c>
      <c r="E71" s="44">
        <f>IF('Town Data'!G67&gt;9,'Town Data'!F67,"*")</f>
        <v>466035.68</v>
      </c>
      <c r="F71" s="43">
        <f>IF('Town Data'!I67&gt;9,'Town Data'!H67,"*")</f>
        <v>8265924.0899999999</v>
      </c>
      <c r="G71" s="43">
        <f>IF('Town Data'!K67&gt;9,'Town Data'!J67,"*")</f>
        <v>7221173.4500000002</v>
      </c>
      <c r="H71" s="44">
        <f>IF('Town Data'!M67&gt;9,'Town Data'!L67,"*")</f>
        <v>2812908.58</v>
      </c>
      <c r="I71" s="22">
        <f t="shared" si="3"/>
        <v>-0.68071909428822241</v>
      </c>
      <c r="J71" s="22">
        <f t="shared" si="4"/>
        <v>-0.88125657194953544</v>
      </c>
      <c r="K71" s="22">
        <f t="shared" si="5"/>
        <v>-0.8343224933389054</v>
      </c>
      <c r="L71" s="15"/>
    </row>
    <row r="72" spans="1:12" x14ac:dyDescent="0.25">
      <c r="A72" s="15"/>
      <c r="B72" s="15" t="str">
        <f>'Town Data'!A68</f>
        <v>STRATTON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563132.93999999994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SWANTON</v>
      </c>
      <c r="C73" s="51">
        <f>IF('Town Data'!C69&gt;9,'Town Data'!B69,"*")</f>
        <v>1312764.5900000001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1651199.23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-0.20496293472714369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VERGENNES</v>
      </c>
      <c r="C74" s="50">
        <f>IF('Town Data'!C70&gt;9,'Town Data'!B70,"*")</f>
        <v>568825.04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1290670.74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-0.55927951074493243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WAITSFIELD</v>
      </c>
      <c r="C75" s="51">
        <f>IF('Town Data'!C71&gt;9,'Town Data'!B71,"*")</f>
        <v>1124549.6200000001</v>
      </c>
      <c r="D75" s="43" t="str">
        <f>IF('Town Data'!E71&gt;9,'Town Data'!D71,"*")</f>
        <v>*</v>
      </c>
      <c r="E75" s="44">
        <f>IF('Town Data'!G71&gt;9,'Town Data'!F71,"*")</f>
        <v>103461.05</v>
      </c>
      <c r="F75" s="43">
        <f>IF('Town Data'!I71&gt;9,'Town Data'!H71,"*")</f>
        <v>2263038.2599999998</v>
      </c>
      <c r="G75" s="43">
        <f>IF('Town Data'!K71&gt;9,'Town Data'!J71,"*")</f>
        <v>564514.24</v>
      </c>
      <c r="H75" s="44">
        <f>IF('Town Data'!M71&gt;9,'Town Data'!L71,"*")</f>
        <v>808873.14</v>
      </c>
      <c r="I75" s="22">
        <f t="shared" si="3"/>
        <v>-0.5030797137296299</v>
      </c>
      <c r="J75" s="22" t="str">
        <f t="shared" si="4"/>
        <v/>
      </c>
      <c r="K75" s="22">
        <f t="shared" si="5"/>
        <v>-0.87209236543569735</v>
      </c>
      <c r="L75" s="15"/>
    </row>
    <row r="76" spans="1:12" x14ac:dyDescent="0.25">
      <c r="A76" s="15"/>
      <c r="B76" s="15" t="str">
        <f>'Town Data'!A72</f>
        <v>WARREN</v>
      </c>
      <c r="C76" s="50">
        <f>IF('Town Data'!C72&gt;9,'Town Data'!B72,"*")</f>
        <v>356203.99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804867.82</v>
      </c>
      <c r="G76" s="46">
        <f>IF('Town Data'!K72&gt;9,'Town Data'!J72,"*")</f>
        <v>655794.77</v>
      </c>
      <c r="H76" s="47">
        <f>IF('Town Data'!M72&gt;9,'Town Data'!L72,"*")</f>
        <v>299652.12</v>
      </c>
      <c r="I76" s="9">
        <f t="shared" si="3"/>
        <v>-0.55743790328205689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WATERBURY</v>
      </c>
      <c r="C77" s="51">
        <f>IF('Town Data'!C73&gt;9,'Town Data'!B73,"*")</f>
        <v>1404288.35</v>
      </c>
      <c r="D77" s="43" t="str">
        <f>IF('Town Data'!E73&gt;9,'Town Data'!D73,"*")</f>
        <v>*</v>
      </c>
      <c r="E77" s="44">
        <f>IF('Town Data'!G73&gt;9,'Town Data'!F73,"*")</f>
        <v>112292</v>
      </c>
      <c r="F77" s="43">
        <f>IF('Town Data'!I73&gt;9,'Town Data'!H73,"*")</f>
        <v>4002337.12</v>
      </c>
      <c r="G77" s="43">
        <f>IF('Town Data'!K73&gt;9,'Town Data'!J73,"*")</f>
        <v>1622787.65</v>
      </c>
      <c r="H77" s="44">
        <f>IF('Town Data'!M73&gt;9,'Town Data'!L73,"*")</f>
        <v>994547.52</v>
      </c>
      <c r="I77" s="22">
        <f t="shared" si="3"/>
        <v>-0.64913291711918564</v>
      </c>
      <c r="J77" s="22" t="str">
        <f t="shared" si="4"/>
        <v/>
      </c>
      <c r="K77" s="22">
        <f t="shared" si="5"/>
        <v>-0.88709237342424829</v>
      </c>
      <c r="L77" s="15"/>
    </row>
    <row r="78" spans="1:12" x14ac:dyDescent="0.25">
      <c r="A78" s="15"/>
      <c r="B78" s="15" t="str">
        <f>'Town Data'!A74</f>
        <v>WEATHERSFIELD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702945.33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WEST RUTLAND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374637.92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WESTON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>
        <f>IF('Town Data'!K76&gt;9,'Town Data'!J76,"*")</f>
        <v>96263.2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WILLISTON</v>
      </c>
      <c r="C81" s="51">
        <f>IF('Town Data'!C77&gt;9,'Town Data'!B77,"*")</f>
        <v>4381206.51</v>
      </c>
      <c r="D81" s="43" t="str">
        <f>IF('Town Data'!E77&gt;9,'Town Data'!D77,"*")</f>
        <v>*</v>
      </c>
      <c r="E81" s="44">
        <f>IF('Town Data'!G77&gt;9,'Town Data'!F77,"*")</f>
        <v>184960.13</v>
      </c>
      <c r="F81" s="43">
        <f>IF('Town Data'!I77&gt;9,'Town Data'!H77,"*")</f>
        <v>10023832.720000001</v>
      </c>
      <c r="G81" s="43" t="str">
        <f>IF('Town Data'!K77&gt;9,'Town Data'!J77,"*")</f>
        <v>*</v>
      </c>
      <c r="H81" s="44">
        <f>IF('Town Data'!M77&gt;9,'Town Data'!L77,"*")</f>
        <v>1080122.95</v>
      </c>
      <c r="I81" s="22">
        <f t="shared" si="3"/>
        <v>-0.56292102707795388</v>
      </c>
      <c r="J81" s="22" t="str">
        <f t="shared" si="4"/>
        <v/>
      </c>
      <c r="K81" s="22">
        <f t="shared" si="5"/>
        <v>-0.82876011476286104</v>
      </c>
      <c r="L81" s="15"/>
    </row>
    <row r="82" spans="1:12" x14ac:dyDescent="0.25">
      <c r="A82" s="15"/>
      <c r="B82" s="15" t="str">
        <f>'Town Data'!A78</f>
        <v>WILMINGTON</v>
      </c>
      <c r="C82" s="50">
        <f>IF('Town Data'!C78&gt;9,'Town Data'!B78,"*")</f>
        <v>756113.55</v>
      </c>
      <c r="D82" s="46" t="str">
        <f>IF('Town Data'!E78&gt;9,'Town Data'!D78,"*")</f>
        <v>*</v>
      </c>
      <c r="E82" s="47">
        <f>IF('Town Data'!G78&gt;9,'Town Data'!F78,"*")</f>
        <v>41821.25</v>
      </c>
      <c r="F82" s="45">
        <f>IF('Town Data'!I78&gt;9,'Town Data'!H78,"*")</f>
        <v>1318475.6100000001</v>
      </c>
      <c r="G82" s="46">
        <f>IF('Town Data'!K78&gt;9,'Town Data'!J78,"*")</f>
        <v>206868.83</v>
      </c>
      <c r="H82" s="47">
        <f>IF('Town Data'!M78&gt;9,'Town Data'!L78,"*")</f>
        <v>178733.52</v>
      </c>
      <c r="I82" s="9">
        <f t="shared" si="3"/>
        <v>-0.42652443149858493</v>
      </c>
      <c r="J82" s="9" t="str">
        <f t="shared" si="4"/>
        <v/>
      </c>
      <c r="K82" s="9">
        <f t="shared" si="5"/>
        <v>-0.76601339245151101</v>
      </c>
      <c r="L82" s="15"/>
    </row>
    <row r="83" spans="1:12" x14ac:dyDescent="0.25">
      <c r="A83" s="15"/>
      <c r="B83" s="27" t="str">
        <f>'Town Data'!A79</f>
        <v>WINDSOR</v>
      </c>
      <c r="C83" s="51">
        <f>IF('Town Data'!C79&gt;9,'Town Data'!B79,"*")</f>
        <v>630547.09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1085357.32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>
        <f t="shared" si="3"/>
        <v>-0.4190419335818365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WINHALL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>
        <f>IF('Town Data'!K80&gt;9,'Town Data'!J80,"*")</f>
        <v>67552.17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WINOOSKI</v>
      </c>
      <c r="C85" s="51">
        <f>IF('Town Data'!C81&gt;9,'Town Data'!B81,"*")</f>
        <v>1428873.38</v>
      </c>
      <c r="D85" s="43" t="str">
        <f>IF('Town Data'!E81&gt;9,'Town Data'!D81,"*")</f>
        <v>*</v>
      </c>
      <c r="E85" s="44">
        <f>IF('Town Data'!G81&gt;9,'Town Data'!F81,"*")</f>
        <v>165109.98000000001</v>
      </c>
      <c r="F85" s="43">
        <f>IF('Town Data'!I81&gt;9,'Town Data'!H81,"*")</f>
        <v>3643567.56</v>
      </c>
      <c r="G85" s="43" t="str">
        <f>IF('Town Data'!K81&gt;9,'Town Data'!J81,"*")</f>
        <v>*</v>
      </c>
      <c r="H85" s="44">
        <f>IF('Town Data'!M81&gt;9,'Town Data'!L81,"*")</f>
        <v>1362522.68</v>
      </c>
      <c r="I85" s="22">
        <f t="shared" si="3"/>
        <v>-0.60783672692486046</v>
      </c>
      <c r="J85" s="22" t="str">
        <f t="shared" si="4"/>
        <v/>
      </c>
      <c r="K85" s="22">
        <f t="shared" si="5"/>
        <v>-0.87882038044313504</v>
      </c>
      <c r="L85" s="15"/>
    </row>
    <row r="86" spans="1:12" x14ac:dyDescent="0.25">
      <c r="A86" s="15"/>
      <c r="B86" s="15" t="str">
        <f>'Town Data'!A82</f>
        <v>WOODSTOCK</v>
      </c>
      <c r="C86" s="50">
        <f>IF('Town Data'!C82&gt;9,'Town Data'!B82,"*")</f>
        <v>1041432.79</v>
      </c>
      <c r="D86" s="46">
        <f>IF('Town Data'!E82&gt;9,'Town Data'!D82,"*")</f>
        <v>63914.21</v>
      </c>
      <c r="E86" s="47" t="str">
        <f>IF('Town Data'!G82&gt;9,'Town Data'!F82,"*")</f>
        <v>*</v>
      </c>
      <c r="F86" s="45">
        <f>IF('Town Data'!I82&gt;9,'Town Data'!H82,"*")</f>
        <v>3561670.88</v>
      </c>
      <c r="G86" s="46">
        <f>IF('Town Data'!K82&gt;9,'Town Data'!J82,"*")</f>
        <v>3800364.76</v>
      </c>
      <c r="H86" s="47">
        <f>IF('Town Data'!M82&gt;9,'Town Data'!L82,"*")</f>
        <v>942708.74</v>
      </c>
      <c r="I86" s="9">
        <f t="shared" si="3"/>
        <v>-0.70759993691500211</v>
      </c>
      <c r="J86" s="9">
        <f t="shared" si="4"/>
        <v>-0.98318208539540297</v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279417.74</v>
      </c>
      <c r="I2" s="39">
        <v>10</v>
      </c>
      <c r="J2" s="39">
        <v>99092.88</v>
      </c>
      <c r="K2" s="39">
        <v>12</v>
      </c>
      <c r="L2" s="39">
        <v>0</v>
      </c>
      <c r="M2" s="39">
        <v>0</v>
      </c>
    </row>
    <row r="3" spans="1:13" x14ac:dyDescent="0.25">
      <c r="A3" s="38" t="s">
        <v>48</v>
      </c>
      <c r="B3" s="39">
        <v>223404.09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467435.55</v>
      </c>
      <c r="I3" s="39">
        <v>10</v>
      </c>
      <c r="J3" s="39">
        <v>199323.23</v>
      </c>
      <c r="K3" s="39">
        <v>12</v>
      </c>
      <c r="L3" s="39">
        <v>0</v>
      </c>
      <c r="M3" s="39">
        <v>0</v>
      </c>
    </row>
    <row r="4" spans="1:13" x14ac:dyDescent="0.25">
      <c r="A4" s="38" t="s">
        <v>49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1127022.73</v>
      </c>
      <c r="K4" s="39">
        <v>13</v>
      </c>
      <c r="L4" s="39">
        <v>0</v>
      </c>
      <c r="M4" s="39">
        <v>0</v>
      </c>
    </row>
    <row r="5" spans="1:13" x14ac:dyDescent="0.25">
      <c r="A5" s="38" t="s">
        <v>50</v>
      </c>
      <c r="B5" s="39">
        <v>2878091.58</v>
      </c>
      <c r="C5" s="39">
        <v>32</v>
      </c>
      <c r="D5" s="39">
        <v>0</v>
      </c>
      <c r="E5" s="39">
        <v>0</v>
      </c>
      <c r="F5" s="39">
        <v>118475.72</v>
      </c>
      <c r="G5" s="39">
        <v>13</v>
      </c>
      <c r="H5" s="39">
        <v>4359800.87</v>
      </c>
      <c r="I5" s="39">
        <v>44</v>
      </c>
      <c r="J5" s="39">
        <v>0</v>
      </c>
      <c r="K5" s="39">
        <v>0</v>
      </c>
      <c r="L5" s="39">
        <v>710976.26</v>
      </c>
      <c r="M5" s="39">
        <v>21</v>
      </c>
    </row>
    <row r="6" spans="1:13" x14ac:dyDescent="0.25">
      <c r="A6" s="38" t="s">
        <v>51</v>
      </c>
      <c r="B6" s="39">
        <v>1005546.62</v>
      </c>
      <c r="C6" s="39">
        <v>14</v>
      </c>
      <c r="D6" s="39">
        <v>0</v>
      </c>
      <c r="E6" s="39">
        <v>0</v>
      </c>
      <c r="F6" s="39">
        <v>0</v>
      </c>
      <c r="G6" s="39">
        <v>0</v>
      </c>
      <c r="H6" s="39">
        <v>1206032.03</v>
      </c>
      <c r="I6" s="39">
        <v>14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494559.11</v>
      </c>
      <c r="C7" s="39">
        <v>16</v>
      </c>
      <c r="D7" s="39">
        <v>0</v>
      </c>
      <c r="E7" s="39">
        <v>0</v>
      </c>
      <c r="F7" s="39">
        <v>0</v>
      </c>
      <c r="G7" s="39">
        <v>0</v>
      </c>
      <c r="H7" s="39">
        <v>599274.15</v>
      </c>
      <c r="I7" s="39">
        <v>22</v>
      </c>
      <c r="J7" s="39">
        <v>147356.28</v>
      </c>
      <c r="K7" s="39">
        <v>10</v>
      </c>
      <c r="L7" s="39">
        <v>0</v>
      </c>
      <c r="M7" s="39">
        <v>0</v>
      </c>
    </row>
    <row r="8" spans="1:13" x14ac:dyDescent="0.25">
      <c r="A8" s="38" t="s">
        <v>53</v>
      </c>
      <c r="B8" s="39">
        <v>5900472.7300000004</v>
      </c>
      <c r="C8" s="39">
        <v>63</v>
      </c>
      <c r="D8" s="39">
        <v>376388.13</v>
      </c>
      <c r="E8" s="39">
        <v>17</v>
      </c>
      <c r="F8" s="39">
        <v>228921.36</v>
      </c>
      <c r="G8" s="39">
        <v>19</v>
      </c>
      <c r="H8" s="39">
        <v>8377718.3600000003</v>
      </c>
      <c r="I8" s="39">
        <v>86</v>
      </c>
      <c r="J8" s="39">
        <v>1797042.68</v>
      </c>
      <c r="K8" s="39">
        <v>26</v>
      </c>
      <c r="L8" s="39">
        <v>1033762.5</v>
      </c>
      <c r="M8" s="39">
        <v>30</v>
      </c>
    </row>
    <row r="9" spans="1:13" x14ac:dyDescent="0.25">
      <c r="A9" s="38" t="s">
        <v>54</v>
      </c>
      <c r="B9" s="39">
        <v>3182322.23</v>
      </c>
      <c r="C9" s="39">
        <v>19</v>
      </c>
      <c r="D9" s="39">
        <v>0</v>
      </c>
      <c r="E9" s="39">
        <v>0</v>
      </c>
      <c r="F9" s="39">
        <v>0</v>
      </c>
      <c r="G9" s="39">
        <v>0</v>
      </c>
      <c r="H9" s="39">
        <v>5003162.21</v>
      </c>
      <c r="I9" s="39">
        <v>23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756928.81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851062.48</v>
      </c>
      <c r="C11" s="39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1373327.44</v>
      </c>
      <c r="I11" s="39">
        <v>12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592720.91</v>
      </c>
      <c r="C12" s="39">
        <v>16</v>
      </c>
      <c r="D12" s="39">
        <v>0</v>
      </c>
      <c r="E12" s="39">
        <v>0</v>
      </c>
      <c r="F12" s="39">
        <v>0</v>
      </c>
      <c r="G12" s="39">
        <v>0</v>
      </c>
      <c r="H12" s="39">
        <v>974444.9</v>
      </c>
      <c r="I12" s="39">
        <v>24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6691308.4900000002</v>
      </c>
      <c r="C13" s="39">
        <v>66</v>
      </c>
      <c r="D13" s="39">
        <v>718550.8</v>
      </c>
      <c r="E13" s="39">
        <v>15</v>
      </c>
      <c r="F13" s="39">
        <v>252644.56</v>
      </c>
      <c r="G13" s="39">
        <v>27</v>
      </c>
      <c r="H13" s="39">
        <v>10316695.65</v>
      </c>
      <c r="I13" s="39">
        <v>88</v>
      </c>
      <c r="J13" s="39">
        <v>2405480.4500000002</v>
      </c>
      <c r="K13" s="39">
        <v>22</v>
      </c>
      <c r="L13" s="39">
        <v>1511842.07</v>
      </c>
      <c r="M13" s="39">
        <v>38</v>
      </c>
    </row>
    <row r="14" spans="1:13" x14ac:dyDescent="0.25">
      <c r="A14" s="38" t="s">
        <v>59</v>
      </c>
      <c r="B14" s="39">
        <v>663746.89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1196341.74</v>
      </c>
      <c r="I14" s="39">
        <v>19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249412.32</v>
      </c>
      <c r="C15" s="39">
        <v>13</v>
      </c>
      <c r="D15" s="39">
        <v>25505.54</v>
      </c>
      <c r="E15" s="39">
        <v>11</v>
      </c>
      <c r="F15" s="39">
        <v>0</v>
      </c>
      <c r="G15" s="39">
        <v>0</v>
      </c>
      <c r="H15" s="39">
        <v>782770.71</v>
      </c>
      <c r="I15" s="39">
        <v>18</v>
      </c>
      <c r="J15" s="39">
        <v>739134.83</v>
      </c>
      <c r="K15" s="39">
        <v>34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11226985.02</v>
      </c>
      <c r="C16" s="39">
        <v>161</v>
      </c>
      <c r="D16" s="39">
        <v>897987.76</v>
      </c>
      <c r="E16" s="39">
        <v>14</v>
      </c>
      <c r="F16" s="39">
        <v>1488702.48</v>
      </c>
      <c r="G16" s="39">
        <v>76</v>
      </c>
      <c r="H16" s="39">
        <v>34757641.960000001</v>
      </c>
      <c r="I16" s="39">
        <v>218</v>
      </c>
      <c r="J16" s="39">
        <v>12356556.199999999</v>
      </c>
      <c r="K16" s="39">
        <v>40</v>
      </c>
      <c r="L16" s="39">
        <v>11481151.130000001</v>
      </c>
      <c r="M16" s="39">
        <v>120</v>
      </c>
    </row>
    <row r="17" spans="1:13" x14ac:dyDescent="0.25">
      <c r="A17" s="38" t="s">
        <v>62</v>
      </c>
      <c r="B17" s="39">
        <v>773371.53</v>
      </c>
      <c r="C17" s="39">
        <v>14</v>
      </c>
      <c r="D17" s="39">
        <v>0</v>
      </c>
      <c r="E17" s="39">
        <v>0</v>
      </c>
      <c r="F17" s="39">
        <v>0</v>
      </c>
      <c r="G17" s="39">
        <v>0</v>
      </c>
      <c r="H17" s="39">
        <v>1472887.23</v>
      </c>
      <c r="I17" s="39">
        <v>19</v>
      </c>
      <c r="J17" s="39">
        <v>525819.04</v>
      </c>
      <c r="K17" s="39">
        <v>17</v>
      </c>
      <c r="L17" s="39">
        <v>342872.44</v>
      </c>
      <c r="M17" s="39">
        <v>11</v>
      </c>
    </row>
    <row r="18" spans="1:13" x14ac:dyDescent="0.25">
      <c r="A18" s="38" t="s">
        <v>63</v>
      </c>
      <c r="B18" s="39">
        <v>901508.43</v>
      </c>
      <c r="C18" s="39">
        <v>18</v>
      </c>
      <c r="D18" s="39">
        <v>0</v>
      </c>
      <c r="E18" s="39">
        <v>0</v>
      </c>
      <c r="F18" s="39">
        <v>0</v>
      </c>
      <c r="G18" s="39">
        <v>0</v>
      </c>
      <c r="H18" s="39">
        <v>1598352.02</v>
      </c>
      <c r="I18" s="39">
        <v>21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176562.91</v>
      </c>
      <c r="K19" s="39">
        <v>13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412455.23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852755.27</v>
      </c>
      <c r="I20" s="39">
        <v>15</v>
      </c>
      <c r="J20" s="39">
        <v>156688.76</v>
      </c>
      <c r="K20" s="39">
        <v>15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4912753.91</v>
      </c>
      <c r="C21" s="39">
        <v>44</v>
      </c>
      <c r="D21" s="39">
        <v>0</v>
      </c>
      <c r="E21" s="39">
        <v>0</v>
      </c>
      <c r="F21" s="39">
        <v>317578.3</v>
      </c>
      <c r="G21" s="39">
        <v>12</v>
      </c>
      <c r="H21" s="39">
        <v>7006347.9800000004</v>
      </c>
      <c r="I21" s="39">
        <v>55</v>
      </c>
      <c r="J21" s="39">
        <v>3433108.7</v>
      </c>
      <c r="K21" s="39">
        <v>30</v>
      </c>
      <c r="L21" s="39">
        <v>764734.49</v>
      </c>
      <c r="M21" s="39">
        <v>17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611908.53</v>
      </c>
      <c r="I22" s="39">
        <v>11</v>
      </c>
      <c r="J22" s="39">
        <v>43842.48</v>
      </c>
      <c r="K22" s="39">
        <v>13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1899257.08</v>
      </c>
      <c r="C23" s="39">
        <v>23</v>
      </c>
      <c r="D23" s="39">
        <v>0</v>
      </c>
      <c r="E23" s="39">
        <v>0</v>
      </c>
      <c r="F23" s="39">
        <v>0</v>
      </c>
      <c r="G23" s="39">
        <v>0</v>
      </c>
      <c r="H23" s="39">
        <v>2595221.79</v>
      </c>
      <c r="I23" s="39">
        <v>25</v>
      </c>
      <c r="J23" s="39">
        <v>151211.07</v>
      </c>
      <c r="K23" s="39">
        <v>13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1055178.6499999999</v>
      </c>
      <c r="I24" s="39">
        <v>12</v>
      </c>
      <c r="J24" s="39">
        <v>268487.05</v>
      </c>
      <c r="K24" s="39">
        <v>14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471125.47</v>
      </c>
      <c r="C25" s="39">
        <v>13</v>
      </c>
      <c r="D25" s="39">
        <v>0</v>
      </c>
      <c r="E25" s="39">
        <v>0</v>
      </c>
      <c r="F25" s="39">
        <v>0</v>
      </c>
      <c r="G25" s="39">
        <v>0</v>
      </c>
      <c r="H25" s="39">
        <v>685197.95</v>
      </c>
      <c r="I25" s="39">
        <v>18</v>
      </c>
      <c r="J25" s="39">
        <v>211183.25</v>
      </c>
      <c r="K25" s="39">
        <v>24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1044502.5</v>
      </c>
      <c r="C26" s="39">
        <v>17</v>
      </c>
      <c r="D26" s="39">
        <v>0</v>
      </c>
      <c r="E26" s="39">
        <v>0</v>
      </c>
      <c r="F26" s="39">
        <v>0</v>
      </c>
      <c r="G26" s="39">
        <v>0</v>
      </c>
      <c r="H26" s="39">
        <v>1208609.75</v>
      </c>
      <c r="I26" s="39">
        <v>23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7600469.0199999996</v>
      </c>
      <c r="C27" s="39">
        <v>73</v>
      </c>
      <c r="D27" s="39">
        <v>0</v>
      </c>
      <c r="E27" s="39">
        <v>0</v>
      </c>
      <c r="F27" s="39">
        <v>236352.04</v>
      </c>
      <c r="G27" s="39">
        <v>22</v>
      </c>
      <c r="H27" s="39">
        <v>10774865.75</v>
      </c>
      <c r="I27" s="39">
        <v>87</v>
      </c>
      <c r="J27" s="39">
        <v>0</v>
      </c>
      <c r="K27" s="39">
        <v>0</v>
      </c>
      <c r="L27" s="39">
        <v>1011150.78</v>
      </c>
      <c r="M27" s="39">
        <v>26</v>
      </c>
    </row>
    <row r="28" spans="1:13" x14ac:dyDescent="0.25">
      <c r="A28" s="38" t="s">
        <v>73</v>
      </c>
      <c r="B28" s="39">
        <v>1176160.05</v>
      </c>
      <c r="C28" s="39">
        <v>15</v>
      </c>
      <c r="D28" s="39">
        <v>0</v>
      </c>
      <c r="E28" s="39">
        <v>0</v>
      </c>
      <c r="F28" s="39">
        <v>0</v>
      </c>
      <c r="G28" s="39">
        <v>0</v>
      </c>
      <c r="H28" s="39">
        <v>1432644.3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830544.62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929416.84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662047.5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1855949.51</v>
      </c>
      <c r="I31" s="39">
        <v>10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120671.73</v>
      </c>
      <c r="I32" s="39">
        <v>10</v>
      </c>
      <c r="J32" s="39">
        <v>110063</v>
      </c>
      <c r="K32" s="39">
        <v>12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536399.81999999995</v>
      </c>
      <c r="C33" s="39">
        <v>15</v>
      </c>
      <c r="D33" s="39">
        <v>0</v>
      </c>
      <c r="E33" s="39">
        <v>0</v>
      </c>
      <c r="F33" s="39">
        <v>0</v>
      </c>
      <c r="G33" s="39">
        <v>0</v>
      </c>
      <c r="H33" s="39">
        <v>949667.82</v>
      </c>
      <c r="I33" s="39">
        <v>19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3064116.77</v>
      </c>
      <c r="C34" s="39">
        <v>36</v>
      </c>
      <c r="D34" s="39">
        <v>593334.71</v>
      </c>
      <c r="E34" s="39">
        <v>13</v>
      </c>
      <c r="F34" s="39">
        <v>123770.08</v>
      </c>
      <c r="G34" s="39">
        <v>13</v>
      </c>
      <c r="H34" s="39">
        <v>6597866.4400000004</v>
      </c>
      <c r="I34" s="39">
        <v>49</v>
      </c>
      <c r="J34" s="39">
        <v>3683228.49</v>
      </c>
      <c r="K34" s="39">
        <v>27</v>
      </c>
      <c r="L34" s="39">
        <v>1184982.45</v>
      </c>
      <c r="M34" s="39">
        <v>20</v>
      </c>
    </row>
    <row r="35" spans="1:13" x14ac:dyDescent="0.25">
      <c r="A35" s="38" t="s">
        <v>80</v>
      </c>
      <c r="B35" s="39">
        <v>757539.8</v>
      </c>
      <c r="C35" s="39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1320482</v>
      </c>
      <c r="I35" s="39">
        <v>11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31377.599999999999</v>
      </c>
      <c r="K36" s="39">
        <v>10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568788.79</v>
      </c>
      <c r="K37" s="39">
        <v>13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697151.42</v>
      </c>
      <c r="C38" s="39">
        <v>11</v>
      </c>
      <c r="D38" s="39">
        <v>0</v>
      </c>
      <c r="E38" s="39">
        <v>0</v>
      </c>
      <c r="F38" s="39">
        <v>0</v>
      </c>
      <c r="G38" s="39">
        <v>0</v>
      </c>
      <c r="H38" s="39">
        <v>1193720.4099999999</v>
      </c>
      <c r="I38" s="39">
        <v>13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517616.96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782820.51</v>
      </c>
      <c r="C40" s="39">
        <v>19</v>
      </c>
      <c r="D40" s="39">
        <v>53137.65</v>
      </c>
      <c r="E40" s="39">
        <v>18</v>
      </c>
      <c r="F40" s="39">
        <v>117320.01</v>
      </c>
      <c r="G40" s="39">
        <v>14</v>
      </c>
      <c r="H40" s="39">
        <v>2268782.35</v>
      </c>
      <c r="I40" s="39">
        <v>34</v>
      </c>
      <c r="J40" s="39">
        <v>1508136.51</v>
      </c>
      <c r="K40" s="39">
        <v>60</v>
      </c>
      <c r="L40" s="39">
        <v>1127983.82</v>
      </c>
      <c r="M40" s="39">
        <v>26</v>
      </c>
    </row>
    <row r="41" spans="1:13" x14ac:dyDescent="0.25">
      <c r="A41" s="38" t="s">
        <v>86</v>
      </c>
      <c r="B41" s="39">
        <v>410841.22</v>
      </c>
      <c r="C41" s="39">
        <v>13</v>
      </c>
      <c r="D41" s="39">
        <v>0</v>
      </c>
      <c r="E41" s="39">
        <v>0</v>
      </c>
      <c r="F41" s="39">
        <v>0</v>
      </c>
      <c r="G41" s="39">
        <v>0</v>
      </c>
      <c r="H41" s="39">
        <v>516130.55</v>
      </c>
      <c r="I41" s="39">
        <v>15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811549.87</v>
      </c>
      <c r="C42" s="39">
        <v>30</v>
      </c>
      <c r="D42" s="39">
        <v>56974.99</v>
      </c>
      <c r="E42" s="39">
        <v>12</v>
      </c>
      <c r="F42" s="39">
        <v>95205.91</v>
      </c>
      <c r="G42" s="39">
        <v>14</v>
      </c>
      <c r="H42" s="39">
        <v>1927019.61</v>
      </c>
      <c r="I42" s="39">
        <v>39</v>
      </c>
      <c r="J42" s="39">
        <v>267982.26</v>
      </c>
      <c r="K42" s="39">
        <v>38</v>
      </c>
      <c r="L42" s="39">
        <v>596930.12</v>
      </c>
      <c r="M42" s="39">
        <v>23</v>
      </c>
    </row>
    <row r="43" spans="1:13" x14ac:dyDescent="0.25">
      <c r="A43" s="38" t="s">
        <v>88</v>
      </c>
      <c r="B43" s="39">
        <v>2611769.7799999998</v>
      </c>
      <c r="C43" s="39">
        <v>23</v>
      </c>
      <c r="D43" s="39">
        <v>0</v>
      </c>
      <c r="E43" s="39">
        <v>0</v>
      </c>
      <c r="F43" s="39">
        <v>0</v>
      </c>
      <c r="G43" s="39">
        <v>0</v>
      </c>
      <c r="H43" s="39">
        <v>3544049.71</v>
      </c>
      <c r="I43" s="39">
        <v>27</v>
      </c>
      <c r="J43" s="39">
        <v>245413.88</v>
      </c>
      <c r="K43" s="39">
        <v>13</v>
      </c>
      <c r="L43" s="39">
        <v>322354.13</v>
      </c>
      <c r="M43" s="39">
        <v>13</v>
      </c>
    </row>
    <row r="44" spans="1:13" x14ac:dyDescent="0.25">
      <c r="A44" s="38" t="s">
        <v>89</v>
      </c>
      <c r="B44" s="39">
        <v>3117386.04</v>
      </c>
      <c r="C44" s="39">
        <v>53</v>
      </c>
      <c r="D44" s="39">
        <v>297487.18</v>
      </c>
      <c r="E44" s="39">
        <v>23</v>
      </c>
      <c r="F44" s="39">
        <v>260552.36</v>
      </c>
      <c r="G44" s="39">
        <v>32</v>
      </c>
      <c r="H44" s="39">
        <v>6469763.0899999999</v>
      </c>
      <c r="I44" s="39">
        <v>63</v>
      </c>
      <c r="J44" s="39">
        <v>4371702.78</v>
      </c>
      <c r="K44" s="39">
        <v>42</v>
      </c>
      <c r="L44" s="39">
        <v>1499437.61</v>
      </c>
      <c r="M44" s="39">
        <v>38</v>
      </c>
    </row>
    <row r="45" spans="1:13" x14ac:dyDescent="0.25">
      <c r="A45" s="38" t="s">
        <v>90</v>
      </c>
      <c r="B45" s="39">
        <v>3387690.52</v>
      </c>
      <c r="C45" s="39">
        <v>45</v>
      </c>
      <c r="D45" s="39">
        <v>0</v>
      </c>
      <c r="E45" s="39">
        <v>0</v>
      </c>
      <c r="F45" s="39">
        <v>120427.19</v>
      </c>
      <c r="G45" s="39">
        <v>19</v>
      </c>
      <c r="H45" s="39">
        <v>6565980.4100000001</v>
      </c>
      <c r="I45" s="39">
        <v>54</v>
      </c>
      <c r="J45" s="39">
        <v>1874400.23</v>
      </c>
      <c r="K45" s="39">
        <v>12</v>
      </c>
      <c r="L45" s="39">
        <v>984298.68</v>
      </c>
      <c r="M45" s="39">
        <v>24</v>
      </c>
    </row>
    <row r="46" spans="1:13" x14ac:dyDescent="0.25">
      <c r="A46" s="38" t="s">
        <v>91</v>
      </c>
      <c r="B46" s="39">
        <v>2397134.35</v>
      </c>
      <c r="C46" s="39">
        <v>23</v>
      </c>
      <c r="D46" s="39">
        <v>0</v>
      </c>
      <c r="E46" s="39">
        <v>0</v>
      </c>
      <c r="F46" s="39">
        <v>0</v>
      </c>
      <c r="G46" s="39">
        <v>0</v>
      </c>
      <c r="H46" s="39">
        <v>2610330.3199999998</v>
      </c>
      <c r="I46" s="39">
        <v>24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329051.95</v>
      </c>
      <c r="I47" s="39">
        <v>13</v>
      </c>
      <c r="J47" s="39">
        <v>82400.639999999999</v>
      </c>
      <c r="K47" s="39">
        <v>10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2694732.46</v>
      </c>
      <c r="C48" s="39">
        <v>46</v>
      </c>
      <c r="D48" s="39">
        <v>0</v>
      </c>
      <c r="E48" s="39">
        <v>0</v>
      </c>
      <c r="F48" s="39">
        <v>119691.22</v>
      </c>
      <c r="G48" s="39">
        <v>19</v>
      </c>
      <c r="H48" s="39">
        <v>6653788.0899999999</v>
      </c>
      <c r="I48" s="39">
        <v>63</v>
      </c>
      <c r="J48" s="39">
        <v>0</v>
      </c>
      <c r="K48" s="39">
        <v>0</v>
      </c>
      <c r="L48" s="39">
        <v>1171941.05</v>
      </c>
      <c r="M48" s="39">
        <v>28</v>
      </c>
    </row>
    <row r="49" spans="1:13" x14ac:dyDescent="0.25">
      <c r="A49" s="38" t="s">
        <v>94</v>
      </c>
      <c r="B49" s="39">
        <v>2931825.32</v>
      </c>
      <c r="C49" s="39">
        <v>31</v>
      </c>
      <c r="D49" s="39">
        <v>0</v>
      </c>
      <c r="E49" s="39">
        <v>0</v>
      </c>
      <c r="F49" s="39">
        <v>0</v>
      </c>
      <c r="G49" s="39">
        <v>0</v>
      </c>
      <c r="H49" s="39">
        <v>4018213.41</v>
      </c>
      <c r="I49" s="39">
        <v>36</v>
      </c>
      <c r="J49" s="39">
        <v>167251.71</v>
      </c>
      <c r="K49" s="39">
        <v>13</v>
      </c>
      <c r="L49" s="39">
        <v>388154.26</v>
      </c>
      <c r="M49" s="39">
        <v>13</v>
      </c>
    </row>
    <row r="50" spans="1:13" x14ac:dyDescent="0.25">
      <c r="A50" s="38" t="s">
        <v>95</v>
      </c>
      <c r="B50" s="39">
        <v>2446093.37</v>
      </c>
      <c r="C50" s="39">
        <v>27</v>
      </c>
      <c r="D50" s="39">
        <v>0</v>
      </c>
      <c r="E50" s="39">
        <v>0</v>
      </c>
      <c r="F50" s="39">
        <v>96410.559999999998</v>
      </c>
      <c r="G50" s="39">
        <v>11</v>
      </c>
      <c r="H50" s="39">
        <v>2967883.04</v>
      </c>
      <c r="I50" s="39">
        <v>33</v>
      </c>
      <c r="J50" s="39">
        <v>0</v>
      </c>
      <c r="K50" s="39">
        <v>0</v>
      </c>
      <c r="L50" s="39">
        <v>441622</v>
      </c>
      <c r="M50" s="39">
        <v>14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113915.25</v>
      </c>
      <c r="E51" s="39">
        <v>15</v>
      </c>
      <c r="F51" s="39">
        <v>0</v>
      </c>
      <c r="G51" s="39">
        <v>0</v>
      </c>
      <c r="H51" s="39">
        <v>0</v>
      </c>
      <c r="I51" s="39">
        <v>0</v>
      </c>
      <c r="J51" s="39">
        <v>320195.93</v>
      </c>
      <c r="K51" s="39">
        <v>22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472668.55</v>
      </c>
      <c r="C52" s="39">
        <v>18</v>
      </c>
      <c r="D52" s="39">
        <v>0</v>
      </c>
      <c r="E52" s="39">
        <v>0</v>
      </c>
      <c r="F52" s="39">
        <v>0</v>
      </c>
      <c r="G52" s="39">
        <v>0</v>
      </c>
      <c r="H52" s="39">
        <v>1133520.8</v>
      </c>
      <c r="I52" s="39">
        <v>25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527251.12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747017.71</v>
      </c>
      <c r="I53" s="39">
        <v>14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1354067.77</v>
      </c>
      <c r="C54" s="39">
        <v>19</v>
      </c>
      <c r="D54" s="39">
        <v>0</v>
      </c>
      <c r="E54" s="39">
        <v>0</v>
      </c>
      <c r="F54" s="39">
        <v>0</v>
      </c>
      <c r="G54" s="39">
        <v>0</v>
      </c>
      <c r="H54" s="39">
        <v>1994370.81</v>
      </c>
      <c r="I54" s="39">
        <v>23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952400.61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1212983.99</v>
      </c>
      <c r="C56" s="39">
        <v>28</v>
      </c>
      <c r="D56" s="39">
        <v>0</v>
      </c>
      <c r="E56" s="39">
        <v>0</v>
      </c>
      <c r="F56" s="39">
        <v>0</v>
      </c>
      <c r="G56" s="39">
        <v>0</v>
      </c>
      <c r="H56" s="39">
        <v>1560611.61</v>
      </c>
      <c r="I56" s="39">
        <v>36</v>
      </c>
      <c r="J56" s="39">
        <v>0</v>
      </c>
      <c r="K56" s="39">
        <v>0</v>
      </c>
      <c r="L56" s="39">
        <v>296779.73</v>
      </c>
      <c r="M56" s="39">
        <v>15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1066778.33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8032911.8899999997</v>
      </c>
      <c r="C58" s="39">
        <v>73</v>
      </c>
      <c r="D58" s="39">
        <v>0</v>
      </c>
      <c r="E58" s="39">
        <v>0</v>
      </c>
      <c r="F58" s="39">
        <v>179320.21</v>
      </c>
      <c r="G58" s="39">
        <v>23</v>
      </c>
      <c r="H58" s="39">
        <v>10663159.34</v>
      </c>
      <c r="I58" s="39">
        <v>93</v>
      </c>
      <c r="J58" s="39">
        <v>711014.59</v>
      </c>
      <c r="K58" s="39">
        <v>13</v>
      </c>
      <c r="L58" s="39">
        <v>1297824.96</v>
      </c>
      <c r="M58" s="39">
        <v>38</v>
      </c>
    </row>
    <row r="59" spans="1:13" x14ac:dyDescent="0.25">
      <c r="A59" s="38" t="s">
        <v>104</v>
      </c>
      <c r="B59" s="39">
        <v>2243665.16</v>
      </c>
      <c r="C59" s="39">
        <v>13</v>
      </c>
      <c r="D59" s="39">
        <v>0</v>
      </c>
      <c r="E59" s="39">
        <v>0</v>
      </c>
      <c r="F59" s="39">
        <v>0</v>
      </c>
      <c r="G59" s="39">
        <v>0</v>
      </c>
      <c r="H59" s="39">
        <v>4358556.41</v>
      </c>
      <c r="I59" s="39">
        <v>19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1784410.03</v>
      </c>
      <c r="C60" s="39">
        <v>26</v>
      </c>
      <c r="D60" s="39">
        <v>0</v>
      </c>
      <c r="E60" s="39">
        <v>0</v>
      </c>
      <c r="F60" s="39">
        <v>65042.6</v>
      </c>
      <c r="G60" s="39">
        <v>10</v>
      </c>
      <c r="H60" s="39">
        <v>3244573.87</v>
      </c>
      <c r="I60" s="39">
        <v>33</v>
      </c>
      <c r="J60" s="39">
        <v>1174285.27</v>
      </c>
      <c r="K60" s="39">
        <v>13</v>
      </c>
      <c r="L60" s="39">
        <v>682981.43</v>
      </c>
      <c r="M60" s="39">
        <v>20</v>
      </c>
    </row>
    <row r="61" spans="1:13" x14ac:dyDescent="0.25">
      <c r="A61" s="38" t="s">
        <v>106</v>
      </c>
      <c r="B61" s="39">
        <v>11309452.550000001</v>
      </c>
      <c r="C61" s="39">
        <v>83</v>
      </c>
      <c r="D61" s="39">
        <v>1086924.3500000001</v>
      </c>
      <c r="E61" s="39">
        <v>16</v>
      </c>
      <c r="F61" s="39">
        <v>277574.34000000003</v>
      </c>
      <c r="G61" s="39">
        <v>25</v>
      </c>
      <c r="H61" s="39">
        <v>23120244.620000001</v>
      </c>
      <c r="I61" s="39">
        <v>109</v>
      </c>
      <c r="J61" s="39">
        <v>8910911.2300000004</v>
      </c>
      <c r="K61" s="39">
        <v>23</v>
      </c>
      <c r="L61" s="39">
        <v>2559586.85</v>
      </c>
      <c r="M61" s="39">
        <v>40</v>
      </c>
    </row>
    <row r="62" spans="1:13" x14ac:dyDescent="0.25">
      <c r="A62" s="38" t="s">
        <v>107</v>
      </c>
      <c r="B62" s="39">
        <v>513136.18</v>
      </c>
      <c r="C62" s="39">
        <v>15</v>
      </c>
      <c r="D62" s="39">
        <v>68539.039999999994</v>
      </c>
      <c r="E62" s="39">
        <v>10</v>
      </c>
      <c r="F62" s="39">
        <v>0</v>
      </c>
      <c r="G62" s="39">
        <v>0</v>
      </c>
      <c r="H62" s="39">
        <v>849640.17</v>
      </c>
      <c r="I62" s="39">
        <v>14</v>
      </c>
      <c r="J62" s="39">
        <v>191171.61</v>
      </c>
      <c r="K62" s="39">
        <v>19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2356388.61</v>
      </c>
      <c r="C63" s="39">
        <v>29</v>
      </c>
      <c r="D63" s="39">
        <v>0</v>
      </c>
      <c r="E63" s="39">
        <v>0</v>
      </c>
      <c r="F63" s="39">
        <v>0</v>
      </c>
      <c r="G63" s="39">
        <v>0</v>
      </c>
      <c r="H63" s="39">
        <v>2939188.49</v>
      </c>
      <c r="I63" s="39">
        <v>36</v>
      </c>
      <c r="J63" s="39">
        <v>0</v>
      </c>
      <c r="K63" s="39">
        <v>0</v>
      </c>
      <c r="L63" s="39">
        <v>299972.96999999997</v>
      </c>
      <c r="M63" s="39">
        <v>15</v>
      </c>
    </row>
    <row r="64" spans="1:13" x14ac:dyDescent="0.25">
      <c r="A64" s="38" t="s">
        <v>109</v>
      </c>
      <c r="B64" s="39">
        <v>4299618.91</v>
      </c>
      <c r="C64" s="39">
        <v>32</v>
      </c>
      <c r="D64" s="39">
        <v>0</v>
      </c>
      <c r="E64" s="39">
        <v>0</v>
      </c>
      <c r="F64" s="39">
        <v>0</v>
      </c>
      <c r="G64" s="39">
        <v>0</v>
      </c>
      <c r="H64" s="39">
        <v>4821384.78</v>
      </c>
      <c r="I64" s="39">
        <v>48</v>
      </c>
      <c r="J64" s="39">
        <v>0</v>
      </c>
      <c r="K64" s="39">
        <v>0</v>
      </c>
      <c r="L64" s="39">
        <v>571346.6</v>
      </c>
      <c r="M64" s="39">
        <v>17</v>
      </c>
    </row>
    <row r="65" spans="1:13" x14ac:dyDescent="0.25">
      <c r="A65" s="38" t="s">
        <v>110</v>
      </c>
      <c r="B65" s="39">
        <v>2118969.7599999998</v>
      </c>
      <c r="C65" s="39">
        <v>17</v>
      </c>
      <c r="D65" s="39">
        <v>0</v>
      </c>
      <c r="E65" s="39">
        <v>0</v>
      </c>
      <c r="F65" s="39">
        <v>0</v>
      </c>
      <c r="G65" s="39">
        <v>0</v>
      </c>
      <c r="H65" s="39">
        <v>3664343.23</v>
      </c>
      <c r="I65" s="39">
        <v>24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2586817.63</v>
      </c>
      <c r="C66" s="39">
        <v>43</v>
      </c>
      <c r="D66" s="39">
        <v>0</v>
      </c>
      <c r="E66" s="39">
        <v>0</v>
      </c>
      <c r="F66" s="39">
        <v>42341.31</v>
      </c>
      <c r="G66" s="39">
        <v>17</v>
      </c>
      <c r="H66" s="39">
        <v>3574988.54</v>
      </c>
      <c r="I66" s="39">
        <v>52</v>
      </c>
      <c r="J66" s="39">
        <v>0</v>
      </c>
      <c r="K66" s="39">
        <v>0</v>
      </c>
      <c r="L66" s="39">
        <v>344292.62</v>
      </c>
      <c r="M66" s="39">
        <v>22</v>
      </c>
    </row>
    <row r="67" spans="1:13" x14ac:dyDescent="0.25">
      <c r="A67" s="38" t="s">
        <v>112</v>
      </c>
      <c r="B67" s="39">
        <v>2639151.73</v>
      </c>
      <c r="C67" s="39">
        <v>53</v>
      </c>
      <c r="D67" s="39">
        <v>857466.89</v>
      </c>
      <c r="E67" s="39">
        <v>35</v>
      </c>
      <c r="F67" s="39">
        <v>466035.68</v>
      </c>
      <c r="G67" s="39">
        <v>36</v>
      </c>
      <c r="H67" s="39">
        <v>8265924.0899999999</v>
      </c>
      <c r="I67" s="39">
        <v>71</v>
      </c>
      <c r="J67" s="39">
        <v>7221173.4500000002</v>
      </c>
      <c r="K67" s="39">
        <v>113</v>
      </c>
      <c r="L67" s="39">
        <v>2812908.58</v>
      </c>
      <c r="M67" s="39">
        <v>52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563132.93999999994</v>
      </c>
      <c r="K68" s="39">
        <v>10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1312764.5900000001</v>
      </c>
      <c r="C69" s="39">
        <v>14</v>
      </c>
      <c r="D69" s="39">
        <v>0</v>
      </c>
      <c r="E69" s="39">
        <v>0</v>
      </c>
      <c r="F69" s="39">
        <v>0</v>
      </c>
      <c r="G69" s="39">
        <v>0</v>
      </c>
      <c r="H69" s="39">
        <v>1651199.23</v>
      </c>
      <c r="I69" s="39">
        <v>17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568825.04</v>
      </c>
      <c r="C70" s="39">
        <v>13</v>
      </c>
      <c r="D70" s="39">
        <v>0</v>
      </c>
      <c r="E70" s="39">
        <v>0</v>
      </c>
      <c r="F70" s="39">
        <v>0</v>
      </c>
      <c r="G70" s="39">
        <v>0</v>
      </c>
      <c r="H70" s="39">
        <v>1290670.74</v>
      </c>
      <c r="I70" s="39">
        <v>20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1124549.6200000001</v>
      </c>
      <c r="C71" s="39">
        <v>27</v>
      </c>
      <c r="D71" s="39">
        <v>0</v>
      </c>
      <c r="E71" s="39">
        <v>0</v>
      </c>
      <c r="F71" s="39">
        <v>103461.05</v>
      </c>
      <c r="G71" s="39">
        <v>15</v>
      </c>
      <c r="H71" s="39">
        <v>2263038.2599999998</v>
      </c>
      <c r="I71" s="39">
        <v>31</v>
      </c>
      <c r="J71" s="39">
        <v>564514.24</v>
      </c>
      <c r="K71" s="39">
        <v>23</v>
      </c>
      <c r="L71" s="39">
        <v>808873.14</v>
      </c>
      <c r="M71" s="39">
        <v>19</v>
      </c>
    </row>
    <row r="72" spans="1:13" x14ac:dyDescent="0.25">
      <c r="A72" s="38" t="s">
        <v>117</v>
      </c>
      <c r="B72" s="39">
        <v>356203.99</v>
      </c>
      <c r="C72" s="39">
        <v>13</v>
      </c>
      <c r="D72" s="39">
        <v>0</v>
      </c>
      <c r="E72" s="39">
        <v>0</v>
      </c>
      <c r="F72" s="39">
        <v>0</v>
      </c>
      <c r="G72" s="39">
        <v>0</v>
      </c>
      <c r="H72" s="39">
        <v>804867.82</v>
      </c>
      <c r="I72" s="39">
        <v>18</v>
      </c>
      <c r="J72" s="39">
        <v>655794.77</v>
      </c>
      <c r="K72" s="39">
        <v>19</v>
      </c>
      <c r="L72" s="39">
        <v>299652.12</v>
      </c>
      <c r="M72" s="39">
        <v>10</v>
      </c>
    </row>
    <row r="73" spans="1:13" x14ac:dyDescent="0.25">
      <c r="A73" s="38" t="s">
        <v>118</v>
      </c>
      <c r="B73" s="39">
        <v>1404288.35</v>
      </c>
      <c r="C73" s="39">
        <v>36</v>
      </c>
      <c r="D73" s="39">
        <v>0</v>
      </c>
      <c r="E73" s="39">
        <v>0</v>
      </c>
      <c r="F73" s="39">
        <v>112292</v>
      </c>
      <c r="G73" s="39">
        <v>15</v>
      </c>
      <c r="H73" s="39">
        <v>4002337.12</v>
      </c>
      <c r="I73" s="39">
        <v>42</v>
      </c>
      <c r="J73" s="39">
        <v>1622787.65</v>
      </c>
      <c r="K73" s="39">
        <v>17</v>
      </c>
      <c r="L73" s="39">
        <v>994547.52</v>
      </c>
      <c r="M73" s="39">
        <v>17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702945.33</v>
      </c>
      <c r="I74" s="39">
        <v>10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374637.92</v>
      </c>
      <c r="I75" s="39">
        <v>10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96263.2</v>
      </c>
      <c r="K76" s="39">
        <v>10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4381206.51</v>
      </c>
      <c r="C77" s="35">
        <v>44</v>
      </c>
      <c r="D77" s="35">
        <v>0</v>
      </c>
      <c r="E77" s="35">
        <v>0</v>
      </c>
      <c r="F77" s="35">
        <v>184960.13</v>
      </c>
      <c r="G77" s="35">
        <v>17</v>
      </c>
      <c r="H77" s="35">
        <v>10023832.720000001</v>
      </c>
      <c r="I77" s="35">
        <v>54</v>
      </c>
      <c r="J77" s="35">
        <v>0</v>
      </c>
      <c r="K77" s="35">
        <v>0</v>
      </c>
      <c r="L77" s="35">
        <v>1080122.95</v>
      </c>
      <c r="M77" s="35">
        <v>20</v>
      </c>
    </row>
    <row r="78" spans="1:13" x14ac:dyDescent="0.25">
      <c r="A78" s="35" t="s">
        <v>123</v>
      </c>
      <c r="B78" s="35">
        <v>756113.55</v>
      </c>
      <c r="C78" s="35">
        <v>21</v>
      </c>
      <c r="D78" s="35">
        <v>0</v>
      </c>
      <c r="E78" s="35">
        <v>0</v>
      </c>
      <c r="F78" s="35">
        <v>41821.25</v>
      </c>
      <c r="G78" s="35">
        <v>10</v>
      </c>
      <c r="H78" s="35">
        <v>1318475.6100000001</v>
      </c>
      <c r="I78" s="35">
        <v>27</v>
      </c>
      <c r="J78" s="35">
        <v>206868.83</v>
      </c>
      <c r="K78" s="35">
        <v>28</v>
      </c>
      <c r="L78" s="35">
        <v>178733.52</v>
      </c>
      <c r="M78" s="35">
        <v>14</v>
      </c>
    </row>
    <row r="79" spans="1:13" x14ac:dyDescent="0.25">
      <c r="A79" s="35" t="s">
        <v>124</v>
      </c>
      <c r="B79" s="35">
        <v>630547.09</v>
      </c>
      <c r="C79" s="35">
        <v>13</v>
      </c>
      <c r="D79" s="35">
        <v>0</v>
      </c>
      <c r="E79" s="35">
        <v>0</v>
      </c>
      <c r="F79" s="35">
        <v>0</v>
      </c>
      <c r="G79" s="35">
        <v>0</v>
      </c>
      <c r="H79" s="35">
        <v>1085357.32</v>
      </c>
      <c r="I79" s="35">
        <v>14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67552.17</v>
      </c>
      <c r="K80" s="35">
        <v>14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1428873.38</v>
      </c>
      <c r="C81" s="35">
        <v>26</v>
      </c>
      <c r="D81" s="35">
        <v>0</v>
      </c>
      <c r="E81" s="35">
        <v>0</v>
      </c>
      <c r="F81" s="35">
        <v>165109.98000000001</v>
      </c>
      <c r="G81" s="35">
        <v>14</v>
      </c>
      <c r="H81" s="35">
        <v>3643567.56</v>
      </c>
      <c r="I81" s="35">
        <v>34</v>
      </c>
      <c r="J81" s="35">
        <v>0</v>
      </c>
      <c r="K81" s="35">
        <v>0</v>
      </c>
      <c r="L81" s="35">
        <v>1362522.68</v>
      </c>
      <c r="M81" s="35">
        <v>19</v>
      </c>
    </row>
    <row r="82" spans="1:13" x14ac:dyDescent="0.25">
      <c r="A82" s="35" t="s">
        <v>127</v>
      </c>
      <c r="B82" s="35">
        <v>1041432.79</v>
      </c>
      <c r="C82" s="35">
        <v>20</v>
      </c>
      <c r="D82" s="35">
        <v>63914.21</v>
      </c>
      <c r="E82" s="35">
        <v>13</v>
      </c>
      <c r="F82" s="35">
        <v>0</v>
      </c>
      <c r="G82" s="35">
        <v>0</v>
      </c>
      <c r="H82" s="35">
        <v>3561670.88</v>
      </c>
      <c r="I82" s="35">
        <v>27</v>
      </c>
      <c r="J82" s="35">
        <v>3800364.76</v>
      </c>
      <c r="K82" s="35">
        <v>36</v>
      </c>
      <c r="L82" s="35">
        <v>942708.74</v>
      </c>
      <c r="M82" s="35">
        <v>16</v>
      </c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128</v>
      </c>
      <c r="B2" s="35">
        <v>5975481.0300000003</v>
      </c>
      <c r="C2" s="36">
        <v>119</v>
      </c>
      <c r="D2" s="35">
        <v>629994.68000000005</v>
      </c>
      <c r="E2" s="36">
        <v>36</v>
      </c>
      <c r="F2" s="35">
        <v>226092.09</v>
      </c>
      <c r="G2" s="36">
        <v>45</v>
      </c>
      <c r="H2" s="35">
        <v>12518234.02</v>
      </c>
      <c r="I2" s="36">
        <v>144</v>
      </c>
      <c r="J2" s="35">
        <v>3681027.44</v>
      </c>
      <c r="K2" s="36">
        <v>98</v>
      </c>
      <c r="L2" s="35">
        <v>2032984.94</v>
      </c>
      <c r="M2" s="37">
        <v>60</v>
      </c>
      <c r="N2" s="35"/>
      <c r="O2" s="35"/>
      <c r="P2" s="35"/>
      <c r="Q2" s="35"/>
      <c r="R2" s="35"/>
    </row>
    <row r="3" spans="1:18" x14ac:dyDescent="0.25">
      <c r="A3" s="35" t="s">
        <v>129</v>
      </c>
      <c r="B3" s="35">
        <v>10470279.84</v>
      </c>
      <c r="C3" s="36">
        <v>156</v>
      </c>
      <c r="D3" s="35">
        <v>800304.68</v>
      </c>
      <c r="E3" s="36">
        <v>63</v>
      </c>
      <c r="F3" s="35">
        <v>642828.94999999995</v>
      </c>
      <c r="G3" s="36">
        <v>65</v>
      </c>
      <c r="H3" s="35">
        <v>17183403.600000001</v>
      </c>
      <c r="I3" s="36">
        <v>201</v>
      </c>
      <c r="J3" s="35">
        <v>7055232.9500000002</v>
      </c>
      <c r="K3" s="36">
        <v>140</v>
      </c>
      <c r="L3" s="35">
        <v>3053350.96</v>
      </c>
      <c r="M3" s="37">
        <v>93</v>
      </c>
      <c r="N3" s="35"/>
      <c r="O3" s="35"/>
      <c r="P3" s="35"/>
      <c r="Q3" s="35"/>
      <c r="R3" s="35"/>
    </row>
    <row r="4" spans="1:18" x14ac:dyDescent="0.25">
      <c r="A4" s="35" t="s">
        <v>130</v>
      </c>
      <c r="B4" s="35">
        <v>6899593.2800000003</v>
      </c>
      <c r="C4" s="36">
        <v>114</v>
      </c>
      <c r="D4" s="35">
        <v>177459.13</v>
      </c>
      <c r="E4" s="36">
        <v>29</v>
      </c>
      <c r="F4" s="35">
        <v>208244.5</v>
      </c>
      <c r="G4" s="36">
        <v>37</v>
      </c>
      <c r="H4" s="35">
        <v>9813766.1600000001</v>
      </c>
      <c r="I4" s="36">
        <v>143</v>
      </c>
      <c r="J4" s="35">
        <v>1980952.41</v>
      </c>
      <c r="K4" s="36">
        <v>88</v>
      </c>
      <c r="L4" s="35">
        <v>1263889.31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131</v>
      </c>
      <c r="B5" s="35">
        <v>47384386.299999997</v>
      </c>
      <c r="C5" s="36">
        <v>523</v>
      </c>
      <c r="D5" s="35">
        <v>3602465.21</v>
      </c>
      <c r="E5" s="36">
        <v>63</v>
      </c>
      <c r="F5" s="35">
        <v>2975204.59</v>
      </c>
      <c r="G5" s="36">
        <v>199</v>
      </c>
      <c r="H5" s="35">
        <v>99203429.700000003</v>
      </c>
      <c r="I5" s="36">
        <v>672</v>
      </c>
      <c r="J5" s="35">
        <v>30478127.539999999</v>
      </c>
      <c r="K5" s="36">
        <v>159</v>
      </c>
      <c r="L5" s="35">
        <v>19692922.66</v>
      </c>
      <c r="M5" s="37">
        <v>290</v>
      </c>
      <c r="N5" s="35"/>
      <c r="O5" s="35"/>
      <c r="P5" s="35"/>
      <c r="Q5" s="35"/>
      <c r="R5" s="35"/>
    </row>
    <row r="6" spans="1:18" x14ac:dyDescent="0.25">
      <c r="A6" s="35" t="s">
        <v>132</v>
      </c>
      <c r="B6" s="35">
        <v>228168.83</v>
      </c>
      <c r="C6" s="36">
        <v>17</v>
      </c>
      <c r="D6" s="35">
        <v>0</v>
      </c>
      <c r="E6" s="36">
        <v>0</v>
      </c>
      <c r="F6" s="35">
        <v>0</v>
      </c>
      <c r="G6" s="36">
        <v>0</v>
      </c>
      <c r="H6" s="35">
        <v>473961.65</v>
      </c>
      <c r="I6" s="36">
        <v>18</v>
      </c>
      <c r="J6" s="35">
        <v>165038.01999999999</v>
      </c>
      <c r="K6" s="36">
        <v>16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133</v>
      </c>
      <c r="B7" s="35">
        <v>10450457.210000001</v>
      </c>
      <c r="C7" s="36">
        <v>127</v>
      </c>
      <c r="D7" s="35">
        <v>381282.19</v>
      </c>
      <c r="E7" s="36">
        <v>21</v>
      </c>
      <c r="F7" s="35">
        <v>259588.6</v>
      </c>
      <c r="G7" s="36">
        <v>28</v>
      </c>
      <c r="H7" s="35">
        <v>13768013.33</v>
      </c>
      <c r="I7" s="36">
        <v>167</v>
      </c>
      <c r="J7" s="35">
        <v>2842810.78</v>
      </c>
      <c r="K7" s="36">
        <v>45</v>
      </c>
      <c r="L7" s="35">
        <v>1304698.8799999999</v>
      </c>
      <c r="M7" s="37">
        <v>51</v>
      </c>
      <c r="N7" s="35"/>
      <c r="O7" s="35"/>
      <c r="P7" s="35"/>
      <c r="Q7" s="35"/>
      <c r="R7" s="35"/>
    </row>
    <row r="8" spans="1:18" x14ac:dyDescent="0.25">
      <c r="A8" s="35" t="s">
        <v>134</v>
      </c>
      <c r="B8" s="35">
        <v>1031061.33</v>
      </c>
      <c r="C8" s="36">
        <v>33</v>
      </c>
      <c r="D8" s="35">
        <v>226694.79</v>
      </c>
      <c r="E8" s="36">
        <v>36</v>
      </c>
      <c r="F8" s="35">
        <v>94678.9</v>
      </c>
      <c r="G8" s="36">
        <v>10</v>
      </c>
      <c r="H8" s="35">
        <v>1718783.66</v>
      </c>
      <c r="I8" s="36">
        <v>45</v>
      </c>
      <c r="J8" s="35">
        <v>751901.02</v>
      </c>
      <c r="K8" s="36">
        <v>75</v>
      </c>
      <c r="L8" s="35">
        <v>323709.33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135</v>
      </c>
      <c r="B9" s="35">
        <v>6972124.0199999996</v>
      </c>
      <c r="C9" s="36">
        <v>112</v>
      </c>
      <c r="D9" s="35">
        <v>994256.19</v>
      </c>
      <c r="E9" s="36">
        <v>49</v>
      </c>
      <c r="F9" s="35">
        <v>630286.53</v>
      </c>
      <c r="G9" s="36">
        <v>55</v>
      </c>
      <c r="H9" s="35">
        <v>14696642.810000001</v>
      </c>
      <c r="I9" s="36">
        <v>148</v>
      </c>
      <c r="J9" s="35">
        <v>7999597.46</v>
      </c>
      <c r="K9" s="36">
        <v>169</v>
      </c>
      <c r="L9" s="35">
        <v>3662360.54</v>
      </c>
      <c r="M9" s="37">
        <v>83</v>
      </c>
      <c r="N9" s="35"/>
      <c r="O9" s="35"/>
      <c r="P9" s="35"/>
      <c r="Q9" s="35"/>
      <c r="R9" s="35"/>
    </row>
    <row r="10" spans="1:18" x14ac:dyDescent="0.25">
      <c r="A10" s="35" t="s">
        <v>136</v>
      </c>
      <c r="B10" s="35">
        <v>3408388.9</v>
      </c>
      <c r="C10" s="36">
        <v>63</v>
      </c>
      <c r="D10" s="35">
        <v>83754.97</v>
      </c>
      <c r="E10" s="36">
        <v>14</v>
      </c>
      <c r="F10" s="35">
        <v>110891.23</v>
      </c>
      <c r="G10" s="36">
        <v>13</v>
      </c>
      <c r="H10" s="35">
        <v>5742232.4000000004</v>
      </c>
      <c r="I10" s="36">
        <v>83</v>
      </c>
      <c r="J10" s="35">
        <v>1030712.05</v>
      </c>
      <c r="K10" s="36">
        <v>32</v>
      </c>
      <c r="L10" s="35">
        <v>577720.31000000006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137</v>
      </c>
      <c r="B11" s="35">
        <v>6158614.9900000002</v>
      </c>
      <c r="C11" s="36">
        <v>104</v>
      </c>
      <c r="D11" s="35">
        <v>252971.98</v>
      </c>
      <c r="E11" s="36">
        <v>33</v>
      </c>
      <c r="F11" s="35">
        <v>257832.73</v>
      </c>
      <c r="G11" s="36">
        <v>30</v>
      </c>
      <c r="H11" s="35">
        <v>8155648.6900000004</v>
      </c>
      <c r="I11" s="36">
        <v>133</v>
      </c>
      <c r="J11" s="35">
        <v>1359952.99</v>
      </c>
      <c r="K11" s="36">
        <v>92</v>
      </c>
      <c r="L11" s="35">
        <v>1226842.1000000001</v>
      </c>
      <c r="M11" s="37">
        <v>43</v>
      </c>
      <c r="N11" s="35"/>
      <c r="O11" s="35"/>
      <c r="P11" s="35"/>
      <c r="Q11" s="35"/>
      <c r="R11" s="35"/>
    </row>
    <row r="12" spans="1:18" x14ac:dyDescent="0.25">
      <c r="A12" s="35" t="s">
        <v>138</v>
      </c>
      <c r="B12" s="35">
        <v>3436715.21</v>
      </c>
      <c r="C12" s="36">
        <v>36</v>
      </c>
      <c r="D12" s="35">
        <v>9950969.0099999998</v>
      </c>
      <c r="E12" s="36">
        <v>23</v>
      </c>
      <c r="F12" s="35">
        <v>0</v>
      </c>
      <c r="G12" s="36">
        <v>0</v>
      </c>
      <c r="H12" s="35">
        <v>6137806.7599999998</v>
      </c>
      <c r="I12" s="36">
        <v>65</v>
      </c>
      <c r="J12" s="35">
        <v>19216177.25</v>
      </c>
      <c r="K12" s="36">
        <v>69</v>
      </c>
      <c r="L12" s="35">
        <v>1190335.8799999999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139</v>
      </c>
      <c r="B13" s="35">
        <v>15885056.949999999</v>
      </c>
      <c r="C13" s="36">
        <v>221</v>
      </c>
      <c r="D13" s="35">
        <v>671506.68</v>
      </c>
      <c r="E13" s="36">
        <v>53</v>
      </c>
      <c r="F13" s="35">
        <v>564339.42000000004</v>
      </c>
      <c r="G13" s="36">
        <v>71</v>
      </c>
      <c r="H13" s="35">
        <v>25418137.32</v>
      </c>
      <c r="I13" s="36">
        <v>296</v>
      </c>
      <c r="J13" s="35">
        <v>6028546.04</v>
      </c>
      <c r="K13" s="36">
        <v>153</v>
      </c>
      <c r="L13" s="35">
        <v>4126372.43</v>
      </c>
      <c r="M13" s="37">
        <v>124</v>
      </c>
      <c r="N13" s="35"/>
      <c r="O13" s="35"/>
      <c r="P13" s="35"/>
      <c r="Q13" s="35"/>
      <c r="R13" s="35"/>
    </row>
    <row r="14" spans="1:18" x14ac:dyDescent="0.25">
      <c r="A14" s="35" t="s">
        <v>140</v>
      </c>
      <c r="B14" s="35">
        <v>14132189.4</v>
      </c>
      <c r="C14" s="36">
        <v>229</v>
      </c>
      <c r="D14" s="35">
        <v>511542.15</v>
      </c>
      <c r="E14" s="36">
        <v>48</v>
      </c>
      <c r="F14" s="35">
        <v>541539.93999999994</v>
      </c>
      <c r="G14" s="36">
        <v>77</v>
      </c>
      <c r="H14" s="35">
        <v>26873214.98</v>
      </c>
      <c r="I14" s="36">
        <v>296</v>
      </c>
      <c r="J14" s="35">
        <v>5305831.79</v>
      </c>
      <c r="K14" s="36">
        <v>118</v>
      </c>
      <c r="L14" s="35">
        <v>4625206.5199999996</v>
      </c>
      <c r="M14" s="37">
        <v>120</v>
      </c>
      <c r="N14" s="35"/>
      <c r="O14" s="35"/>
      <c r="P14" s="35"/>
      <c r="Q14" s="35"/>
      <c r="R14" s="35"/>
    </row>
    <row r="15" spans="1:18" x14ac:dyDescent="0.25">
      <c r="A15" s="35" t="s">
        <v>141</v>
      </c>
      <c r="B15" s="35">
        <v>10898532.300000001</v>
      </c>
      <c r="C15" s="36">
        <v>181</v>
      </c>
      <c r="D15" s="35">
        <v>857118.67</v>
      </c>
      <c r="E15" s="36">
        <v>53</v>
      </c>
      <c r="F15" s="35">
        <v>484953.83</v>
      </c>
      <c r="G15" s="36">
        <v>72</v>
      </c>
      <c r="H15" s="35">
        <v>17643707.07</v>
      </c>
      <c r="I15" s="36">
        <v>250</v>
      </c>
      <c r="J15" s="35">
        <v>4237688.66</v>
      </c>
      <c r="K15" s="36">
        <v>146</v>
      </c>
      <c r="L15" s="35">
        <v>2931637.77</v>
      </c>
      <c r="M15" s="37">
        <v>107</v>
      </c>
      <c r="N15" s="35"/>
      <c r="O15" s="35"/>
      <c r="P15" s="35"/>
      <c r="Q15" s="35"/>
      <c r="R15" s="35"/>
    </row>
    <row r="16" spans="1:18" x14ac:dyDescent="0.25">
      <c r="A16" s="35" t="s">
        <v>142</v>
      </c>
      <c r="B16" s="35">
        <v>10662021.85</v>
      </c>
      <c r="C16" s="36">
        <v>212</v>
      </c>
      <c r="D16" s="35">
        <v>1278489.44</v>
      </c>
      <c r="E16" s="36">
        <v>77</v>
      </c>
      <c r="F16" s="35">
        <v>556779.37</v>
      </c>
      <c r="G16" s="36">
        <v>79</v>
      </c>
      <c r="H16" s="35">
        <v>23039355.609999999</v>
      </c>
      <c r="I16" s="36">
        <v>278</v>
      </c>
      <c r="J16" s="35">
        <v>11155917.119999999</v>
      </c>
      <c r="K16" s="36">
        <v>212</v>
      </c>
      <c r="L16" s="35">
        <v>4686370.7</v>
      </c>
      <c r="M16" s="37">
        <v>131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2020-10-01T15:33:15Z</dcterms:modified>
</cp:coreProperties>
</file>