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FE34FF4-7FC5-45CF-BC92-776242E7C8C4}" xr6:coauthVersionLast="45" xr6:coauthVersionMax="45" xr10:uidLastSave="{00000000-0000-0000-0000-000000000000}"/>
  <bookViews>
    <workbookView xWindow="1245" yWindow="375" windowWidth="18480" windowHeight="113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K470" i="3"/>
  <c r="H470" i="3"/>
  <c r="G470" i="3"/>
  <c r="F470" i="3"/>
  <c r="E470" i="3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H468" i="3"/>
  <c r="K468" i="3" s="1"/>
  <c r="G468" i="3"/>
  <c r="J468" i="3" s="1"/>
  <c r="F468" i="3"/>
  <c r="E468" i="3"/>
  <c r="D468" i="3"/>
  <c r="C468" i="3"/>
  <c r="I468" i="3" s="1"/>
  <c r="B468" i="3"/>
  <c r="I467" i="3"/>
  <c r="H467" i="3"/>
  <c r="G467" i="3"/>
  <c r="F467" i="3"/>
  <c r="E467" i="3"/>
  <c r="K467" i="3" s="1"/>
  <c r="D467" i="3"/>
  <c r="J467" i="3" s="1"/>
  <c r="C467" i="3"/>
  <c r="B467" i="3"/>
  <c r="K466" i="3"/>
  <c r="H466" i="3"/>
  <c r="G466" i="3"/>
  <c r="F466" i="3"/>
  <c r="E466" i="3"/>
  <c r="D466" i="3"/>
  <c r="C466" i="3"/>
  <c r="B466" i="3"/>
  <c r="H465" i="3"/>
  <c r="G465" i="3"/>
  <c r="F465" i="3"/>
  <c r="I465" i="3" s="1"/>
  <c r="E465" i="3"/>
  <c r="K465" i="3" s="1"/>
  <c r="D465" i="3"/>
  <c r="J465" i="3" s="1"/>
  <c r="C465" i="3"/>
  <c r="B465" i="3"/>
  <c r="H464" i="3"/>
  <c r="K464" i="3" s="1"/>
  <c r="G464" i="3"/>
  <c r="J464" i="3" s="1"/>
  <c r="F464" i="3"/>
  <c r="E464" i="3"/>
  <c r="D464" i="3"/>
  <c r="C464" i="3"/>
  <c r="I464" i="3" s="1"/>
  <c r="B464" i="3"/>
  <c r="J463" i="3"/>
  <c r="I463" i="3"/>
  <c r="H463" i="3"/>
  <c r="G463" i="3"/>
  <c r="F463" i="3"/>
  <c r="E463" i="3"/>
  <c r="K463" i="3" s="1"/>
  <c r="D463" i="3"/>
  <c r="C463" i="3"/>
  <c r="B463" i="3"/>
  <c r="K462" i="3"/>
  <c r="H462" i="3"/>
  <c r="G462" i="3"/>
  <c r="F462" i="3"/>
  <c r="E462" i="3"/>
  <c r="D462" i="3"/>
  <c r="C462" i="3"/>
  <c r="I462" i="3" s="1"/>
  <c r="B462" i="3"/>
  <c r="I461" i="3"/>
  <c r="H461" i="3"/>
  <c r="G461" i="3"/>
  <c r="F461" i="3"/>
  <c r="E461" i="3"/>
  <c r="D461" i="3"/>
  <c r="J461" i="3" s="1"/>
  <c r="C461" i="3"/>
  <c r="B461" i="3"/>
  <c r="J460" i="3"/>
  <c r="H460" i="3"/>
  <c r="K460" i="3" s="1"/>
  <c r="G460" i="3"/>
  <c r="F460" i="3"/>
  <c r="E460" i="3"/>
  <c r="D460" i="3"/>
  <c r="C460" i="3"/>
  <c r="I460" i="3" s="1"/>
  <c r="B460" i="3"/>
  <c r="J459" i="3"/>
  <c r="I459" i="3"/>
  <c r="H459" i="3"/>
  <c r="G459" i="3"/>
  <c r="F459" i="3"/>
  <c r="E459" i="3"/>
  <c r="K459" i="3" s="1"/>
  <c r="D459" i="3"/>
  <c r="C459" i="3"/>
  <c r="B459" i="3"/>
  <c r="K458" i="3"/>
  <c r="H458" i="3"/>
  <c r="G458" i="3"/>
  <c r="F458" i="3"/>
  <c r="E458" i="3"/>
  <c r="D458" i="3"/>
  <c r="J458" i="3" s="1"/>
  <c r="C458" i="3"/>
  <c r="I458" i="3" s="1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H452" i="3"/>
  <c r="K452" i="3" s="1"/>
  <c r="G452" i="3"/>
  <c r="J452" i="3" s="1"/>
  <c r="F452" i="3"/>
  <c r="E452" i="3"/>
  <c r="D452" i="3"/>
  <c r="C452" i="3"/>
  <c r="I452" i="3" s="1"/>
  <c r="B452" i="3"/>
  <c r="I451" i="3"/>
  <c r="H451" i="3"/>
  <c r="G451" i="3"/>
  <c r="F451" i="3"/>
  <c r="E451" i="3"/>
  <c r="K451" i="3" s="1"/>
  <c r="D451" i="3"/>
  <c r="J451" i="3" s="1"/>
  <c r="C451" i="3"/>
  <c r="B451" i="3"/>
  <c r="K450" i="3"/>
  <c r="H450" i="3"/>
  <c r="G450" i="3"/>
  <c r="F450" i="3"/>
  <c r="E450" i="3"/>
  <c r="D450" i="3"/>
  <c r="C450" i="3"/>
  <c r="B450" i="3"/>
  <c r="H449" i="3"/>
  <c r="G449" i="3"/>
  <c r="F449" i="3"/>
  <c r="I449" i="3" s="1"/>
  <c r="E449" i="3"/>
  <c r="K449" i="3" s="1"/>
  <c r="D449" i="3"/>
  <c r="J449" i="3" s="1"/>
  <c r="C449" i="3"/>
  <c r="B449" i="3"/>
  <c r="H448" i="3"/>
  <c r="K448" i="3" s="1"/>
  <c r="G448" i="3"/>
  <c r="J448" i="3" s="1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C446" i="3"/>
  <c r="B446" i="3"/>
  <c r="I445" i="3"/>
  <c r="H445" i="3"/>
  <c r="G445" i="3"/>
  <c r="F445" i="3"/>
  <c r="E445" i="3"/>
  <c r="D445" i="3"/>
  <c r="J445" i="3" s="1"/>
  <c r="C445" i="3"/>
  <c r="B445" i="3"/>
  <c r="J444" i="3"/>
  <c r="H444" i="3"/>
  <c r="K444" i="3" s="1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H436" i="3"/>
  <c r="K436" i="3" s="1"/>
  <c r="G436" i="3"/>
  <c r="J436" i="3" s="1"/>
  <c r="F436" i="3"/>
  <c r="E436" i="3"/>
  <c r="D436" i="3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K434" i="3"/>
  <c r="H434" i="3"/>
  <c r="G434" i="3"/>
  <c r="F434" i="3"/>
  <c r="E434" i="3"/>
  <c r="D434" i="3"/>
  <c r="C434" i="3"/>
  <c r="B434" i="3"/>
  <c r="H433" i="3"/>
  <c r="G433" i="3"/>
  <c r="F433" i="3"/>
  <c r="I433" i="3" s="1"/>
  <c r="E433" i="3"/>
  <c r="K433" i="3" s="1"/>
  <c r="D433" i="3"/>
  <c r="J433" i="3" s="1"/>
  <c r="C433" i="3"/>
  <c r="B433" i="3"/>
  <c r="H432" i="3"/>
  <c r="K432" i="3" s="1"/>
  <c r="G432" i="3"/>
  <c r="J432" i="3" s="1"/>
  <c r="F432" i="3"/>
  <c r="E432" i="3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C430" i="3"/>
  <c r="B430" i="3"/>
  <c r="I429" i="3"/>
  <c r="H429" i="3"/>
  <c r="G429" i="3"/>
  <c r="F429" i="3"/>
  <c r="E429" i="3"/>
  <c r="D429" i="3"/>
  <c r="J429" i="3" s="1"/>
  <c r="C429" i="3"/>
  <c r="B429" i="3"/>
  <c r="J428" i="3"/>
  <c r="H428" i="3"/>
  <c r="K428" i="3" s="1"/>
  <c r="G428" i="3"/>
  <c r="F428" i="3"/>
  <c r="E428" i="3"/>
  <c r="D428" i="3"/>
  <c r="C428" i="3"/>
  <c r="I428" i="3" s="1"/>
  <c r="B428" i="3"/>
  <c r="J427" i="3"/>
  <c r="I427" i="3"/>
  <c r="H427" i="3"/>
  <c r="G427" i="3"/>
  <c r="F427" i="3"/>
  <c r="E427" i="3"/>
  <c r="K427" i="3" s="1"/>
  <c r="D427" i="3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I425" i="3"/>
  <c r="H425" i="3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J421" i="3" s="1"/>
  <c r="C421" i="3"/>
  <c r="B421" i="3"/>
  <c r="H420" i="3"/>
  <c r="K420" i="3" s="1"/>
  <c r="G420" i="3"/>
  <c r="J420" i="3" s="1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C418" i="3"/>
  <c r="B418" i="3"/>
  <c r="H417" i="3"/>
  <c r="G417" i="3"/>
  <c r="F417" i="3"/>
  <c r="I417" i="3" s="1"/>
  <c r="E417" i="3"/>
  <c r="K417" i="3" s="1"/>
  <c r="D417" i="3"/>
  <c r="J417" i="3" s="1"/>
  <c r="C417" i="3"/>
  <c r="B417" i="3"/>
  <c r="H416" i="3"/>
  <c r="K416" i="3" s="1"/>
  <c r="G416" i="3"/>
  <c r="J416" i="3" s="1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C414" i="3"/>
  <c r="B414" i="3"/>
  <c r="I413" i="3"/>
  <c r="H413" i="3"/>
  <c r="G413" i="3"/>
  <c r="F413" i="3"/>
  <c r="E413" i="3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J411" i="3"/>
  <c r="I411" i="3"/>
  <c r="H411" i="3"/>
  <c r="G411" i="3"/>
  <c r="F411" i="3"/>
  <c r="E411" i="3"/>
  <c r="K411" i="3" s="1"/>
  <c r="D411" i="3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I409" i="3"/>
  <c r="H409" i="3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H404" i="3"/>
  <c r="K404" i="3" s="1"/>
  <c r="G404" i="3"/>
  <c r="J404" i="3" s="1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C402" i="3"/>
  <c r="B402" i="3"/>
  <c r="H401" i="3"/>
  <c r="G401" i="3"/>
  <c r="F401" i="3"/>
  <c r="I401" i="3" s="1"/>
  <c r="E401" i="3"/>
  <c r="K401" i="3" s="1"/>
  <c r="D401" i="3"/>
  <c r="J401" i="3" s="1"/>
  <c r="C401" i="3"/>
  <c r="B401" i="3"/>
  <c r="H400" i="3"/>
  <c r="K400" i="3" s="1"/>
  <c r="G400" i="3"/>
  <c r="J400" i="3" s="1"/>
  <c r="F400" i="3"/>
  <c r="E400" i="3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C398" i="3"/>
  <c r="B398" i="3"/>
  <c r="I397" i="3"/>
  <c r="H397" i="3"/>
  <c r="G397" i="3"/>
  <c r="F397" i="3"/>
  <c r="E397" i="3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I393" i="3"/>
  <c r="H393" i="3"/>
  <c r="G393" i="3"/>
  <c r="F393" i="3"/>
  <c r="E393" i="3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H388" i="3"/>
  <c r="K388" i="3" s="1"/>
  <c r="G388" i="3"/>
  <c r="J388" i="3" s="1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C386" i="3"/>
  <c r="B386" i="3"/>
  <c r="H385" i="3"/>
  <c r="G385" i="3"/>
  <c r="F385" i="3"/>
  <c r="I385" i="3" s="1"/>
  <c r="E385" i="3"/>
  <c r="K385" i="3" s="1"/>
  <c r="D385" i="3"/>
  <c r="J385" i="3" s="1"/>
  <c r="C385" i="3"/>
  <c r="B385" i="3"/>
  <c r="H384" i="3"/>
  <c r="K384" i="3" s="1"/>
  <c r="G384" i="3"/>
  <c r="J384" i="3" s="1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C382" i="3"/>
  <c r="B382" i="3"/>
  <c r="I381" i="3"/>
  <c r="H381" i="3"/>
  <c r="G381" i="3"/>
  <c r="F381" i="3"/>
  <c r="E381" i="3"/>
  <c r="D381" i="3"/>
  <c r="J381" i="3" s="1"/>
  <c r="C381" i="3"/>
  <c r="B381" i="3"/>
  <c r="J380" i="3"/>
  <c r="H380" i="3"/>
  <c r="K380" i="3" s="1"/>
  <c r="G380" i="3"/>
  <c r="F380" i="3"/>
  <c r="E380" i="3"/>
  <c r="D380" i="3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I377" i="3"/>
  <c r="H377" i="3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H372" i="3"/>
  <c r="K372" i="3" s="1"/>
  <c r="G372" i="3"/>
  <c r="J372" i="3" s="1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C370" i="3"/>
  <c r="B370" i="3"/>
  <c r="H369" i="3"/>
  <c r="G369" i="3"/>
  <c r="F369" i="3"/>
  <c r="I369" i="3" s="1"/>
  <c r="E369" i="3"/>
  <c r="K369" i="3" s="1"/>
  <c r="D369" i="3"/>
  <c r="J369" i="3" s="1"/>
  <c r="C369" i="3"/>
  <c r="B369" i="3"/>
  <c r="H368" i="3"/>
  <c r="K368" i="3" s="1"/>
  <c r="G368" i="3"/>
  <c r="J368" i="3" s="1"/>
  <c r="F368" i="3"/>
  <c r="E368" i="3"/>
  <c r="D368" i="3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C366" i="3"/>
  <c r="B366" i="3"/>
  <c r="I365" i="3"/>
  <c r="H365" i="3"/>
  <c r="G365" i="3"/>
  <c r="F365" i="3"/>
  <c r="E365" i="3"/>
  <c r="D365" i="3"/>
  <c r="J365" i="3" s="1"/>
  <c r="C365" i="3"/>
  <c r="B365" i="3"/>
  <c r="J364" i="3"/>
  <c r="H364" i="3"/>
  <c r="K364" i="3" s="1"/>
  <c r="G364" i="3"/>
  <c r="F364" i="3"/>
  <c r="E364" i="3"/>
  <c r="D364" i="3"/>
  <c r="C364" i="3"/>
  <c r="I364" i="3" s="1"/>
  <c r="B364" i="3"/>
  <c r="J363" i="3"/>
  <c r="I363" i="3"/>
  <c r="H363" i="3"/>
  <c r="G363" i="3"/>
  <c r="F363" i="3"/>
  <c r="E363" i="3"/>
  <c r="K363" i="3" s="1"/>
  <c r="D363" i="3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I361" i="3"/>
  <c r="H361" i="3"/>
  <c r="G361" i="3"/>
  <c r="F361" i="3"/>
  <c r="E361" i="3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H356" i="3"/>
  <c r="K356" i="3" s="1"/>
  <c r="G356" i="3"/>
  <c r="J356" i="3" s="1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C354" i="3"/>
  <c r="B354" i="3"/>
  <c r="H353" i="3"/>
  <c r="G353" i="3"/>
  <c r="F353" i="3"/>
  <c r="I353" i="3" s="1"/>
  <c r="E353" i="3"/>
  <c r="K353" i="3" s="1"/>
  <c r="D353" i="3"/>
  <c r="J353" i="3" s="1"/>
  <c r="C353" i="3"/>
  <c r="B353" i="3"/>
  <c r="H352" i="3"/>
  <c r="K352" i="3" s="1"/>
  <c r="G352" i="3"/>
  <c r="J352" i="3" s="1"/>
  <c r="F352" i="3"/>
  <c r="E352" i="3"/>
  <c r="D352" i="3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H340" i="3"/>
  <c r="K340" i="3" s="1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B338" i="3"/>
  <c r="H337" i="3"/>
  <c r="G337" i="3"/>
  <c r="F337" i="3"/>
  <c r="I337" i="3" s="1"/>
  <c r="E337" i="3"/>
  <c r="K337" i="3" s="1"/>
  <c r="D337" i="3"/>
  <c r="J337" i="3" s="1"/>
  <c r="C337" i="3"/>
  <c r="B337" i="3"/>
  <c r="H336" i="3"/>
  <c r="K336" i="3" s="1"/>
  <c r="G336" i="3"/>
  <c r="J336" i="3" s="1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C334" i="3"/>
  <c r="B334" i="3"/>
  <c r="I333" i="3"/>
  <c r="H333" i="3"/>
  <c r="G333" i="3"/>
  <c r="F333" i="3"/>
  <c r="E333" i="3"/>
  <c r="D333" i="3"/>
  <c r="J333" i="3" s="1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H324" i="3"/>
  <c r="K324" i="3" s="1"/>
  <c r="G324" i="3"/>
  <c r="J324" i="3" s="1"/>
  <c r="F324" i="3"/>
  <c r="E324" i="3"/>
  <c r="D324" i="3"/>
  <c r="C324" i="3"/>
  <c r="B324" i="3"/>
  <c r="J323" i="3"/>
  <c r="I323" i="3"/>
  <c r="H323" i="3"/>
  <c r="G323" i="3"/>
  <c r="F323" i="3"/>
  <c r="E323" i="3"/>
  <c r="D323" i="3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I317" i="3" s="1"/>
  <c r="E317" i="3"/>
  <c r="K317" i="3" s="1"/>
  <c r="D317" i="3"/>
  <c r="J317" i="3" s="1"/>
  <c r="C317" i="3"/>
  <c r="B317" i="3"/>
  <c r="H316" i="3"/>
  <c r="K316" i="3" s="1"/>
  <c r="G316" i="3"/>
  <c r="J316" i="3" s="1"/>
  <c r="F316" i="3"/>
  <c r="E316" i="3"/>
  <c r="D316" i="3"/>
  <c r="C316" i="3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J314" i="3" s="1"/>
  <c r="F314" i="3"/>
  <c r="E314" i="3"/>
  <c r="D314" i="3"/>
  <c r="C314" i="3"/>
  <c r="B314" i="3"/>
  <c r="H313" i="3"/>
  <c r="G313" i="3"/>
  <c r="F313" i="3"/>
  <c r="I313" i="3" s="1"/>
  <c r="E313" i="3"/>
  <c r="D313" i="3"/>
  <c r="J313" i="3" s="1"/>
  <c r="C313" i="3"/>
  <c r="B313" i="3"/>
  <c r="H312" i="3"/>
  <c r="K312" i="3" s="1"/>
  <c r="G312" i="3"/>
  <c r="J312" i="3" s="1"/>
  <c r="F312" i="3"/>
  <c r="E312" i="3"/>
  <c r="D312" i="3"/>
  <c r="C312" i="3"/>
  <c r="B312" i="3"/>
  <c r="J311" i="3"/>
  <c r="I311" i="3"/>
  <c r="H311" i="3"/>
  <c r="G311" i="3"/>
  <c r="F311" i="3"/>
  <c r="E311" i="3"/>
  <c r="D311" i="3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H306" i="3"/>
  <c r="G306" i="3"/>
  <c r="J306" i="3" s="1"/>
  <c r="F306" i="3"/>
  <c r="E306" i="3"/>
  <c r="K306" i="3" s="1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I298" i="3" s="1"/>
  <c r="E298" i="3"/>
  <c r="K298" i="3" s="1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I294" i="3" s="1"/>
  <c r="E294" i="3"/>
  <c r="K294" i="3" s="1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I290" i="3" s="1"/>
  <c r="E290" i="3"/>
  <c r="K290" i="3" s="1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I286" i="3" s="1"/>
  <c r="E286" i="3"/>
  <c r="K286" i="3" s="1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K282" i="3" s="1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J257" i="3"/>
  <c r="I257" i="3"/>
  <c r="H257" i="3"/>
  <c r="K257" i="3" s="1"/>
  <c r="G257" i="3"/>
  <c r="F257" i="3"/>
  <c r="E257" i="3"/>
  <c r="D257" i="3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I254" i="3" s="1"/>
  <c r="E254" i="3"/>
  <c r="K254" i="3" s="1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F242" i="3"/>
  <c r="I242" i="3" s="1"/>
  <c r="E242" i="3"/>
  <c r="K242" i="3" s="1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I238" i="3" s="1"/>
  <c r="E238" i="3"/>
  <c r="K238" i="3" s="1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I218" i="3" s="1"/>
  <c r="E218" i="3"/>
  <c r="D218" i="3"/>
  <c r="C218" i="3"/>
  <c r="B218" i="3"/>
  <c r="J217" i="3"/>
  <c r="I217" i="3"/>
  <c r="H217" i="3"/>
  <c r="K217" i="3" s="1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H214" i="3"/>
  <c r="G214" i="3"/>
  <c r="F214" i="3"/>
  <c r="I214" i="3" s="1"/>
  <c r="E214" i="3"/>
  <c r="D214" i="3"/>
  <c r="J214" i="3" s="1"/>
  <c r="C214" i="3"/>
  <c r="B214" i="3"/>
  <c r="J213" i="3"/>
  <c r="I213" i="3"/>
  <c r="H213" i="3"/>
  <c r="K213" i="3" s="1"/>
  <c r="G213" i="3"/>
  <c r="F213" i="3"/>
  <c r="E213" i="3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F207" i="3"/>
  <c r="E207" i="3"/>
  <c r="K207" i="3" s="1"/>
  <c r="D207" i="3"/>
  <c r="C207" i="3"/>
  <c r="I207" i="3" s="1"/>
  <c r="B207" i="3"/>
  <c r="H206" i="3"/>
  <c r="G206" i="3"/>
  <c r="F206" i="3"/>
  <c r="I206" i="3" s="1"/>
  <c r="E206" i="3"/>
  <c r="K206" i="3" s="1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H203" i="3"/>
  <c r="G203" i="3"/>
  <c r="F203" i="3"/>
  <c r="E203" i="3"/>
  <c r="K203" i="3" s="1"/>
  <c r="D203" i="3"/>
  <c r="C203" i="3"/>
  <c r="B203" i="3"/>
  <c r="I202" i="3"/>
  <c r="H202" i="3"/>
  <c r="G202" i="3"/>
  <c r="F202" i="3"/>
  <c r="E202" i="3"/>
  <c r="K202" i="3" s="1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F199" i="3"/>
  <c r="E199" i="3"/>
  <c r="K199" i="3" s="1"/>
  <c r="D199" i="3"/>
  <c r="C199" i="3"/>
  <c r="I199" i="3" s="1"/>
  <c r="B199" i="3"/>
  <c r="I198" i="3"/>
  <c r="H198" i="3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E191" i="3"/>
  <c r="K191" i="3" s="1"/>
  <c r="D191" i="3"/>
  <c r="C191" i="3"/>
  <c r="I191" i="3" s="1"/>
  <c r="B191" i="3"/>
  <c r="H190" i="3"/>
  <c r="G190" i="3"/>
  <c r="F190" i="3"/>
  <c r="I190" i="3" s="1"/>
  <c r="E190" i="3"/>
  <c r="K190" i="3" s="1"/>
  <c r="D190" i="3"/>
  <c r="C190" i="3"/>
  <c r="B190" i="3"/>
  <c r="J189" i="3"/>
  <c r="I189" i="3"/>
  <c r="H189" i="3"/>
  <c r="K189" i="3" s="1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C187" i="3"/>
  <c r="B187" i="3"/>
  <c r="I186" i="3"/>
  <c r="H186" i="3"/>
  <c r="G186" i="3"/>
  <c r="F186" i="3"/>
  <c r="E186" i="3"/>
  <c r="K186" i="3" s="1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C183" i="3"/>
  <c r="I183" i="3" s="1"/>
  <c r="B183" i="3"/>
  <c r="I182" i="3"/>
  <c r="H182" i="3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K180" i="3"/>
  <c r="H180" i="3"/>
  <c r="G180" i="3"/>
  <c r="F180" i="3"/>
  <c r="E180" i="3"/>
  <c r="D180" i="3"/>
  <c r="J180" i="3" s="1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G178" i="3"/>
  <c r="F178" i="3"/>
  <c r="E178" i="3"/>
  <c r="K178" i="3" s="1"/>
  <c r="D178" i="3"/>
  <c r="C178" i="3"/>
  <c r="I178" i="3" s="1"/>
  <c r="B178" i="3"/>
  <c r="I177" i="3"/>
  <c r="H177" i="3"/>
  <c r="G177" i="3"/>
  <c r="F177" i="3"/>
  <c r="E177" i="3"/>
  <c r="K177" i="3" s="1"/>
  <c r="D177" i="3"/>
  <c r="C177" i="3"/>
  <c r="B177" i="3"/>
  <c r="K176" i="3"/>
  <c r="H176" i="3"/>
  <c r="G176" i="3"/>
  <c r="J176" i="3" s="1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C173" i="3"/>
  <c r="B173" i="3"/>
  <c r="K172" i="3"/>
  <c r="I172" i="3"/>
  <c r="H172" i="3"/>
  <c r="G172" i="3"/>
  <c r="J172" i="3" s="1"/>
  <c r="F172" i="3"/>
  <c r="E172" i="3"/>
  <c r="D172" i="3"/>
  <c r="C172" i="3"/>
  <c r="B172" i="3"/>
  <c r="K171" i="3"/>
  <c r="I171" i="3"/>
  <c r="H171" i="3"/>
  <c r="G171" i="3"/>
  <c r="F171" i="3"/>
  <c r="E171" i="3"/>
  <c r="D171" i="3"/>
  <c r="J171" i="3" s="1"/>
  <c r="C171" i="3"/>
  <c r="B171" i="3"/>
  <c r="K170" i="3"/>
  <c r="H170" i="3"/>
  <c r="G170" i="3"/>
  <c r="J170" i="3" s="1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C169" i="3"/>
  <c r="B169" i="3"/>
  <c r="K168" i="3"/>
  <c r="H168" i="3"/>
  <c r="G168" i="3"/>
  <c r="J168" i="3" s="1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I164" i="3"/>
  <c r="H164" i="3"/>
  <c r="G164" i="3"/>
  <c r="J164" i="3" s="1"/>
  <c r="F164" i="3"/>
  <c r="E164" i="3"/>
  <c r="D164" i="3"/>
  <c r="C164" i="3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J160" i="3" s="1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I155" i="3"/>
  <c r="H155" i="3"/>
  <c r="G155" i="3"/>
  <c r="F155" i="3"/>
  <c r="E155" i="3"/>
  <c r="D155" i="3"/>
  <c r="J155" i="3" s="1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C153" i="3"/>
  <c r="B153" i="3"/>
  <c r="K152" i="3"/>
  <c r="H152" i="3"/>
  <c r="G152" i="3"/>
  <c r="J152" i="3" s="1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K150" i="3"/>
  <c r="H150" i="3"/>
  <c r="G150" i="3"/>
  <c r="J150" i="3" s="1"/>
  <c r="F150" i="3"/>
  <c r="E150" i="3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J146" i="3" s="1"/>
  <c r="F146" i="3"/>
  <c r="E146" i="3"/>
  <c r="K146" i="3" s="1"/>
  <c r="D146" i="3"/>
  <c r="C146" i="3"/>
  <c r="I146" i="3" s="1"/>
  <c r="B146" i="3"/>
  <c r="I145" i="3"/>
  <c r="H145" i="3"/>
  <c r="G145" i="3"/>
  <c r="F145" i="3"/>
  <c r="E145" i="3"/>
  <c r="K145" i="3" s="1"/>
  <c r="D145" i="3"/>
  <c r="C145" i="3"/>
  <c r="B145" i="3"/>
  <c r="K144" i="3"/>
  <c r="H144" i="3"/>
  <c r="G144" i="3"/>
  <c r="J144" i="3" s="1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J142" i="3" s="1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I139" i="3"/>
  <c r="H139" i="3"/>
  <c r="G139" i="3"/>
  <c r="F139" i="3"/>
  <c r="E139" i="3"/>
  <c r="D139" i="3"/>
  <c r="J139" i="3" s="1"/>
  <c r="C139" i="3"/>
  <c r="B139" i="3"/>
  <c r="K138" i="3"/>
  <c r="H138" i="3"/>
  <c r="G138" i="3"/>
  <c r="J138" i="3" s="1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E130" i="3"/>
  <c r="K130" i="3" s="1"/>
  <c r="D130" i="3"/>
  <c r="C130" i="3"/>
  <c r="I130" i="3" s="1"/>
  <c r="B130" i="3"/>
  <c r="I129" i="3"/>
  <c r="H129" i="3"/>
  <c r="G129" i="3"/>
  <c r="F129" i="3"/>
  <c r="E129" i="3"/>
  <c r="K129" i="3" s="1"/>
  <c r="D129" i="3"/>
  <c r="C129" i="3"/>
  <c r="B129" i="3"/>
  <c r="K128" i="3"/>
  <c r="H128" i="3"/>
  <c r="G128" i="3"/>
  <c r="J128" i="3" s="1"/>
  <c r="F128" i="3"/>
  <c r="E128" i="3"/>
  <c r="D128" i="3"/>
  <c r="C128" i="3"/>
  <c r="I128" i="3" s="1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J126" i="3" s="1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H119" i="3"/>
  <c r="G119" i="3"/>
  <c r="F119" i="3"/>
  <c r="E119" i="3"/>
  <c r="K119" i="3" s="1"/>
  <c r="D119" i="3"/>
  <c r="J119" i="3" s="1"/>
  <c r="C119" i="3"/>
  <c r="I119" i="3" s="1"/>
  <c r="B119" i="3"/>
  <c r="K118" i="3"/>
  <c r="H118" i="3"/>
  <c r="G118" i="3"/>
  <c r="J118" i="3" s="1"/>
  <c r="F118" i="3"/>
  <c r="E118" i="3"/>
  <c r="D118" i="3"/>
  <c r="C118" i="3"/>
  <c r="B118" i="3"/>
  <c r="I117" i="3"/>
  <c r="H117" i="3"/>
  <c r="G117" i="3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K110" i="3"/>
  <c r="H110" i="3"/>
  <c r="G110" i="3"/>
  <c r="J110" i="3" s="1"/>
  <c r="F110" i="3"/>
  <c r="E110" i="3"/>
  <c r="D110" i="3"/>
  <c r="C110" i="3"/>
  <c r="B110" i="3"/>
  <c r="I109" i="3"/>
  <c r="H109" i="3"/>
  <c r="G109" i="3"/>
  <c r="F109" i="3"/>
  <c r="E109" i="3"/>
  <c r="D109" i="3"/>
  <c r="C109" i="3"/>
  <c r="B109" i="3"/>
  <c r="K108" i="3"/>
  <c r="J108" i="3"/>
  <c r="I108" i="3"/>
  <c r="H108" i="3"/>
  <c r="G108" i="3"/>
  <c r="F108" i="3"/>
  <c r="E108" i="3"/>
  <c r="D108" i="3"/>
  <c r="C108" i="3"/>
  <c r="B108" i="3"/>
  <c r="K107" i="3"/>
  <c r="I107" i="3"/>
  <c r="H107" i="3"/>
  <c r="G107" i="3"/>
  <c r="F107" i="3"/>
  <c r="E107" i="3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F105" i="3"/>
  <c r="E105" i="3"/>
  <c r="D105" i="3"/>
  <c r="C105" i="3"/>
  <c r="B105" i="3"/>
  <c r="K104" i="3"/>
  <c r="J104" i="3"/>
  <c r="I104" i="3"/>
  <c r="H104" i="3"/>
  <c r="G104" i="3"/>
  <c r="F104" i="3"/>
  <c r="E104" i="3"/>
  <c r="D104" i="3"/>
  <c r="C104" i="3"/>
  <c r="B104" i="3"/>
  <c r="H103" i="3"/>
  <c r="G103" i="3"/>
  <c r="F103" i="3"/>
  <c r="E103" i="3"/>
  <c r="K103" i="3" s="1"/>
  <c r="D103" i="3"/>
  <c r="J103" i="3" s="1"/>
  <c r="C103" i="3"/>
  <c r="I103" i="3" s="1"/>
  <c r="B103" i="3"/>
  <c r="K102" i="3"/>
  <c r="H102" i="3"/>
  <c r="G102" i="3"/>
  <c r="J102" i="3" s="1"/>
  <c r="F102" i="3"/>
  <c r="E102" i="3"/>
  <c r="D102" i="3"/>
  <c r="C102" i="3"/>
  <c r="B102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K98" i="3"/>
  <c r="H98" i="3"/>
  <c r="G98" i="3"/>
  <c r="J98" i="3" s="1"/>
  <c r="F98" i="3"/>
  <c r="E98" i="3"/>
  <c r="D98" i="3"/>
  <c r="C98" i="3"/>
  <c r="I98" i="3" s="1"/>
  <c r="B98" i="3"/>
  <c r="I97" i="3"/>
  <c r="H97" i="3"/>
  <c r="G97" i="3"/>
  <c r="F97" i="3"/>
  <c r="E97" i="3"/>
  <c r="D97" i="3"/>
  <c r="C97" i="3"/>
  <c r="B97" i="3"/>
  <c r="K96" i="3"/>
  <c r="J96" i="3"/>
  <c r="I96" i="3"/>
  <c r="H96" i="3"/>
  <c r="G96" i="3"/>
  <c r="F96" i="3"/>
  <c r="E96" i="3"/>
  <c r="D96" i="3"/>
  <c r="C96" i="3"/>
  <c r="B96" i="3"/>
  <c r="H95" i="3"/>
  <c r="G95" i="3"/>
  <c r="F95" i="3"/>
  <c r="E95" i="3"/>
  <c r="K95" i="3" s="1"/>
  <c r="D95" i="3"/>
  <c r="J95" i="3" s="1"/>
  <c r="C95" i="3"/>
  <c r="I95" i="3" s="1"/>
  <c r="B95" i="3"/>
  <c r="K94" i="3"/>
  <c r="H94" i="3"/>
  <c r="G94" i="3"/>
  <c r="J94" i="3" s="1"/>
  <c r="F94" i="3"/>
  <c r="E94" i="3"/>
  <c r="D94" i="3"/>
  <c r="C94" i="3"/>
  <c r="B94" i="3"/>
  <c r="I93" i="3"/>
  <c r="H93" i="3"/>
  <c r="G93" i="3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D89" i="3"/>
  <c r="C89" i="3"/>
  <c r="B89" i="3"/>
  <c r="K88" i="3"/>
  <c r="J88" i="3"/>
  <c r="I88" i="3"/>
  <c r="H88" i="3"/>
  <c r="G88" i="3"/>
  <c r="F88" i="3"/>
  <c r="E88" i="3"/>
  <c r="D88" i="3"/>
  <c r="C88" i="3"/>
  <c r="B88" i="3"/>
  <c r="H87" i="3"/>
  <c r="G87" i="3"/>
  <c r="F87" i="3"/>
  <c r="E87" i="3"/>
  <c r="K87" i="3" s="1"/>
  <c r="D87" i="3"/>
  <c r="J87" i="3" s="1"/>
  <c r="C87" i="3"/>
  <c r="I87" i="3" s="1"/>
  <c r="B87" i="3"/>
  <c r="K86" i="3"/>
  <c r="H86" i="3"/>
  <c r="G86" i="3"/>
  <c r="J86" i="3" s="1"/>
  <c r="F86" i="3"/>
  <c r="E86" i="3"/>
  <c r="D86" i="3"/>
  <c r="C86" i="3"/>
  <c r="B86" i="3"/>
  <c r="I85" i="3"/>
  <c r="H85" i="3"/>
  <c r="G85" i="3"/>
  <c r="F85" i="3"/>
  <c r="E85" i="3"/>
  <c r="D85" i="3"/>
  <c r="C85" i="3"/>
  <c r="B85" i="3"/>
  <c r="K84" i="3"/>
  <c r="J84" i="3"/>
  <c r="I84" i="3"/>
  <c r="H84" i="3"/>
  <c r="G84" i="3"/>
  <c r="F84" i="3"/>
  <c r="E84" i="3"/>
  <c r="D84" i="3"/>
  <c r="C84" i="3"/>
  <c r="B84" i="3"/>
  <c r="K83" i="3"/>
  <c r="I83" i="3"/>
  <c r="H83" i="3"/>
  <c r="G83" i="3"/>
  <c r="F83" i="3"/>
  <c r="E83" i="3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H79" i="3"/>
  <c r="G79" i="3"/>
  <c r="F79" i="3"/>
  <c r="E79" i="3"/>
  <c r="K79" i="3" s="1"/>
  <c r="D79" i="3"/>
  <c r="J79" i="3" s="1"/>
  <c r="C79" i="3"/>
  <c r="I79" i="3" s="1"/>
  <c r="B79" i="3"/>
  <c r="K78" i="3"/>
  <c r="H78" i="3"/>
  <c r="G78" i="3"/>
  <c r="J78" i="3" s="1"/>
  <c r="F78" i="3"/>
  <c r="E78" i="3"/>
  <c r="D78" i="3"/>
  <c r="C78" i="3"/>
  <c r="B78" i="3"/>
  <c r="I77" i="3"/>
  <c r="H77" i="3"/>
  <c r="G77" i="3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I75" i="3"/>
  <c r="H75" i="3"/>
  <c r="G75" i="3"/>
  <c r="F75" i="3"/>
  <c r="E75" i="3"/>
  <c r="D75" i="3"/>
  <c r="J75" i="3" s="1"/>
  <c r="C75" i="3"/>
  <c r="B75" i="3"/>
  <c r="K74" i="3"/>
  <c r="H74" i="3"/>
  <c r="G74" i="3"/>
  <c r="J74" i="3" s="1"/>
  <c r="F74" i="3"/>
  <c r="E74" i="3"/>
  <c r="D74" i="3"/>
  <c r="C74" i="3"/>
  <c r="I74" i="3" s="1"/>
  <c r="B74" i="3"/>
  <c r="I73" i="3"/>
  <c r="H73" i="3"/>
  <c r="G73" i="3"/>
  <c r="F73" i="3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H71" i="3"/>
  <c r="G71" i="3"/>
  <c r="F71" i="3"/>
  <c r="E71" i="3"/>
  <c r="K71" i="3" s="1"/>
  <c r="D71" i="3"/>
  <c r="J71" i="3" s="1"/>
  <c r="C71" i="3"/>
  <c r="I71" i="3" s="1"/>
  <c r="B71" i="3"/>
  <c r="K70" i="3"/>
  <c r="H70" i="3"/>
  <c r="G70" i="3"/>
  <c r="J70" i="3" s="1"/>
  <c r="F70" i="3"/>
  <c r="E70" i="3"/>
  <c r="D70" i="3"/>
  <c r="C70" i="3"/>
  <c r="B70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I68" i="3" s="1"/>
  <c r="E68" i="3"/>
  <c r="D68" i="3"/>
  <c r="C68" i="3"/>
  <c r="B68" i="3"/>
  <c r="J67" i="3"/>
  <c r="H67" i="3"/>
  <c r="K67" i="3" s="1"/>
  <c r="G67" i="3"/>
  <c r="F67" i="3"/>
  <c r="E67" i="3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I66" i="3" s="1"/>
  <c r="B66" i="3"/>
  <c r="I65" i="3"/>
  <c r="H65" i="3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B64" i="3"/>
  <c r="H63" i="3"/>
  <c r="G63" i="3"/>
  <c r="F63" i="3"/>
  <c r="E63" i="3"/>
  <c r="K63" i="3" s="1"/>
  <c r="D63" i="3"/>
  <c r="J63" i="3" s="1"/>
  <c r="C63" i="3"/>
  <c r="I63" i="3" s="1"/>
  <c r="B63" i="3"/>
  <c r="J62" i="3"/>
  <c r="H62" i="3"/>
  <c r="G62" i="3"/>
  <c r="F62" i="3"/>
  <c r="E62" i="3"/>
  <c r="K62" i="3" s="1"/>
  <c r="D62" i="3"/>
  <c r="C62" i="3"/>
  <c r="B62" i="3"/>
  <c r="H61" i="3"/>
  <c r="G61" i="3"/>
  <c r="F61" i="3"/>
  <c r="I61" i="3" s="1"/>
  <c r="E61" i="3"/>
  <c r="D61" i="3"/>
  <c r="J61" i="3" s="1"/>
  <c r="C61" i="3"/>
  <c r="B61" i="3"/>
  <c r="J60" i="3"/>
  <c r="H60" i="3"/>
  <c r="K60" i="3" s="1"/>
  <c r="G60" i="3"/>
  <c r="F60" i="3"/>
  <c r="E60" i="3"/>
  <c r="D60" i="3"/>
  <c r="C60" i="3"/>
  <c r="I60" i="3" s="1"/>
  <c r="B60" i="3"/>
  <c r="J59" i="3"/>
  <c r="I59" i="3"/>
  <c r="H59" i="3"/>
  <c r="G59" i="3"/>
  <c r="F59" i="3"/>
  <c r="E59" i="3"/>
  <c r="K59" i="3" s="1"/>
  <c r="D59" i="3"/>
  <c r="C59" i="3"/>
  <c r="B59" i="3"/>
  <c r="J58" i="3"/>
  <c r="H58" i="3"/>
  <c r="G58" i="3"/>
  <c r="F58" i="3"/>
  <c r="E58" i="3"/>
  <c r="K58" i="3" s="1"/>
  <c r="D58" i="3"/>
  <c r="C58" i="3"/>
  <c r="B58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J56" i="3" s="1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I53" i="3" s="1"/>
  <c r="E53" i="3"/>
  <c r="D53" i="3"/>
  <c r="C53" i="3"/>
  <c r="B53" i="3"/>
  <c r="J52" i="3"/>
  <c r="I52" i="3"/>
  <c r="H52" i="3"/>
  <c r="K52" i="3" s="1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J48" i="3" s="1"/>
  <c r="F48" i="3"/>
  <c r="I48" i="3" s="1"/>
  <c r="E48" i="3"/>
  <c r="D48" i="3"/>
  <c r="C48" i="3"/>
  <c r="B48" i="3"/>
  <c r="I47" i="3"/>
  <c r="H47" i="3"/>
  <c r="K47" i="3" s="1"/>
  <c r="G47" i="3"/>
  <c r="F47" i="3"/>
  <c r="E47" i="3"/>
  <c r="D47" i="3"/>
  <c r="J47" i="3" s="1"/>
  <c r="C47" i="3"/>
  <c r="B47" i="3"/>
  <c r="K46" i="3"/>
  <c r="J46" i="3"/>
  <c r="H46" i="3"/>
  <c r="G46" i="3"/>
  <c r="F46" i="3"/>
  <c r="E46" i="3"/>
  <c r="D46" i="3"/>
  <c r="C46" i="3"/>
  <c r="B46" i="3"/>
  <c r="I45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D43" i="3"/>
  <c r="J43" i="3" s="1"/>
  <c r="C43" i="3"/>
  <c r="B43" i="3"/>
  <c r="K42" i="3"/>
  <c r="J42" i="3"/>
  <c r="H42" i="3"/>
  <c r="G42" i="3"/>
  <c r="F42" i="3"/>
  <c r="E42" i="3"/>
  <c r="D42" i="3"/>
  <c r="C42" i="3"/>
  <c r="B42" i="3"/>
  <c r="I41" i="3"/>
  <c r="H41" i="3"/>
  <c r="G41" i="3"/>
  <c r="F41" i="3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J39" i="3"/>
  <c r="H39" i="3"/>
  <c r="G39" i="3"/>
  <c r="F39" i="3"/>
  <c r="E39" i="3"/>
  <c r="K39" i="3" s="1"/>
  <c r="D39" i="3"/>
  <c r="C39" i="3"/>
  <c r="I39" i="3" s="1"/>
  <c r="B39" i="3"/>
  <c r="K38" i="3"/>
  <c r="H38" i="3"/>
  <c r="G38" i="3"/>
  <c r="F38" i="3"/>
  <c r="E38" i="3"/>
  <c r="D38" i="3"/>
  <c r="J38" i="3" s="1"/>
  <c r="C38" i="3"/>
  <c r="I38" i="3" s="1"/>
  <c r="B38" i="3"/>
  <c r="I37" i="3"/>
  <c r="H37" i="3"/>
  <c r="G37" i="3"/>
  <c r="F37" i="3"/>
  <c r="E37" i="3"/>
  <c r="K37" i="3" s="1"/>
  <c r="D37" i="3"/>
  <c r="J37" i="3" s="1"/>
  <c r="C37" i="3"/>
  <c r="B37" i="3"/>
  <c r="K36" i="3"/>
  <c r="H36" i="3"/>
  <c r="G36" i="3"/>
  <c r="J36" i="3" s="1"/>
  <c r="F36" i="3"/>
  <c r="I36" i="3" s="1"/>
  <c r="E36" i="3"/>
  <c r="D36" i="3"/>
  <c r="C36" i="3"/>
  <c r="B36" i="3"/>
  <c r="I35" i="3"/>
  <c r="H35" i="3"/>
  <c r="K35" i="3" s="1"/>
  <c r="G35" i="3"/>
  <c r="F35" i="3"/>
  <c r="E35" i="3"/>
  <c r="D35" i="3"/>
  <c r="J35" i="3" s="1"/>
  <c r="C35" i="3"/>
  <c r="B35" i="3"/>
  <c r="K34" i="3"/>
  <c r="J34" i="3"/>
  <c r="H34" i="3"/>
  <c r="G34" i="3"/>
  <c r="F34" i="3"/>
  <c r="E34" i="3"/>
  <c r="D34" i="3"/>
  <c r="C34" i="3"/>
  <c r="B34" i="3"/>
  <c r="K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D32" i="3"/>
  <c r="J32" i="3" s="1"/>
  <c r="C32" i="3"/>
  <c r="B32" i="3"/>
  <c r="J31" i="3"/>
  <c r="H31" i="3"/>
  <c r="K31" i="3" s="1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H21" i="3"/>
  <c r="G21" i="3"/>
  <c r="F21" i="3"/>
  <c r="E21" i="3"/>
  <c r="D21" i="3"/>
  <c r="C21" i="3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J19" i="3" s="1"/>
  <c r="F19" i="3"/>
  <c r="E19" i="3"/>
  <c r="D19" i="3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H7" i="3"/>
  <c r="K7" i="3" s="1"/>
  <c r="G7" i="3"/>
  <c r="J7" i="3" s="1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F232" i="2"/>
  <c r="E232" i="2"/>
  <c r="D232" i="2"/>
  <c r="J232" i="2" s="1"/>
  <c r="C232" i="2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I227" i="2"/>
  <c r="H227" i="2"/>
  <c r="G227" i="2"/>
  <c r="F227" i="2"/>
  <c r="E227" i="2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B218" i="2"/>
  <c r="J217" i="2"/>
  <c r="I217" i="2"/>
  <c r="H217" i="2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B208" i="2"/>
  <c r="H207" i="2"/>
  <c r="G207" i="2"/>
  <c r="F207" i="2"/>
  <c r="I207" i="2" s="1"/>
  <c r="E207" i="2"/>
  <c r="D207" i="2"/>
  <c r="J207" i="2" s="1"/>
  <c r="C207" i="2"/>
  <c r="B207" i="2"/>
  <c r="J206" i="2"/>
  <c r="H206" i="2"/>
  <c r="K206" i="2" s="1"/>
  <c r="G206" i="2"/>
  <c r="F206" i="2"/>
  <c r="E206" i="2"/>
  <c r="D206" i="2"/>
  <c r="C206" i="2"/>
  <c r="I206" i="2" s="1"/>
  <c r="B206" i="2"/>
  <c r="J205" i="2"/>
  <c r="I205" i="2"/>
  <c r="H205" i="2"/>
  <c r="G205" i="2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H200" i="2"/>
  <c r="K200" i="2" s="1"/>
  <c r="G200" i="2"/>
  <c r="F200" i="2"/>
  <c r="I200" i="2" s="1"/>
  <c r="E200" i="2"/>
  <c r="D200" i="2"/>
  <c r="C200" i="2"/>
  <c r="B200" i="2"/>
  <c r="J199" i="2"/>
  <c r="I199" i="2"/>
  <c r="H199" i="2"/>
  <c r="K199" i="2" s="1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B194" i="2"/>
  <c r="I193" i="2"/>
  <c r="H193" i="2"/>
  <c r="G193" i="2"/>
  <c r="J193" i="2" s="1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B190" i="2"/>
  <c r="H189" i="2"/>
  <c r="G189" i="2"/>
  <c r="F189" i="2"/>
  <c r="I189" i="2" s="1"/>
  <c r="E189" i="2"/>
  <c r="K189" i="2" s="1"/>
  <c r="D189" i="2"/>
  <c r="J189" i="2" s="1"/>
  <c r="C189" i="2"/>
  <c r="B189" i="2"/>
  <c r="I188" i="2"/>
  <c r="H188" i="2"/>
  <c r="K188" i="2" s="1"/>
  <c r="G188" i="2"/>
  <c r="J188" i="2" s="1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K186" i="2"/>
  <c r="H186" i="2"/>
  <c r="G186" i="2"/>
  <c r="F186" i="2"/>
  <c r="E186" i="2"/>
  <c r="D186" i="2"/>
  <c r="J186" i="2" s="1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H184" i="2"/>
  <c r="K184" i="2" s="1"/>
  <c r="G184" i="2"/>
  <c r="F184" i="2"/>
  <c r="I184" i="2" s="1"/>
  <c r="E184" i="2"/>
  <c r="D184" i="2"/>
  <c r="J184" i="2" s="1"/>
  <c r="C184" i="2"/>
  <c r="B184" i="2"/>
  <c r="J183" i="2"/>
  <c r="I183" i="2"/>
  <c r="H183" i="2"/>
  <c r="K183" i="2" s="1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J178" i="2" s="1"/>
  <c r="F178" i="2"/>
  <c r="E178" i="2"/>
  <c r="D178" i="2"/>
  <c r="C178" i="2"/>
  <c r="B178" i="2"/>
  <c r="I177" i="2"/>
  <c r="H177" i="2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B174" i="2"/>
  <c r="H173" i="2"/>
  <c r="G173" i="2"/>
  <c r="F173" i="2"/>
  <c r="I173" i="2" s="1"/>
  <c r="E173" i="2"/>
  <c r="K173" i="2" s="1"/>
  <c r="D173" i="2"/>
  <c r="J173" i="2" s="1"/>
  <c r="C173" i="2"/>
  <c r="B173" i="2"/>
  <c r="I172" i="2"/>
  <c r="H172" i="2"/>
  <c r="K172" i="2" s="1"/>
  <c r="G172" i="2"/>
  <c r="J172" i="2" s="1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E169" i="2"/>
  <c r="K169" i="2" s="1"/>
  <c r="D169" i="2"/>
  <c r="J169" i="2" s="1"/>
  <c r="C169" i="2"/>
  <c r="B169" i="2"/>
  <c r="H168" i="2"/>
  <c r="G168" i="2"/>
  <c r="J168" i="2" s="1"/>
  <c r="F168" i="2"/>
  <c r="I168" i="2" s="1"/>
  <c r="E168" i="2"/>
  <c r="K168" i="2" s="1"/>
  <c r="D168" i="2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E165" i="2"/>
  <c r="K165" i="2" s="1"/>
  <c r="D165" i="2"/>
  <c r="J165" i="2" s="1"/>
  <c r="C165" i="2"/>
  <c r="B165" i="2"/>
  <c r="H164" i="2"/>
  <c r="G164" i="2"/>
  <c r="J164" i="2" s="1"/>
  <c r="F164" i="2"/>
  <c r="I164" i="2" s="1"/>
  <c r="E164" i="2"/>
  <c r="K164" i="2" s="1"/>
  <c r="D164" i="2"/>
  <c r="C164" i="2"/>
  <c r="B164" i="2"/>
  <c r="J163" i="2"/>
  <c r="I163" i="2"/>
  <c r="H163" i="2"/>
  <c r="K163" i="2" s="1"/>
  <c r="G163" i="2"/>
  <c r="F163" i="2"/>
  <c r="E163" i="2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B161" i="2"/>
  <c r="H160" i="2"/>
  <c r="G160" i="2"/>
  <c r="J160" i="2" s="1"/>
  <c r="F160" i="2"/>
  <c r="I160" i="2" s="1"/>
  <c r="E160" i="2"/>
  <c r="K160" i="2" s="1"/>
  <c r="D160" i="2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E157" i="2"/>
  <c r="K157" i="2" s="1"/>
  <c r="D157" i="2"/>
  <c r="J157" i="2" s="1"/>
  <c r="C157" i="2"/>
  <c r="B157" i="2"/>
  <c r="H156" i="2"/>
  <c r="G156" i="2"/>
  <c r="J156" i="2" s="1"/>
  <c r="F156" i="2"/>
  <c r="I156" i="2" s="1"/>
  <c r="E156" i="2"/>
  <c r="K156" i="2" s="1"/>
  <c r="D156" i="2"/>
  <c r="C156" i="2"/>
  <c r="B156" i="2"/>
  <c r="J155" i="2"/>
  <c r="I155" i="2"/>
  <c r="H155" i="2"/>
  <c r="K155" i="2" s="1"/>
  <c r="G155" i="2"/>
  <c r="F155" i="2"/>
  <c r="E155" i="2"/>
  <c r="D155" i="2"/>
  <c r="C155" i="2"/>
  <c r="B155" i="2"/>
  <c r="K154" i="2"/>
  <c r="H154" i="2"/>
  <c r="G154" i="2"/>
  <c r="F154" i="2"/>
  <c r="E154" i="2"/>
  <c r="D154" i="2"/>
  <c r="J154" i="2" s="1"/>
  <c r="C154" i="2"/>
  <c r="I154" i="2" s="1"/>
  <c r="B154" i="2"/>
  <c r="H153" i="2"/>
  <c r="G153" i="2"/>
  <c r="F153" i="2"/>
  <c r="E153" i="2"/>
  <c r="K153" i="2" s="1"/>
  <c r="D153" i="2"/>
  <c r="J153" i="2" s="1"/>
  <c r="C153" i="2"/>
  <c r="B153" i="2"/>
  <c r="H152" i="2"/>
  <c r="G152" i="2"/>
  <c r="J152" i="2" s="1"/>
  <c r="F152" i="2"/>
  <c r="I152" i="2" s="1"/>
  <c r="E152" i="2"/>
  <c r="K152" i="2" s="1"/>
  <c r="D152" i="2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B149" i="2"/>
  <c r="H148" i="2"/>
  <c r="G148" i="2"/>
  <c r="J148" i="2" s="1"/>
  <c r="F148" i="2"/>
  <c r="I148" i="2" s="1"/>
  <c r="E148" i="2"/>
  <c r="K148" i="2" s="1"/>
  <c r="D148" i="2"/>
  <c r="C148" i="2"/>
  <c r="B148" i="2"/>
  <c r="J147" i="2"/>
  <c r="I147" i="2"/>
  <c r="H147" i="2"/>
  <c r="K147" i="2" s="1"/>
  <c r="G147" i="2"/>
  <c r="F147" i="2"/>
  <c r="E147" i="2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E145" i="2"/>
  <c r="K145" i="2" s="1"/>
  <c r="D145" i="2"/>
  <c r="J145" i="2" s="1"/>
  <c r="C145" i="2"/>
  <c r="B145" i="2"/>
  <c r="H144" i="2"/>
  <c r="G144" i="2"/>
  <c r="J144" i="2" s="1"/>
  <c r="F144" i="2"/>
  <c r="I144" i="2" s="1"/>
  <c r="E144" i="2"/>
  <c r="K144" i="2" s="1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E141" i="2"/>
  <c r="K141" i="2" s="1"/>
  <c r="D141" i="2"/>
  <c r="J141" i="2" s="1"/>
  <c r="C141" i="2"/>
  <c r="B141" i="2"/>
  <c r="H140" i="2"/>
  <c r="G140" i="2"/>
  <c r="J140" i="2" s="1"/>
  <c r="F140" i="2"/>
  <c r="I140" i="2" s="1"/>
  <c r="E140" i="2"/>
  <c r="K140" i="2" s="1"/>
  <c r="D140" i="2"/>
  <c r="C140" i="2"/>
  <c r="B140" i="2"/>
  <c r="J139" i="2"/>
  <c r="I139" i="2"/>
  <c r="H139" i="2"/>
  <c r="K139" i="2" s="1"/>
  <c r="G139" i="2"/>
  <c r="F139" i="2"/>
  <c r="E139" i="2"/>
  <c r="D139" i="2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B137" i="2"/>
  <c r="H136" i="2"/>
  <c r="G136" i="2"/>
  <c r="J136" i="2" s="1"/>
  <c r="F136" i="2"/>
  <c r="I136" i="2" s="1"/>
  <c r="E136" i="2"/>
  <c r="K136" i="2" s="1"/>
  <c r="D136" i="2"/>
  <c r="C136" i="2"/>
  <c r="B136" i="2"/>
  <c r="J135" i="2"/>
  <c r="I135" i="2"/>
  <c r="H135" i="2"/>
  <c r="K135" i="2" s="1"/>
  <c r="G135" i="2"/>
  <c r="F135" i="2"/>
  <c r="E135" i="2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E133" i="2"/>
  <c r="K133" i="2" s="1"/>
  <c r="D133" i="2"/>
  <c r="J133" i="2" s="1"/>
  <c r="C133" i="2"/>
  <c r="B133" i="2"/>
  <c r="H132" i="2"/>
  <c r="G132" i="2"/>
  <c r="J132" i="2" s="1"/>
  <c r="F132" i="2"/>
  <c r="I132" i="2" s="1"/>
  <c r="E132" i="2"/>
  <c r="K132" i="2" s="1"/>
  <c r="D132" i="2"/>
  <c r="C132" i="2"/>
  <c r="B132" i="2"/>
  <c r="J131" i="2"/>
  <c r="I131" i="2"/>
  <c r="H131" i="2"/>
  <c r="K131" i="2" s="1"/>
  <c r="G131" i="2"/>
  <c r="F131" i="2"/>
  <c r="E131" i="2"/>
  <c r="D131" i="2"/>
  <c r="C131" i="2"/>
  <c r="B131" i="2"/>
  <c r="K130" i="2"/>
  <c r="H130" i="2"/>
  <c r="G130" i="2"/>
  <c r="F130" i="2"/>
  <c r="E130" i="2"/>
  <c r="D130" i="2"/>
  <c r="J130" i="2" s="1"/>
  <c r="C130" i="2"/>
  <c r="I130" i="2" s="1"/>
  <c r="B130" i="2"/>
  <c r="H129" i="2"/>
  <c r="G129" i="2"/>
  <c r="F129" i="2"/>
  <c r="E129" i="2"/>
  <c r="K129" i="2" s="1"/>
  <c r="D129" i="2"/>
  <c r="J129" i="2" s="1"/>
  <c r="C129" i="2"/>
  <c r="B129" i="2"/>
  <c r="H128" i="2"/>
  <c r="G128" i="2"/>
  <c r="J128" i="2" s="1"/>
  <c r="F128" i="2"/>
  <c r="I128" i="2" s="1"/>
  <c r="E128" i="2"/>
  <c r="K128" i="2" s="1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B125" i="2"/>
  <c r="H124" i="2"/>
  <c r="G124" i="2"/>
  <c r="J124" i="2" s="1"/>
  <c r="F124" i="2"/>
  <c r="I124" i="2" s="1"/>
  <c r="E124" i="2"/>
  <c r="K124" i="2" s="1"/>
  <c r="D124" i="2"/>
  <c r="C124" i="2"/>
  <c r="B124" i="2"/>
  <c r="J123" i="2"/>
  <c r="I123" i="2"/>
  <c r="H123" i="2"/>
  <c r="K123" i="2" s="1"/>
  <c r="G123" i="2"/>
  <c r="F123" i="2"/>
  <c r="E123" i="2"/>
  <c r="D123" i="2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B121" i="2"/>
  <c r="H120" i="2"/>
  <c r="G120" i="2"/>
  <c r="J120" i="2" s="1"/>
  <c r="F120" i="2"/>
  <c r="I120" i="2" s="1"/>
  <c r="E120" i="2"/>
  <c r="K120" i="2" s="1"/>
  <c r="D120" i="2"/>
  <c r="C120" i="2"/>
  <c r="B120" i="2"/>
  <c r="J119" i="2"/>
  <c r="I119" i="2"/>
  <c r="H119" i="2"/>
  <c r="K119" i="2" s="1"/>
  <c r="G119" i="2"/>
  <c r="F119" i="2"/>
  <c r="E119" i="2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B117" i="2"/>
  <c r="H116" i="2"/>
  <c r="G116" i="2"/>
  <c r="J116" i="2" s="1"/>
  <c r="F116" i="2"/>
  <c r="I116" i="2" s="1"/>
  <c r="E116" i="2"/>
  <c r="K116" i="2" s="1"/>
  <c r="D116" i="2"/>
  <c r="C116" i="2"/>
  <c r="B116" i="2"/>
  <c r="J115" i="2"/>
  <c r="I115" i="2"/>
  <c r="H115" i="2"/>
  <c r="K115" i="2" s="1"/>
  <c r="G115" i="2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B113" i="2"/>
  <c r="H112" i="2"/>
  <c r="G112" i="2"/>
  <c r="J112" i="2" s="1"/>
  <c r="F112" i="2"/>
  <c r="I112" i="2" s="1"/>
  <c r="E112" i="2"/>
  <c r="K112" i="2" s="1"/>
  <c r="D112" i="2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E109" i="2"/>
  <c r="K109" i="2" s="1"/>
  <c r="D109" i="2"/>
  <c r="J109" i="2" s="1"/>
  <c r="C109" i="2"/>
  <c r="B109" i="2"/>
  <c r="H108" i="2"/>
  <c r="G108" i="2"/>
  <c r="J108" i="2" s="1"/>
  <c r="F108" i="2"/>
  <c r="I108" i="2" s="1"/>
  <c r="E108" i="2"/>
  <c r="K108" i="2" s="1"/>
  <c r="D108" i="2"/>
  <c r="C108" i="2"/>
  <c r="B108" i="2"/>
  <c r="J107" i="2"/>
  <c r="I107" i="2"/>
  <c r="H107" i="2"/>
  <c r="K107" i="2" s="1"/>
  <c r="G107" i="2"/>
  <c r="F107" i="2"/>
  <c r="E107" i="2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E105" i="2"/>
  <c r="K105" i="2" s="1"/>
  <c r="D105" i="2"/>
  <c r="J105" i="2" s="1"/>
  <c r="C105" i="2"/>
  <c r="B105" i="2"/>
  <c r="H104" i="2"/>
  <c r="G104" i="2"/>
  <c r="J104" i="2" s="1"/>
  <c r="F104" i="2"/>
  <c r="I104" i="2" s="1"/>
  <c r="E104" i="2"/>
  <c r="K104" i="2" s="1"/>
  <c r="D104" i="2"/>
  <c r="C104" i="2"/>
  <c r="B104" i="2"/>
  <c r="J103" i="2"/>
  <c r="I103" i="2"/>
  <c r="H103" i="2"/>
  <c r="K103" i="2" s="1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B101" i="2"/>
  <c r="H100" i="2"/>
  <c r="G100" i="2"/>
  <c r="J100" i="2" s="1"/>
  <c r="F100" i="2"/>
  <c r="I100" i="2" s="1"/>
  <c r="E100" i="2"/>
  <c r="K100" i="2" s="1"/>
  <c r="D100" i="2"/>
  <c r="C100" i="2"/>
  <c r="B100" i="2"/>
  <c r="J99" i="2"/>
  <c r="I99" i="2"/>
  <c r="H99" i="2"/>
  <c r="K99" i="2" s="1"/>
  <c r="G99" i="2"/>
  <c r="F99" i="2"/>
  <c r="E99" i="2"/>
  <c r="D99" i="2"/>
  <c r="C99" i="2"/>
  <c r="B99" i="2"/>
  <c r="K98" i="2"/>
  <c r="J98" i="2"/>
  <c r="H98" i="2"/>
  <c r="G98" i="2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B97" i="2"/>
  <c r="H96" i="2"/>
  <c r="G96" i="2"/>
  <c r="J96" i="2" s="1"/>
  <c r="F96" i="2"/>
  <c r="I96" i="2" s="1"/>
  <c r="E96" i="2"/>
  <c r="K96" i="2" s="1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B93" i="2"/>
  <c r="H92" i="2"/>
  <c r="G92" i="2"/>
  <c r="J92" i="2" s="1"/>
  <c r="F92" i="2"/>
  <c r="I92" i="2" s="1"/>
  <c r="E92" i="2"/>
  <c r="K92" i="2" s="1"/>
  <c r="D92" i="2"/>
  <c r="C92" i="2"/>
  <c r="B92" i="2"/>
  <c r="J91" i="2"/>
  <c r="I91" i="2"/>
  <c r="H91" i="2"/>
  <c r="K91" i="2" s="1"/>
  <c r="G91" i="2"/>
  <c r="F91" i="2"/>
  <c r="E91" i="2"/>
  <c r="D91" i="2"/>
  <c r="C91" i="2"/>
  <c r="B91" i="2"/>
  <c r="K90" i="2"/>
  <c r="J90" i="2"/>
  <c r="H90" i="2"/>
  <c r="G90" i="2"/>
  <c r="F90" i="2"/>
  <c r="E90" i="2"/>
  <c r="D90" i="2"/>
  <c r="C90" i="2"/>
  <c r="I90" i="2" s="1"/>
  <c r="B90" i="2"/>
  <c r="H89" i="2"/>
  <c r="G89" i="2"/>
  <c r="F89" i="2"/>
  <c r="E89" i="2"/>
  <c r="K89" i="2" s="1"/>
  <c r="D89" i="2"/>
  <c r="J89" i="2" s="1"/>
  <c r="C89" i="2"/>
  <c r="B89" i="2"/>
  <c r="H88" i="2"/>
  <c r="G88" i="2"/>
  <c r="J88" i="2" s="1"/>
  <c r="F88" i="2"/>
  <c r="I88" i="2" s="1"/>
  <c r="E88" i="2"/>
  <c r="K88" i="2" s="1"/>
  <c r="D88" i="2"/>
  <c r="C88" i="2"/>
  <c r="B88" i="2"/>
  <c r="J87" i="2"/>
  <c r="I87" i="2"/>
  <c r="H87" i="2"/>
  <c r="K87" i="2" s="1"/>
  <c r="G87" i="2"/>
  <c r="F87" i="2"/>
  <c r="E87" i="2"/>
  <c r="D87" i="2"/>
  <c r="C87" i="2"/>
  <c r="B87" i="2"/>
  <c r="K86" i="2"/>
  <c r="J86" i="2"/>
  <c r="H86" i="2"/>
  <c r="G86" i="2"/>
  <c r="F86" i="2"/>
  <c r="E86" i="2"/>
  <c r="D86" i="2"/>
  <c r="C86" i="2"/>
  <c r="I86" i="2" s="1"/>
  <c r="B86" i="2"/>
  <c r="H85" i="2"/>
  <c r="G85" i="2"/>
  <c r="F85" i="2"/>
  <c r="E85" i="2"/>
  <c r="K85" i="2" s="1"/>
  <c r="D85" i="2"/>
  <c r="J85" i="2" s="1"/>
  <c r="C85" i="2"/>
  <c r="B85" i="2"/>
  <c r="H84" i="2"/>
  <c r="G84" i="2"/>
  <c r="J84" i="2" s="1"/>
  <c r="F84" i="2"/>
  <c r="I84" i="2" s="1"/>
  <c r="E84" i="2"/>
  <c r="K84" i="2" s="1"/>
  <c r="D84" i="2"/>
  <c r="C84" i="2"/>
  <c r="B84" i="2"/>
  <c r="J83" i="2"/>
  <c r="I83" i="2"/>
  <c r="H83" i="2"/>
  <c r="K83" i="2" s="1"/>
  <c r="G83" i="2"/>
  <c r="F83" i="2"/>
  <c r="E83" i="2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B81" i="2"/>
  <c r="H80" i="2"/>
  <c r="G80" i="2"/>
  <c r="J80" i="2" s="1"/>
  <c r="F80" i="2"/>
  <c r="I80" i="2" s="1"/>
  <c r="E80" i="2"/>
  <c r="K80" i="2" s="1"/>
  <c r="D80" i="2"/>
  <c r="C80" i="2"/>
  <c r="B80" i="2"/>
  <c r="J79" i="2"/>
  <c r="I79" i="2"/>
  <c r="H79" i="2"/>
  <c r="K79" i="2" s="1"/>
  <c r="G79" i="2"/>
  <c r="F79" i="2"/>
  <c r="E79" i="2"/>
  <c r="D79" i="2"/>
  <c r="C79" i="2"/>
  <c r="B79" i="2"/>
  <c r="K78" i="2"/>
  <c r="J78" i="2"/>
  <c r="H78" i="2"/>
  <c r="G78" i="2"/>
  <c r="F78" i="2"/>
  <c r="E78" i="2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B77" i="2"/>
  <c r="H76" i="2"/>
  <c r="G76" i="2"/>
  <c r="J76" i="2" s="1"/>
  <c r="F76" i="2"/>
  <c r="I76" i="2" s="1"/>
  <c r="E76" i="2"/>
  <c r="K76" i="2" s="1"/>
  <c r="D76" i="2"/>
  <c r="C76" i="2"/>
  <c r="B76" i="2"/>
  <c r="J75" i="2"/>
  <c r="I75" i="2"/>
  <c r="H75" i="2"/>
  <c r="K75" i="2" s="1"/>
  <c r="G75" i="2"/>
  <c r="F75" i="2"/>
  <c r="E75" i="2"/>
  <c r="D75" i="2"/>
  <c r="C75" i="2"/>
  <c r="B75" i="2"/>
  <c r="K74" i="2"/>
  <c r="J74" i="2"/>
  <c r="H74" i="2"/>
  <c r="G74" i="2"/>
  <c r="F74" i="2"/>
  <c r="E74" i="2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B73" i="2"/>
  <c r="H72" i="2"/>
  <c r="G72" i="2"/>
  <c r="J72" i="2" s="1"/>
  <c r="F72" i="2"/>
  <c r="I72" i="2" s="1"/>
  <c r="E72" i="2"/>
  <c r="K72" i="2" s="1"/>
  <c r="D72" i="2"/>
  <c r="C72" i="2"/>
  <c r="B72" i="2"/>
  <c r="J71" i="2"/>
  <c r="I71" i="2"/>
  <c r="H71" i="2"/>
  <c r="K71" i="2" s="1"/>
  <c r="G71" i="2"/>
  <c r="F71" i="2"/>
  <c r="E71" i="2"/>
  <c r="D71" i="2"/>
  <c r="C71" i="2"/>
  <c r="B71" i="2"/>
  <c r="K70" i="2"/>
  <c r="J70" i="2"/>
  <c r="H70" i="2"/>
  <c r="G70" i="2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B69" i="2"/>
  <c r="H68" i="2"/>
  <c r="G68" i="2"/>
  <c r="J68" i="2" s="1"/>
  <c r="F68" i="2"/>
  <c r="I68" i="2" s="1"/>
  <c r="E68" i="2"/>
  <c r="K68" i="2" s="1"/>
  <c r="D68" i="2"/>
  <c r="C68" i="2"/>
  <c r="B68" i="2"/>
  <c r="J67" i="2"/>
  <c r="I67" i="2"/>
  <c r="H67" i="2"/>
  <c r="K67" i="2" s="1"/>
  <c r="G67" i="2"/>
  <c r="F67" i="2"/>
  <c r="E67" i="2"/>
  <c r="D67" i="2"/>
  <c r="C67" i="2"/>
  <c r="B67" i="2"/>
  <c r="K66" i="2"/>
  <c r="J66" i="2"/>
  <c r="H66" i="2"/>
  <c r="G66" i="2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B65" i="2"/>
  <c r="H64" i="2"/>
  <c r="G64" i="2"/>
  <c r="J64" i="2" s="1"/>
  <c r="F64" i="2"/>
  <c r="I64" i="2" s="1"/>
  <c r="E64" i="2"/>
  <c r="K64" i="2" s="1"/>
  <c r="D64" i="2"/>
  <c r="C64" i="2"/>
  <c r="B64" i="2"/>
  <c r="J63" i="2"/>
  <c r="I63" i="2"/>
  <c r="H63" i="2"/>
  <c r="K63" i="2" s="1"/>
  <c r="G63" i="2"/>
  <c r="F63" i="2"/>
  <c r="E63" i="2"/>
  <c r="D63" i="2"/>
  <c r="C63" i="2"/>
  <c r="B63" i="2"/>
  <c r="K62" i="2"/>
  <c r="J62" i="2"/>
  <c r="H62" i="2"/>
  <c r="G62" i="2"/>
  <c r="F62" i="2"/>
  <c r="E62" i="2"/>
  <c r="D62" i="2"/>
  <c r="C62" i="2"/>
  <c r="I62" i="2" s="1"/>
  <c r="B62" i="2"/>
  <c r="H61" i="2"/>
  <c r="G61" i="2"/>
  <c r="F61" i="2"/>
  <c r="E61" i="2"/>
  <c r="K61" i="2" s="1"/>
  <c r="D61" i="2"/>
  <c r="J61" i="2" s="1"/>
  <c r="C61" i="2"/>
  <c r="B61" i="2"/>
  <c r="H60" i="2"/>
  <c r="G60" i="2"/>
  <c r="J60" i="2" s="1"/>
  <c r="F60" i="2"/>
  <c r="I60" i="2" s="1"/>
  <c r="E60" i="2"/>
  <c r="K60" i="2" s="1"/>
  <c r="D60" i="2"/>
  <c r="C60" i="2"/>
  <c r="B60" i="2"/>
  <c r="J59" i="2"/>
  <c r="I59" i="2"/>
  <c r="H59" i="2"/>
  <c r="K59" i="2" s="1"/>
  <c r="G59" i="2"/>
  <c r="F59" i="2"/>
  <c r="E59" i="2"/>
  <c r="D59" i="2"/>
  <c r="C59" i="2"/>
  <c r="B59" i="2"/>
  <c r="K58" i="2"/>
  <c r="J58" i="2"/>
  <c r="H58" i="2"/>
  <c r="G58" i="2"/>
  <c r="F58" i="2"/>
  <c r="E58" i="2"/>
  <c r="D58" i="2"/>
  <c r="C58" i="2"/>
  <c r="I58" i="2" s="1"/>
  <c r="B58" i="2"/>
  <c r="H57" i="2"/>
  <c r="G57" i="2"/>
  <c r="F57" i="2"/>
  <c r="E57" i="2"/>
  <c r="K57" i="2" s="1"/>
  <c r="D57" i="2"/>
  <c r="J57" i="2" s="1"/>
  <c r="C57" i="2"/>
  <c r="B57" i="2"/>
  <c r="H56" i="2"/>
  <c r="G56" i="2"/>
  <c r="J56" i="2" s="1"/>
  <c r="F56" i="2"/>
  <c r="I56" i="2" s="1"/>
  <c r="E56" i="2"/>
  <c r="K56" i="2" s="1"/>
  <c r="D56" i="2"/>
  <c r="C56" i="2"/>
  <c r="B56" i="2"/>
  <c r="J55" i="2"/>
  <c r="I55" i="2"/>
  <c r="H55" i="2"/>
  <c r="K55" i="2" s="1"/>
  <c r="G55" i="2"/>
  <c r="F55" i="2"/>
  <c r="E55" i="2"/>
  <c r="D55" i="2"/>
  <c r="C55" i="2"/>
  <c r="B55" i="2"/>
  <c r="K54" i="2"/>
  <c r="J54" i="2"/>
  <c r="H54" i="2"/>
  <c r="G54" i="2"/>
  <c r="F54" i="2"/>
  <c r="E54" i="2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B53" i="2"/>
  <c r="H52" i="2"/>
  <c r="G52" i="2"/>
  <c r="J52" i="2" s="1"/>
  <c r="F52" i="2"/>
  <c r="I52" i="2" s="1"/>
  <c r="E52" i="2"/>
  <c r="K52" i="2" s="1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K50" i="2"/>
  <c r="J50" i="2"/>
  <c r="H50" i="2"/>
  <c r="G50" i="2"/>
  <c r="F50" i="2"/>
  <c r="E50" i="2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B49" i="2"/>
  <c r="H48" i="2"/>
  <c r="G48" i="2"/>
  <c r="J48" i="2" s="1"/>
  <c r="F48" i="2"/>
  <c r="I48" i="2" s="1"/>
  <c r="E48" i="2"/>
  <c r="K48" i="2" s="1"/>
  <c r="D48" i="2"/>
  <c r="C48" i="2"/>
  <c r="B48" i="2"/>
  <c r="J47" i="2"/>
  <c r="I47" i="2"/>
  <c r="H47" i="2"/>
  <c r="K47" i="2" s="1"/>
  <c r="G47" i="2"/>
  <c r="F47" i="2"/>
  <c r="E47" i="2"/>
  <c r="D47" i="2"/>
  <c r="C47" i="2"/>
  <c r="B47" i="2"/>
  <c r="K46" i="2"/>
  <c r="J46" i="2"/>
  <c r="H46" i="2"/>
  <c r="G46" i="2"/>
  <c r="F46" i="2"/>
  <c r="E46" i="2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B45" i="2"/>
  <c r="H44" i="2"/>
  <c r="G44" i="2"/>
  <c r="J44" i="2" s="1"/>
  <c r="F44" i="2"/>
  <c r="I44" i="2" s="1"/>
  <c r="E44" i="2"/>
  <c r="K44" i="2" s="1"/>
  <c r="D44" i="2"/>
  <c r="C44" i="2"/>
  <c r="B44" i="2"/>
  <c r="J43" i="2"/>
  <c r="I43" i="2"/>
  <c r="H43" i="2"/>
  <c r="K43" i="2" s="1"/>
  <c r="G43" i="2"/>
  <c r="F43" i="2"/>
  <c r="E43" i="2"/>
  <c r="D43" i="2"/>
  <c r="C43" i="2"/>
  <c r="B43" i="2"/>
  <c r="K42" i="2"/>
  <c r="J42" i="2"/>
  <c r="H42" i="2"/>
  <c r="G42" i="2"/>
  <c r="F42" i="2"/>
  <c r="E42" i="2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B41" i="2"/>
  <c r="H40" i="2"/>
  <c r="G40" i="2"/>
  <c r="J40" i="2" s="1"/>
  <c r="F40" i="2"/>
  <c r="I40" i="2" s="1"/>
  <c r="E40" i="2"/>
  <c r="K40" i="2" s="1"/>
  <c r="D40" i="2"/>
  <c r="C40" i="2"/>
  <c r="B40" i="2"/>
  <c r="J39" i="2"/>
  <c r="I39" i="2"/>
  <c r="H39" i="2"/>
  <c r="K39" i="2" s="1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B37" i="2"/>
  <c r="H36" i="2"/>
  <c r="G36" i="2"/>
  <c r="J36" i="2" s="1"/>
  <c r="F36" i="2"/>
  <c r="I36" i="2" s="1"/>
  <c r="E36" i="2"/>
  <c r="K36" i="2" s="1"/>
  <c r="D36" i="2"/>
  <c r="C36" i="2"/>
  <c r="B36" i="2"/>
  <c r="J35" i="2"/>
  <c r="I35" i="2"/>
  <c r="H35" i="2"/>
  <c r="K35" i="2" s="1"/>
  <c r="G35" i="2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B33" i="2"/>
  <c r="H32" i="2"/>
  <c r="G32" i="2"/>
  <c r="J32" i="2" s="1"/>
  <c r="F32" i="2"/>
  <c r="I32" i="2" s="1"/>
  <c r="E32" i="2"/>
  <c r="K32" i="2" s="1"/>
  <c r="D32" i="2"/>
  <c r="C32" i="2"/>
  <c r="B32" i="2"/>
  <c r="J31" i="2"/>
  <c r="I31" i="2"/>
  <c r="H31" i="2"/>
  <c r="K31" i="2" s="1"/>
  <c r="G31" i="2"/>
  <c r="F31" i="2"/>
  <c r="E31" i="2"/>
  <c r="D31" i="2"/>
  <c r="C31" i="2"/>
  <c r="B31" i="2"/>
  <c r="K30" i="2"/>
  <c r="J30" i="2"/>
  <c r="H30" i="2"/>
  <c r="G30" i="2"/>
  <c r="F30" i="2"/>
  <c r="E30" i="2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B29" i="2"/>
  <c r="H28" i="2"/>
  <c r="G28" i="2"/>
  <c r="J28" i="2" s="1"/>
  <c r="F28" i="2"/>
  <c r="I28" i="2" s="1"/>
  <c r="E28" i="2"/>
  <c r="K28" i="2" s="1"/>
  <c r="D28" i="2"/>
  <c r="C28" i="2"/>
  <c r="B28" i="2"/>
  <c r="J27" i="2"/>
  <c r="I27" i="2"/>
  <c r="H27" i="2"/>
  <c r="K27" i="2" s="1"/>
  <c r="G27" i="2"/>
  <c r="F27" i="2"/>
  <c r="E27" i="2"/>
  <c r="D27" i="2"/>
  <c r="C27" i="2"/>
  <c r="B27" i="2"/>
  <c r="K26" i="2"/>
  <c r="J26" i="2"/>
  <c r="H26" i="2"/>
  <c r="G26" i="2"/>
  <c r="F26" i="2"/>
  <c r="E26" i="2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B25" i="2"/>
  <c r="H24" i="2"/>
  <c r="G24" i="2"/>
  <c r="J24" i="2" s="1"/>
  <c r="F24" i="2"/>
  <c r="I24" i="2" s="1"/>
  <c r="E24" i="2"/>
  <c r="K24" i="2" s="1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K22" i="2"/>
  <c r="J22" i="2"/>
  <c r="H22" i="2"/>
  <c r="G22" i="2"/>
  <c r="F22" i="2"/>
  <c r="E22" i="2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B21" i="2"/>
  <c r="H20" i="2"/>
  <c r="G20" i="2"/>
  <c r="J20" i="2" s="1"/>
  <c r="F20" i="2"/>
  <c r="I20" i="2" s="1"/>
  <c r="E20" i="2"/>
  <c r="K20" i="2" s="1"/>
  <c r="D20" i="2"/>
  <c r="C20" i="2"/>
  <c r="B20" i="2"/>
  <c r="J19" i="2"/>
  <c r="I19" i="2"/>
  <c r="H19" i="2"/>
  <c r="K19" i="2" s="1"/>
  <c r="G19" i="2"/>
  <c r="F19" i="2"/>
  <c r="E19" i="2"/>
  <c r="D19" i="2"/>
  <c r="C19" i="2"/>
  <c r="B19" i="2"/>
  <c r="K18" i="2"/>
  <c r="J18" i="2"/>
  <c r="H18" i="2"/>
  <c r="G18" i="2"/>
  <c r="F18" i="2"/>
  <c r="E18" i="2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B17" i="2"/>
  <c r="H16" i="2"/>
  <c r="G16" i="2"/>
  <c r="J16" i="2" s="1"/>
  <c r="F16" i="2"/>
  <c r="I16" i="2" s="1"/>
  <c r="E16" i="2"/>
  <c r="K16" i="2" s="1"/>
  <c r="D16" i="2"/>
  <c r="C16" i="2"/>
  <c r="B16" i="2"/>
  <c r="J15" i="2"/>
  <c r="I15" i="2"/>
  <c r="H15" i="2"/>
  <c r="K15" i="2" s="1"/>
  <c r="G15" i="2"/>
  <c r="F15" i="2"/>
  <c r="E15" i="2"/>
  <c r="D15" i="2"/>
  <c r="C15" i="2"/>
  <c r="B15" i="2"/>
  <c r="K14" i="2"/>
  <c r="J14" i="2"/>
  <c r="H14" i="2"/>
  <c r="G14" i="2"/>
  <c r="F14" i="2"/>
  <c r="E14" i="2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B13" i="2"/>
  <c r="H12" i="2"/>
  <c r="G12" i="2"/>
  <c r="J12" i="2" s="1"/>
  <c r="F12" i="2"/>
  <c r="I12" i="2" s="1"/>
  <c r="E12" i="2"/>
  <c r="K12" i="2" s="1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K10" i="2"/>
  <c r="J10" i="2"/>
  <c r="H10" i="2"/>
  <c r="G10" i="2"/>
  <c r="F10" i="2"/>
  <c r="E10" i="2"/>
  <c r="D10" i="2"/>
  <c r="C10" i="2"/>
  <c r="I10" i="2" s="1"/>
  <c r="B10" i="2"/>
  <c r="H9" i="2"/>
  <c r="G9" i="2"/>
  <c r="F9" i="2"/>
  <c r="E9" i="2"/>
  <c r="K9" i="2" s="1"/>
  <c r="D9" i="2"/>
  <c r="J9" i="2" s="1"/>
  <c r="C9" i="2"/>
  <c r="B9" i="2"/>
  <c r="H8" i="2"/>
  <c r="G8" i="2"/>
  <c r="J8" i="2" s="1"/>
  <c r="F8" i="2"/>
  <c r="E8" i="2"/>
  <c r="E6" i="2" s="1"/>
  <c r="D8" i="2"/>
  <c r="C8" i="2"/>
  <c r="B8" i="2"/>
  <c r="J7" i="2"/>
  <c r="I7" i="2"/>
  <c r="H7" i="2"/>
  <c r="G7" i="2"/>
  <c r="F7" i="2"/>
  <c r="E7" i="2"/>
  <c r="D7" i="2"/>
  <c r="C7" i="2"/>
  <c r="B7" i="2"/>
  <c r="C6" i="2"/>
  <c r="F4" i="2"/>
  <c r="C4" i="2"/>
  <c r="I2" i="2"/>
  <c r="G2" i="2"/>
  <c r="D6" i="2" l="1"/>
  <c r="J6" i="2" s="1"/>
  <c r="G6" i="2"/>
  <c r="F6" i="2"/>
  <c r="I6" i="2" s="1"/>
  <c r="I8" i="2"/>
  <c r="J200" i="2"/>
  <c r="H6" i="2"/>
  <c r="K6" i="2" s="1"/>
  <c r="K7" i="2"/>
  <c r="I9" i="2"/>
  <c r="I13" i="2"/>
  <c r="I17" i="2"/>
  <c r="I21" i="2"/>
  <c r="I25" i="2"/>
  <c r="I29" i="2"/>
  <c r="I33" i="2"/>
  <c r="I37" i="2"/>
  <c r="I41" i="2"/>
  <c r="I45" i="2"/>
  <c r="I49" i="2"/>
  <c r="I53" i="2"/>
  <c r="I57" i="2"/>
  <c r="I61" i="2"/>
  <c r="I65" i="2"/>
  <c r="I69" i="2"/>
  <c r="I73" i="2"/>
  <c r="I77" i="2"/>
  <c r="I81" i="2"/>
  <c r="I85" i="2"/>
  <c r="I89" i="2"/>
  <c r="I93" i="2"/>
  <c r="I97" i="2"/>
  <c r="I101" i="2"/>
  <c r="I105" i="2"/>
  <c r="I109" i="2"/>
  <c r="I113" i="2"/>
  <c r="I117" i="2"/>
  <c r="I121" i="2"/>
  <c r="I125" i="2"/>
  <c r="I129" i="2"/>
  <c r="I133" i="2"/>
  <c r="I137" i="2"/>
  <c r="I141" i="2"/>
  <c r="I145" i="2"/>
  <c r="I149" i="2"/>
  <c r="I153" i="2"/>
  <c r="I157" i="2"/>
  <c r="I161" i="2"/>
  <c r="I165" i="2"/>
  <c r="I169" i="2"/>
  <c r="K8" i="2"/>
  <c r="I178" i="2"/>
  <c r="I194" i="2"/>
  <c r="K205" i="2"/>
  <c r="I208" i="2"/>
  <c r="K215" i="2"/>
  <c r="I218" i="2"/>
  <c r="J17" i="3"/>
  <c r="J33" i="3"/>
  <c r="K43" i="3"/>
  <c r="I58" i="3"/>
  <c r="K177" i="2"/>
  <c r="K193" i="2"/>
  <c r="K217" i="2"/>
  <c r="I220" i="2"/>
  <c r="K227" i="2"/>
  <c r="I230" i="2"/>
  <c r="K16" i="3"/>
  <c r="I21" i="3"/>
  <c r="K32" i="3"/>
  <c r="I64" i="3"/>
  <c r="I174" i="2"/>
  <c r="I190" i="2"/>
  <c r="K207" i="2"/>
  <c r="I210" i="2"/>
  <c r="K229" i="2"/>
  <c r="I232" i="2"/>
  <c r="J21" i="3"/>
  <c r="J77" i="3"/>
  <c r="J85" i="3"/>
  <c r="J93" i="3"/>
  <c r="J101" i="3"/>
  <c r="J109" i="3"/>
  <c r="J117" i="3"/>
  <c r="K125" i="3"/>
  <c r="I34" i="3"/>
  <c r="I46" i="3"/>
  <c r="J57" i="3"/>
  <c r="K69" i="3"/>
  <c r="K77" i="3"/>
  <c r="K85" i="3"/>
  <c r="K93" i="3"/>
  <c r="K101" i="3"/>
  <c r="K109" i="3"/>
  <c r="K117" i="3"/>
  <c r="J129" i="3"/>
  <c r="J145" i="3"/>
  <c r="J161" i="3"/>
  <c r="J177" i="3"/>
  <c r="I42" i="3"/>
  <c r="J53" i="3"/>
  <c r="K65" i="3"/>
  <c r="J73" i="3"/>
  <c r="J81" i="3"/>
  <c r="J89" i="3"/>
  <c r="J97" i="3"/>
  <c r="J105" i="3"/>
  <c r="J113" i="3"/>
  <c r="J121" i="3"/>
  <c r="J41" i="3"/>
  <c r="K53" i="3"/>
  <c r="I62" i="3"/>
  <c r="K73" i="3"/>
  <c r="K81" i="3"/>
  <c r="K89" i="3"/>
  <c r="K97" i="3"/>
  <c r="K105" i="3"/>
  <c r="K113" i="3"/>
  <c r="K121" i="3"/>
  <c r="J137" i="3"/>
  <c r="J153" i="3"/>
  <c r="J169" i="3"/>
  <c r="K61" i="3"/>
  <c r="I70" i="3"/>
  <c r="I78" i="3"/>
  <c r="I86" i="3"/>
  <c r="I94" i="3"/>
  <c r="I102" i="3"/>
  <c r="I110" i="3"/>
  <c r="I118" i="3"/>
  <c r="J125" i="3"/>
  <c r="J141" i="3"/>
  <c r="J157" i="3"/>
  <c r="J173" i="3"/>
  <c r="J178" i="3"/>
  <c r="J190" i="3"/>
  <c r="J191" i="3"/>
  <c r="J206" i="3"/>
  <c r="J207" i="3"/>
  <c r="J242" i="3"/>
  <c r="J182" i="3"/>
  <c r="J183" i="3"/>
  <c r="J198" i="3"/>
  <c r="J199" i="3"/>
  <c r="K214" i="3"/>
  <c r="K218" i="3"/>
  <c r="K222" i="3"/>
  <c r="K226" i="3"/>
  <c r="K230" i="3"/>
  <c r="K234" i="3"/>
  <c r="K182" i="3"/>
  <c r="I187" i="3"/>
  <c r="K198" i="3"/>
  <c r="I203" i="3"/>
  <c r="J186" i="3"/>
  <c r="J187" i="3"/>
  <c r="J202" i="3"/>
  <c r="J203" i="3"/>
  <c r="K309" i="3"/>
  <c r="I312" i="3"/>
  <c r="K331" i="3"/>
  <c r="I334" i="3"/>
  <c r="K345" i="3"/>
  <c r="I350" i="3"/>
  <c r="K361" i="3"/>
  <c r="I366" i="3"/>
  <c r="K377" i="3"/>
  <c r="I382" i="3"/>
  <c r="K393" i="3"/>
  <c r="I398" i="3"/>
  <c r="K409" i="3"/>
  <c r="I414" i="3"/>
  <c r="K425" i="3"/>
  <c r="I430" i="3"/>
  <c r="K441" i="3"/>
  <c r="I446" i="3"/>
  <c r="I306" i="3"/>
  <c r="K311" i="3"/>
  <c r="I314" i="3"/>
  <c r="K321" i="3"/>
  <c r="I324" i="3"/>
  <c r="J334" i="3"/>
  <c r="J350" i="3"/>
  <c r="J366" i="3"/>
  <c r="J382" i="3"/>
  <c r="J398" i="3"/>
  <c r="J414" i="3"/>
  <c r="J430" i="3"/>
  <c r="J446" i="3"/>
  <c r="J462" i="3"/>
  <c r="K323" i="3"/>
  <c r="I326" i="3"/>
  <c r="K333" i="3"/>
  <c r="I338" i="3"/>
  <c r="K349" i="3"/>
  <c r="I354" i="3"/>
  <c r="K365" i="3"/>
  <c r="I370" i="3"/>
  <c r="K381" i="3"/>
  <c r="I386" i="3"/>
  <c r="K397" i="3"/>
  <c r="I402" i="3"/>
  <c r="K413" i="3"/>
  <c r="I418" i="3"/>
  <c r="K429" i="3"/>
  <c r="I434" i="3"/>
  <c r="K445" i="3"/>
  <c r="I450" i="3"/>
  <c r="K461" i="3"/>
  <c r="I466" i="3"/>
  <c r="K313" i="3"/>
  <c r="I316" i="3"/>
  <c r="J338" i="3"/>
  <c r="J354" i="3"/>
  <c r="J370" i="3"/>
  <c r="J386" i="3"/>
  <c r="J402" i="3"/>
  <c r="J418" i="3"/>
  <c r="J434" i="3"/>
  <c r="J450" i="3"/>
  <c r="J466" i="3"/>
</calcChain>
</file>

<file path=xl/sharedStrings.xml><?xml version="1.0" encoding="utf-8"?>
<sst xmlns="http://schemas.openxmlformats.org/spreadsheetml/2006/main" count="273" uniqueCount="236">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</sst>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43922</v>
      </c>
      <c r="F7" s="3" t="s">
        <v>3</v>
      </c>
      <c r="G7" s="5">
        <v>44012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H22" sqref="H22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04/01/2020 - 06/30/2020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04/01/2019 - 06/30/2019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7190936285.29</v>
      </c>
      <c r="D6" s="43">
        <f t="shared" si="0"/>
        <v>1744800519.6199999</v>
      </c>
      <c r="E6" s="44">
        <f t="shared" si="0"/>
        <v>46661580.666666664</v>
      </c>
      <c r="F6" s="42">
        <f t="shared" si="0"/>
        <v>7813146199.7799988</v>
      </c>
      <c r="G6" s="43">
        <f t="shared" si="0"/>
        <v>1634196710.6299999</v>
      </c>
      <c r="H6" s="44">
        <f t="shared" si="0"/>
        <v>65698907.166666657</v>
      </c>
      <c r="I6" s="20">
        <f t="shared" ref="I6:I69" si="1">IFERROR((C6-F6)/F6,"")</f>
        <v>-7.9636282053383162E-2</v>
      </c>
      <c r="J6" s="20">
        <f t="shared" ref="J6:J69" si="2">IFERROR((D6-G6)/G6,"")</f>
        <v>6.7680841768039721E-2</v>
      </c>
      <c r="K6" s="20">
        <f t="shared" ref="K6:K69" si="3">IFERROR((E6-H6)/H6,"")</f>
        <v>-0.28976625823783675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195797448.71000001</v>
      </c>
      <c r="D7" s="50">
        <f>IF('County Data'!E2&gt;9,'County Data'!D2,"*")</f>
        <v>47001498.659999996</v>
      </c>
      <c r="E7" s="51">
        <f>IF('County Data'!G2&gt;9,'County Data'!F2,"*")</f>
        <v>1149305.5</v>
      </c>
      <c r="F7" s="50">
        <f>IF('County Data'!I2&gt;9,'County Data'!H2,"*")</f>
        <v>237288273.44999999</v>
      </c>
      <c r="G7" s="50">
        <f>IF('County Data'!K2&gt;9,'County Data'!J2,"*")</f>
        <v>48461758.840000004</v>
      </c>
      <c r="H7" s="51">
        <f>IF('County Data'!M2&gt;9,'County Data'!L2,"*")</f>
        <v>2206325.8333333335</v>
      </c>
      <c r="I7" s="22">
        <f t="shared" si="1"/>
        <v>-0.17485408839110916</v>
      </c>
      <c r="J7" s="22">
        <f t="shared" si="2"/>
        <v>-3.0132215894622429E-2</v>
      </c>
      <c r="K7" s="22">
        <f t="shared" si="3"/>
        <v>-0.47908623348545909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255936795.75</v>
      </c>
      <c r="D8" s="50">
        <f>IF('County Data'!E3&gt;9,'County Data'!D3,"*")</f>
        <v>73255410.870000005</v>
      </c>
      <c r="E8" s="51">
        <f>IF('County Data'!G3&gt;9,'County Data'!F3,"*")</f>
        <v>1381701.0000000005</v>
      </c>
      <c r="F8" s="50">
        <f>IF('County Data'!I3&gt;9,'County Data'!H3,"*")</f>
        <v>281019919.75</v>
      </c>
      <c r="G8" s="50">
        <f>IF('County Data'!K3&gt;9,'County Data'!J3,"*")</f>
        <v>73310159.129999995</v>
      </c>
      <c r="H8" s="51">
        <f>IF('County Data'!M3&gt;9,'County Data'!L3,"*")</f>
        <v>2139875.833333334</v>
      </c>
      <c r="I8" s="22">
        <f t="shared" si="1"/>
        <v>-8.92574591235894E-2</v>
      </c>
      <c r="J8" s="22">
        <f t="shared" si="2"/>
        <v>-7.4680318048288578E-4</v>
      </c>
      <c r="K8" s="22">
        <f t="shared" si="3"/>
        <v>-0.35430786287833677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149433287.53</v>
      </c>
      <c r="D9" s="46">
        <f>IF('County Data'!E4&gt;9,'County Data'!D4,"*")</f>
        <v>39351063.5</v>
      </c>
      <c r="E9" s="47">
        <f>IF('County Data'!G4&gt;9,'County Data'!F4,"*")</f>
        <v>1012508.833333334</v>
      </c>
      <c r="F9" s="48">
        <f>IF('County Data'!I4&gt;9,'County Data'!H4,"*")</f>
        <v>161357917.62</v>
      </c>
      <c r="G9" s="46">
        <f>IF('County Data'!K4&gt;9,'County Data'!J4,"*")</f>
        <v>40275010.299999997</v>
      </c>
      <c r="H9" s="47">
        <f>IF('County Data'!M4&gt;9,'County Data'!L4,"*")</f>
        <v>1079130.8333333335</v>
      </c>
      <c r="I9" s="9">
        <f t="shared" si="1"/>
        <v>-7.3901735135691718E-2</v>
      </c>
      <c r="J9" s="9">
        <f t="shared" si="2"/>
        <v>-2.2940945095177221E-2</v>
      </c>
      <c r="K9" s="9">
        <f t="shared" si="3"/>
        <v>-6.1736721759872666E-2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1390158593.1500001</v>
      </c>
      <c r="D10" s="50">
        <f>IF('County Data'!E5&gt;9,'County Data'!D5,"*")</f>
        <v>371609224.76999998</v>
      </c>
      <c r="E10" s="51">
        <f>IF('County Data'!G5&gt;9,'County Data'!F5,"*")</f>
        <v>12739934.333333334</v>
      </c>
      <c r="F10" s="50">
        <f>IF('County Data'!I5&gt;9,'County Data'!H5,"*")</f>
        <v>1712464193.04</v>
      </c>
      <c r="G10" s="50">
        <f>IF('County Data'!K5&gt;9,'County Data'!J5,"*")</f>
        <v>426299328.33999997</v>
      </c>
      <c r="H10" s="51">
        <f>IF('County Data'!M5&gt;9,'County Data'!L5,"*")</f>
        <v>17509077.833333336</v>
      </c>
      <c r="I10" s="22">
        <f t="shared" si="1"/>
        <v>-0.18821158491952855</v>
      </c>
      <c r="J10" s="22">
        <f t="shared" si="2"/>
        <v>-0.12829038174411869</v>
      </c>
      <c r="K10" s="22">
        <f t="shared" si="3"/>
        <v>-0.27238119251035758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4739659.74</v>
      </c>
      <c r="D11" s="46">
        <f>IF('County Data'!E6&gt;9,'County Data'!D6,"*")</f>
        <v>1932489.78</v>
      </c>
      <c r="E11" s="47">
        <f>IF('County Data'!G6&gt;9,'County Data'!F6,"*")</f>
        <v>15267.5</v>
      </c>
      <c r="F11" s="48">
        <f>IF('County Data'!I6&gt;9,'County Data'!H6,"*")</f>
        <v>5172655.37</v>
      </c>
      <c r="G11" s="46">
        <f>IF('County Data'!K6&gt;9,'County Data'!J6,"*")</f>
        <v>1878974.64</v>
      </c>
      <c r="H11" s="47">
        <f>IF('County Data'!M6&gt;9,'County Data'!L6,"*")</f>
        <v>9883.3333333333303</v>
      </c>
      <c r="I11" s="9">
        <f t="shared" si="1"/>
        <v>-8.3708578868651726E-2</v>
      </c>
      <c r="J11" s="9">
        <f t="shared" si="2"/>
        <v>2.8481033676963374E-2</v>
      </c>
      <c r="K11" s="9">
        <f t="shared" si="3"/>
        <v>0.54477234401349117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318854157.14999998</v>
      </c>
      <c r="D12" s="50">
        <f>IF('County Data'!E7&gt;9,'County Data'!D7,"*")</f>
        <v>75554749.680000007</v>
      </c>
      <c r="E12" s="51">
        <f>IF('County Data'!G7&gt;9,'County Data'!F7,"*")</f>
        <v>1582922.4999999986</v>
      </c>
      <c r="F12" s="50">
        <f>IF('County Data'!I7&gt;9,'County Data'!H7,"*")</f>
        <v>390926246.72000003</v>
      </c>
      <c r="G12" s="50">
        <f>IF('County Data'!K7&gt;9,'County Data'!J7,"*")</f>
        <v>69399979.609999999</v>
      </c>
      <c r="H12" s="51">
        <f>IF('County Data'!M7&gt;9,'County Data'!L7,"*")</f>
        <v>2233966.8333333326</v>
      </c>
      <c r="I12" s="22">
        <f t="shared" si="1"/>
        <v>-0.18436237058705734</v>
      </c>
      <c r="J12" s="22">
        <f t="shared" si="2"/>
        <v>8.8685473750674607E-2</v>
      </c>
      <c r="K12" s="22">
        <f t="shared" si="3"/>
        <v>-0.29142972206167528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10693632.59</v>
      </c>
      <c r="D13" s="46">
        <f>IF('County Data'!E8&gt;9,'County Data'!D8,"*")</f>
        <v>4277729.4000000004</v>
      </c>
      <c r="E13" s="47">
        <f>IF('County Data'!G8&gt;9,'County Data'!F8,"*")</f>
        <v>191622.16666666666</v>
      </c>
      <c r="F13" s="48">
        <f>IF('County Data'!I8&gt;9,'County Data'!H8,"*")</f>
        <v>14655303.289999999</v>
      </c>
      <c r="G13" s="46">
        <f>IF('County Data'!K8&gt;9,'County Data'!J8,"*")</f>
        <v>4106000.98</v>
      </c>
      <c r="H13" s="47">
        <f>IF('County Data'!M8&gt;9,'County Data'!L8,"*")</f>
        <v>38447.499999999993</v>
      </c>
      <c r="I13" s="9">
        <f t="shared" si="1"/>
        <v>-0.2703233513224686</v>
      </c>
      <c r="J13" s="9">
        <f t="shared" si="2"/>
        <v>4.1823764981176501E-2</v>
      </c>
      <c r="K13" s="9">
        <f t="shared" si="3"/>
        <v>3.9839954916878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147154466.34999999</v>
      </c>
      <c r="D14" s="50">
        <f>IF('County Data'!E9&gt;9,'County Data'!D9,"*")</f>
        <v>50094350.039999999</v>
      </c>
      <c r="E14" s="51">
        <f>IF('County Data'!G9&gt;9,'County Data'!F9,"*")</f>
        <v>1655496.5000000002</v>
      </c>
      <c r="F14" s="50">
        <f>IF('County Data'!I9&gt;9,'County Data'!H9,"*")</f>
        <v>152778972.16</v>
      </c>
      <c r="G14" s="50">
        <f>IF('County Data'!K9&gt;9,'County Data'!J9,"*")</f>
        <v>49727421.920000002</v>
      </c>
      <c r="H14" s="51">
        <f>IF('County Data'!M9&gt;9,'County Data'!L9,"*")</f>
        <v>2337283.3333333344</v>
      </c>
      <c r="I14" s="22">
        <f t="shared" si="1"/>
        <v>-3.6814659311293553E-2</v>
      </c>
      <c r="J14" s="22">
        <f t="shared" si="2"/>
        <v>7.3787883190546332E-3</v>
      </c>
      <c r="K14" s="22">
        <f t="shared" si="3"/>
        <v>-0.2917005497835809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93490394.540000007</v>
      </c>
      <c r="D15" s="56">
        <f>IF('County Data'!E10&gt;9,'County Data'!D10,"*")</f>
        <v>18732164.079999998</v>
      </c>
      <c r="E15" s="55">
        <f>IF('County Data'!G10&gt;9,'County Data'!F10,"*")</f>
        <v>469834.83333333349</v>
      </c>
      <c r="F15" s="56">
        <f>IF('County Data'!I10&gt;9,'County Data'!H10,"*")</f>
        <v>111057307.73</v>
      </c>
      <c r="G15" s="56">
        <f>IF('County Data'!K10&gt;9,'County Data'!J10,"*")</f>
        <v>18271069.809999999</v>
      </c>
      <c r="H15" s="55">
        <f>IF('County Data'!M10&gt;9,'County Data'!L10,"*")</f>
        <v>766715.49999999965</v>
      </c>
      <c r="I15" s="23">
        <f t="shared" si="1"/>
        <v>-0.15817881370497722</v>
      </c>
      <c r="J15" s="23">
        <f t="shared" si="2"/>
        <v>2.5236303883401319E-2</v>
      </c>
      <c r="K15" s="23">
        <f t="shared" si="3"/>
        <v>-0.38721098851747004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188545057.36000001</v>
      </c>
      <c r="D16" s="50">
        <f>IF('County Data'!E11&gt;9,'County Data'!D11,"*")</f>
        <v>49819936.289999999</v>
      </c>
      <c r="E16" s="51">
        <f>IF('County Data'!G11&gt;9,'County Data'!F11,"*")</f>
        <v>1025093.1666666666</v>
      </c>
      <c r="F16" s="50">
        <f>IF('County Data'!I11&gt;9,'County Data'!H11,"*")</f>
        <v>216576960.11000001</v>
      </c>
      <c r="G16" s="50">
        <f>IF('County Data'!K11&gt;9,'County Data'!J11,"*")</f>
        <v>46693515.979999997</v>
      </c>
      <c r="H16" s="51">
        <f>IF('County Data'!M11&gt;9,'County Data'!L11,"*")</f>
        <v>1780707.8333333337</v>
      </c>
      <c r="I16" s="22">
        <f t="shared" si="1"/>
        <v>-0.12943160129204198</v>
      </c>
      <c r="J16" s="22">
        <f t="shared" si="2"/>
        <v>6.6956198186898727E-2</v>
      </c>
      <c r="K16" s="22">
        <f t="shared" si="3"/>
        <v>-0.42433388146118312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3084296823.3000002</v>
      </c>
      <c r="D17" s="46">
        <f>IF('County Data'!E12&gt;9,'County Data'!D12,"*")</f>
        <v>696764056.5</v>
      </c>
      <c r="E17" s="47">
        <f>IF('County Data'!G12&gt;9,'County Data'!F12,"*")</f>
        <v>10899189.666666668</v>
      </c>
      <c r="F17" s="48">
        <f>IF('County Data'!I12&gt;9,'County Data'!H12,"*")</f>
        <v>3042282268.0599999</v>
      </c>
      <c r="G17" s="46">
        <f>IF('County Data'!K12&gt;9,'County Data'!J12,"*")</f>
        <v>517502724.16000003</v>
      </c>
      <c r="H17" s="47">
        <f>IF('County Data'!M12&gt;9,'County Data'!L12,"*")</f>
        <v>17475848.66666666</v>
      </c>
      <c r="I17" s="9">
        <f t="shared" si="1"/>
        <v>1.3810209421097555E-2</v>
      </c>
      <c r="J17" s="9">
        <f t="shared" si="2"/>
        <v>0.34639688637576421</v>
      </c>
      <c r="K17" s="9">
        <f t="shared" si="3"/>
        <v>-0.37632844764467871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313450670.88</v>
      </c>
      <c r="D18" s="50">
        <f>IF('County Data'!E13&gt;9,'County Data'!D13,"*")</f>
        <v>110149497.03</v>
      </c>
      <c r="E18" s="51">
        <f>IF('County Data'!G13&gt;9,'County Data'!F13,"*")</f>
        <v>4136792.4999999972</v>
      </c>
      <c r="F18" s="50">
        <f>IF('County Data'!I13&gt;9,'County Data'!H13,"*")</f>
        <v>352267255.11000001</v>
      </c>
      <c r="G18" s="50">
        <f>IF('County Data'!K13&gt;9,'County Data'!J13,"*")</f>
        <v>111857549.36</v>
      </c>
      <c r="H18" s="51">
        <f>IF('County Data'!M13&gt;9,'County Data'!L13,"*")</f>
        <v>6178999.9999999981</v>
      </c>
      <c r="I18" s="22">
        <f t="shared" si="1"/>
        <v>-0.11019072498770582</v>
      </c>
      <c r="J18" s="22">
        <f t="shared" si="2"/>
        <v>-1.5269888709101237E-2</v>
      </c>
      <c r="K18" s="22">
        <f t="shared" si="3"/>
        <v>-0.33050776824728945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560487166.39999998</v>
      </c>
      <c r="D19" s="46">
        <f>IF('County Data'!E14&gt;9,'County Data'!D14,"*")</f>
        <v>99334951.159999996</v>
      </c>
      <c r="E19" s="47">
        <f>IF('County Data'!G14&gt;9,'County Data'!F14,"*")</f>
        <v>6459772.6666666633</v>
      </c>
      <c r="F19" s="48">
        <f>IF('County Data'!I14&gt;9,'County Data'!H14,"*")</f>
        <v>629191325.40999997</v>
      </c>
      <c r="G19" s="46">
        <f>IF('County Data'!K14&gt;9,'County Data'!J14,"*")</f>
        <v>105199744.73999999</v>
      </c>
      <c r="H19" s="47">
        <f>IF('County Data'!M14&gt;9,'County Data'!L14,"*")</f>
        <v>5983567.3333333293</v>
      </c>
      <c r="I19" s="9">
        <f t="shared" si="1"/>
        <v>-0.10919438370392391</v>
      </c>
      <c r="J19" s="9">
        <f t="shared" si="2"/>
        <v>-5.5749123674156915E-2</v>
      </c>
      <c r="K19" s="9">
        <f t="shared" si="3"/>
        <v>7.9585522616330145E-2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218207916.77000001</v>
      </c>
      <c r="D20" s="50">
        <f>IF('County Data'!E15&gt;9,'County Data'!D15,"*")</f>
        <v>45441068.530000001</v>
      </c>
      <c r="E20" s="51">
        <f>IF('County Data'!G15&gt;9,'County Data'!F15,"*")</f>
        <v>2013218.6666666663</v>
      </c>
      <c r="F20" s="50">
        <f>IF('County Data'!I15&gt;9,'County Data'!H15,"*")</f>
        <v>247314893.71000001</v>
      </c>
      <c r="G20" s="50">
        <f>IF('County Data'!K15&gt;9,'County Data'!J15,"*")</f>
        <v>53513096.140000001</v>
      </c>
      <c r="H20" s="51">
        <f>IF('County Data'!M15&gt;9,'County Data'!L15,"*")</f>
        <v>3043709.6666666665</v>
      </c>
      <c r="I20" s="22">
        <f t="shared" si="1"/>
        <v>-0.11769196955089437</v>
      </c>
      <c r="J20" s="22">
        <f t="shared" si="2"/>
        <v>-0.1508420964633051</v>
      </c>
      <c r="K20" s="22">
        <f t="shared" si="3"/>
        <v>-0.33856415783853244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259690215.06999999</v>
      </c>
      <c r="D21" s="46">
        <f>IF('County Data'!E16&gt;9,'County Data'!D16,"*")</f>
        <v>61482329.329999998</v>
      </c>
      <c r="E21" s="47">
        <f>IF('County Data'!G16&gt;9,'County Data'!F16,"*")</f>
        <v>1928920.833333333</v>
      </c>
      <c r="F21" s="48">
        <f>IF('County Data'!I16&gt;9,'County Data'!H16,"*")</f>
        <v>258792708.25</v>
      </c>
      <c r="G21" s="46">
        <f>IF('County Data'!K16&gt;9,'County Data'!J16,"*")</f>
        <v>67700376.680000007</v>
      </c>
      <c r="H21" s="47">
        <f>IF('County Data'!M16&gt;9,'County Data'!L16,"*")</f>
        <v>2915366.8333333335</v>
      </c>
      <c r="I21" s="9">
        <f t="shared" si="1"/>
        <v>3.4680529682195667E-3</v>
      </c>
      <c r="J21" s="9">
        <f t="shared" si="2"/>
        <v>-9.1846569471701917E-2</v>
      </c>
      <c r="K21" s="9">
        <f t="shared" si="3"/>
        <v>-0.33836085007255534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G174" sqref="G174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04/01/2020 - 06/30/2020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04/01/2019 - 06/30/2019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1185525.67</v>
      </c>
      <c r="D6" s="43">
        <f>IF('Town Data'!E2&gt;9,'Town Data'!D2,"*")</f>
        <v>364088.41</v>
      </c>
      <c r="E6" s="44" t="str">
        <f>IF('Town Data'!G2&gt;9,'Town Data'!F2,"*")</f>
        <v>*</v>
      </c>
      <c r="F6" s="43">
        <f>IF('Town Data'!I2&gt;9,'Town Data'!H2,"*")</f>
        <v>1851226.5</v>
      </c>
      <c r="G6" s="43">
        <f>IF('Town Data'!K2&gt;9,'Town Data'!J2,"*")</f>
        <v>424156.81</v>
      </c>
      <c r="H6" s="44" t="str">
        <f>IF('Town Data'!M2&gt;9,'Town Data'!L2,"*")</f>
        <v>*</v>
      </c>
      <c r="I6" s="20">
        <f t="shared" ref="I6:I69" si="0">IFERROR((C6-F6)/F6,"")</f>
        <v>-0.35959988148397837</v>
      </c>
      <c r="J6" s="20">
        <f t="shared" ref="J6:J69" si="1">IFERROR((D6-G6)/G6,"")</f>
        <v>-0.14161837929703408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379582.16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3904695.62</v>
      </c>
      <c r="D8" s="50">
        <f>IF('Town Data'!E4&gt;9,'Town Data'!D4,"*")</f>
        <v>1282727.1000000001</v>
      </c>
      <c r="E8" s="51" t="str">
        <f>IF('Town Data'!G4&gt;9,'Town Data'!F4,"*")</f>
        <v>*</v>
      </c>
      <c r="F8" s="50">
        <f>IF('Town Data'!I4&gt;9,'Town Data'!H4,"*")</f>
        <v>5740793.7400000002</v>
      </c>
      <c r="G8" s="50">
        <f>IF('Town Data'!K4&gt;9,'Town Data'!J4,"*")</f>
        <v>1311609.28</v>
      </c>
      <c r="H8" s="51" t="str">
        <f>IF('Town Data'!M4&gt;9,'Town Data'!L4,"*")</f>
        <v>*</v>
      </c>
      <c r="I8" s="22">
        <f t="shared" si="0"/>
        <v>-0.3198334939655923</v>
      </c>
      <c r="J8" s="22">
        <f t="shared" si="1"/>
        <v>-2.2020414494170044E-2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42561192.619999997</v>
      </c>
      <c r="D9" s="46">
        <f>IF('Town Data'!E5&gt;9,'Town Data'!D5,"*")</f>
        <v>1485717.78</v>
      </c>
      <c r="E9" s="47" t="str">
        <f>IF('Town Data'!G5&gt;9,'Town Data'!F5,"*")</f>
        <v>*</v>
      </c>
      <c r="F9" s="48">
        <f>IF('Town Data'!I5&gt;9,'Town Data'!H5,"*")</f>
        <v>41435487.969999999</v>
      </c>
      <c r="G9" s="46">
        <f>IF('Town Data'!K5&gt;9,'Town Data'!J5,"*")</f>
        <v>1437970.48</v>
      </c>
      <c r="H9" s="47">
        <f>IF('Town Data'!M5&gt;9,'Town Data'!L5,"*")</f>
        <v>185821</v>
      </c>
      <c r="I9" s="9">
        <f t="shared" si="0"/>
        <v>2.7167645541305751E-2</v>
      </c>
      <c r="J9" s="9">
        <f t="shared" si="1"/>
        <v>3.3204645480622137E-2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2083032.27</v>
      </c>
      <c r="D10" s="50">
        <f>IF('Town Data'!E6&gt;9,'Town Data'!D6,"*")</f>
        <v>402171.17</v>
      </c>
      <c r="E10" s="51" t="str">
        <f>IF('Town Data'!G6&gt;9,'Town Data'!F6,"*")</f>
        <v>*</v>
      </c>
      <c r="F10" s="50">
        <f>IF('Town Data'!I6&gt;9,'Town Data'!H6,"*")</f>
        <v>1767415.27</v>
      </c>
      <c r="G10" s="50">
        <f>IF('Town Data'!K6&gt;9,'Town Data'!J6,"*")</f>
        <v>440356.6</v>
      </c>
      <c r="H10" s="51" t="str">
        <f>IF('Town Data'!M6&gt;9,'Town Data'!L6,"*")</f>
        <v>*</v>
      </c>
      <c r="I10" s="22">
        <f t="shared" si="0"/>
        <v>0.17857546291313869</v>
      </c>
      <c r="J10" s="22">
        <f t="shared" si="1"/>
        <v>-8.6714789786277752E-2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118624074.81999999</v>
      </c>
      <c r="D11" s="46">
        <f>IF('Town Data'!E7&gt;9,'Town Data'!D7,"*")</f>
        <v>30409015.68</v>
      </c>
      <c r="E11" s="47">
        <f>IF('Town Data'!G7&gt;9,'Town Data'!F7,"*")</f>
        <v>1159901.5000000002</v>
      </c>
      <c r="F11" s="48">
        <f>IF('Town Data'!I7&gt;9,'Town Data'!H7,"*")</f>
        <v>139653767.75999999</v>
      </c>
      <c r="G11" s="46">
        <f>IF('Town Data'!K7&gt;9,'Town Data'!J7,"*")</f>
        <v>31832146.469999999</v>
      </c>
      <c r="H11" s="47">
        <f>IF('Town Data'!M7&gt;9,'Town Data'!L7,"*")</f>
        <v>1227919.166666666</v>
      </c>
      <c r="I11" s="9">
        <f t="shared" si="0"/>
        <v>-0.15058450106509322</v>
      </c>
      <c r="J11" s="9">
        <f t="shared" si="1"/>
        <v>-4.4707346120727971E-2</v>
      </c>
      <c r="K11" s="9">
        <f t="shared" si="2"/>
        <v>-5.5392625600354406E-2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22000615.289999999</v>
      </c>
      <c r="D12" s="50">
        <f>IF('Town Data'!E8&gt;9,'Town Data'!D8,"*")</f>
        <v>2923637.87</v>
      </c>
      <c r="E12" s="51">
        <f>IF('Town Data'!G8&gt;9,'Town Data'!F8,"*")</f>
        <v>170782.99999999997</v>
      </c>
      <c r="F12" s="50">
        <f>IF('Town Data'!I8&gt;9,'Town Data'!H8,"*")</f>
        <v>29249232.600000001</v>
      </c>
      <c r="G12" s="50">
        <f>IF('Town Data'!K8&gt;9,'Town Data'!J8,"*")</f>
        <v>3452988.49</v>
      </c>
      <c r="H12" s="51">
        <f>IF('Town Data'!M8&gt;9,'Town Data'!L8,"*")</f>
        <v>236063.50000000003</v>
      </c>
      <c r="I12" s="22">
        <f t="shared" si="0"/>
        <v>-0.24782247825537829</v>
      </c>
      <c r="J12" s="22">
        <f t="shared" si="1"/>
        <v>-0.15330216753777828</v>
      </c>
      <c r="K12" s="22">
        <f t="shared" si="2"/>
        <v>-0.27653788069735497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36329844.140000001</v>
      </c>
      <c r="D13" s="46">
        <f>IF('Town Data'!E9&gt;9,'Town Data'!D9,"*")</f>
        <v>4879406.54</v>
      </c>
      <c r="E13" s="47">
        <f>IF('Town Data'!G9&gt;9,'Town Data'!F9,"*")</f>
        <v>98534.833333333299</v>
      </c>
      <c r="F13" s="48">
        <f>IF('Town Data'!I9&gt;9,'Town Data'!H9,"*")</f>
        <v>52765154.990000002</v>
      </c>
      <c r="G13" s="46">
        <f>IF('Town Data'!K9&gt;9,'Town Data'!J9,"*")</f>
        <v>4169728.86</v>
      </c>
      <c r="H13" s="47">
        <f>IF('Town Data'!M9&gt;9,'Town Data'!L9,"*")</f>
        <v>324777.66666666698</v>
      </c>
      <c r="I13" s="9">
        <f t="shared" si="0"/>
        <v>-0.31148038612062839</v>
      </c>
      <c r="J13" s="9">
        <f t="shared" si="1"/>
        <v>0.17019756051955862</v>
      </c>
      <c r="K13" s="9">
        <f t="shared" si="2"/>
        <v>-0.6966083464277617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115877953.48</v>
      </c>
      <c r="D14" s="50">
        <f>IF('Town Data'!E10&gt;9,'Town Data'!D10,"*")</f>
        <v>39149528.079999998</v>
      </c>
      <c r="E14" s="51">
        <f>IF('Town Data'!G10&gt;9,'Town Data'!F10,"*")</f>
        <v>429548.33333333337</v>
      </c>
      <c r="F14" s="50">
        <f>IF('Town Data'!I10&gt;9,'Town Data'!H10,"*")</f>
        <v>134005359.20999999</v>
      </c>
      <c r="G14" s="50">
        <f>IF('Town Data'!K10&gt;9,'Town Data'!J10,"*")</f>
        <v>37516077.259999998</v>
      </c>
      <c r="H14" s="51">
        <f>IF('Town Data'!M10&gt;9,'Town Data'!L10,"*")</f>
        <v>645315.66666666651</v>
      </c>
      <c r="I14" s="22">
        <f t="shared" si="0"/>
        <v>-0.13527373708683177</v>
      </c>
      <c r="J14" s="22">
        <f t="shared" si="1"/>
        <v>4.3540021753329772E-2</v>
      </c>
      <c r="K14" s="22">
        <f t="shared" si="2"/>
        <v>-0.33435936004446382</v>
      </c>
      <c r="L14" s="15"/>
    </row>
    <row r="15" spans="1:12" x14ac:dyDescent="0.25">
      <c r="A15" s="15"/>
      <c r="B15" s="15" t="str">
        <f>'Town Data'!A11</f>
        <v>BENSON</v>
      </c>
      <c r="C15" s="45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623847.43999999994</v>
      </c>
      <c r="G15" s="46">
        <f>IF('Town Data'!K11&gt;9,'Town Data'!J11,"*")</f>
        <v>251954.05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46639924.619999997</v>
      </c>
      <c r="D16" s="53">
        <f>IF('Town Data'!E12&gt;9,'Town Data'!D12,"*")</f>
        <v>16196023.15</v>
      </c>
      <c r="E16" s="54">
        <f>IF('Town Data'!G12&gt;9,'Town Data'!F12,"*")</f>
        <v>286857.33333333331</v>
      </c>
      <c r="F16" s="53">
        <f>IF('Town Data'!I12&gt;9,'Town Data'!H12,"*")</f>
        <v>49681471.240000002</v>
      </c>
      <c r="G16" s="53">
        <f>IF('Town Data'!K12&gt;9,'Town Data'!J12,"*")</f>
        <v>18914759.82</v>
      </c>
      <c r="H16" s="54">
        <f>IF('Town Data'!M12&gt;9,'Town Data'!L12,"*")</f>
        <v>228795.5</v>
      </c>
      <c r="I16" s="26">
        <f t="shared" si="0"/>
        <v>-6.1220945034155247E-2</v>
      </c>
      <c r="J16" s="26">
        <f t="shared" si="1"/>
        <v>-0.14373625125946748</v>
      </c>
      <c r="K16" s="26">
        <f t="shared" si="2"/>
        <v>0.25377174521934792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10560227.199999999</v>
      </c>
      <c r="D17" s="50">
        <f>IF('Town Data'!E13&gt;9,'Town Data'!D13,"*")</f>
        <v>1684763.4</v>
      </c>
      <c r="E17" s="51">
        <f>IF('Town Data'!G13&gt;9,'Town Data'!F13,"*")</f>
        <v>373072.16666666669</v>
      </c>
      <c r="F17" s="50">
        <f>IF('Town Data'!I13&gt;9,'Town Data'!H13,"*")</f>
        <v>9814410.6600000001</v>
      </c>
      <c r="G17" s="50">
        <f>IF('Town Data'!K13&gt;9,'Town Data'!J13,"*")</f>
        <v>1649390.87</v>
      </c>
      <c r="H17" s="51">
        <f>IF('Town Data'!M13&gt;9,'Town Data'!L13,"*")</f>
        <v>208898</v>
      </c>
      <c r="I17" s="22">
        <f t="shared" si="0"/>
        <v>7.5991984219661649E-2</v>
      </c>
      <c r="J17" s="22">
        <f t="shared" si="1"/>
        <v>2.1445814114394723E-2</v>
      </c>
      <c r="K17" s="22">
        <f t="shared" si="2"/>
        <v>0.78590588070094825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23028170.16</v>
      </c>
      <c r="D18" s="46">
        <f>IF('Town Data'!E14&gt;9,'Town Data'!D14,"*")</f>
        <v>5797467.4299999997</v>
      </c>
      <c r="E18" s="47">
        <f>IF('Town Data'!G14&gt;9,'Town Data'!F14,"*")</f>
        <v>234153.50000000035</v>
      </c>
      <c r="F18" s="48">
        <f>IF('Town Data'!I14&gt;9,'Town Data'!H14,"*")</f>
        <v>23639423.640000001</v>
      </c>
      <c r="G18" s="46">
        <f>IF('Town Data'!K14&gt;9,'Town Data'!J14,"*")</f>
        <v>5446446.2599999998</v>
      </c>
      <c r="H18" s="47">
        <f>IF('Town Data'!M14&gt;9,'Town Data'!L14,"*")</f>
        <v>367861.83333333302</v>
      </c>
      <c r="I18" s="9">
        <f t="shared" si="0"/>
        <v>-2.5857376614111072E-2</v>
      </c>
      <c r="J18" s="9">
        <f t="shared" si="1"/>
        <v>6.4449579274835245E-2</v>
      </c>
      <c r="K18" s="9">
        <f t="shared" si="2"/>
        <v>-0.36347432980951488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22999376.239999998</v>
      </c>
      <c r="D19" s="50">
        <f>IF('Town Data'!E15&gt;9,'Town Data'!D15,"*")</f>
        <v>4082776.28</v>
      </c>
      <c r="E19" s="51">
        <f>IF('Town Data'!G15&gt;9,'Town Data'!F15,"*")</f>
        <v>390337.83333333366</v>
      </c>
      <c r="F19" s="50">
        <f>IF('Town Data'!I15&gt;9,'Town Data'!H15,"*")</f>
        <v>28083607.329999998</v>
      </c>
      <c r="G19" s="50">
        <f>IF('Town Data'!K15&gt;9,'Town Data'!J15,"*")</f>
        <v>3706422.8</v>
      </c>
      <c r="H19" s="51">
        <f>IF('Town Data'!M15&gt;9,'Town Data'!L15,"*")</f>
        <v>357198.3333333336</v>
      </c>
      <c r="I19" s="22">
        <f t="shared" si="0"/>
        <v>-0.18103910335510306</v>
      </c>
      <c r="J19" s="22">
        <f t="shared" si="1"/>
        <v>0.10154089274434638</v>
      </c>
      <c r="K19" s="22">
        <f t="shared" si="2"/>
        <v>9.2776188765345213E-2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121316047.62</v>
      </c>
      <c r="D20" s="46">
        <f>IF('Town Data'!E16&gt;9,'Town Data'!D16,"*")</f>
        <v>19856769.18</v>
      </c>
      <c r="E20" s="47">
        <f>IF('Town Data'!G16&gt;9,'Town Data'!F16,"*")</f>
        <v>1101850.8333333333</v>
      </c>
      <c r="F20" s="48">
        <f>IF('Town Data'!I16&gt;9,'Town Data'!H16,"*")</f>
        <v>134941818.65000001</v>
      </c>
      <c r="G20" s="46">
        <f>IF('Town Data'!K16&gt;9,'Town Data'!J16,"*")</f>
        <v>22896610.760000002</v>
      </c>
      <c r="H20" s="47">
        <f>IF('Town Data'!M16&gt;9,'Town Data'!L16,"*")</f>
        <v>1458620.9999999993</v>
      </c>
      <c r="I20" s="9">
        <f t="shared" si="0"/>
        <v>-0.10097515482091808</v>
      </c>
      <c r="J20" s="9">
        <f t="shared" si="1"/>
        <v>-0.13276382307684395</v>
      </c>
      <c r="K20" s="9">
        <f t="shared" si="2"/>
        <v>-0.24459415205640547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827406.61</v>
      </c>
      <c r="D21" s="50">
        <f>IF('Town Data'!E17&gt;9,'Town Data'!D17,"*")</f>
        <v>356264.43</v>
      </c>
      <c r="E21" s="51" t="str">
        <f>IF('Town Data'!G17&gt;9,'Town Data'!F17,"*")</f>
        <v>*</v>
      </c>
      <c r="F21" s="50">
        <f>IF('Town Data'!I17&gt;9,'Town Data'!H17,"*")</f>
        <v>1145792.1399999999</v>
      </c>
      <c r="G21" s="50">
        <f>IF('Town Data'!K17&gt;9,'Town Data'!J17,"*")</f>
        <v>410804.37</v>
      </c>
      <c r="H21" s="51" t="str">
        <f>IF('Town Data'!M17&gt;9,'Town Data'!L17,"*")</f>
        <v>*</v>
      </c>
      <c r="I21" s="22">
        <f t="shared" si="0"/>
        <v>-0.27787372498470791</v>
      </c>
      <c r="J21" s="22">
        <f t="shared" si="1"/>
        <v>-0.13276377756156782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3357364.07</v>
      </c>
      <c r="D22" s="46">
        <f>IF('Town Data'!E18&gt;9,'Town Data'!D18,"*")</f>
        <v>1010415.17</v>
      </c>
      <c r="E22" s="47" t="str">
        <f>IF('Town Data'!G18&gt;9,'Town Data'!F18,"*")</f>
        <v>*</v>
      </c>
      <c r="F22" s="48">
        <f>IF('Town Data'!I18&gt;9,'Town Data'!H18,"*")</f>
        <v>3938961.9</v>
      </c>
      <c r="G22" s="46">
        <f>IF('Town Data'!K18&gt;9,'Town Data'!J18,"*")</f>
        <v>1061510.8</v>
      </c>
      <c r="H22" s="47" t="str">
        <f>IF('Town Data'!M18&gt;9,'Town Data'!L18,"*")</f>
        <v>*</v>
      </c>
      <c r="I22" s="9">
        <f t="shared" si="0"/>
        <v>-0.14765256551478706</v>
      </c>
      <c r="J22" s="9">
        <f t="shared" si="1"/>
        <v>-4.8134818788466406E-2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2101718.9500000002</v>
      </c>
      <c r="D23" s="50">
        <f>IF('Town Data'!E19&gt;9,'Town Data'!D19,"*")</f>
        <v>1073195.18</v>
      </c>
      <c r="E23" s="51" t="str">
        <f>IF('Town Data'!G19&gt;9,'Town Data'!F19,"*")</f>
        <v>*</v>
      </c>
      <c r="F23" s="50">
        <f>IF('Town Data'!I19&gt;9,'Town Data'!H19,"*")</f>
        <v>1885426.05</v>
      </c>
      <c r="G23" s="50">
        <f>IF('Town Data'!K19&gt;9,'Town Data'!J19,"*")</f>
        <v>916078.72</v>
      </c>
      <c r="H23" s="51" t="str">
        <f>IF('Town Data'!M19&gt;9,'Town Data'!L19,"*")</f>
        <v>*</v>
      </c>
      <c r="I23" s="22">
        <f t="shared" si="0"/>
        <v>0.11471831525824104</v>
      </c>
      <c r="J23" s="22">
        <f t="shared" si="1"/>
        <v>0.17150978029486372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16351815.68</v>
      </c>
      <c r="D24" s="46">
        <f>IF('Town Data'!E20&gt;9,'Town Data'!D20,"*")</f>
        <v>5269479.75</v>
      </c>
      <c r="E24" s="47">
        <f>IF('Town Data'!G20&gt;9,'Town Data'!F20,"*")</f>
        <v>165839.66666666666</v>
      </c>
      <c r="F24" s="48">
        <f>IF('Town Data'!I20&gt;9,'Town Data'!H20,"*")</f>
        <v>17723375.239999998</v>
      </c>
      <c r="G24" s="46">
        <f>IF('Town Data'!K20&gt;9,'Town Data'!J20,"*")</f>
        <v>4804762.41</v>
      </c>
      <c r="H24" s="47">
        <f>IF('Town Data'!M20&gt;9,'Town Data'!L20,"*")</f>
        <v>180828.16666666666</v>
      </c>
      <c r="I24" s="9">
        <f t="shared" si="0"/>
        <v>-7.7387040641362551E-2</v>
      </c>
      <c r="J24" s="9">
        <f t="shared" si="1"/>
        <v>9.6720149789883123E-2</v>
      </c>
      <c r="K24" s="9">
        <f t="shared" si="2"/>
        <v>-8.2888082516643341E-2</v>
      </c>
      <c r="L24" s="15"/>
    </row>
    <row r="25" spans="1:12" x14ac:dyDescent="0.25">
      <c r="A25" s="15"/>
      <c r="B25" s="27" t="str">
        <f>'Town Data'!A21</f>
        <v>BROOKFIELD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12260110.380000001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BROWNINGTON</v>
      </c>
      <c r="C26" s="45">
        <f>IF('Town Data'!C22&gt;9,'Town Data'!B22,"*")</f>
        <v>267321.34000000003</v>
      </c>
      <c r="D26" s="46">
        <f>IF('Town Data'!E22&gt;9,'Town Data'!D22,"*")</f>
        <v>56958.06</v>
      </c>
      <c r="E26" s="47" t="str">
        <f>IF('Town Data'!G22&gt;9,'Town Data'!F22,"*")</f>
        <v>*</v>
      </c>
      <c r="F26" s="48">
        <f>IF('Town Data'!I22&gt;9,'Town Data'!H22,"*")</f>
        <v>381632.4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-0.2995318531655069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BURKE</v>
      </c>
      <c r="C27" s="49">
        <f>IF('Town Data'!C23&gt;9,'Town Data'!B23,"*")</f>
        <v>2117041.25</v>
      </c>
      <c r="D27" s="50">
        <f>IF('Town Data'!E23&gt;9,'Town Data'!D23,"*")</f>
        <v>1339447.44</v>
      </c>
      <c r="E27" s="51" t="str">
        <f>IF('Town Data'!G23&gt;9,'Town Data'!F23,"*")</f>
        <v>*</v>
      </c>
      <c r="F27" s="50">
        <f>IF('Town Data'!I23&gt;9,'Town Data'!H23,"*")</f>
        <v>2878317.2</v>
      </c>
      <c r="G27" s="50">
        <f>IF('Town Data'!K23&gt;9,'Town Data'!J23,"*")</f>
        <v>1425375.55</v>
      </c>
      <c r="H27" s="51" t="str">
        <f>IF('Town Data'!M23&gt;9,'Town Data'!L23,"*")</f>
        <v>*</v>
      </c>
      <c r="I27" s="22">
        <f t="shared" si="0"/>
        <v>-0.26448646799595266</v>
      </c>
      <c r="J27" s="22">
        <f t="shared" si="1"/>
        <v>-6.028454044970822E-2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BURLINGTON</v>
      </c>
      <c r="C28" s="45">
        <f>IF('Town Data'!C24&gt;9,'Town Data'!B24,"*")</f>
        <v>211345655.36000001</v>
      </c>
      <c r="D28" s="46">
        <f>IF('Town Data'!E24&gt;9,'Town Data'!D24,"*")</f>
        <v>47033089.880000003</v>
      </c>
      <c r="E28" s="47">
        <f>IF('Town Data'!G24&gt;9,'Town Data'!F24,"*")</f>
        <v>1357781.1666666672</v>
      </c>
      <c r="F28" s="48">
        <f>IF('Town Data'!I24&gt;9,'Town Data'!H24,"*")</f>
        <v>250570952.05000001</v>
      </c>
      <c r="G28" s="46">
        <f>IF('Town Data'!K24&gt;9,'Town Data'!J24,"*")</f>
        <v>60281398.560000002</v>
      </c>
      <c r="H28" s="47">
        <f>IF('Town Data'!M24&gt;9,'Town Data'!L24,"*")</f>
        <v>3016715.333333334</v>
      </c>
      <c r="I28" s="9">
        <f t="shared" si="0"/>
        <v>-0.15654367104041977</v>
      </c>
      <c r="J28" s="9">
        <f t="shared" si="1"/>
        <v>-0.21977440796788308</v>
      </c>
      <c r="K28" s="9">
        <f t="shared" si="2"/>
        <v>-0.54991405663510839</v>
      </c>
      <c r="L28" s="15"/>
    </row>
    <row r="29" spans="1:12" x14ac:dyDescent="0.25">
      <c r="A29" s="15"/>
      <c r="B29" s="27" t="str">
        <f>'Town Data'!A25</f>
        <v>CABOT</v>
      </c>
      <c r="C29" s="49">
        <f>IF('Town Data'!C25&gt;9,'Town Data'!B25,"*")</f>
        <v>215922579.28999999</v>
      </c>
      <c r="D29" s="50">
        <f>IF('Town Data'!E25&gt;9,'Town Data'!D25,"*")</f>
        <v>672718.34</v>
      </c>
      <c r="E29" s="51" t="str">
        <f>IF('Town Data'!G25&gt;9,'Town Data'!F25,"*")</f>
        <v>*</v>
      </c>
      <c r="F29" s="50">
        <f>IF('Town Data'!I25&gt;9,'Town Data'!H25,"*")</f>
        <v>232836398.77000001</v>
      </c>
      <c r="G29" s="50">
        <f>IF('Town Data'!K25&gt;9,'Town Data'!J25,"*")</f>
        <v>728109.91</v>
      </c>
      <c r="H29" s="51" t="str">
        <f>IF('Town Data'!M25&gt;9,'Town Data'!L25,"*")</f>
        <v>*</v>
      </c>
      <c r="I29" s="22">
        <f t="shared" si="0"/>
        <v>-7.2642505937002555E-2</v>
      </c>
      <c r="J29" s="22">
        <f t="shared" si="1"/>
        <v>-7.6075835858352842E-2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CALAIS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477129.19</v>
      </c>
      <c r="G30" s="46">
        <f>IF('Town Data'!K26&gt;9,'Town Data'!J26,"*")</f>
        <v>130325.4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CAMBRIDGE</v>
      </c>
      <c r="C31" s="49">
        <f>IF('Town Data'!C27&gt;9,'Town Data'!B27,"*")</f>
        <v>10146965.369999999</v>
      </c>
      <c r="D31" s="50">
        <f>IF('Town Data'!E27&gt;9,'Town Data'!D27,"*")</f>
        <v>4243379.5599999996</v>
      </c>
      <c r="E31" s="51">
        <f>IF('Town Data'!G27&gt;9,'Town Data'!F27,"*")</f>
        <v>260990.16666666669</v>
      </c>
      <c r="F31" s="50">
        <f>IF('Town Data'!I27&gt;9,'Town Data'!H27,"*")</f>
        <v>12474832.050000001</v>
      </c>
      <c r="G31" s="50">
        <f>IF('Town Data'!K27&gt;9,'Town Data'!J27,"*")</f>
        <v>4042383.53</v>
      </c>
      <c r="H31" s="51">
        <f>IF('Town Data'!M27&gt;9,'Town Data'!L27,"*")</f>
        <v>212354.00000000006</v>
      </c>
      <c r="I31" s="22">
        <f t="shared" si="0"/>
        <v>-0.18660505172893302</v>
      </c>
      <c r="J31" s="22">
        <f t="shared" si="1"/>
        <v>4.9722157362935775E-2</v>
      </c>
      <c r="K31" s="22">
        <f t="shared" si="2"/>
        <v>0.22903343787574812</v>
      </c>
      <c r="L31" s="15"/>
    </row>
    <row r="32" spans="1:12" x14ac:dyDescent="0.25">
      <c r="A32" s="15"/>
      <c r="B32" s="15" t="str">
        <f>'Town Data'!A28</f>
        <v>CASTLETON</v>
      </c>
      <c r="C32" s="45">
        <f>IF('Town Data'!C28&gt;9,'Town Data'!B28,"*")</f>
        <v>15726479.68</v>
      </c>
      <c r="D32" s="46">
        <f>IF('Town Data'!E28&gt;9,'Town Data'!D28,"*")</f>
        <v>5580683.0300000003</v>
      </c>
      <c r="E32" s="47" t="str">
        <f>IF('Town Data'!G28&gt;9,'Town Data'!F28,"*")</f>
        <v>*</v>
      </c>
      <c r="F32" s="48">
        <f>IF('Town Data'!I28&gt;9,'Town Data'!H28,"*")</f>
        <v>17139668.239999998</v>
      </c>
      <c r="G32" s="46">
        <f>IF('Town Data'!K28&gt;9,'Town Data'!J28,"*")</f>
        <v>5967321.5300000003</v>
      </c>
      <c r="H32" s="47" t="str">
        <f>IF('Town Data'!M28&gt;9,'Town Data'!L28,"*")</f>
        <v>*</v>
      </c>
      <c r="I32" s="9">
        <f t="shared" si="0"/>
        <v>-8.2451336876051384E-2</v>
      </c>
      <c r="J32" s="9">
        <f t="shared" si="1"/>
        <v>-6.47926373761194E-2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CAVENDISH</v>
      </c>
      <c r="C33" s="49">
        <f>IF('Town Data'!C29&gt;9,'Town Data'!B29,"*")</f>
        <v>1603710.77</v>
      </c>
      <c r="D33" s="50">
        <f>IF('Town Data'!E29&gt;9,'Town Data'!D29,"*")</f>
        <v>354658.51</v>
      </c>
      <c r="E33" s="51" t="str">
        <f>IF('Town Data'!G29&gt;9,'Town Data'!F29,"*")</f>
        <v>*</v>
      </c>
      <c r="F33" s="50">
        <f>IF('Town Data'!I29&gt;9,'Town Data'!H29,"*")</f>
        <v>1454991.73</v>
      </c>
      <c r="G33" s="50">
        <f>IF('Town Data'!K29&gt;9,'Town Data'!J29,"*")</f>
        <v>274310.06</v>
      </c>
      <c r="H33" s="51" t="str">
        <f>IF('Town Data'!M29&gt;9,'Town Data'!L29,"*")</f>
        <v>*</v>
      </c>
      <c r="I33" s="22">
        <f t="shared" si="0"/>
        <v>0.10221297958855068</v>
      </c>
      <c r="J33" s="22">
        <f t="shared" si="1"/>
        <v>0.29291105838407827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CHARLESTON</v>
      </c>
      <c r="C34" s="45">
        <f>IF('Town Data'!C30&gt;9,'Town Data'!B30,"*")</f>
        <v>641027.79</v>
      </c>
      <c r="D34" s="46">
        <f>IF('Town Data'!E30&gt;9,'Town Data'!D30,"*")</f>
        <v>375426.42</v>
      </c>
      <c r="E34" s="47" t="str">
        <f>IF('Town Data'!G30&gt;9,'Town Data'!F30,"*")</f>
        <v>*</v>
      </c>
      <c r="F34" s="48">
        <f>IF('Town Data'!I30&gt;9,'Town Data'!H30,"*")</f>
        <v>452883.79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0.41543549174060762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CHARLOTTE</v>
      </c>
      <c r="C35" s="49">
        <f>IF('Town Data'!C31&gt;9,'Town Data'!B31,"*")</f>
        <v>6363635.7400000002</v>
      </c>
      <c r="D35" s="50">
        <f>IF('Town Data'!E31&gt;9,'Town Data'!D31,"*")</f>
        <v>2216214.9500000002</v>
      </c>
      <c r="E35" s="51">
        <f>IF('Town Data'!G31&gt;9,'Town Data'!F31,"*")</f>
        <v>49452.666666666701</v>
      </c>
      <c r="F35" s="50">
        <f>IF('Town Data'!I31&gt;9,'Town Data'!H31,"*")</f>
        <v>6542830.4100000001</v>
      </c>
      <c r="G35" s="50">
        <f>IF('Town Data'!K31&gt;9,'Town Data'!J31,"*")</f>
        <v>2209399.75</v>
      </c>
      <c r="H35" s="51" t="str">
        <f>IF('Town Data'!M31&gt;9,'Town Data'!L31,"*")</f>
        <v>*</v>
      </c>
      <c r="I35" s="22">
        <f t="shared" si="0"/>
        <v>-2.7387943561263714E-2</v>
      </c>
      <c r="J35" s="22">
        <f t="shared" si="1"/>
        <v>3.0846387123924434E-3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CHELSEA</v>
      </c>
      <c r="C36" s="45">
        <f>IF('Town Data'!C32&gt;9,'Town Data'!B32,"*")</f>
        <v>1869469.71</v>
      </c>
      <c r="D36" s="46">
        <f>IF('Town Data'!E32&gt;9,'Town Data'!D32,"*")</f>
        <v>297939.94</v>
      </c>
      <c r="E36" s="47" t="str">
        <f>IF('Town Data'!G32&gt;9,'Town Data'!F32,"*")</f>
        <v>*</v>
      </c>
      <c r="F36" s="48">
        <f>IF('Town Data'!I32&gt;9,'Town Data'!H32,"*")</f>
        <v>2328682.02</v>
      </c>
      <c r="G36" s="46">
        <f>IF('Town Data'!K32&gt;9,'Town Data'!J32,"*")</f>
        <v>295903.03000000003</v>
      </c>
      <c r="H36" s="47" t="str">
        <f>IF('Town Data'!M32&gt;9,'Town Data'!L32,"*")</f>
        <v>*</v>
      </c>
      <c r="I36" s="9">
        <f t="shared" si="0"/>
        <v>-0.19719837489877645</v>
      </c>
      <c r="J36" s="9">
        <f t="shared" si="1"/>
        <v>6.8837078146850141E-3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CHESTER</v>
      </c>
      <c r="C37" s="49">
        <f>IF('Town Data'!C33&gt;9,'Town Data'!B33,"*")</f>
        <v>6226236.6600000001</v>
      </c>
      <c r="D37" s="50">
        <f>IF('Town Data'!E33&gt;9,'Town Data'!D33,"*")</f>
        <v>1964409.71</v>
      </c>
      <c r="E37" s="51">
        <f>IF('Town Data'!G33&gt;9,'Town Data'!F33,"*")</f>
        <v>107836.1666666667</v>
      </c>
      <c r="F37" s="50">
        <f>IF('Town Data'!I33&gt;9,'Town Data'!H33,"*")</f>
        <v>8523326.6500000004</v>
      </c>
      <c r="G37" s="50">
        <f>IF('Town Data'!K33&gt;9,'Town Data'!J33,"*")</f>
        <v>2261577.54</v>
      </c>
      <c r="H37" s="51">
        <f>IF('Town Data'!M33&gt;9,'Town Data'!L33,"*")</f>
        <v>86317.5</v>
      </c>
      <c r="I37" s="22">
        <f t="shared" si="0"/>
        <v>-0.26950627194371346</v>
      </c>
      <c r="J37" s="22">
        <f t="shared" si="1"/>
        <v>-0.1313984706445219</v>
      </c>
      <c r="K37" s="22">
        <f t="shared" si="2"/>
        <v>0.2492966856855991</v>
      </c>
      <c r="L37" s="15"/>
    </row>
    <row r="38" spans="1:12" x14ac:dyDescent="0.25">
      <c r="A38" s="15"/>
      <c r="B38" s="15" t="str">
        <f>'Town Data'!A34</f>
        <v>CLARENDON</v>
      </c>
      <c r="C38" s="45">
        <f>IF('Town Data'!C34&gt;9,'Town Data'!B34,"*")</f>
        <v>24126332.399999999</v>
      </c>
      <c r="D38" s="46">
        <f>IF('Town Data'!E34&gt;9,'Town Data'!D34,"*")</f>
        <v>5107408.2699999996</v>
      </c>
      <c r="E38" s="47" t="str">
        <f>IF('Town Data'!G34&gt;9,'Town Data'!F34,"*")</f>
        <v>*</v>
      </c>
      <c r="F38" s="48">
        <f>IF('Town Data'!I34&gt;9,'Town Data'!H34,"*")</f>
        <v>28338818.57</v>
      </c>
      <c r="G38" s="46">
        <f>IF('Town Data'!K34&gt;9,'Town Data'!J34,"*")</f>
        <v>4540566.55</v>
      </c>
      <c r="H38" s="47">
        <f>IF('Town Data'!M34&gt;9,'Town Data'!L34,"*")</f>
        <v>153161.83333333369</v>
      </c>
      <c r="I38" s="9">
        <f t="shared" si="0"/>
        <v>-0.14864720487887303</v>
      </c>
      <c r="J38" s="9">
        <f t="shared" si="1"/>
        <v>0.1248394255998736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COLCHESTER</v>
      </c>
      <c r="C39" s="49">
        <f>IF('Town Data'!C35&gt;9,'Town Data'!B35,"*")</f>
        <v>367114261.44</v>
      </c>
      <c r="D39" s="50">
        <f>IF('Town Data'!E35&gt;9,'Town Data'!D35,"*")</f>
        <v>78833993.079999998</v>
      </c>
      <c r="E39" s="51">
        <f>IF('Town Data'!G35&gt;9,'Town Data'!F35,"*")</f>
        <v>1911000.3333333333</v>
      </c>
      <c r="F39" s="50">
        <f>IF('Town Data'!I35&gt;9,'Town Data'!H35,"*")</f>
        <v>427682373.5</v>
      </c>
      <c r="G39" s="50">
        <f>IF('Town Data'!K35&gt;9,'Town Data'!J35,"*")</f>
        <v>83087566.390000001</v>
      </c>
      <c r="H39" s="51">
        <f>IF('Town Data'!M35&gt;9,'Town Data'!L35,"*")</f>
        <v>3434660.5000000033</v>
      </c>
      <c r="I39" s="22">
        <f t="shared" si="0"/>
        <v>-0.14161937880285358</v>
      </c>
      <c r="J39" s="22">
        <f t="shared" si="1"/>
        <v>-5.1193860824306693E-2</v>
      </c>
      <c r="K39" s="22">
        <f t="shared" si="2"/>
        <v>-0.44361303443722272</v>
      </c>
      <c r="L39" s="15"/>
    </row>
    <row r="40" spans="1:12" x14ac:dyDescent="0.25">
      <c r="A40" s="15"/>
      <c r="B40" s="15" t="str">
        <f>'Town Data'!A36</f>
        <v>CONCORD</v>
      </c>
      <c r="C40" s="45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8">
        <f>IF('Town Data'!I36&gt;9,'Town Data'!H36,"*")</f>
        <v>511535.66</v>
      </c>
      <c r="G40" s="46">
        <f>IF('Town Data'!K36&gt;9,'Town Data'!J36,"*")</f>
        <v>263246.62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CORINTH</v>
      </c>
      <c r="C41" s="49">
        <f>IF('Town Data'!C37&gt;9,'Town Data'!B37,"*")</f>
        <v>1277035.6599999999</v>
      </c>
      <c r="D41" s="50">
        <f>IF('Town Data'!E37&gt;9,'Town Data'!D37,"*")</f>
        <v>523333.14</v>
      </c>
      <c r="E41" s="51" t="str">
        <f>IF('Town Data'!G37&gt;9,'Town Data'!F37,"*")</f>
        <v>*</v>
      </c>
      <c r="F41" s="50">
        <f>IF('Town Data'!I37&gt;9,'Town Data'!H37,"*")</f>
        <v>1212667.73</v>
      </c>
      <c r="G41" s="50">
        <f>IF('Town Data'!K37&gt;9,'Town Data'!J37,"*")</f>
        <v>457387.99</v>
      </c>
      <c r="H41" s="51" t="str">
        <f>IF('Town Data'!M37&gt;9,'Town Data'!L37,"*")</f>
        <v>*</v>
      </c>
      <c r="I41" s="22">
        <f t="shared" si="0"/>
        <v>5.307960986147453E-2</v>
      </c>
      <c r="J41" s="22">
        <f t="shared" si="1"/>
        <v>0.14417770348539327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CORNWALL</v>
      </c>
      <c r="C42" s="45">
        <f>IF('Town Data'!C38&gt;9,'Town Data'!B38,"*")</f>
        <v>995635.37</v>
      </c>
      <c r="D42" s="46" t="str">
        <f>IF('Town Data'!E38&gt;9,'Town Data'!D38,"*")</f>
        <v>*</v>
      </c>
      <c r="E42" s="47" t="str">
        <f>IF('Town Data'!G38&gt;9,'Town Data'!F38,"*")</f>
        <v>*</v>
      </c>
      <c r="F42" s="48">
        <f>IF('Town Data'!I38&gt;9,'Town Data'!H38,"*")</f>
        <v>1003093.66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-7.4352877477064675E-3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COVENTRY</v>
      </c>
      <c r="C43" s="49">
        <f>IF('Town Data'!C39&gt;9,'Town Data'!B39,"*")</f>
        <v>1680753.23</v>
      </c>
      <c r="D43" s="50">
        <f>IF('Town Data'!E39&gt;9,'Town Data'!D39,"*")</f>
        <v>883122.03</v>
      </c>
      <c r="E43" s="51" t="str">
        <f>IF('Town Data'!G39&gt;9,'Town Data'!F39,"*")</f>
        <v>*</v>
      </c>
      <c r="F43" s="50">
        <f>IF('Town Data'!I39&gt;9,'Town Data'!H39,"*")</f>
        <v>2006118.32</v>
      </c>
      <c r="G43" s="50">
        <f>IF('Town Data'!K39&gt;9,'Town Data'!J39,"*")</f>
        <v>851716.69</v>
      </c>
      <c r="H43" s="51" t="str">
        <f>IF('Town Data'!M39&gt;9,'Town Data'!L39,"*")</f>
        <v>*</v>
      </c>
      <c r="I43" s="22">
        <f t="shared" si="0"/>
        <v>-0.16218639088047412</v>
      </c>
      <c r="J43" s="22">
        <f t="shared" si="1"/>
        <v>3.6872988833881001E-2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CRAFTSBURY</v>
      </c>
      <c r="C44" s="45">
        <f>IF('Town Data'!C40&gt;9,'Town Data'!B40,"*")</f>
        <v>1517735.58</v>
      </c>
      <c r="D44" s="46">
        <f>IF('Town Data'!E40&gt;9,'Town Data'!D40,"*")</f>
        <v>582824.84</v>
      </c>
      <c r="E44" s="47" t="str">
        <f>IF('Town Data'!G40&gt;9,'Town Data'!F40,"*")</f>
        <v>*</v>
      </c>
      <c r="F44" s="48">
        <f>IF('Town Data'!I40&gt;9,'Town Data'!H40,"*")</f>
        <v>1678652.76</v>
      </c>
      <c r="G44" s="46">
        <f>IF('Town Data'!K40&gt;9,'Town Data'!J40,"*")</f>
        <v>634550.57999999996</v>
      </c>
      <c r="H44" s="47" t="str">
        <f>IF('Town Data'!M40&gt;9,'Town Data'!L40,"*")</f>
        <v>*</v>
      </c>
      <c r="I44" s="9">
        <f t="shared" si="0"/>
        <v>-9.586090931634958E-2</v>
      </c>
      <c r="J44" s="9">
        <f t="shared" si="1"/>
        <v>-8.1515550738287867E-2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DANBY</v>
      </c>
      <c r="C45" s="49">
        <f>IF('Town Data'!C41&gt;9,'Town Data'!B41,"*")</f>
        <v>2656332.2999999998</v>
      </c>
      <c r="D45" s="50">
        <f>IF('Town Data'!E41&gt;9,'Town Data'!D41,"*")</f>
        <v>792911.26</v>
      </c>
      <c r="E45" s="51" t="str">
        <f>IF('Town Data'!G41&gt;9,'Town Data'!F41,"*")</f>
        <v>*</v>
      </c>
      <c r="F45" s="50">
        <f>IF('Town Data'!I41&gt;9,'Town Data'!H41,"*")</f>
        <v>2547604.4300000002</v>
      </c>
      <c r="G45" s="50">
        <f>IF('Town Data'!K41&gt;9,'Town Data'!J41,"*")</f>
        <v>434060.99</v>
      </c>
      <c r="H45" s="51" t="str">
        <f>IF('Town Data'!M41&gt;9,'Town Data'!L41,"*")</f>
        <v>*</v>
      </c>
      <c r="I45" s="22">
        <f t="shared" si="0"/>
        <v>4.2678474224508878E-2</v>
      </c>
      <c r="J45" s="22">
        <f t="shared" si="1"/>
        <v>0.82672776007814019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DANVILLE</v>
      </c>
      <c r="C46" s="45">
        <f>IF('Town Data'!C42&gt;9,'Town Data'!B42,"*")</f>
        <v>3400573.9</v>
      </c>
      <c r="D46" s="46">
        <f>IF('Town Data'!E42&gt;9,'Town Data'!D42,"*")</f>
        <v>1898556.54</v>
      </c>
      <c r="E46" s="47" t="str">
        <f>IF('Town Data'!G42&gt;9,'Town Data'!F42,"*")</f>
        <v>*</v>
      </c>
      <c r="F46" s="48">
        <f>IF('Town Data'!I42&gt;9,'Town Data'!H42,"*")</f>
        <v>3722465.77</v>
      </c>
      <c r="G46" s="46">
        <f>IF('Town Data'!K42&gt;9,'Town Data'!J42,"*")</f>
        <v>2203098.65</v>
      </c>
      <c r="H46" s="47" t="str">
        <f>IF('Town Data'!M42&gt;9,'Town Data'!L42,"*")</f>
        <v>*</v>
      </c>
      <c r="I46" s="9">
        <f t="shared" si="0"/>
        <v>-8.64727548589386E-2</v>
      </c>
      <c r="J46" s="9">
        <f t="shared" si="1"/>
        <v>-0.13823353302858221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DERBY</v>
      </c>
      <c r="C47" s="49">
        <f>IF('Town Data'!C43&gt;9,'Town Data'!B43,"*")</f>
        <v>63240932.310000002</v>
      </c>
      <c r="D47" s="50">
        <f>IF('Town Data'!E43&gt;9,'Town Data'!D43,"*")</f>
        <v>24660611.609999999</v>
      </c>
      <c r="E47" s="51">
        <f>IF('Town Data'!G43&gt;9,'Town Data'!F43,"*")</f>
        <v>227317.33333333349</v>
      </c>
      <c r="F47" s="50">
        <f>IF('Town Data'!I43&gt;9,'Town Data'!H43,"*")</f>
        <v>67543207.280000001</v>
      </c>
      <c r="G47" s="50">
        <f>IF('Town Data'!K43&gt;9,'Town Data'!J43,"*")</f>
        <v>22299482.850000001</v>
      </c>
      <c r="H47" s="51">
        <f>IF('Town Data'!M43&gt;9,'Town Data'!L43,"*")</f>
        <v>346055.83333333337</v>
      </c>
      <c r="I47" s="22">
        <f t="shared" si="0"/>
        <v>-6.3696634247244741E-2</v>
      </c>
      <c r="J47" s="22">
        <f t="shared" si="1"/>
        <v>0.10588266893373259</v>
      </c>
      <c r="K47" s="22">
        <f t="shared" si="2"/>
        <v>-0.34311948698066508</v>
      </c>
      <c r="L47" s="15"/>
    </row>
    <row r="48" spans="1:12" x14ac:dyDescent="0.25">
      <c r="A48" s="15"/>
      <c r="B48" s="15" t="str">
        <f>'Town Data'!A44</f>
        <v>DORSET</v>
      </c>
      <c r="C48" s="45">
        <f>IF('Town Data'!C44&gt;9,'Town Data'!B44,"*")</f>
        <v>6035075.8700000001</v>
      </c>
      <c r="D48" s="46">
        <f>IF('Town Data'!E44&gt;9,'Town Data'!D44,"*")</f>
        <v>2075735.4</v>
      </c>
      <c r="E48" s="47" t="str">
        <f>IF('Town Data'!G44&gt;9,'Town Data'!F44,"*")</f>
        <v>*</v>
      </c>
      <c r="F48" s="48">
        <f>IF('Town Data'!I44&gt;9,'Town Data'!H44,"*")</f>
        <v>6080089.71</v>
      </c>
      <c r="G48" s="46">
        <f>IF('Town Data'!K44&gt;9,'Town Data'!J44,"*")</f>
        <v>2336166.92</v>
      </c>
      <c r="H48" s="47" t="str">
        <f>IF('Town Data'!M44&gt;9,'Town Data'!L44,"*")</f>
        <v>*</v>
      </c>
      <c r="I48" s="9">
        <f t="shared" si="0"/>
        <v>-7.4034828673604971E-3</v>
      </c>
      <c r="J48" s="9">
        <f t="shared" si="1"/>
        <v>-0.11147813016717145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DOVER</v>
      </c>
      <c r="C49" s="49">
        <f>IF('Town Data'!C45&gt;9,'Town Data'!B45,"*")</f>
        <v>3006876.42</v>
      </c>
      <c r="D49" s="50">
        <f>IF('Town Data'!E45&gt;9,'Town Data'!D45,"*")</f>
        <v>998306.84</v>
      </c>
      <c r="E49" s="51" t="str">
        <f>IF('Town Data'!G45&gt;9,'Town Data'!F45,"*")</f>
        <v>*</v>
      </c>
      <c r="F49" s="50">
        <f>IF('Town Data'!I45&gt;9,'Town Data'!H45,"*")</f>
        <v>7154126.7400000002</v>
      </c>
      <c r="G49" s="50">
        <f>IF('Town Data'!K45&gt;9,'Town Data'!J45,"*")</f>
        <v>5634257.8099999996</v>
      </c>
      <c r="H49" s="51" t="str">
        <f>IF('Town Data'!M45&gt;9,'Town Data'!L45,"*")</f>
        <v>*</v>
      </c>
      <c r="I49" s="22">
        <f t="shared" si="0"/>
        <v>-0.57970042616270456</v>
      </c>
      <c r="J49" s="22">
        <f t="shared" si="1"/>
        <v>-0.82281484559898055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DUMMERSTON</v>
      </c>
      <c r="C50" s="45">
        <f>IF('Town Data'!C46&gt;9,'Town Data'!B46,"*")</f>
        <v>3742136.84</v>
      </c>
      <c r="D50" s="46">
        <f>IF('Town Data'!E46&gt;9,'Town Data'!D46,"*")</f>
        <v>1333415.6299999999</v>
      </c>
      <c r="E50" s="47" t="str">
        <f>IF('Town Data'!G46&gt;9,'Town Data'!F46,"*")</f>
        <v>*</v>
      </c>
      <c r="F50" s="48">
        <f>IF('Town Data'!I46&gt;9,'Town Data'!H46,"*")</f>
        <v>5786664.0599999996</v>
      </c>
      <c r="G50" s="46">
        <f>IF('Town Data'!K46&gt;9,'Town Data'!J46,"*")</f>
        <v>1466174.19</v>
      </c>
      <c r="H50" s="47" t="str">
        <f>IF('Town Data'!M46&gt;9,'Town Data'!L46,"*")</f>
        <v>*</v>
      </c>
      <c r="I50" s="9">
        <f t="shared" si="0"/>
        <v>-0.35331707505412019</v>
      </c>
      <c r="J50" s="9">
        <f t="shared" si="1"/>
        <v>-9.0547604033324347E-2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DUXBURY</v>
      </c>
      <c r="C51" s="49" t="str">
        <f>IF('Town Data'!C47&gt;9,'Town Data'!B47,"*")</f>
        <v>*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>
        <f>IF('Town Data'!I47&gt;9,'Town Data'!H47,"*")</f>
        <v>549583.21</v>
      </c>
      <c r="G51" s="50">
        <f>IF('Town Data'!K47&gt;9,'Town Data'!J47,"*")</f>
        <v>257208.71</v>
      </c>
      <c r="H51" s="51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EAST MONTPELIER</v>
      </c>
      <c r="C52" s="45">
        <f>IF('Town Data'!C48&gt;9,'Town Data'!B48,"*")</f>
        <v>15512173.810000001</v>
      </c>
      <c r="D52" s="46">
        <f>IF('Town Data'!E48&gt;9,'Town Data'!D48,"*")</f>
        <v>5641285.3600000003</v>
      </c>
      <c r="E52" s="47" t="str">
        <f>IF('Town Data'!G48&gt;9,'Town Data'!F48,"*")</f>
        <v>*</v>
      </c>
      <c r="F52" s="48">
        <f>IF('Town Data'!I48&gt;9,'Town Data'!H48,"*")</f>
        <v>14157290.609999999</v>
      </c>
      <c r="G52" s="46">
        <f>IF('Town Data'!K48&gt;9,'Town Data'!J48,"*")</f>
        <v>4453743.05</v>
      </c>
      <c r="H52" s="47">
        <f>IF('Town Data'!M48&gt;9,'Town Data'!L48,"*")</f>
        <v>167285.66666666677</v>
      </c>
      <c r="I52" s="9">
        <f t="shared" si="0"/>
        <v>9.5702153563407083E-2</v>
      </c>
      <c r="J52" s="9">
        <f t="shared" si="1"/>
        <v>0.26663916096372031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EDEN</v>
      </c>
      <c r="C53" s="49">
        <f>IF('Town Data'!C49&gt;9,'Town Data'!B49,"*")</f>
        <v>1150292.1399999999</v>
      </c>
      <c r="D53" s="50">
        <f>IF('Town Data'!E49&gt;9,'Town Data'!D49,"*")</f>
        <v>454912.04</v>
      </c>
      <c r="E53" s="51" t="str">
        <f>IF('Town Data'!G49&gt;9,'Town Data'!F49,"*")</f>
        <v>*</v>
      </c>
      <c r="F53" s="50">
        <f>IF('Town Data'!I49&gt;9,'Town Data'!H49,"*")</f>
        <v>1229566.81</v>
      </c>
      <c r="G53" s="50">
        <f>IF('Town Data'!K49&gt;9,'Town Data'!J49,"*")</f>
        <v>409887.65</v>
      </c>
      <c r="H53" s="51" t="str">
        <f>IF('Town Data'!M49&gt;9,'Town Data'!L49,"*")</f>
        <v>*</v>
      </c>
      <c r="I53" s="22">
        <f t="shared" si="0"/>
        <v>-6.4473658003179307E-2</v>
      </c>
      <c r="J53" s="22">
        <f t="shared" si="1"/>
        <v>0.10984568576291565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ENOSBURG</v>
      </c>
      <c r="C54" s="45">
        <f>IF('Town Data'!C50&gt;9,'Town Data'!B50,"*")</f>
        <v>21215002.41</v>
      </c>
      <c r="D54" s="46">
        <f>IF('Town Data'!E50&gt;9,'Town Data'!D50,"*")</f>
        <v>7132373.8099999996</v>
      </c>
      <c r="E54" s="47">
        <f>IF('Town Data'!G50&gt;9,'Town Data'!F50,"*")</f>
        <v>235273.66666666637</v>
      </c>
      <c r="F54" s="48">
        <f>IF('Town Data'!I50&gt;9,'Town Data'!H50,"*")</f>
        <v>18527094.329999998</v>
      </c>
      <c r="G54" s="46">
        <f>IF('Town Data'!K50&gt;9,'Town Data'!J50,"*")</f>
        <v>5769465.8300000001</v>
      </c>
      <c r="H54" s="47">
        <f>IF('Town Data'!M50&gt;9,'Town Data'!L50,"*")</f>
        <v>285066.16666666605</v>
      </c>
      <c r="I54" s="9">
        <f t="shared" si="0"/>
        <v>0.14507985073771695</v>
      </c>
      <c r="J54" s="9">
        <f t="shared" si="1"/>
        <v>0.23622775836771001</v>
      </c>
      <c r="K54" s="9">
        <f t="shared" si="2"/>
        <v>-0.17466997428082412</v>
      </c>
      <c r="L54" s="15"/>
    </row>
    <row r="55" spans="1:12" x14ac:dyDescent="0.25">
      <c r="A55" s="15"/>
      <c r="B55" s="27" t="str">
        <f>'Town Data'!A51</f>
        <v>ESSEX</v>
      </c>
      <c r="C55" s="49">
        <f>IF('Town Data'!C51&gt;9,'Town Data'!B51,"*")</f>
        <v>122483940.78</v>
      </c>
      <c r="D55" s="50">
        <f>IF('Town Data'!E51&gt;9,'Town Data'!D51,"*")</f>
        <v>41281729.020000003</v>
      </c>
      <c r="E55" s="51">
        <f>IF('Town Data'!G51&gt;9,'Town Data'!F51,"*")</f>
        <v>725969.83333333407</v>
      </c>
      <c r="F55" s="50">
        <f>IF('Town Data'!I51&gt;9,'Town Data'!H51,"*")</f>
        <v>158075365.08000001</v>
      </c>
      <c r="G55" s="50">
        <f>IF('Town Data'!K51&gt;9,'Town Data'!J51,"*")</f>
        <v>43675078.369999997</v>
      </c>
      <c r="H55" s="51">
        <f>IF('Town Data'!M51&gt;9,'Town Data'!L51,"*")</f>
        <v>625417</v>
      </c>
      <c r="I55" s="22">
        <f t="shared" si="0"/>
        <v>-0.22515478159413155</v>
      </c>
      <c r="J55" s="22">
        <f t="shared" si="1"/>
        <v>-5.4798970930844702E-2</v>
      </c>
      <c r="K55" s="22">
        <f t="shared" si="2"/>
        <v>0.16077726274363197</v>
      </c>
      <c r="L55" s="15"/>
    </row>
    <row r="56" spans="1:12" x14ac:dyDescent="0.25">
      <c r="A56" s="15"/>
      <c r="B56" s="15" t="str">
        <f>'Town Data'!A52</f>
        <v>FAIR HAVEN</v>
      </c>
      <c r="C56" s="45">
        <f>IF('Town Data'!C52&gt;9,'Town Data'!B52,"*")</f>
        <v>17123553.52</v>
      </c>
      <c r="D56" s="46">
        <f>IF('Town Data'!E52&gt;9,'Town Data'!D52,"*")</f>
        <v>4419698.96</v>
      </c>
      <c r="E56" s="47" t="str">
        <f>IF('Town Data'!G52&gt;9,'Town Data'!F52,"*")</f>
        <v>*</v>
      </c>
      <c r="F56" s="48">
        <f>IF('Town Data'!I52&gt;9,'Town Data'!H52,"*")</f>
        <v>17014567.489999998</v>
      </c>
      <c r="G56" s="46">
        <f>IF('Town Data'!K52&gt;9,'Town Data'!J52,"*")</f>
        <v>3895998.62</v>
      </c>
      <c r="H56" s="47" t="str">
        <f>IF('Town Data'!M52&gt;9,'Town Data'!L52,"*")</f>
        <v>*</v>
      </c>
      <c r="I56" s="9">
        <f t="shared" si="0"/>
        <v>6.4054540360227044E-3</v>
      </c>
      <c r="J56" s="9">
        <f t="shared" si="1"/>
        <v>0.13442005274632254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FAIRFAX</v>
      </c>
      <c r="C57" s="49">
        <f>IF('Town Data'!C53&gt;9,'Town Data'!B53,"*")</f>
        <v>13971772.449999999</v>
      </c>
      <c r="D57" s="50">
        <f>IF('Town Data'!E53&gt;9,'Town Data'!D53,"*")</f>
        <v>4680530.12</v>
      </c>
      <c r="E57" s="51" t="str">
        <f>IF('Town Data'!G53&gt;9,'Town Data'!F53,"*")</f>
        <v>*</v>
      </c>
      <c r="F57" s="50">
        <f>IF('Town Data'!I53&gt;9,'Town Data'!H53,"*")</f>
        <v>11226708</v>
      </c>
      <c r="G57" s="50">
        <f>IF('Town Data'!K53&gt;9,'Town Data'!J53,"*")</f>
        <v>3863441.69</v>
      </c>
      <c r="H57" s="51" t="str">
        <f>IF('Town Data'!M53&gt;9,'Town Data'!L53,"*")</f>
        <v>*</v>
      </c>
      <c r="I57" s="22">
        <f t="shared" si="0"/>
        <v>0.24451196646425641</v>
      </c>
      <c r="J57" s="22">
        <f t="shared" si="1"/>
        <v>0.21149236757343171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FAIRFIELD</v>
      </c>
      <c r="C58" s="45">
        <f>IF('Town Data'!C54&gt;9,'Town Data'!B54,"*")</f>
        <v>1648396.06</v>
      </c>
      <c r="D58" s="46">
        <f>IF('Town Data'!E54&gt;9,'Town Data'!D54,"*")</f>
        <v>377831.4</v>
      </c>
      <c r="E58" s="47" t="str">
        <f>IF('Town Data'!G54&gt;9,'Town Data'!F54,"*")</f>
        <v>*</v>
      </c>
      <c r="F58" s="48">
        <f>IF('Town Data'!I54&gt;9,'Town Data'!H54,"*")</f>
        <v>1924311.05</v>
      </c>
      <c r="G58" s="46">
        <f>IF('Town Data'!K54&gt;9,'Town Data'!J54,"*")</f>
        <v>451615.16</v>
      </c>
      <c r="H58" s="47" t="str">
        <f>IF('Town Data'!M54&gt;9,'Town Data'!L54,"*")</f>
        <v>*</v>
      </c>
      <c r="I58" s="9">
        <f t="shared" si="0"/>
        <v>-0.14338377883346873</v>
      </c>
      <c r="J58" s="9">
        <f t="shared" si="1"/>
        <v>-0.16337750929353204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FAIRLEE</v>
      </c>
      <c r="C59" s="49">
        <f>IF('Town Data'!C55&gt;9,'Town Data'!B55,"*")</f>
        <v>12796362.09</v>
      </c>
      <c r="D59" s="50">
        <f>IF('Town Data'!E55&gt;9,'Town Data'!D55,"*")</f>
        <v>2094992.01</v>
      </c>
      <c r="E59" s="51">
        <f>IF('Town Data'!G55&gt;9,'Town Data'!F55,"*")</f>
        <v>58091.666666666606</v>
      </c>
      <c r="F59" s="50">
        <f>IF('Town Data'!I55&gt;9,'Town Data'!H55,"*")</f>
        <v>12302180.890000001</v>
      </c>
      <c r="G59" s="50">
        <f>IF('Town Data'!K55&gt;9,'Town Data'!J55,"*")</f>
        <v>1782901.75</v>
      </c>
      <c r="H59" s="51">
        <f>IF('Town Data'!M55&gt;9,'Town Data'!L55,"*")</f>
        <v>122069.5</v>
      </c>
      <c r="I59" s="22">
        <f t="shared" si="0"/>
        <v>4.0170210828366325E-2</v>
      </c>
      <c r="J59" s="22">
        <f t="shared" si="1"/>
        <v>0.17504624693985521</v>
      </c>
      <c r="K59" s="22">
        <f t="shared" si="2"/>
        <v>-0.52410989914215589</v>
      </c>
      <c r="L59" s="15"/>
    </row>
    <row r="60" spans="1:12" x14ac:dyDescent="0.25">
      <c r="A60" s="15"/>
      <c r="B60" s="15" t="str">
        <f>'Town Data'!A56</f>
        <v>FERRISBURGH</v>
      </c>
      <c r="C60" s="45">
        <f>IF('Town Data'!C56&gt;9,'Town Data'!B56,"*")</f>
        <v>4590040.38</v>
      </c>
      <c r="D60" s="46">
        <f>IF('Town Data'!E56&gt;9,'Town Data'!D56,"*")</f>
        <v>2010369.73</v>
      </c>
      <c r="E60" s="47" t="str">
        <f>IF('Town Data'!G56&gt;9,'Town Data'!F56,"*")</f>
        <v>*</v>
      </c>
      <c r="F60" s="48">
        <f>IF('Town Data'!I56&gt;9,'Town Data'!H56,"*")</f>
        <v>6977491.6399999997</v>
      </c>
      <c r="G60" s="46">
        <f>IF('Town Data'!K56&gt;9,'Town Data'!J56,"*")</f>
        <v>2885955.58</v>
      </c>
      <c r="H60" s="47" t="str">
        <f>IF('Town Data'!M56&gt;9,'Town Data'!L56,"*")</f>
        <v>*</v>
      </c>
      <c r="I60" s="9">
        <f t="shared" si="0"/>
        <v>-0.34216468942985362</v>
      </c>
      <c r="J60" s="9">
        <f t="shared" si="1"/>
        <v>-0.3033954701409507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FRANKLIN</v>
      </c>
      <c r="C61" s="49">
        <f>IF('Town Data'!C57&gt;9,'Town Data'!B57,"*")</f>
        <v>1099493.18</v>
      </c>
      <c r="D61" s="50">
        <f>IF('Town Data'!E57&gt;9,'Town Data'!D57,"*")</f>
        <v>452135.46</v>
      </c>
      <c r="E61" s="51" t="str">
        <f>IF('Town Data'!G57&gt;9,'Town Data'!F57,"*")</f>
        <v>*</v>
      </c>
      <c r="F61" s="50" t="str">
        <f>IF('Town Data'!I57&gt;9,'Town Data'!H57,"*")</f>
        <v>*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GEORGIA</v>
      </c>
      <c r="C62" s="45">
        <f>IF('Town Data'!C58&gt;9,'Town Data'!B58,"*")</f>
        <v>3871834.34</v>
      </c>
      <c r="D62" s="46">
        <f>IF('Town Data'!E58&gt;9,'Town Data'!D58,"*")</f>
        <v>1615783.47</v>
      </c>
      <c r="E62" s="47" t="str">
        <f>IF('Town Data'!G58&gt;9,'Town Data'!F58,"*")</f>
        <v>*</v>
      </c>
      <c r="F62" s="48">
        <f>IF('Town Data'!I58&gt;9,'Town Data'!H58,"*")</f>
        <v>3329291.29</v>
      </c>
      <c r="G62" s="46">
        <f>IF('Town Data'!K58&gt;9,'Town Data'!J58,"*")</f>
        <v>1742980.25</v>
      </c>
      <c r="H62" s="47" t="str">
        <f>IF('Town Data'!M58&gt;9,'Town Data'!L58,"*")</f>
        <v>*</v>
      </c>
      <c r="I62" s="9">
        <f t="shared" si="0"/>
        <v>0.16296052304873565</v>
      </c>
      <c r="J62" s="9">
        <f t="shared" si="1"/>
        <v>-7.2976604296003944E-2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GLOVER</v>
      </c>
      <c r="C63" s="49" t="str">
        <f>IF('Town Data'!C59&gt;9,'Town Data'!B59,"*")</f>
        <v>*</v>
      </c>
      <c r="D63" s="50" t="str">
        <f>IF('Town Data'!E59&gt;9,'Town Data'!D59,"*")</f>
        <v>*</v>
      </c>
      <c r="E63" s="51" t="str">
        <f>IF('Town Data'!G59&gt;9,'Town Data'!F59,"*")</f>
        <v>*</v>
      </c>
      <c r="F63" s="50">
        <f>IF('Town Data'!I59&gt;9,'Town Data'!H59,"*")</f>
        <v>296172.84000000003</v>
      </c>
      <c r="G63" s="50">
        <f>IF('Town Data'!K59&gt;9,'Town Data'!J59,"*")</f>
        <v>192448.1</v>
      </c>
      <c r="H63" s="51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GRAND ISLE</v>
      </c>
      <c r="C64" s="45">
        <f>IF('Town Data'!C60&gt;9,'Town Data'!B60,"*")</f>
        <v>1135520.1000000001</v>
      </c>
      <c r="D64" s="46">
        <f>IF('Town Data'!E60&gt;9,'Town Data'!D60,"*")</f>
        <v>692148.06</v>
      </c>
      <c r="E64" s="47" t="str">
        <f>IF('Town Data'!G60&gt;9,'Town Data'!F60,"*")</f>
        <v>*</v>
      </c>
      <c r="F64" s="48">
        <f>IF('Town Data'!I60&gt;9,'Town Data'!H60,"*")</f>
        <v>2506941.2400000002</v>
      </c>
      <c r="G64" s="46">
        <f>IF('Town Data'!K60&gt;9,'Town Data'!J60,"*")</f>
        <v>820767.89</v>
      </c>
      <c r="H64" s="47" t="str">
        <f>IF('Town Data'!M60&gt;9,'Town Data'!L60,"*")</f>
        <v>*</v>
      </c>
      <c r="I64" s="9">
        <f t="shared" si="0"/>
        <v>-0.54704957504309115</v>
      </c>
      <c r="J64" s="9">
        <f t="shared" si="1"/>
        <v>-0.15670670303634801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GREENSBORO</v>
      </c>
      <c r="C65" s="49">
        <f>IF('Town Data'!C61&gt;9,'Town Data'!B61,"*")</f>
        <v>1448585.35</v>
      </c>
      <c r="D65" s="50">
        <f>IF('Town Data'!E61&gt;9,'Town Data'!D61,"*")</f>
        <v>817372.45</v>
      </c>
      <c r="E65" s="51" t="str">
        <f>IF('Town Data'!G61&gt;9,'Town Data'!F61,"*")</f>
        <v>*</v>
      </c>
      <c r="F65" s="50">
        <f>IF('Town Data'!I61&gt;9,'Town Data'!H61,"*")</f>
        <v>3799572.77</v>
      </c>
      <c r="G65" s="50">
        <f>IF('Town Data'!K61&gt;9,'Town Data'!J61,"*")</f>
        <v>2133494.33</v>
      </c>
      <c r="H65" s="51" t="str">
        <f>IF('Town Data'!M61&gt;9,'Town Data'!L61,"*")</f>
        <v>*</v>
      </c>
      <c r="I65" s="22">
        <f t="shared" si="0"/>
        <v>-0.61875046546351575</v>
      </c>
      <c r="J65" s="22">
        <f t="shared" si="1"/>
        <v>-0.61688557663052246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GROTON</v>
      </c>
      <c r="C66" s="45">
        <f>IF('Town Data'!C62&gt;9,'Town Data'!B62,"*")</f>
        <v>1867912.85</v>
      </c>
      <c r="D66" s="46">
        <f>IF('Town Data'!E62&gt;9,'Town Data'!D62,"*")</f>
        <v>876002.24</v>
      </c>
      <c r="E66" s="47" t="str">
        <f>IF('Town Data'!G62&gt;9,'Town Data'!F62,"*")</f>
        <v>*</v>
      </c>
      <c r="F66" s="48">
        <f>IF('Town Data'!I62&gt;9,'Town Data'!H62,"*")</f>
        <v>2157397.13</v>
      </c>
      <c r="G66" s="46">
        <f>IF('Town Data'!K62&gt;9,'Town Data'!J62,"*")</f>
        <v>957388.31</v>
      </c>
      <c r="H66" s="47" t="str">
        <f>IF('Town Data'!M62&gt;9,'Town Data'!L62,"*")</f>
        <v>*</v>
      </c>
      <c r="I66" s="9">
        <f t="shared" si="0"/>
        <v>-0.13418219389213695</v>
      </c>
      <c r="J66" s="9">
        <f t="shared" si="1"/>
        <v>-8.5008422549049154E-2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GUILFORD</v>
      </c>
      <c r="C67" s="49">
        <f>IF('Town Data'!C63&gt;9,'Town Data'!B63,"*")</f>
        <v>907788.45</v>
      </c>
      <c r="D67" s="50">
        <f>IF('Town Data'!E63&gt;9,'Town Data'!D63,"*")</f>
        <v>395702.68</v>
      </c>
      <c r="E67" s="51" t="str">
        <f>IF('Town Data'!G63&gt;9,'Town Data'!F63,"*")</f>
        <v>*</v>
      </c>
      <c r="F67" s="50">
        <f>IF('Town Data'!I63&gt;9,'Town Data'!H63,"*")</f>
        <v>917603.1</v>
      </c>
      <c r="G67" s="50">
        <f>IF('Town Data'!K63&gt;9,'Town Data'!J63,"*")</f>
        <v>407096.18</v>
      </c>
      <c r="H67" s="51" t="str">
        <f>IF('Town Data'!M63&gt;9,'Town Data'!L63,"*")</f>
        <v>*</v>
      </c>
      <c r="I67" s="22">
        <f t="shared" si="0"/>
        <v>-1.0695964300905286E-2</v>
      </c>
      <c r="J67" s="22">
        <f t="shared" si="1"/>
        <v>-2.7987243702458718E-2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HARDWICK</v>
      </c>
      <c r="C68" s="45">
        <f>IF('Town Data'!C64&gt;9,'Town Data'!B64,"*")</f>
        <v>23674609.98</v>
      </c>
      <c r="D68" s="46">
        <f>IF('Town Data'!E64&gt;9,'Town Data'!D64,"*")</f>
        <v>4559849.3</v>
      </c>
      <c r="E68" s="47">
        <f>IF('Town Data'!G64&gt;9,'Town Data'!F64,"*")</f>
        <v>22955.833333333325</v>
      </c>
      <c r="F68" s="48">
        <f>IF('Town Data'!I64&gt;9,'Town Data'!H64,"*")</f>
        <v>25366795.48</v>
      </c>
      <c r="G68" s="46">
        <f>IF('Town Data'!K64&gt;9,'Town Data'!J64,"*")</f>
        <v>4239169.22</v>
      </c>
      <c r="H68" s="47">
        <f>IF('Town Data'!M64&gt;9,'Town Data'!L64,"*")</f>
        <v>65437.166666666664</v>
      </c>
      <c r="I68" s="9">
        <f t="shared" si="0"/>
        <v>-6.6708682274596864E-2</v>
      </c>
      <c r="J68" s="9">
        <f t="shared" si="1"/>
        <v>7.5646916496529978E-2</v>
      </c>
      <c r="K68" s="9">
        <f t="shared" si="2"/>
        <v>-0.64919273705310199</v>
      </c>
      <c r="L68" s="15"/>
    </row>
    <row r="69" spans="1:12" x14ac:dyDescent="0.25">
      <c r="A69" s="15"/>
      <c r="B69" s="27" t="str">
        <f>'Town Data'!A65</f>
        <v>HARTFORD</v>
      </c>
      <c r="C69" s="49">
        <f>IF('Town Data'!C65&gt;9,'Town Data'!B65,"*")</f>
        <v>101124690.98999999</v>
      </c>
      <c r="D69" s="50">
        <f>IF('Town Data'!E65&gt;9,'Town Data'!D65,"*")</f>
        <v>17792520.059999999</v>
      </c>
      <c r="E69" s="51">
        <f>IF('Town Data'!G65&gt;9,'Town Data'!F65,"*")</f>
        <v>208644.16666666654</v>
      </c>
      <c r="F69" s="50">
        <f>IF('Town Data'!I65&gt;9,'Town Data'!H65,"*")</f>
        <v>95799006.670000002</v>
      </c>
      <c r="G69" s="50">
        <f>IF('Town Data'!K65&gt;9,'Town Data'!J65,"*")</f>
        <v>21155968.829999998</v>
      </c>
      <c r="H69" s="51">
        <f>IF('Town Data'!M65&gt;9,'Town Data'!L65,"*")</f>
        <v>885201.83333333372</v>
      </c>
      <c r="I69" s="22">
        <f t="shared" si="0"/>
        <v>5.5592270787790547E-2</v>
      </c>
      <c r="J69" s="22">
        <f t="shared" si="1"/>
        <v>-0.15898344325552685</v>
      </c>
      <c r="K69" s="22">
        <f t="shared" si="2"/>
        <v>-0.76429763381646887</v>
      </c>
      <c r="L69" s="15"/>
    </row>
    <row r="70" spans="1:12" x14ac:dyDescent="0.25">
      <c r="A70" s="15"/>
      <c r="B70" s="15" t="str">
        <f>'Town Data'!A66</f>
        <v>HARTLAND</v>
      </c>
      <c r="C70" s="45">
        <f>IF('Town Data'!C66&gt;9,'Town Data'!B66,"*")</f>
        <v>3423940.89</v>
      </c>
      <c r="D70" s="46">
        <f>IF('Town Data'!E66&gt;9,'Town Data'!D66,"*")</f>
        <v>1605303.03</v>
      </c>
      <c r="E70" s="47">
        <f>IF('Town Data'!G66&gt;9,'Town Data'!F66,"*")</f>
        <v>57408.999999999971</v>
      </c>
      <c r="F70" s="48">
        <f>IF('Town Data'!I66&gt;9,'Town Data'!H66,"*")</f>
        <v>4796386.5599999996</v>
      </c>
      <c r="G70" s="46">
        <f>IF('Town Data'!K66&gt;9,'Town Data'!J66,"*")</f>
        <v>1859479.06</v>
      </c>
      <c r="H70" s="47">
        <f>IF('Town Data'!M66&gt;9,'Town Data'!L66,"*")</f>
        <v>76172.166666666672</v>
      </c>
      <c r="I70" s="9">
        <f t="shared" ref="I70:I133" si="3">IFERROR((C70-F70)/F70,"")</f>
        <v>-0.28614158863792655</v>
      </c>
      <c r="J70" s="9">
        <f t="shared" ref="J70:J133" si="4">IFERROR((D70-G70)/G70,"")</f>
        <v>-0.13669206363636061</v>
      </c>
      <c r="K70" s="9">
        <f t="shared" ref="K70:K133" si="5">IFERROR((E70-H70)/H70,"")</f>
        <v>-0.24632575765863776</v>
      </c>
      <c r="L70" s="15"/>
    </row>
    <row r="71" spans="1:12" x14ac:dyDescent="0.25">
      <c r="A71" s="15"/>
      <c r="B71" s="27" t="str">
        <f>'Town Data'!A67</f>
        <v>HIGHGATE</v>
      </c>
      <c r="C71" s="49">
        <f>IF('Town Data'!C67&gt;9,'Town Data'!B67,"*")</f>
        <v>5498798.7599999998</v>
      </c>
      <c r="D71" s="50">
        <f>IF('Town Data'!E67&gt;9,'Town Data'!D67,"*")</f>
        <v>2496835.0099999998</v>
      </c>
      <c r="E71" s="51" t="str">
        <f>IF('Town Data'!G67&gt;9,'Town Data'!F67,"*")</f>
        <v>*</v>
      </c>
      <c r="F71" s="50">
        <f>IF('Town Data'!I67&gt;9,'Town Data'!H67,"*")</f>
        <v>5493911.71</v>
      </c>
      <c r="G71" s="50">
        <f>IF('Town Data'!K67&gt;9,'Town Data'!J67,"*")</f>
        <v>1971452</v>
      </c>
      <c r="H71" s="51" t="str">
        <f>IF('Town Data'!M67&gt;9,'Town Data'!L67,"*")</f>
        <v>*</v>
      </c>
      <c r="I71" s="22">
        <f t="shared" si="3"/>
        <v>8.8953923141946774E-4</v>
      </c>
      <c r="J71" s="22">
        <f t="shared" si="4"/>
        <v>0.26649546121335937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HINESBURG</v>
      </c>
      <c r="C72" s="45">
        <f>IF('Town Data'!C68&gt;9,'Town Data'!B68,"*")</f>
        <v>15947781.43</v>
      </c>
      <c r="D72" s="46">
        <f>IF('Town Data'!E68&gt;9,'Town Data'!D68,"*")</f>
        <v>4882836.91</v>
      </c>
      <c r="E72" s="47" t="str">
        <f>IF('Town Data'!G68&gt;9,'Town Data'!F68,"*")</f>
        <v>*</v>
      </c>
      <c r="F72" s="48">
        <f>IF('Town Data'!I68&gt;9,'Town Data'!H68,"*")</f>
        <v>21731068.620000001</v>
      </c>
      <c r="G72" s="46">
        <f>IF('Town Data'!K68&gt;9,'Town Data'!J68,"*")</f>
        <v>4260033.66</v>
      </c>
      <c r="H72" s="47">
        <f>IF('Town Data'!M68&gt;9,'Town Data'!L68,"*")</f>
        <v>96445.333333333358</v>
      </c>
      <c r="I72" s="9">
        <f t="shared" si="3"/>
        <v>-0.26612990327946429</v>
      </c>
      <c r="J72" s="9">
        <f t="shared" si="4"/>
        <v>0.146196790848831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HUNTINGTON</v>
      </c>
      <c r="C73" s="49">
        <f>IF('Town Data'!C69&gt;9,'Town Data'!B69,"*")</f>
        <v>493014.62</v>
      </c>
      <c r="D73" s="50">
        <f>IF('Town Data'!E69&gt;9,'Town Data'!D69,"*")</f>
        <v>247010.95</v>
      </c>
      <c r="E73" s="51" t="str">
        <f>IF('Town Data'!G69&gt;9,'Town Data'!F69,"*")</f>
        <v>*</v>
      </c>
      <c r="F73" s="50">
        <f>IF('Town Data'!I69&gt;9,'Town Data'!H69,"*")</f>
        <v>579086.61</v>
      </c>
      <c r="G73" s="50">
        <f>IF('Town Data'!K69&gt;9,'Town Data'!J69,"*")</f>
        <v>269913.74</v>
      </c>
      <c r="H73" s="51" t="str">
        <f>IF('Town Data'!M69&gt;9,'Town Data'!L69,"*")</f>
        <v>*</v>
      </c>
      <c r="I73" s="22">
        <f t="shared" si="3"/>
        <v>-0.14863405320319872</v>
      </c>
      <c r="J73" s="22">
        <f t="shared" si="4"/>
        <v>-8.4852256872880866E-2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HYDE PARK</v>
      </c>
      <c r="C74" s="45">
        <f>IF('Town Data'!C70&gt;9,'Town Data'!B70,"*")</f>
        <v>11222329.41</v>
      </c>
      <c r="D74" s="46">
        <f>IF('Town Data'!E70&gt;9,'Town Data'!D70,"*")</f>
        <v>1176606.24</v>
      </c>
      <c r="E74" s="47" t="str">
        <f>IF('Town Data'!G70&gt;9,'Town Data'!F70,"*")</f>
        <v>*</v>
      </c>
      <c r="F74" s="48">
        <f>IF('Town Data'!I70&gt;9,'Town Data'!H70,"*")</f>
        <v>10900227.24</v>
      </c>
      <c r="G74" s="46">
        <f>IF('Town Data'!K70&gt;9,'Town Data'!J70,"*")</f>
        <v>1012302.22</v>
      </c>
      <c r="H74" s="47" t="str">
        <f>IF('Town Data'!M70&gt;9,'Town Data'!L70,"*")</f>
        <v>*</v>
      </c>
      <c r="I74" s="9">
        <f t="shared" si="3"/>
        <v>2.9550041747570019E-2</v>
      </c>
      <c r="J74" s="9">
        <f t="shared" si="4"/>
        <v>0.16230728013221193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IRASBURG</v>
      </c>
      <c r="C75" s="49">
        <f>IF('Town Data'!C71&gt;9,'Town Data'!B71,"*")</f>
        <v>5152730.25</v>
      </c>
      <c r="D75" s="50">
        <f>IF('Town Data'!E71&gt;9,'Town Data'!D71,"*")</f>
        <v>1528475.89</v>
      </c>
      <c r="E75" s="51" t="str">
        <f>IF('Town Data'!G71&gt;9,'Town Data'!F71,"*")</f>
        <v>*</v>
      </c>
      <c r="F75" s="50">
        <f>IF('Town Data'!I71&gt;9,'Town Data'!H71,"*")</f>
        <v>6012300.1299999999</v>
      </c>
      <c r="G75" s="50">
        <f>IF('Town Data'!K71&gt;9,'Town Data'!J71,"*")</f>
        <v>859007.71</v>
      </c>
      <c r="H75" s="51" t="str">
        <f>IF('Town Data'!M71&gt;9,'Town Data'!L71,"*")</f>
        <v>*</v>
      </c>
      <c r="I75" s="22">
        <f t="shared" si="3"/>
        <v>-0.14296855802506317</v>
      </c>
      <c r="J75" s="22">
        <f t="shared" si="4"/>
        <v>0.77935060675997891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JAMAICA</v>
      </c>
      <c r="C76" s="45">
        <f>IF('Town Data'!C72&gt;9,'Town Data'!B72,"*")</f>
        <v>2755915.63</v>
      </c>
      <c r="D76" s="46">
        <f>IF('Town Data'!E72&gt;9,'Town Data'!D72,"*")</f>
        <v>785373.04</v>
      </c>
      <c r="E76" s="47" t="str">
        <f>IF('Town Data'!G72&gt;9,'Town Data'!F72,"*")</f>
        <v>*</v>
      </c>
      <c r="F76" s="48">
        <f>IF('Town Data'!I72&gt;9,'Town Data'!H72,"*")</f>
        <v>2976417.34</v>
      </c>
      <c r="G76" s="46">
        <f>IF('Town Data'!K72&gt;9,'Town Data'!J72,"*")</f>
        <v>697397.39</v>
      </c>
      <c r="H76" s="47" t="str">
        <f>IF('Town Data'!M72&gt;9,'Town Data'!L72,"*")</f>
        <v>*</v>
      </c>
      <c r="I76" s="9">
        <f t="shared" si="3"/>
        <v>-7.4082927496988707E-2</v>
      </c>
      <c r="J76" s="9">
        <f t="shared" si="4"/>
        <v>0.1261485220069436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JAY</v>
      </c>
      <c r="C77" s="49" t="str">
        <f>IF('Town Data'!C73&gt;9,'Town Data'!B73,"*")</f>
        <v>*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5489782.4199999999</v>
      </c>
      <c r="G77" s="50">
        <f>IF('Town Data'!K73&gt;9,'Town Data'!J73,"*")</f>
        <v>1843519.65</v>
      </c>
      <c r="H77" s="51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JERICHO</v>
      </c>
      <c r="C78" s="45">
        <f>IF('Town Data'!C74&gt;9,'Town Data'!B74,"*")</f>
        <v>9272846.3499999996</v>
      </c>
      <c r="D78" s="46">
        <f>IF('Town Data'!E74&gt;9,'Town Data'!D74,"*")</f>
        <v>3437853.11</v>
      </c>
      <c r="E78" s="47">
        <f>IF('Town Data'!G74&gt;9,'Town Data'!F74,"*")</f>
        <v>138720.6666666666</v>
      </c>
      <c r="F78" s="48">
        <f>IF('Town Data'!I74&gt;9,'Town Data'!H74,"*")</f>
        <v>8401307.8499999996</v>
      </c>
      <c r="G78" s="46">
        <f>IF('Town Data'!K74&gt;9,'Town Data'!J74,"*")</f>
        <v>2801308.22</v>
      </c>
      <c r="H78" s="47">
        <f>IF('Town Data'!M74&gt;9,'Town Data'!L74,"*")</f>
        <v>9087.3333333333303</v>
      </c>
      <c r="I78" s="9">
        <f t="shared" si="3"/>
        <v>0.10373843163002294</v>
      </c>
      <c r="J78" s="9">
        <f t="shared" si="4"/>
        <v>0.22723129338477421</v>
      </c>
      <c r="K78" s="9">
        <f t="shared" si="5"/>
        <v>14.265277675885846</v>
      </c>
      <c r="L78" s="15"/>
    </row>
    <row r="79" spans="1:12" x14ac:dyDescent="0.25">
      <c r="A79" s="15"/>
      <c r="B79" s="27" t="str">
        <f>'Town Data'!A75</f>
        <v>JOHNSON</v>
      </c>
      <c r="C79" s="49">
        <f>IF('Town Data'!C75&gt;9,'Town Data'!B75,"*")</f>
        <v>27026489.140000001</v>
      </c>
      <c r="D79" s="50">
        <f>IF('Town Data'!E75&gt;9,'Town Data'!D75,"*")</f>
        <v>7520414.3200000003</v>
      </c>
      <c r="E79" s="51">
        <f>IF('Town Data'!G75&gt;9,'Town Data'!F75,"*")</f>
        <v>410751.50000000035</v>
      </c>
      <c r="F79" s="50">
        <f>IF('Town Data'!I75&gt;9,'Town Data'!H75,"*")</f>
        <v>27449746.850000001</v>
      </c>
      <c r="G79" s="50">
        <f>IF('Town Data'!K75&gt;9,'Town Data'!J75,"*")</f>
        <v>7238776.1900000004</v>
      </c>
      <c r="H79" s="51" t="str">
        <f>IF('Town Data'!M75&gt;9,'Town Data'!L75,"*")</f>
        <v>*</v>
      </c>
      <c r="I79" s="22">
        <f t="shared" si="3"/>
        <v>-1.5419366608839996E-2</v>
      </c>
      <c r="J79" s="22">
        <f t="shared" si="4"/>
        <v>3.89068708035301E-2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KILLINGTON</v>
      </c>
      <c r="C80" s="45">
        <f>IF('Town Data'!C76&gt;9,'Town Data'!B76,"*")</f>
        <v>5603381.8899999997</v>
      </c>
      <c r="D80" s="46">
        <f>IF('Town Data'!E76&gt;9,'Town Data'!D76,"*")</f>
        <v>4132973.61</v>
      </c>
      <c r="E80" s="47" t="str">
        <f>IF('Town Data'!G76&gt;9,'Town Data'!F76,"*")</f>
        <v>*</v>
      </c>
      <c r="F80" s="48">
        <f>IF('Town Data'!I76&gt;9,'Town Data'!H76,"*")</f>
        <v>9687239.9700000007</v>
      </c>
      <c r="G80" s="46">
        <f>IF('Town Data'!K76&gt;9,'Town Data'!J76,"*")</f>
        <v>7736717.5</v>
      </c>
      <c r="H80" s="47" t="str">
        <f>IF('Town Data'!M76&gt;9,'Town Data'!L76,"*")</f>
        <v>*</v>
      </c>
      <c r="I80" s="9">
        <f t="shared" si="3"/>
        <v>-0.42157085946535094</v>
      </c>
      <c r="J80" s="9">
        <f t="shared" si="4"/>
        <v>-0.46579752847380046</v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LINCOLN</v>
      </c>
      <c r="C81" s="49">
        <f>IF('Town Data'!C77&gt;9,'Town Data'!B77,"*")</f>
        <v>672799.55</v>
      </c>
      <c r="D81" s="50">
        <f>IF('Town Data'!E77&gt;9,'Town Data'!D77,"*")</f>
        <v>196549.92</v>
      </c>
      <c r="E81" s="51" t="str">
        <f>IF('Town Data'!G77&gt;9,'Town Data'!F77,"*")</f>
        <v>*</v>
      </c>
      <c r="F81" s="50">
        <f>IF('Town Data'!I77&gt;9,'Town Data'!H77,"*")</f>
        <v>762323.54</v>
      </c>
      <c r="G81" s="50">
        <f>IF('Town Data'!K77&gt;9,'Town Data'!J77,"*")</f>
        <v>335905.14</v>
      </c>
      <c r="H81" s="51" t="str">
        <f>IF('Town Data'!M77&gt;9,'Town Data'!L77,"*")</f>
        <v>*</v>
      </c>
      <c r="I81" s="22">
        <f t="shared" si="3"/>
        <v>-0.11743568878904091</v>
      </c>
      <c r="J81" s="22">
        <f t="shared" si="4"/>
        <v>-0.41486480379550011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LONDONDERRY</v>
      </c>
      <c r="C82" s="45">
        <f>IF('Town Data'!C78&gt;9,'Town Data'!B78,"*")</f>
        <v>12576158.970000001</v>
      </c>
      <c r="D82" s="46">
        <f>IF('Town Data'!E78&gt;9,'Town Data'!D78,"*")</f>
        <v>4643180.91</v>
      </c>
      <c r="E82" s="47" t="str">
        <f>IF('Town Data'!G78&gt;9,'Town Data'!F78,"*")</f>
        <v>*</v>
      </c>
      <c r="F82" s="48">
        <f>IF('Town Data'!I78&gt;9,'Town Data'!H78,"*")</f>
        <v>11731658.890000001</v>
      </c>
      <c r="G82" s="46">
        <f>IF('Town Data'!K78&gt;9,'Town Data'!J78,"*")</f>
        <v>4182696.83</v>
      </c>
      <c r="H82" s="47" t="str">
        <f>IF('Town Data'!M78&gt;9,'Town Data'!L78,"*")</f>
        <v>*</v>
      </c>
      <c r="I82" s="9">
        <f t="shared" si="3"/>
        <v>7.1984711447743099E-2</v>
      </c>
      <c r="J82" s="9">
        <f t="shared" si="4"/>
        <v>0.11009262653157677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LUDLOW</v>
      </c>
      <c r="C83" s="49">
        <f>IF('Town Data'!C79&gt;9,'Town Data'!B79,"*")</f>
        <v>17078206.670000002</v>
      </c>
      <c r="D83" s="50">
        <f>IF('Town Data'!E79&gt;9,'Town Data'!D79,"*")</f>
        <v>7705809.29</v>
      </c>
      <c r="E83" s="51" t="str">
        <f>IF('Town Data'!G79&gt;9,'Town Data'!F79,"*")</f>
        <v>*</v>
      </c>
      <c r="F83" s="50">
        <f>IF('Town Data'!I79&gt;9,'Town Data'!H79,"*")</f>
        <v>14345419.640000001</v>
      </c>
      <c r="G83" s="50">
        <f>IF('Town Data'!K79&gt;9,'Town Data'!J79,"*")</f>
        <v>6946914.9900000002</v>
      </c>
      <c r="H83" s="51">
        <f>IF('Town Data'!M79&gt;9,'Town Data'!L79,"*")</f>
        <v>80381.999999999956</v>
      </c>
      <c r="I83" s="22">
        <f t="shared" si="3"/>
        <v>0.19049892569054194</v>
      </c>
      <c r="J83" s="22">
        <f t="shared" si="4"/>
        <v>0.10924191545346661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LUNENBURG</v>
      </c>
      <c r="C84" s="45" t="str">
        <f>IF('Town Data'!C80&gt;9,'Town Data'!B80,"*")</f>
        <v>*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360861.02</v>
      </c>
      <c r="G84" s="46">
        <f>IF('Town Data'!K80&gt;9,'Town Data'!J80,"*")</f>
        <v>181517.46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LYNDON</v>
      </c>
      <c r="C85" s="49">
        <f>IF('Town Data'!C81&gt;9,'Town Data'!B81,"*")</f>
        <v>35046180.859999999</v>
      </c>
      <c r="D85" s="50">
        <f>IF('Town Data'!E81&gt;9,'Town Data'!D81,"*")</f>
        <v>9757707.4299999997</v>
      </c>
      <c r="E85" s="51">
        <f>IF('Town Data'!G81&gt;9,'Town Data'!F81,"*")</f>
        <v>159436.3333333334</v>
      </c>
      <c r="F85" s="50">
        <f>IF('Town Data'!I81&gt;9,'Town Data'!H81,"*")</f>
        <v>37525443.189999998</v>
      </c>
      <c r="G85" s="50">
        <f>IF('Town Data'!K81&gt;9,'Town Data'!J81,"*")</f>
        <v>9316406.0800000001</v>
      </c>
      <c r="H85" s="51">
        <f>IF('Town Data'!M81&gt;9,'Town Data'!L81,"*")</f>
        <v>151971.49999999991</v>
      </c>
      <c r="I85" s="22">
        <f t="shared" si="3"/>
        <v>-6.606883541513206E-2</v>
      </c>
      <c r="J85" s="22">
        <f t="shared" si="4"/>
        <v>4.7368196084471195E-2</v>
      </c>
      <c r="K85" s="22">
        <f t="shared" si="5"/>
        <v>4.9119955605712209E-2</v>
      </c>
      <c r="L85" s="15"/>
    </row>
    <row r="86" spans="1:12" x14ac:dyDescent="0.25">
      <c r="A86" s="15"/>
      <c r="B86" s="15" t="str">
        <f>'Town Data'!A82</f>
        <v>MANCHESTER</v>
      </c>
      <c r="C86" s="45">
        <f>IF('Town Data'!C82&gt;9,'Town Data'!B82,"*")</f>
        <v>60938697.450000003</v>
      </c>
      <c r="D86" s="46">
        <f>IF('Town Data'!E82&gt;9,'Town Data'!D82,"*")</f>
        <v>24153942.739999998</v>
      </c>
      <c r="E86" s="47">
        <f>IF('Town Data'!G82&gt;9,'Town Data'!F82,"*")</f>
        <v>535314.8333333336</v>
      </c>
      <c r="F86" s="48">
        <f>IF('Town Data'!I82&gt;9,'Town Data'!H82,"*")</f>
        <v>65058624.399999999</v>
      </c>
      <c r="G86" s="46">
        <f>IF('Town Data'!K82&gt;9,'Town Data'!J82,"*")</f>
        <v>26321429.359999999</v>
      </c>
      <c r="H86" s="47">
        <f>IF('Town Data'!M82&gt;9,'Town Data'!L82,"*")</f>
        <v>916248.33333333372</v>
      </c>
      <c r="I86" s="9">
        <f t="shared" si="3"/>
        <v>-6.3326376602576853E-2</v>
      </c>
      <c r="J86" s="9">
        <f t="shared" si="4"/>
        <v>-8.2346843340273715E-2</v>
      </c>
      <c r="K86" s="9">
        <f t="shared" si="5"/>
        <v>-0.41575355298508954</v>
      </c>
      <c r="L86" s="15"/>
    </row>
    <row r="87" spans="1:12" x14ac:dyDescent="0.25">
      <c r="A87" s="15"/>
      <c r="B87" s="27" t="str">
        <f>'Town Data'!A83</f>
        <v>MARLBORO</v>
      </c>
      <c r="C87" s="49" t="str">
        <f>IF('Town Data'!C83&gt;9,'Town Data'!B83,"*")</f>
        <v>*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>
        <f>IF('Town Data'!I83&gt;9,'Town Data'!H83,"*")</f>
        <v>349536.23</v>
      </c>
      <c r="G87" s="50">
        <f>IF('Town Data'!K83&gt;9,'Town Data'!J83,"*")</f>
        <v>166102.92000000001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MARSHFIELD</v>
      </c>
      <c r="C88" s="45">
        <f>IF('Town Data'!C84&gt;9,'Town Data'!B84,"*")</f>
        <v>2679669.08</v>
      </c>
      <c r="D88" s="46" t="str">
        <f>IF('Town Data'!E84&gt;9,'Town Data'!D84,"*")</f>
        <v>*</v>
      </c>
      <c r="E88" s="47" t="str">
        <f>IF('Town Data'!G84&gt;9,'Town Data'!F84,"*")</f>
        <v>*</v>
      </c>
      <c r="F88" s="48">
        <f>IF('Town Data'!I84&gt;9,'Town Data'!H84,"*")</f>
        <v>2803184.5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-4.4062536732776568E-2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MENDON</v>
      </c>
      <c r="C89" s="49">
        <f>IF('Town Data'!C85&gt;9,'Town Data'!B85,"*")</f>
        <v>6331058.9000000004</v>
      </c>
      <c r="D89" s="50">
        <f>IF('Town Data'!E85&gt;9,'Town Data'!D85,"*")</f>
        <v>854974.71</v>
      </c>
      <c r="E89" s="51" t="str">
        <f>IF('Town Data'!G85&gt;9,'Town Data'!F85,"*")</f>
        <v>*</v>
      </c>
      <c r="F89" s="50">
        <f>IF('Town Data'!I85&gt;9,'Town Data'!H85,"*")</f>
        <v>6322420.2599999998</v>
      </c>
      <c r="G89" s="50">
        <f>IF('Town Data'!K85&gt;9,'Town Data'!J85,"*")</f>
        <v>905934.67</v>
      </c>
      <c r="H89" s="51" t="str">
        <f>IF('Town Data'!M85&gt;9,'Town Data'!L85,"*")</f>
        <v>*</v>
      </c>
      <c r="I89" s="22">
        <f t="shared" si="3"/>
        <v>1.3663501704647195E-3</v>
      </c>
      <c r="J89" s="22">
        <f t="shared" si="4"/>
        <v>-5.6251252642754115E-2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MIDDLEBURY</v>
      </c>
      <c r="C90" s="45">
        <f>IF('Town Data'!C86&gt;9,'Town Data'!B86,"*")</f>
        <v>92879117.25</v>
      </c>
      <c r="D90" s="46">
        <f>IF('Town Data'!E86&gt;9,'Town Data'!D86,"*")</f>
        <v>28301047.27</v>
      </c>
      <c r="E90" s="47">
        <f>IF('Town Data'!G86&gt;9,'Town Data'!F86,"*")</f>
        <v>198915.16666666663</v>
      </c>
      <c r="F90" s="48">
        <f>IF('Town Data'!I86&gt;9,'Town Data'!H86,"*")</f>
        <v>102527099.75</v>
      </c>
      <c r="G90" s="46">
        <f>IF('Town Data'!K86&gt;9,'Town Data'!J86,"*")</f>
        <v>28418765.07</v>
      </c>
      <c r="H90" s="47">
        <f>IF('Town Data'!M86&gt;9,'Town Data'!L86,"*")</f>
        <v>418319.66666666692</v>
      </c>
      <c r="I90" s="9">
        <f t="shared" si="3"/>
        <v>-9.4101779173754493E-2</v>
      </c>
      <c r="J90" s="9">
        <f t="shared" si="4"/>
        <v>-4.1422559956438227E-3</v>
      </c>
      <c r="K90" s="9">
        <f t="shared" si="5"/>
        <v>-0.52449004310101011</v>
      </c>
      <c r="L90" s="15"/>
    </row>
    <row r="91" spans="1:12" x14ac:dyDescent="0.25">
      <c r="A91" s="15"/>
      <c r="B91" s="27" t="str">
        <f>'Town Data'!A87</f>
        <v>MIDDLESEX</v>
      </c>
      <c r="C91" s="49">
        <f>IF('Town Data'!C87&gt;9,'Town Data'!B87,"*")</f>
        <v>8325264.7599999998</v>
      </c>
      <c r="D91" s="50">
        <f>IF('Town Data'!E87&gt;9,'Town Data'!D87,"*")</f>
        <v>273261.17</v>
      </c>
      <c r="E91" s="51" t="str">
        <f>IF('Town Data'!G87&gt;9,'Town Data'!F87,"*")</f>
        <v>*</v>
      </c>
      <c r="F91" s="50">
        <f>IF('Town Data'!I87&gt;9,'Town Data'!H87,"*")</f>
        <v>18842790.66</v>
      </c>
      <c r="G91" s="50">
        <f>IF('Town Data'!K87&gt;9,'Town Data'!J87,"*")</f>
        <v>472789.01</v>
      </c>
      <c r="H91" s="51" t="str">
        <f>IF('Town Data'!M87&gt;9,'Town Data'!L87,"*")</f>
        <v>*</v>
      </c>
      <c r="I91" s="22">
        <f t="shared" si="3"/>
        <v>-0.55817241138951335</v>
      </c>
      <c r="J91" s="22">
        <f t="shared" si="4"/>
        <v>-0.42202300768370232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MIDDLETOWN SPRINGS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1000268.47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MILTON</v>
      </c>
      <c r="C93" s="49">
        <f>IF('Town Data'!C89&gt;9,'Town Data'!B89,"*")</f>
        <v>49146809.32</v>
      </c>
      <c r="D93" s="50">
        <f>IF('Town Data'!E89&gt;9,'Town Data'!D89,"*")</f>
        <v>12225349.609999999</v>
      </c>
      <c r="E93" s="51">
        <f>IF('Town Data'!G89&gt;9,'Town Data'!F89,"*")</f>
        <v>94402.500000000029</v>
      </c>
      <c r="F93" s="50">
        <f>IF('Town Data'!I89&gt;9,'Town Data'!H89,"*")</f>
        <v>55165008.75</v>
      </c>
      <c r="G93" s="50">
        <f>IF('Town Data'!K89&gt;9,'Town Data'!J89,"*")</f>
        <v>11512478.960000001</v>
      </c>
      <c r="H93" s="51">
        <f>IF('Town Data'!M89&gt;9,'Town Data'!L89,"*")</f>
        <v>184946.66666666669</v>
      </c>
      <c r="I93" s="22">
        <f t="shared" si="3"/>
        <v>-0.10909450694141329</v>
      </c>
      <c r="J93" s="22">
        <f t="shared" si="4"/>
        <v>6.1921559420595761E-2</v>
      </c>
      <c r="K93" s="22">
        <f t="shared" si="5"/>
        <v>-0.48956906495566277</v>
      </c>
      <c r="L93" s="15"/>
    </row>
    <row r="94" spans="1:12" x14ac:dyDescent="0.25">
      <c r="A94" s="15"/>
      <c r="B94" s="15" t="str">
        <f>'Town Data'!A90</f>
        <v>MONKTON</v>
      </c>
      <c r="C94" s="45">
        <f>IF('Town Data'!C90&gt;9,'Town Data'!B90,"*")</f>
        <v>458487.84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1153079.96</v>
      </c>
      <c r="G94" s="46">
        <f>IF('Town Data'!K90&gt;9,'Town Data'!J90,"*")</f>
        <v>208180.44</v>
      </c>
      <c r="H94" s="47" t="str">
        <f>IF('Town Data'!M90&gt;9,'Town Data'!L90,"*")</f>
        <v>*</v>
      </c>
      <c r="I94" s="9">
        <f t="shared" si="3"/>
        <v>-0.60237983842855092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MONTGOMERY</v>
      </c>
      <c r="C95" s="49">
        <f>IF('Town Data'!C91&gt;9,'Town Data'!B91,"*")</f>
        <v>1648804.42</v>
      </c>
      <c r="D95" s="50">
        <f>IF('Town Data'!E91&gt;9,'Town Data'!D91,"*")</f>
        <v>754541.76</v>
      </c>
      <c r="E95" s="51" t="str">
        <f>IF('Town Data'!G91&gt;9,'Town Data'!F91,"*")</f>
        <v>*</v>
      </c>
      <c r="F95" s="50">
        <f>IF('Town Data'!I91&gt;9,'Town Data'!H91,"*")</f>
        <v>2193929.63</v>
      </c>
      <c r="G95" s="50">
        <f>IF('Town Data'!K91&gt;9,'Town Data'!J91,"*")</f>
        <v>609439.81999999995</v>
      </c>
      <c r="H95" s="51" t="str">
        <f>IF('Town Data'!M91&gt;9,'Town Data'!L91,"*")</f>
        <v>*</v>
      </c>
      <c r="I95" s="22">
        <f t="shared" si="3"/>
        <v>-0.24846977885977137</v>
      </c>
      <c r="J95" s="22">
        <f t="shared" si="4"/>
        <v>0.23809067809189113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MONTPELIER</v>
      </c>
      <c r="C96" s="45">
        <f>IF('Town Data'!C92&gt;9,'Town Data'!B92,"*")</f>
        <v>50155062.090000004</v>
      </c>
      <c r="D96" s="46">
        <f>IF('Town Data'!E92&gt;9,'Town Data'!D92,"*")</f>
        <v>16800097.07</v>
      </c>
      <c r="E96" s="47">
        <f>IF('Town Data'!G92&gt;9,'Town Data'!F92,"*")</f>
        <v>2405790.6666666637</v>
      </c>
      <c r="F96" s="48">
        <f>IF('Town Data'!I92&gt;9,'Town Data'!H92,"*")</f>
        <v>51596747.270000003</v>
      </c>
      <c r="G96" s="46">
        <f>IF('Town Data'!K92&gt;9,'Town Data'!J92,"*")</f>
        <v>17545881.859999999</v>
      </c>
      <c r="H96" s="47">
        <f>IF('Town Data'!M92&gt;9,'Town Data'!L92,"*")</f>
        <v>2426111.8333333335</v>
      </c>
      <c r="I96" s="9">
        <f t="shared" si="3"/>
        <v>-2.7941396624400032E-2</v>
      </c>
      <c r="J96" s="9">
        <f t="shared" si="4"/>
        <v>-4.2504833666992398E-2</v>
      </c>
      <c r="K96" s="9">
        <f t="shared" si="5"/>
        <v>-8.3760222375032466E-3</v>
      </c>
      <c r="L96" s="15"/>
    </row>
    <row r="97" spans="1:12" x14ac:dyDescent="0.25">
      <c r="A97" s="15"/>
      <c r="B97" s="27" t="str">
        <f>'Town Data'!A93</f>
        <v>MORETOWN</v>
      </c>
      <c r="C97" s="49">
        <f>IF('Town Data'!C93&gt;9,'Town Data'!B93,"*")</f>
        <v>1373862.91</v>
      </c>
      <c r="D97" s="50">
        <f>IF('Town Data'!E93&gt;9,'Town Data'!D93,"*")</f>
        <v>405627.36</v>
      </c>
      <c r="E97" s="51" t="str">
        <f>IF('Town Data'!G93&gt;9,'Town Data'!F93,"*")</f>
        <v>*</v>
      </c>
      <c r="F97" s="50">
        <f>IF('Town Data'!I93&gt;9,'Town Data'!H93,"*")</f>
        <v>1981829.52</v>
      </c>
      <c r="G97" s="50">
        <f>IF('Town Data'!K93&gt;9,'Town Data'!J93,"*")</f>
        <v>529979.98</v>
      </c>
      <c r="H97" s="51" t="str">
        <f>IF('Town Data'!M93&gt;9,'Town Data'!L93,"*")</f>
        <v>*</v>
      </c>
      <c r="I97" s="22">
        <f t="shared" si="3"/>
        <v>-0.30677038759620456</v>
      </c>
      <c r="J97" s="22">
        <f t="shared" si="4"/>
        <v>-0.23463644796544955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MORRISTOWN</v>
      </c>
      <c r="C98" s="45">
        <f>IF('Town Data'!C94&gt;9,'Town Data'!B94,"*")</f>
        <v>67789207.989999995</v>
      </c>
      <c r="D98" s="46">
        <f>IF('Town Data'!E94&gt;9,'Town Data'!D94,"*")</f>
        <v>24804469.699999999</v>
      </c>
      <c r="E98" s="47">
        <f>IF('Town Data'!G94&gt;9,'Town Data'!F94,"*")</f>
        <v>439068.16666666634</v>
      </c>
      <c r="F98" s="48">
        <f>IF('Town Data'!I94&gt;9,'Town Data'!H94,"*")</f>
        <v>62908862.25</v>
      </c>
      <c r="G98" s="46">
        <f>IF('Town Data'!K94&gt;9,'Town Data'!J94,"*")</f>
        <v>22179835.739999998</v>
      </c>
      <c r="H98" s="47">
        <f>IF('Town Data'!M94&gt;9,'Town Data'!L94,"*")</f>
        <v>681180.33333333337</v>
      </c>
      <c r="I98" s="9">
        <f t="shared" si="3"/>
        <v>7.7578032179400833E-2</v>
      </c>
      <c r="J98" s="9">
        <f t="shared" si="4"/>
        <v>0.11833423794327888</v>
      </c>
      <c r="K98" s="9">
        <f t="shared" si="5"/>
        <v>-0.35543035348936042</v>
      </c>
      <c r="L98" s="15"/>
    </row>
    <row r="99" spans="1:12" x14ac:dyDescent="0.25">
      <c r="A99" s="15"/>
      <c r="B99" s="27" t="str">
        <f>'Town Data'!A95</f>
        <v>MOUNT HOLLY</v>
      </c>
      <c r="C99" s="49" t="str">
        <f>IF('Town Data'!C95&gt;9,'Town Data'!B95,"*")</f>
        <v>*</v>
      </c>
      <c r="D99" s="50" t="str">
        <f>IF('Town Data'!E95&gt;9,'Town Data'!D95,"*")</f>
        <v>*</v>
      </c>
      <c r="E99" s="51" t="str">
        <f>IF('Town Data'!G95&gt;9,'Town Data'!F95,"*")</f>
        <v>*</v>
      </c>
      <c r="F99" s="50">
        <f>IF('Town Data'!I95&gt;9,'Town Data'!H95,"*")</f>
        <v>1215096.17</v>
      </c>
      <c r="G99" s="50">
        <f>IF('Town Data'!K95&gt;9,'Town Data'!J95,"*")</f>
        <v>346153.12</v>
      </c>
      <c r="H99" s="51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NEW HAVEN</v>
      </c>
      <c r="C100" s="49">
        <f>IF('Town Data'!C96&gt;9,'Town Data'!B96,"*")</f>
        <v>31083629.52</v>
      </c>
      <c r="D100" s="50">
        <f>IF('Town Data'!E96&gt;9,'Town Data'!D96,"*")</f>
        <v>2846398.29</v>
      </c>
      <c r="E100" s="51" t="str">
        <f>IF('Town Data'!G96&gt;9,'Town Data'!F96,"*")</f>
        <v>*</v>
      </c>
      <c r="F100" s="50">
        <f>IF('Town Data'!I96&gt;9,'Town Data'!H96,"*")</f>
        <v>31465914.760000002</v>
      </c>
      <c r="G100" s="50">
        <f>IF('Town Data'!K96&gt;9,'Town Data'!J96,"*")</f>
        <v>2536358.98</v>
      </c>
      <c r="H100" s="51" t="str">
        <f>IF('Town Data'!M96&gt;9,'Town Data'!L96,"*")</f>
        <v>*</v>
      </c>
      <c r="I100" s="22">
        <f t="shared" si="3"/>
        <v>-1.2149185647892542E-2</v>
      </c>
      <c r="J100" s="22">
        <f t="shared" si="4"/>
        <v>0.1222379451981202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NEWBURY</v>
      </c>
      <c r="C101" s="49">
        <f>IF('Town Data'!C97&gt;9,'Town Data'!B97,"*")</f>
        <v>7557370.7300000004</v>
      </c>
      <c r="D101" s="50">
        <f>IF('Town Data'!E97&gt;9,'Town Data'!D97,"*")</f>
        <v>848617.99</v>
      </c>
      <c r="E101" s="51" t="str">
        <f>IF('Town Data'!G97&gt;9,'Town Data'!F97,"*")</f>
        <v>*</v>
      </c>
      <c r="F101" s="50">
        <f>IF('Town Data'!I97&gt;9,'Town Data'!H97,"*")</f>
        <v>9725209.7100000009</v>
      </c>
      <c r="G101" s="50">
        <f>IF('Town Data'!K97&gt;9,'Town Data'!J97,"*")</f>
        <v>743081.54</v>
      </c>
      <c r="H101" s="51" t="str">
        <f>IF('Town Data'!M97&gt;9,'Town Data'!L97,"*")</f>
        <v>*</v>
      </c>
      <c r="I101" s="22">
        <f t="shared" si="3"/>
        <v>-0.22290922711629632</v>
      </c>
      <c r="J101" s="22">
        <f t="shared" si="4"/>
        <v>0.14202539602854344</v>
      </c>
      <c r="K101" s="22" t="str">
        <f t="shared" si="5"/>
        <v/>
      </c>
      <c r="L101" s="15"/>
    </row>
    <row r="102" spans="1:12" x14ac:dyDescent="0.25">
      <c r="B102" s="27" t="str">
        <f>'Town Data'!A98</f>
        <v>NEWFANE</v>
      </c>
      <c r="C102" s="49">
        <f>IF('Town Data'!C98&gt;9,'Town Data'!B98,"*")</f>
        <v>3078742.04</v>
      </c>
      <c r="D102" s="50">
        <f>IF('Town Data'!E98&gt;9,'Town Data'!D98,"*")</f>
        <v>2364873.71</v>
      </c>
      <c r="E102" s="51" t="str">
        <f>IF('Town Data'!G98&gt;9,'Town Data'!F98,"*")</f>
        <v>*</v>
      </c>
      <c r="F102" s="50">
        <f>IF('Town Data'!I98&gt;9,'Town Data'!H98,"*")</f>
        <v>2474409.69</v>
      </c>
      <c r="G102" s="50">
        <f>IF('Town Data'!K98&gt;9,'Town Data'!J98,"*")</f>
        <v>1739954.64</v>
      </c>
      <c r="H102" s="51" t="str">
        <f>IF('Town Data'!M98&gt;9,'Town Data'!L98,"*")</f>
        <v>*</v>
      </c>
      <c r="I102" s="22">
        <f t="shared" si="3"/>
        <v>0.24423293864485315</v>
      </c>
      <c r="J102" s="22">
        <f t="shared" si="4"/>
        <v>0.35915825368872839</v>
      </c>
      <c r="K102" s="22" t="str">
        <f t="shared" si="5"/>
        <v/>
      </c>
      <c r="L102" s="15"/>
    </row>
    <row r="103" spans="1:12" x14ac:dyDescent="0.25">
      <c r="B103" s="27" t="str">
        <f>'Town Data'!A99</f>
        <v>NEWPORT</v>
      </c>
      <c r="C103" s="49">
        <f>IF('Town Data'!C99&gt;9,'Town Data'!B99,"*")</f>
        <v>61608573.729999997</v>
      </c>
      <c r="D103" s="50">
        <f>IF('Town Data'!E99&gt;9,'Town Data'!D99,"*")</f>
        <v>12891553.550000001</v>
      </c>
      <c r="E103" s="51">
        <f>IF('Town Data'!G99&gt;9,'Town Data'!F99,"*")</f>
        <v>144140.16666666657</v>
      </c>
      <c r="F103" s="50">
        <f>IF('Town Data'!I99&gt;9,'Town Data'!H99,"*")</f>
        <v>63489373.880000003</v>
      </c>
      <c r="G103" s="50">
        <f>IF('Town Data'!K99&gt;9,'Town Data'!J99,"*")</f>
        <v>11401172.390000001</v>
      </c>
      <c r="H103" s="51">
        <f>IF('Town Data'!M99&gt;9,'Town Data'!L99,"*")</f>
        <v>367203.16666666663</v>
      </c>
      <c r="I103" s="22">
        <f t="shared" si="3"/>
        <v>-2.9623857270271222E-2</v>
      </c>
      <c r="J103" s="22">
        <f t="shared" si="4"/>
        <v>0.13072174588880153</v>
      </c>
      <c r="K103" s="22">
        <f t="shared" si="5"/>
        <v>-0.60746480490591293</v>
      </c>
      <c r="L103" s="15"/>
    </row>
    <row r="104" spans="1:12" x14ac:dyDescent="0.25">
      <c r="B104" s="27" t="str">
        <f>'Town Data'!A100</f>
        <v>NEWPORT TOWN</v>
      </c>
      <c r="C104" s="49">
        <f>IF('Town Data'!C100&gt;9,'Town Data'!B100,"*")</f>
        <v>1766652.86</v>
      </c>
      <c r="D104" s="50">
        <f>IF('Town Data'!E100&gt;9,'Town Data'!D100,"*")</f>
        <v>432687.93</v>
      </c>
      <c r="E104" s="51" t="str">
        <f>IF('Town Data'!G100&gt;9,'Town Data'!F100,"*")</f>
        <v>*</v>
      </c>
      <c r="F104" s="50">
        <f>IF('Town Data'!I100&gt;9,'Town Data'!H100,"*")</f>
        <v>1565867.75</v>
      </c>
      <c r="G104" s="50">
        <f>IF('Town Data'!K100&gt;9,'Town Data'!J100,"*")</f>
        <v>388480.72</v>
      </c>
      <c r="H104" s="51" t="str">
        <f>IF('Town Data'!M100&gt;9,'Town Data'!L100,"*")</f>
        <v>*</v>
      </c>
      <c r="I104" s="22">
        <f t="shared" si="3"/>
        <v>0.12822609699957108</v>
      </c>
      <c r="J104" s="22">
        <f t="shared" si="4"/>
        <v>0.11379511961365811</v>
      </c>
      <c r="K104" s="22" t="str">
        <f t="shared" si="5"/>
        <v/>
      </c>
      <c r="L104" s="15"/>
    </row>
    <row r="105" spans="1:12" x14ac:dyDescent="0.25">
      <c r="B105" s="27" t="str">
        <f>'Town Data'!A101</f>
        <v>NORTH HERO</v>
      </c>
      <c r="C105" s="49">
        <f>IF('Town Data'!C101&gt;9,'Town Data'!B101,"*")</f>
        <v>1465175.46</v>
      </c>
      <c r="D105" s="50">
        <f>IF('Town Data'!E101&gt;9,'Town Data'!D101,"*")</f>
        <v>447862.04</v>
      </c>
      <c r="E105" s="51" t="str">
        <f>IF('Town Data'!G101&gt;9,'Town Data'!F101,"*")</f>
        <v>*</v>
      </c>
      <c r="F105" s="50">
        <f>IF('Town Data'!I101&gt;9,'Town Data'!H101,"*")</f>
        <v>1592048.46</v>
      </c>
      <c r="G105" s="50">
        <f>IF('Town Data'!K101&gt;9,'Town Data'!J101,"*")</f>
        <v>455570.23</v>
      </c>
      <c r="H105" s="51" t="str">
        <f>IF('Town Data'!M101&gt;9,'Town Data'!L101,"*")</f>
        <v>*</v>
      </c>
      <c r="I105" s="22">
        <f t="shared" si="3"/>
        <v>-7.9691669686989305E-2</v>
      </c>
      <c r="J105" s="22">
        <f t="shared" si="4"/>
        <v>-1.6919872046950921E-2</v>
      </c>
      <c r="K105" s="22" t="str">
        <f t="shared" si="5"/>
        <v/>
      </c>
      <c r="L105" s="15"/>
    </row>
    <row r="106" spans="1:12" x14ac:dyDescent="0.25">
      <c r="B106" s="27" t="str">
        <f>'Town Data'!A102</f>
        <v>NORTHFIELD</v>
      </c>
      <c r="C106" s="49">
        <f>IF('Town Data'!C102&gt;9,'Town Data'!B102,"*")</f>
        <v>13083164.039999999</v>
      </c>
      <c r="D106" s="50">
        <f>IF('Town Data'!E102&gt;9,'Town Data'!D102,"*")</f>
        <v>4119573.37</v>
      </c>
      <c r="E106" s="51" t="str">
        <f>IF('Town Data'!G102&gt;9,'Town Data'!F102,"*")</f>
        <v>*</v>
      </c>
      <c r="F106" s="50">
        <f>IF('Town Data'!I102&gt;9,'Town Data'!H102,"*")</f>
        <v>17105871.289999999</v>
      </c>
      <c r="G106" s="50">
        <f>IF('Town Data'!K102&gt;9,'Town Data'!J102,"*")</f>
        <v>3878298.49</v>
      </c>
      <c r="H106" s="51" t="str">
        <f>IF('Town Data'!M102&gt;9,'Town Data'!L102,"*")</f>
        <v>*</v>
      </c>
      <c r="I106" s="22">
        <f t="shared" si="3"/>
        <v>-0.23516529393926008</v>
      </c>
      <c r="J106" s="22">
        <f t="shared" si="4"/>
        <v>6.2211529262668971E-2</v>
      </c>
      <c r="K106" s="22" t="str">
        <f t="shared" si="5"/>
        <v/>
      </c>
      <c r="L106" s="15"/>
    </row>
    <row r="107" spans="1:12" x14ac:dyDescent="0.25">
      <c r="B107" s="27" t="str">
        <f>'Town Data'!A103</f>
        <v>NORWICH</v>
      </c>
      <c r="C107" s="49">
        <f>IF('Town Data'!C103&gt;9,'Town Data'!B103,"*")</f>
        <v>30110534.079999998</v>
      </c>
      <c r="D107" s="50">
        <f>IF('Town Data'!E103&gt;9,'Town Data'!D103,"*")</f>
        <v>2561342.1800000002</v>
      </c>
      <c r="E107" s="51">
        <f>IF('Town Data'!G103&gt;9,'Town Data'!F103,"*")</f>
        <v>107885.49999999996</v>
      </c>
      <c r="F107" s="50">
        <f>IF('Town Data'!I103&gt;9,'Town Data'!H103,"*")</f>
        <v>27881961.75</v>
      </c>
      <c r="G107" s="50">
        <f>IF('Town Data'!K103&gt;9,'Town Data'!J103,"*")</f>
        <v>3248729.51</v>
      </c>
      <c r="H107" s="51">
        <f>IF('Town Data'!M103&gt;9,'Town Data'!L103,"*")</f>
        <v>133138.5</v>
      </c>
      <c r="I107" s="22">
        <f t="shared" si="3"/>
        <v>7.9928821005573553E-2</v>
      </c>
      <c r="J107" s="22">
        <f t="shared" si="4"/>
        <v>-0.2115865072435654</v>
      </c>
      <c r="K107" s="22">
        <f t="shared" si="5"/>
        <v>-0.18967466209999395</v>
      </c>
      <c r="L107" s="15"/>
    </row>
    <row r="108" spans="1:12" x14ac:dyDescent="0.25">
      <c r="B108" s="27" t="str">
        <f>'Town Data'!A104</f>
        <v>ORWELL</v>
      </c>
      <c r="C108" s="49">
        <f>IF('Town Data'!C104&gt;9,'Town Data'!B104,"*")</f>
        <v>3838931.81</v>
      </c>
      <c r="D108" s="50">
        <f>IF('Town Data'!E104&gt;9,'Town Data'!D104,"*")</f>
        <v>756414.23</v>
      </c>
      <c r="E108" s="51" t="str">
        <f>IF('Town Data'!G104&gt;9,'Town Data'!F104,"*")</f>
        <v>*</v>
      </c>
      <c r="F108" s="50">
        <f>IF('Town Data'!I104&gt;9,'Town Data'!H104,"*")</f>
        <v>4033934.15</v>
      </c>
      <c r="G108" s="50">
        <f>IF('Town Data'!K104&gt;9,'Town Data'!J104,"*")</f>
        <v>812475.66</v>
      </c>
      <c r="H108" s="51" t="str">
        <f>IF('Town Data'!M104&gt;9,'Town Data'!L104,"*")</f>
        <v>*</v>
      </c>
      <c r="I108" s="22">
        <f t="shared" si="3"/>
        <v>-4.8340486668578826E-2</v>
      </c>
      <c r="J108" s="22">
        <f t="shared" si="4"/>
        <v>-6.9000750127086938E-2</v>
      </c>
      <c r="K108" s="22" t="str">
        <f t="shared" si="5"/>
        <v/>
      </c>
      <c r="L108" s="15"/>
    </row>
    <row r="109" spans="1:12" x14ac:dyDescent="0.25">
      <c r="B109" s="27" t="str">
        <f>'Town Data'!A105</f>
        <v>PAWLET</v>
      </c>
      <c r="C109" s="49">
        <f>IF('Town Data'!C105&gt;9,'Town Data'!B105,"*")</f>
        <v>1365135.33</v>
      </c>
      <c r="D109" s="50">
        <f>IF('Town Data'!E105&gt;9,'Town Data'!D105,"*")</f>
        <v>595909.56999999995</v>
      </c>
      <c r="E109" s="51" t="str">
        <f>IF('Town Data'!G105&gt;9,'Town Data'!F105,"*")</f>
        <v>*</v>
      </c>
      <c r="F109" s="50">
        <f>IF('Town Data'!I105&gt;9,'Town Data'!H105,"*")</f>
        <v>2260836.63</v>
      </c>
      <c r="G109" s="50">
        <f>IF('Town Data'!K105&gt;9,'Town Data'!J105,"*")</f>
        <v>725828.6</v>
      </c>
      <c r="H109" s="51" t="str">
        <f>IF('Town Data'!M105&gt;9,'Town Data'!L105,"*")</f>
        <v>*</v>
      </c>
      <c r="I109" s="22">
        <f t="shared" si="3"/>
        <v>-0.39618134637176322</v>
      </c>
      <c r="J109" s="22">
        <f t="shared" si="4"/>
        <v>-0.17899409034033659</v>
      </c>
      <c r="K109" s="22" t="str">
        <f t="shared" si="5"/>
        <v/>
      </c>
      <c r="L109" s="15"/>
    </row>
    <row r="110" spans="1:12" x14ac:dyDescent="0.25">
      <c r="B110" s="27" t="str">
        <f>'Town Data'!A106</f>
        <v>PITTSFORD</v>
      </c>
      <c r="C110" s="49">
        <f>IF('Town Data'!C106&gt;9,'Town Data'!B106,"*")</f>
        <v>8365301.4800000004</v>
      </c>
      <c r="D110" s="50">
        <f>IF('Town Data'!E106&gt;9,'Town Data'!D106,"*")</f>
        <v>2313582.66</v>
      </c>
      <c r="E110" s="51" t="str">
        <f>IF('Town Data'!G106&gt;9,'Town Data'!F106,"*")</f>
        <v>*</v>
      </c>
      <c r="F110" s="50">
        <f>IF('Town Data'!I106&gt;9,'Town Data'!H106,"*")</f>
        <v>11695288.77</v>
      </c>
      <c r="G110" s="50">
        <f>IF('Town Data'!K106&gt;9,'Town Data'!J106,"*")</f>
        <v>2536905.96</v>
      </c>
      <c r="H110" s="51" t="str">
        <f>IF('Town Data'!M106&gt;9,'Town Data'!L106,"*")</f>
        <v>*</v>
      </c>
      <c r="I110" s="22">
        <f t="shared" si="3"/>
        <v>-0.28472894987782327</v>
      </c>
      <c r="J110" s="22">
        <f t="shared" si="4"/>
        <v>-8.8029790430229363E-2</v>
      </c>
      <c r="K110" s="22" t="str">
        <f t="shared" si="5"/>
        <v/>
      </c>
      <c r="L110" s="15"/>
    </row>
    <row r="111" spans="1:12" x14ac:dyDescent="0.25">
      <c r="B111" s="27" t="str">
        <f>'Town Data'!A107</f>
        <v>PLAINFIELD</v>
      </c>
      <c r="C111" s="49">
        <f>IF('Town Data'!C107&gt;9,'Town Data'!B107,"*")</f>
        <v>1429082.69</v>
      </c>
      <c r="D111" s="50">
        <f>IF('Town Data'!E107&gt;9,'Town Data'!D107,"*")</f>
        <v>585012.96</v>
      </c>
      <c r="E111" s="51" t="str">
        <f>IF('Town Data'!G107&gt;9,'Town Data'!F107,"*")</f>
        <v>*</v>
      </c>
      <c r="F111" s="50">
        <f>IF('Town Data'!I107&gt;9,'Town Data'!H107,"*")</f>
        <v>1292762.79</v>
      </c>
      <c r="G111" s="50">
        <f>IF('Town Data'!K107&gt;9,'Town Data'!J107,"*")</f>
        <v>459789.74</v>
      </c>
      <c r="H111" s="51" t="str">
        <f>IF('Town Data'!M107&gt;9,'Town Data'!L107,"*")</f>
        <v>*</v>
      </c>
      <c r="I111" s="22">
        <f t="shared" si="3"/>
        <v>0.10544850227318184</v>
      </c>
      <c r="J111" s="22">
        <f t="shared" si="4"/>
        <v>0.27234887842429883</v>
      </c>
      <c r="K111" s="22" t="str">
        <f t="shared" si="5"/>
        <v/>
      </c>
      <c r="L111" s="15"/>
    </row>
    <row r="112" spans="1:12" x14ac:dyDescent="0.25">
      <c r="B112" s="27" t="str">
        <f>'Town Data'!A108</f>
        <v>POMFRET</v>
      </c>
      <c r="C112" s="49">
        <f>IF('Town Data'!C108&gt;9,'Town Data'!B108,"*")</f>
        <v>333149.82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356551.46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>
        <f t="shared" si="3"/>
        <v>-6.5633274927551874E-2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POULTNEY</v>
      </c>
      <c r="C113" s="49">
        <f>IF('Town Data'!C109&gt;9,'Town Data'!B109,"*")</f>
        <v>12901530.359999999</v>
      </c>
      <c r="D113" s="50">
        <f>IF('Town Data'!E109&gt;9,'Town Data'!D109,"*")</f>
        <v>3643571.23</v>
      </c>
      <c r="E113" s="51" t="str">
        <f>IF('Town Data'!G109&gt;9,'Town Data'!F109,"*")</f>
        <v>*</v>
      </c>
      <c r="F113" s="50">
        <f>IF('Town Data'!I109&gt;9,'Town Data'!H109,"*")</f>
        <v>12141800.189999999</v>
      </c>
      <c r="G113" s="50">
        <f>IF('Town Data'!K109&gt;9,'Town Data'!J109,"*")</f>
        <v>2281157.29</v>
      </c>
      <c r="H113" s="51" t="str">
        <f>IF('Town Data'!M109&gt;9,'Town Data'!L109,"*")</f>
        <v>*</v>
      </c>
      <c r="I113" s="22">
        <f t="shared" si="3"/>
        <v>6.2571460418671246E-2</v>
      </c>
      <c r="J113" s="22">
        <f t="shared" si="4"/>
        <v>0.59724682115190741</v>
      </c>
      <c r="K113" s="22" t="str">
        <f t="shared" si="5"/>
        <v/>
      </c>
      <c r="L113" s="15"/>
    </row>
    <row r="114" spans="2:12" x14ac:dyDescent="0.25">
      <c r="B114" s="27" t="str">
        <f>'Town Data'!A110</f>
        <v>POWNAL</v>
      </c>
      <c r="C114" s="49">
        <f>IF('Town Data'!C110&gt;9,'Town Data'!B110,"*")</f>
        <v>3906931.4</v>
      </c>
      <c r="D114" s="50">
        <f>IF('Town Data'!E110&gt;9,'Town Data'!D110,"*")</f>
        <v>1876234.8</v>
      </c>
      <c r="E114" s="51" t="str">
        <f>IF('Town Data'!G110&gt;9,'Town Data'!F110,"*")</f>
        <v>*</v>
      </c>
      <c r="F114" s="50">
        <f>IF('Town Data'!I110&gt;9,'Town Data'!H110,"*")</f>
        <v>3210715.78</v>
      </c>
      <c r="G114" s="50">
        <f>IF('Town Data'!K110&gt;9,'Town Data'!J110,"*")</f>
        <v>1375366.06</v>
      </c>
      <c r="H114" s="51" t="str">
        <f>IF('Town Data'!M110&gt;9,'Town Data'!L110,"*")</f>
        <v>*</v>
      </c>
      <c r="I114" s="22">
        <f t="shared" si="3"/>
        <v>0.21684124902516291</v>
      </c>
      <c r="J114" s="22">
        <f t="shared" si="4"/>
        <v>0.36417122289610665</v>
      </c>
      <c r="K114" s="22" t="str">
        <f t="shared" si="5"/>
        <v/>
      </c>
      <c r="L114" s="15"/>
    </row>
    <row r="115" spans="2:12" x14ac:dyDescent="0.25">
      <c r="B115" s="27" t="str">
        <f>'Town Data'!A111</f>
        <v>PROCTOR</v>
      </c>
      <c r="C115" s="49">
        <f>IF('Town Data'!C111&gt;9,'Town Data'!B111,"*")</f>
        <v>1600599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>
        <f>IF('Town Data'!I111&gt;9,'Town Data'!H111,"*")</f>
        <v>2500289.2400000002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>
        <f t="shared" si="3"/>
        <v>-0.35983446459178464</v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 t="str">
        <f>'Town Data'!A112</f>
        <v>PUTNEY</v>
      </c>
      <c r="C116" s="49">
        <f>IF('Town Data'!C112&gt;9,'Town Data'!B112,"*")</f>
        <v>14123808.75</v>
      </c>
      <c r="D116" s="50">
        <f>IF('Town Data'!E112&gt;9,'Town Data'!D112,"*")</f>
        <v>752370.57</v>
      </c>
      <c r="E116" s="51">
        <f>IF('Town Data'!G112&gt;9,'Town Data'!F112,"*")</f>
        <v>107625.49999999996</v>
      </c>
      <c r="F116" s="50">
        <f>IF('Town Data'!I112&gt;9,'Town Data'!H112,"*")</f>
        <v>14598429.189999999</v>
      </c>
      <c r="G116" s="50">
        <f>IF('Town Data'!K112&gt;9,'Town Data'!J112,"*")</f>
        <v>812550.99</v>
      </c>
      <c r="H116" s="51">
        <f>IF('Town Data'!M112&gt;9,'Town Data'!L112,"*")</f>
        <v>64817.166666666701</v>
      </c>
      <c r="I116" s="22">
        <f t="shared" si="3"/>
        <v>-3.2511747245047226E-2</v>
      </c>
      <c r="J116" s="22">
        <f t="shared" si="4"/>
        <v>-7.4063561229554403E-2</v>
      </c>
      <c r="K116" s="22">
        <f t="shared" si="5"/>
        <v>0.6604474637634562</v>
      </c>
      <c r="L116" s="15"/>
    </row>
    <row r="117" spans="2:12" x14ac:dyDescent="0.25">
      <c r="B117" s="27" t="str">
        <f>'Town Data'!A113</f>
        <v>RANDOLPH</v>
      </c>
      <c r="C117" s="49">
        <f>IF('Town Data'!C113&gt;9,'Town Data'!B113,"*")</f>
        <v>31307756.379999999</v>
      </c>
      <c r="D117" s="50">
        <f>IF('Town Data'!E113&gt;9,'Town Data'!D113,"*")</f>
        <v>4934103.7699999996</v>
      </c>
      <c r="E117" s="51">
        <f>IF('Town Data'!G113&gt;9,'Town Data'!F113,"*")</f>
        <v>46305.999999999993</v>
      </c>
      <c r="F117" s="50">
        <f>IF('Town Data'!I113&gt;9,'Town Data'!H113,"*")</f>
        <v>36508988.670000002</v>
      </c>
      <c r="G117" s="50">
        <f>IF('Town Data'!K113&gt;9,'Town Data'!J113,"*")</f>
        <v>4941913.8899999997</v>
      </c>
      <c r="H117" s="51">
        <f>IF('Town Data'!M113&gt;9,'Town Data'!L113,"*")</f>
        <v>101789.66666666663</v>
      </c>
      <c r="I117" s="22">
        <f t="shared" si="3"/>
        <v>-0.1424644308012272</v>
      </c>
      <c r="J117" s="22">
        <f t="shared" si="4"/>
        <v>-1.5803836679153696E-3</v>
      </c>
      <c r="K117" s="22">
        <f t="shared" si="5"/>
        <v>-0.54508152431975732</v>
      </c>
      <c r="L117" s="15"/>
    </row>
    <row r="118" spans="2:12" x14ac:dyDescent="0.25">
      <c r="B118" s="27" t="str">
        <f>'Town Data'!A114</f>
        <v>READING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>
        <f>IF('Town Data'!I114&gt;9,'Town Data'!H114,"*")</f>
        <v>441780.68</v>
      </c>
      <c r="G118" s="50">
        <f>IF('Town Data'!K114&gt;9,'Town Data'!J114,"*")</f>
        <v>242223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 t="str">
        <f>'Town Data'!A115</f>
        <v>RICHFORD</v>
      </c>
      <c r="C119" s="49">
        <f>IF('Town Data'!C115&gt;9,'Town Data'!B115,"*")</f>
        <v>14442247.75</v>
      </c>
      <c r="D119" s="50">
        <f>IF('Town Data'!E115&gt;9,'Town Data'!D115,"*")</f>
        <v>1070478.1299999999</v>
      </c>
      <c r="E119" s="51" t="str">
        <f>IF('Town Data'!G115&gt;9,'Town Data'!F115,"*")</f>
        <v>*</v>
      </c>
      <c r="F119" s="50">
        <f>IF('Town Data'!I115&gt;9,'Town Data'!H115,"*")</f>
        <v>16119144.73</v>
      </c>
      <c r="G119" s="50">
        <f>IF('Town Data'!K115&gt;9,'Town Data'!J115,"*")</f>
        <v>880647.27</v>
      </c>
      <c r="H119" s="51" t="str">
        <f>IF('Town Data'!M115&gt;9,'Town Data'!L115,"*")</f>
        <v>*</v>
      </c>
      <c r="I119" s="22">
        <f t="shared" si="3"/>
        <v>-0.10403138678189661</v>
      </c>
      <c r="J119" s="22">
        <f t="shared" si="4"/>
        <v>0.21555833585903225</v>
      </c>
      <c r="K119" s="22" t="str">
        <f t="shared" si="5"/>
        <v/>
      </c>
      <c r="L119" s="15"/>
    </row>
    <row r="120" spans="2:12" x14ac:dyDescent="0.25">
      <c r="B120" s="27" t="str">
        <f>'Town Data'!A116</f>
        <v>RICHMOND</v>
      </c>
      <c r="C120" s="49">
        <f>IF('Town Data'!C116&gt;9,'Town Data'!B116,"*")</f>
        <v>23035133.199999999</v>
      </c>
      <c r="D120" s="50">
        <f>IF('Town Data'!E116&gt;9,'Town Data'!D116,"*")</f>
        <v>7792518.21</v>
      </c>
      <c r="E120" s="51">
        <f>IF('Town Data'!G116&gt;9,'Town Data'!F116,"*")</f>
        <v>110711.16666666674</v>
      </c>
      <c r="F120" s="50">
        <f>IF('Town Data'!I116&gt;9,'Town Data'!H116,"*")</f>
        <v>28012978.149999999</v>
      </c>
      <c r="G120" s="50">
        <f>IF('Town Data'!K116&gt;9,'Town Data'!J116,"*")</f>
        <v>8189253.5499999998</v>
      </c>
      <c r="H120" s="51">
        <f>IF('Town Data'!M116&gt;9,'Town Data'!L116,"*")</f>
        <v>296715.33333333296</v>
      </c>
      <c r="I120" s="22">
        <f t="shared" si="3"/>
        <v>-0.17769781289748371</v>
      </c>
      <c r="J120" s="22">
        <f t="shared" si="4"/>
        <v>-4.8445848889365484E-2</v>
      </c>
      <c r="K120" s="22">
        <f t="shared" si="5"/>
        <v>-0.62687750099421824</v>
      </c>
      <c r="L120" s="15"/>
    </row>
    <row r="121" spans="2:12" x14ac:dyDescent="0.25">
      <c r="B121" s="27" t="str">
        <f>'Town Data'!A117</f>
        <v>ROCHESTER</v>
      </c>
      <c r="C121" s="49">
        <f>IF('Town Data'!C117&gt;9,'Town Data'!B117,"*")</f>
        <v>5783194.7999999998</v>
      </c>
      <c r="D121" s="50">
        <f>IF('Town Data'!E117&gt;9,'Town Data'!D117,"*")</f>
        <v>993303.25</v>
      </c>
      <c r="E121" s="51" t="str">
        <f>IF('Town Data'!G117&gt;9,'Town Data'!F117,"*")</f>
        <v>*</v>
      </c>
      <c r="F121" s="50">
        <f>IF('Town Data'!I117&gt;9,'Town Data'!H117,"*")</f>
        <v>4581202.58</v>
      </c>
      <c r="G121" s="50">
        <f>IF('Town Data'!K117&gt;9,'Town Data'!J117,"*")</f>
        <v>791621.06</v>
      </c>
      <c r="H121" s="51" t="str">
        <f>IF('Town Data'!M117&gt;9,'Town Data'!L117,"*")</f>
        <v>*</v>
      </c>
      <c r="I121" s="22">
        <f t="shared" si="3"/>
        <v>0.26237482386120542</v>
      </c>
      <c r="J121" s="22">
        <f t="shared" si="4"/>
        <v>0.25477112748870012</v>
      </c>
      <c r="K121" s="22" t="str">
        <f t="shared" si="5"/>
        <v/>
      </c>
      <c r="L121" s="15"/>
    </row>
    <row r="122" spans="2:12" x14ac:dyDescent="0.25">
      <c r="B122" s="27" t="str">
        <f>'Town Data'!A118</f>
        <v>ROCKINGHAM</v>
      </c>
      <c r="C122" s="49">
        <f>IF('Town Data'!C118&gt;9,'Town Data'!B118,"*")</f>
        <v>18492188.059999999</v>
      </c>
      <c r="D122" s="50">
        <f>IF('Town Data'!E118&gt;9,'Town Data'!D118,"*")</f>
        <v>2406948.8199999998</v>
      </c>
      <c r="E122" s="51">
        <f>IF('Town Data'!G118&gt;9,'Town Data'!F118,"*")</f>
        <v>150453.00000000009</v>
      </c>
      <c r="F122" s="50">
        <f>IF('Town Data'!I118&gt;9,'Town Data'!H118,"*")</f>
        <v>23562710.350000001</v>
      </c>
      <c r="G122" s="50">
        <f>IF('Town Data'!K118&gt;9,'Town Data'!J118,"*")</f>
        <v>3268486.78</v>
      </c>
      <c r="H122" s="51">
        <f>IF('Town Data'!M118&gt;9,'Town Data'!L118,"*")</f>
        <v>231487.66666666669</v>
      </c>
      <c r="I122" s="22">
        <f t="shared" si="3"/>
        <v>-0.215192658853017</v>
      </c>
      <c r="J122" s="22">
        <f t="shared" si="4"/>
        <v>-0.26358924419452601</v>
      </c>
      <c r="K122" s="22">
        <f t="shared" si="5"/>
        <v>-0.35006040638594105</v>
      </c>
      <c r="L122" s="15"/>
    </row>
    <row r="123" spans="2:12" x14ac:dyDescent="0.25">
      <c r="B123" s="27" t="str">
        <f>'Town Data'!A119</f>
        <v>ROYALTON</v>
      </c>
      <c r="C123" s="49">
        <f>IF('Town Data'!C119&gt;9,'Town Data'!B119,"*")</f>
        <v>16783554.77</v>
      </c>
      <c r="D123" s="50">
        <f>IF('Town Data'!E119&gt;9,'Town Data'!D119,"*")</f>
        <v>3096760.04</v>
      </c>
      <c r="E123" s="51" t="str">
        <f>IF('Town Data'!G119&gt;9,'Town Data'!F119,"*")</f>
        <v>*</v>
      </c>
      <c r="F123" s="50">
        <f>IF('Town Data'!I119&gt;9,'Town Data'!H119,"*")</f>
        <v>16964560.219999999</v>
      </c>
      <c r="G123" s="50">
        <f>IF('Town Data'!K119&gt;9,'Town Data'!J119,"*")</f>
        <v>3480089.71</v>
      </c>
      <c r="H123" s="51" t="str">
        <f>IF('Town Data'!M119&gt;9,'Town Data'!L119,"*")</f>
        <v>*</v>
      </c>
      <c r="I123" s="22">
        <f t="shared" si="3"/>
        <v>-1.0669622298054435E-2</v>
      </c>
      <c r="J123" s="22">
        <f t="shared" si="4"/>
        <v>-0.11014936451164069</v>
      </c>
      <c r="K123" s="22" t="str">
        <f t="shared" si="5"/>
        <v/>
      </c>
      <c r="L123" s="15"/>
    </row>
    <row r="124" spans="2:12" x14ac:dyDescent="0.25">
      <c r="B124" s="27" t="str">
        <f>'Town Data'!A120</f>
        <v>RUTLAND</v>
      </c>
      <c r="C124" s="49">
        <f>IF('Town Data'!C120&gt;9,'Town Data'!B120,"*")</f>
        <v>103073580.31999999</v>
      </c>
      <c r="D124" s="50">
        <f>IF('Town Data'!E120&gt;9,'Town Data'!D120,"*")</f>
        <v>37717546.890000001</v>
      </c>
      <c r="E124" s="51">
        <f>IF('Town Data'!G120&gt;9,'Town Data'!F120,"*")</f>
        <v>1606813.3333333337</v>
      </c>
      <c r="F124" s="50">
        <f>IF('Town Data'!I120&gt;9,'Town Data'!H120,"*")</f>
        <v>115217939.34</v>
      </c>
      <c r="G124" s="50">
        <f>IF('Town Data'!K120&gt;9,'Town Data'!J120,"*")</f>
        <v>39226689.159999996</v>
      </c>
      <c r="H124" s="51">
        <f>IF('Town Data'!M120&gt;9,'Town Data'!L120,"*")</f>
        <v>1813404.0000000005</v>
      </c>
      <c r="I124" s="22">
        <f t="shared" si="3"/>
        <v>-0.10540336938471764</v>
      </c>
      <c r="J124" s="22">
        <f t="shared" si="4"/>
        <v>-3.8472333564640714E-2</v>
      </c>
      <c r="K124" s="22">
        <f t="shared" si="5"/>
        <v>-0.11392423677606683</v>
      </c>
      <c r="L124" s="15"/>
    </row>
    <row r="125" spans="2:12" x14ac:dyDescent="0.25">
      <c r="B125" s="27" t="str">
        <f>'Town Data'!A121</f>
        <v>RUTLAND TOWN</v>
      </c>
      <c r="C125" s="49">
        <f>IF('Town Data'!C121&gt;9,'Town Data'!B121,"*")</f>
        <v>63611403.170000002</v>
      </c>
      <c r="D125" s="50">
        <f>IF('Town Data'!E121&gt;9,'Town Data'!D121,"*")</f>
        <v>33750754.240000002</v>
      </c>
      <c r="E125" s="51">
        <f>IF('Town Data'!G121&gt;9,'Town Data'!F121,"*")</f>
        <v>1593674.6666666635</v>
      </c>
      <c r="F125" s="50">
        <f>IF('Town Data'!I121&gt;9,'Town Data'!H121,"*")</f>
        <v>71294060.760000005</v>
      </c>
      <c r="G125" s="50">
        <f>IF('Town Data'!K121&gt;9,'Town Data'!J121,"*")</f>
        <v>33035753.210000001</v>
      </c>
      <c r="H125" s="51">
        <f>IF('Town Data'!M121&gt;9,'Town Data'!L121,"*")</f>
        <v>2205680.666666667</v>
      </c>
      <c r="I125" s="22">
        <f t="shared" si="3"/>
        <v>-0.10776013468867253</v>
      </c>
      <c r="J125" s="22">
        <f t="shared" si="4"/>
        <v>2.1643248920492863E-2</v>
      </c>
      <c r="K125" s="22">
        <f t="shared" si="5"/>
        <v>-0.27746808921569643</v>
      </c>
      <c r="L125" s="15"/>
    </row>
    <row r="126" spans="2:12" x14ac:dyDescent="0.25">
      <c r="B126" s="27" t="str">
        <f>'Town Data'!A122</f>
        <v>RYEGATE</v>
      </c>
      <c r="C126" s="49">
        <f>IF('Town Data'!C122&gt;9,'Town Data'!B122,"*")</f>
        <v>6456720.3399999999</v>
      </c>
      <c r="D126" s="50">
        <f>IF('Town Data'!E122&gt;9,'Town Data'!D122,"*")</f>
        <v>190830.57</v>
      </c>
      <c r="E126" s="51" t="str">
        <f>IF('Town Data'!G122&gt;9,'Town Data'!F122,"*")</f>
        <v>*</v>
      </c>
      <c r="F126" s="50">
        <f>IF('Town Data'!I122&gt;9,'Town Data'!H122,"*")</f>
        <v>5775728.0499999998</v>
      </c>
      <c r="G126" s="50">
        <f>IF('Town Data'!K122&gt;9,'Town Data'!J122,"*")</f>
        <v>143516.87</v>
      </c>
      <c r="H126" s="51" t="str">
        <f>IF('Town Data'!M122&gt;9,'Town Data'!L122,"*")</f>
        <v>*</v>
      </c>
      <c r="I126" s="22">
        <f t="shared" si="3"/>
        <v>0.11790587854980465</v>
      </c>
      <c r="J126" s="22">
        <f t="shared" si="4"/>
        <v>0.32967343839090146</v>
      </c>
      <c r="K126" s="22" t="str">
        <f t="shared" si="5"/>
        <v/>
      </c>
      <c r="L126" s="15"/>
    </row>
    <row r="127" spans="2:12" x14ac:dyDescent="0.25">
      <c r="B127" s="27" t="str">
        <f>'Town Data'!A123</f>
        <v>SALISBURY</v>
      </c>
      <c r="C127" s="49">
        <f>IF('Town Data'!C123&gt;9,'Town Data'!B123,"*")</f>
        <v>363098.36</v>
      </c>
      <c r="D127" s="50">
        <f>IF('Town Data'!E123&gt;9,'Town Data'!D123,"*")</f>
        <v>277140.38</v>
      </c>
      <c r="E127" s="51" t="str">
        <f>IF('Town Data'!G123&gt;9,'Town Data'!F123,"*")</f>
        <v>*</v>
      </c>
      <c r="F127" s="50">
        <f>IF('Town Data'!I123&gt;9,'Town Data'!H123,"*")</f>
        <v>598714.34</v>
      </c>
      <c r="G127" s="50">
        <f>IF('Town Data'!K123&gt;9,'Town Data'!J123,"*")</f>
        <v>298135.93</v>
      </c>
      <c r="H127" s="51" t="str">
        <f>IF('Town Data'!M123&gt;9,'Town Data'!L123,"*")</f>
        <v>*</v>
      </c>
      <c r="I127" s="22">
        <f t="shared" si="3"/>
        <v>-0.39353655701648971</v>
      </c>
      <c r="J127" s="22">
        <f t="shared" si="4"/>
        <v>-7.0422743075616509E-2</v>
      </c>
      <c r="K127" s="22" t="str">
        <f t="shared" si="5"/>
        <v/>
      </c>
    </row>
    <row r="128" spans="2:12" x14ac:dyDescent="0.25">
      <c r="B128" s="27" t="str">
        <f>'Town Data'!A124</f>
        <v>SHAFTSBURY</v>
      </c>
      <c r="C128" s="49">
        <f>IF('Town Data'!C124&gt;9,'Town Data'!B124,"*")</f>
        <v>21772251.719999999</v>
      </c>
      <c r="D128" s="50">
        <f>IF('Town Data'!E124&gt;9,'Town Data'!D124,"*")</f>
        <v>1658980.99</v>
      </c>
      <c r="E128" s="51" t="str">
        <f>IF('Town Data'!G124&gt;9,'Town Data'!F124,"*")</f>
        <v>*</v>
      </c>
      <c r="F128" s="50">
        <f>IF('Town Data'!I124&gt;9,'Town Data'!H124,"*")</f>
        <v>26591870.219999999</v>
      </c>
      <c r="G128" s="50">
        <f>IF('Town Data'!K124&gt;9,'Town Data'!J124,"*")</f>
        <v>1822008.02</v>
      </c>
      <c r="H128" s="51" t="str">
        <f>IF('Town Data'!M124&gt;9,'Town Data'!L124,"*")</f>
        <v>*</v>
      </c>
      <c r="I128" s="22">
        <f t="shared" si="3"/>
        <v>-0.18124405918524372</v>
      </c>
      <c r="J128" s="22">
        <f t="shared" si="4"/>
        <v>-8.9476571019703868E-2</v>
      </c>
      <c r="K128" s="22" t="str">
        <f t="shared" si="5"/>
        <v/>
      </c>
    </row>
    <row r="129" spans="2:11" x14ac:dyDescent="0.25">
      <c r="B129" s="27" t="str">
        <f>'Town Data'!A125</f>
        <v>SHARON</v>
      </c>
      <c r="C129" s="49">
        <f>IF('Town Data'!C125&gt;9,'Town Data'!B125,"*")</f>
        <v>1882681.52</v>
      </c>
      <c r="D129" s="50">
        <f>IF('Town Data'!E125&gt;9,'Town Data'!D125,"*")</f>
        <v>527637.73</v>
      </c>
      <c r="E129" s="51" t="str">
        <f>IF('Town Data'!G125&gt;9,'Town Data'!F125,"*")</f>
        <v>*</v>
      </c>
      <c r="F129" s="50">
        <f>IF('Town Data'!I125&gt;9,'Town Data'!H125,"*")</f>
        <v>1367552.49</v>
      </c>
      <c r="G129" s="50">
        <f>IF('Town Data'!K125&gt;9,'Town Data'!J125,"*")</f>
        <v>466975.11</v>
      </c>
      <c r="H129" s="51" t="str">
        <f>IF('Town Data'!M125&gt;9,'Town Data'!L125,"*")</f>
        <v>*</v>
      </c>
      <c r="I129" s="22">
        <f t="shared" si="3"/>
        <v>0.37667953059703035</v>
      </c>
      <c r="J129" s="22">
        <f t="shared" si="4"/>
        <v>0.12990546755264964</v>
      </c>
      <c r="K129" s="22" t="str">
        <f t="shared" si="5"/>
        <v/>
      </c>
    </row>
    <row r="130" spans="2:11" x14ac:dyDescent="0.25">
      <c r="B130" s="27" t="str">
        <f>'Town Data'!A126</f>
        <v>SHELBURNE</v>
      </c>
      <c r="C130" s="49">
        <f>IF('Town Data'!C126&gt;9,'Town Data'!B126,"*")</f>
        <v>68976557.799999997</v>
      </c>
      <c r="D130" s="50">
        <f>IF('Town Data'!E126&gt;9,'Town Data'!D126,"*")</f>
        <v>15210173.41</v>
      </c>
      <c r="E130" s="51">
        <f>IF('Town Data'!G126&gt;9,'Town Data'!F126,"*")</f>
        <v>70653.833333333328</v>
      </c>
      <c r="F130" s="50">
        <f>IF('Town Data'!I126&gt;9,'Town Data'!H126,"*")</f>
        <v>72311998.969999999</v>
      </c>
      <c r="G130" s="50">
        <f>IF('Town Data'!K126&gt;9,'Town Data'!J126,"*")</f>
        <v>17204741.32</v>
      </c>
      <c r="H130" s="51">
        <f>IF('Town Data'!M126&gt;9,'Town Data'!L126,"*")</f>
        <v>160587.33333333372</v>
      </c>
      <c r="I130" s="22">
        <f t="shared" si="3"/>
        <v>-4.61256944560995E-2</v>
      </c>
      <c r="J130" s="22">
        <f t="shared" si="4"/>
        <v>-0.11593129317680437</v>
      </c>
      <c r="K130" s="22">
        <f t="shared" si="5"/>
        <v>-0.56002860333525795</v>
      </c>
    </row>
    <row r="131" spans="2:11" x14ac:dyDescent="0.25">
      <c r="B131" s="27" t="str">
        <f>'Town Data'!A127</f>
        <v>SHELDON</v>
      </c>
      <c r="C131" s="49">
        <f>IF('Town Data'!C127&gt;9,'Town Data'!B127,"*")</f>
        <v>2489294.11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>
        <f>IF('Town Data'!I127&gt;9,'Town Data'!H127,"*")</f>
        <v>9903941.5999999996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>
        <f t="shared" si="3"/>
        <v>-0.74865622087270789</v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 t="str">
        <f>'Town Data'!A128</f>
        <v>SHOREHAM</v>
      </c>
      <c r="C132" s="49">
        <f>IF('Town Data'!C128&gt;9,'Town Data'!B128,"*")</f>
        <v>13627623.699999999</v>
      </c>
      <c r="D132" s="50">
        <f>IF('Town Data'!E128&gt;9,'Town Data'!D128,"*")</f>
        <v>479329.44</v>
      </c>
      <c r="E132" s="51" t="str">
        <f>IF('Town Data'!G128&gt;9,'Town Data'!F128,"*")</f>
        <v>*</v>
      </c>
      <c r="F132" s="50">
        <f>IF('Town Data'!I128&gt;9,'Town Data'!H128,"*")</f>
        <v>12215695.869999999</v>
      </c>
      <c r="G132" s="50">
        <f>IF('Town Data'!K128&gt;9,'Town Data'!J128,"*")</f>
        <v>555494.81999999995</v>
      </c>
      <c r="H132" s="51" t="str">
        <f>IF('Town Data'!M128&gt;9,'Town Data'!L128,"*")</f>
        <v>*</v>
      </c>
      <c r="I132" s="22">
        <f t="shared" si="3"/>
        <v>0.11558308630353943</v>
      </c>
      <c r="J132" s="22">
        <f t="shared" si="4"/>
        <v>-0.13711267370594016</v>
      </c>
      <c r="K132" s="22" t="str">
        <f t="shared" si="5"/>
        <v/>
      </c>
    </row>
    <row r="133" spans="2:11" x14ac:dyDescent="0.25">
      <c r="B133" s="27" t="str">
        <f>'Town Data'!A129</f>
        <v>SHREWSBURY</v>
      </c>
      <c r="C133" s="49">
        <f>IF('Town Data'!C129&gt;9,'Town Data'!B129,"*")</f>
        <v>357706.37</v>
      </c>
      <c r="D133" s="50">
        <f>IF('Town Data'!E129&gt;9,'Town Data'!D129,"*")</f>
        <v>274224.68</v>
      </c>
      <c r="E133" s="51" t="str">
        <f>IF('Town Data'!G129&gt;9,'Town Data'!F129,"*")</f>
        <v>*</v>
      </c>
      <c r="F133" s="50">
        <f>IF('Town Data'!I129&gt;9,'Town Data'!H129,"*")</f>
        <v>340996.38</v>
      </c>
      <c r="G133" s="50">
        <f>IF('Town Data'!K129&gt;9,'Town Data'!J129,"*")</f>
        <v>278743.09000000003</v>
      </c>
      <c r="H133" s="51" t="str">
        <f>IF('Town Data'!M129&gt;9,'Town Data'!L129,"*")</f>
        <v>*</v>
      </c>
      <c r="I133" s="22">
        <f t="shared" si="3"/>
        <v>4.9003423438102156E-2</v>
      </c>
      <c r="J133" s="22">
        <f t="shared" si="4"/>
        <v>-1.6209944433062114E-2</v>
      </c>
      <c r="K133" s="22" t="str">
        <f t="shared" si="5"/>
        <v/>
      </c>
    </row>
    <row r="134" spans="2:11" x14ac:dyDescent="0.25">
      <c r="B134" s="27" t="str">
        <f>'Town Data'!A130</f>
        <v>SOUTH BURLINGTON</v>
      </c>
      <c r="C134" s="49">
        <f>IF('Town Data'!C130&gt;9,'Town Data'!B130,"*")</f>
        <v>275530391.38</v>
      </c>
      <c r="D134" s="50">
        <f>IF('Town Data'!E130&gt;9,'Town Data'!D130,"*")</f>
        <v>64673883.789999999</v>
      </c>
      <c r="E134" s="51">
        <f>IF('Town Data'!G130&gt;9,'Town Data'!F130,"*")</f>
        <v>4190399.5000000014</v>
      </c>
      <c r="F134" s="50">
        <f>IF('Town Data'!I130&gt;9,'Town Data'!H130,"*")</f>
        <v>369952418.23000002</v>
      </c>
      <c r="G134" s="50">
        <f>IF('Town Data'!K130&gt;9,'Town Data'!J130,"*")</f>
        <v>84757996.980000004</v>
      </c>
      <c r="H134" s="51">
        <f>IF('Town Data'!M130&gt;9,'Town Data'!L130,"*")</f>
        <v>4082629.833333334</v>
      </c>
      <c r="I134" s="22">
        <f t="shared" ref="I134:I197" si="6">IFERROR((C134-F134)/F134,"")</f>
        <v>-0.25522748925862593</v>
      </c>
      <c r="J134" s="22">
        <f t="shared" ref="J134:J197" si="7">IFERROR((D134-G134)/G134,"")</f>
        <v>-0.23695832730378433</v>
      </c>
      <c r="K134" s="22">
        <f t="shared" ref="K134:K197" si="8">IFERROR((E134-H134)/H134,"")</f>
        <v>2.6397119275121013E-2</v>
      </c>
    </row>
    <row r="135" spans="2:11" x14ac:dyDescent="0.25">
      <c r="B135" s="27" t="str">
        <f>'Town Data'!A131</f>
        <v>SOUTH HERO</v>
      </c>
      <c r="C135" s="49">
        <f>IF('Town Data'!C131&gt;9,'Town Data'!B131,"*")</f>
        <v>3953662.95</v>
      </c>
      <c r="D135" s="50">
        <f>IF('Town Data'!E131&gt;9,'Town Data'!D131,"*")</f>
        <v>1813685.2</v>
      </c>
      <c r="E135" s="51" t="str">
        <f>IF('Town Data'!G131&gt;9,'Town Data'!F131,"*")</f>
        <v>*</v>
      </c>
      <c r="F135" s="50">
        <f>IF('Town Data'!I131&gt;9,'Town Data'!H131,"*")</f>
        <v>4597026.1100000003</v>
      </c>
      <c r="G135" s="50">
        <f>IF('Town Data'!K131&gt;9,'Town Data'!J131,"*")</f>
        <v>1479521.22</v>
      </c>
      <c r="H135" s="51" t="str">
        <f>IF('Town Data'!M131&gt;9,'Town Data'!L131,"*")</f>
        <v>*</v>
      </c>
      <c r="I135" s="22">
        <f t="shared" si="6"/>
        <v>-0.13995203520825775</v>
      </c>
      <c r="J135" s="22">
        <f t="shared" si="7"/>
        <v>0.22585953853368862</v>
      </c>
      <c r="K135" s="22" t="str">
        <f t="shared" si="8"/>
        <v/>
      </c>
    </row>
    <row r="136" spans="2:11" x14ac:dyDescent="0.25">
      <c r="B136" s="27" t="str">
        <f>'Town Data'!A132</f>
        <v>SPRINGFIELD</v>
      </c>
      <c r="C136" s="49">
        <f>IF('Town Data'!C132&gt;9,'Town Data'!B132,"*")</f>
        <v>32948261.329999998</v>
      </c>
      <c r="D136" s="50">
        <f>IF('Town Data'!E132&gt;9,'Town Data'!D132,"*")</f>
        <v>14055958.17</v>
      </c>
      <c r="E136" s="51">
        <f>IF('Town Data'!G132&gt;9,'Town Data'!F132,"*")</f>
        <v>326782.16666666704</v>
      </c>
      <c r="F136" s="50">
        <f>IF('Town Data'!I132&gt;9,'Town Data'!H132,"*")</f>
        <v>34262613.509999998</v>
      </c>
      <c r="G136" s="50">
        <f>IF('Town Data'!K132&gt;9,'Town Data'!J132,"*")</f>
        <v>14252865.91</v>
      </c>
      <c r="H136" s="51">
        <f>IF('Town Data'!M132&gt;9,'Town Data'!L132,"*")</f>
        <v>343896.66666666634</v>
      </c>
      <c r="I136" s="22">
        <f t="shared" si="6"/>
        <v>-3.8361118588235793E-2</v>
      </c>
      <c r="J136" s="22">
        <f t="shared" si="7"/>
        <v>-1.3815308531166854E-2</v>
      </c>
      <c r="K136" s="22">
        <f t="shared" si="8"/>
        <v>-4.976640269848303E-2</v>
      </c>
    </row>
    <row r="137" spans="2:11" x14ac:dyDescent="0.25">
      <c r="B137" s="27" t="str">
        <f>'Town Data'!A133</f>
        <v>ST ALBANS</v>
      </c>
      <c r="C137" s="49">
        <f>IF('Town Data'!C133&gt;9,'Town Data'!B133,"*")</f>
        <v>120142552.92</v>
      </c>
      <c r="D137" s="50">
        <f>IF('Town Data'!E133&gt;9,'Town Data'!D133,"*")</f>
        <v>23323443.109999999</v>
      </c>
      <c r="E137" s="51">
        <f>IF('Town Data'!G133&gt;9,'Town Data'!F133,"*")</f>
        <v>471638.83333333262</v>
      </c>
      <c r="F137" s="50">
        <f>IF('Town Data'!I133&gt;9,'Town Data'!H133,"*")</f>
        <v>172185995.22</v>
      </c>
      <c r="G137" s="50">
        <f>IF('Town Data'!K133&gt;9,'Town Data'!J133,"*")</f>
        <v>21050017.280000001</v>
      </c>
      <c r="H137" s="51">
        <f>IF('Town Data'!M133&gt;9,'Town Data'!L133,"*")</f>
        <v>808792.00000000035</v>
      </c>
      <c r="I137" s="22">
        <f t="shared" si="6"/>
        <v>-0.30225130814794032</v>
      </c>
      <c r="J137" s="22">
        <f t="shared" si="7"/>
        <v>0.10800113841996799</v>
      </c>
      <c r="K137" s="22">
        <f t="shared" si="8"/>
        <v>-0.41686016511868018</v>
      </c>
    </row>
    <row r="138" spans="2:11" x14ac:dyDescent="0.25">
      <c r="B138" s="27" t="str">
        <f>'Town Data'!A134</f>
        <v>ST ALBANS TOWN</v>
      </c>
      <c r="C138" s="49">
        <f>IF('Town Data'!C134&gt;9,'Town Data'!B134,"*")</f>
        <v>90770056.709999993</v>
      </c>
      <c r="D138" s="50">
        <f>IF('Town Data'!E134&gt;9,'Town Data'!D134,"*")</f>
        <v>22821482.190000001</v>
      </c>
      <c r="E138" s="51">
        <f>IF('Town Data'!G134&gt;9,'Town Data'!F134,"*")</f>
        <v>154218</v>
      </c>
      <c r="F138" s="50">
        <f>IF('Town Data'!I134&gt;9,'Town Data'!H134,"*")</f>
        <v>99678363.489999995</v>
      </c>
      <c r="G138" s="50">
        <f>IF('Town Data'!K134&gt;9,'Town Data'!J134,"*")</f>
        <v>23819880.210000001</v>
      </c>
      <c r="H138" s="51">
        <f>IF('Town Data'!M134&gt;9,'Town Data'!L134,"*")</f>
        <v>398259.66666666663</v>
      </c>
      <c r="I138" s="22">
        <f t="shared" si="6"/>
        <v>-8.9370516008659265E-2</v>
      </c>
      <c r="J138" s="22">
        <f t="shared" si="7"/>
        <v>-4.1914485345768221E-2</v>
      </c>
      <c r="K138" s="22">
        <f t="shared" si="8"/>
        <v>-0.61277022779945078</v>
      </c>
    </row>
    <row r="139" spans="2:11" x14ac:dyDescent="0.25">
      <c r="B139" s="27" t="str">
        <f>'Town Data'!A135</f>
        <v>ST JOHNSBURY</v>
      </c>
      <c r="C139" s="49">
        <f>IF('Town Data'!C135&gt;9,'Town Data'!B135,"*")</f>
        <v>68447673.819999993</v>
      </c>
      <c r="D139" s="50">
        <f>IF('Town Data'!E135&gt;9,'Town Data'!D135,"*")</f>
        <v>18464524.379999999</v>
      </c>
      <c r="E139" s="51">
        <f>IF('Town Data'!G135&gt;9,'Town Data'!F135,"*")</f>
        <v>454329.16666666651</v>
      </c>
      <c r="F139" s="50">
        <f>IF('Town Data'!I135&gt;9,'Town Data'!H135,"*")</f>
        <v>76287318.280000001</v>
      </c>
      <c r="G139" s="50">
        <f>IF('Town Data'!K135&gt;9,'Town Data'!J135,"*")</f>
        <v>20025481.899999999</v>
      </c>
      <c r="H139" s="51">
        <f>IF('Town Data'!M135&gt;9,'Town Data'!L135,"*")</f>
        <v>496824.66666666657</v>
      </c>
      <c r="I139" s="22">
        <f t="shared" si="6"/>
        <v>-0.10276471419831391</v>
      </c>
      <c r="J139" s="22">
        <f t="shared" si="7"/>
        <v>-7.794856212673712E-2</v>
      </c>
      <c r="K139" s="22">
        <f t="shared" si="8"/>
        <v>-8.5534199187641116E-2</v>
      </c>
    </row>
    <row r="140" spans="2:11" x14ac:dyDescent="0.25">
      <c r="B140" s="27" t="str">
        <f>'Town Data'!A136</f>
        <v>STARKSBORO</v>
      </c>
      <c r="C140" s="49">
        <f>IF('Town Data'!C136&gt;9,'Town Data'!B136,"*")</f>
        <v>894307.87</v>
      </c>
      <c r="D140" s="50">
        <f>IF('Town Data'!E136&gt;9,'Town Data'!D136,"*")</f>
        <v>201438.83</v>
      </c>
      <c r="E140" s="51" t="str">
        <f>IF('Town Data'!G136&gt;9,'Town Data'!F136,"*")</f>
        <v>*</v>
      </c>
      <c r="F140" s="50">
        <f>IF('Town Data'!I136&gt;9,'Town Data'!H136,"*")</f>
        <v>662134.16</v>
      </c>
      <c r="G140" s="50">
        <f>IF('Town Data'!K136&gt;9,'Town Data'!J136,"*")</f>
        <v>226503.81</v>
      </c>
      <c r="H140" s="51" t="str">
        <f>IF('Town Data'!M136&gt;9,'Town Data'!L136,"*")</f>
        <v>*</v>
      </c>
      <c r="I140" s="22">
        <f t="shared" si="6"/>
        <v>0.35064451288844539</v>
      </c>
      <c r="J140" s="22">
        <f t="shared" si="7"/>
        <v>-0.11066030191721725</v>
      </c>
      <c r="K140" s="22" t="str">
        <f t="shared" si="8"/>
        <v/>
      </c>
    </row>
    <row r="141" spans="2:11" x14ac:dyDescent="0.25">
      <c r="B141" s="27" t="str">
        <f>'Town Data'!A137</f>
        <v>STOWE</v>
      </c>
      <c r="C141" s="49">
        <f>IF('Town Data'!C137&gt;9,'Town Data'!B137,"*")</f>
        <v>27132868.23</v>
      </c>
      <c r="D141" s="50">
        <f>IF('Town Data'!E137&gt;9,'Town Data'!D137,"*")</f>
        <v>10764934.02</v>
      </c>
      <c r="E141" s="51">
        <f>IF('Town Data'!G137&gt;9,'Town Data'!F137,"*")</f>
        <v>540009.00000000035</v>
      </c>
      <c r="F141" s="50">
        <f>IF('Town Data'!I137&gt;9,'Town Data'!H137,"*")</f>
        <v>35058321.890000001</v>
      </c>
      <c r="G141" s="50">
        <f>IF('Town Data'!K137&gt;9,'Town Data'!J137,"*")</f>
        <v>13951021.630000001</v>
      </c>
      <c r="H141" s="51">
        <f>IF('Town Data'!M137&gt;9,'Town Data'!L137,"*")</f>
        <v>1093516.8333333342</v>
      </c>
      <c r="I141" s="22">
        <f t="shared" si="6"/>
        <v>-0.22606483233473443</v>
      </c>
      <c r="J141" s="22">
        <f t="shared" si="7"/>
        <v>-0.22837665186818301</v>
      </c>
      <c r="K141" s="22">
        <f t="shared" si="8"/>
        <v>-0.50617221103592225</v>
      </c>
    </row>
    <row r="142" spans="2:11" x14ac:dyDescent="0.25">
      <c r="B142" s="27" t="str">
        <f>'Town Data'!A138</f>
        <v>STRAFFORD</v>
      </c>
      <c r="C142" s="49">
        <f>IF('Town Data'!C138&gt;9,'Town Data'!B138,"*")</f>
        <v>700253.78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 t="str">
        <f>'Town Data'!A139</f>
        <v>SWANTON</v>
      </c>
      <c r="C143" s="49">
        <f>IF('Town Data'!C139&gt;9,'Town Data'!B139,"*")</f>
        <v>40818051.68</v>
      </c>
      <c r="D143" s="50">
        <f>IF('Town Data'!E139&gt;9,'Town Data'!D139,"*")</f>
        <v>9743993.9399999995</v>
      </c>
      <c r="E143" s="51">
        <f>IF('Town Data'!G139&gt;9,'Town Data'!F139,"*")</f>
        <v>95773.666666666701</v>
      </c>
      <c r="F143" s="50">
        <f>IF('Town Data'!I139&gt;9,'Town Data'!H139,"*")</f>
        <v>47557751.719999999</v>
      </c>
      <c r="G143" s="50">
        <f>IF('Town Data'!K139&gt;9,'Town Data'!J139,"*")</f>
        <v>7752822.2699999996</v>
      </c>
      <c r="H143" s="51">
        <f>IF('Town Data'!M139&gt;9,'Town Data'!L139,"*")</f>
        <v>152376.49999999997</v>
      </c>
      <c r="I143" s="22">
        <f t="shared" si="6"/>
        <v>-0.14171611979642168</v>
      </c>
      <c r="J143" s="22">
        <f t="shared" si="7"/>
        <v>0.2568318478942766</v>
      </c>
      <c r="K143" s="22">
        <f t="shared" si="8"/>
        <v>-0.37146694754987336</v>
      </c>
    </row>
    <row r="144" spans="2:11" x14ac:dyDescent="0.25">
      <c r="B144" s="27" t="str">
        <f>'Town Data'!A140</f>
        <v>THETFORD</v>
      </c>
      <c r="C144" s="49">
        <f>IF('Town Data'!C140&gt;9,'Town Data'!B140,"*")</f>
        <v>4014366.31</v>
      </c>
      <c r="D144" s="50">
        <f>IF('Town Data'!E140&gt;9,'Town Data'!D140,"*")</f>
        <v>1775263.98</v>
      </c>
      <c r="E144" s="51">
        <f>IF('Town Data'!G140&gt;9,'Town Data'!F140,"*")</f>
        <v>20691.000000000004</v>
      </c>
      <c r="F144" s="50">
        <f>IF('Town Data'!I140&gt;9,'Town Data'!H140,"*")</f>
        <v>4941050.1399999997</v>
      </c>
      <c r="G144" s="50">
        <f>IF('Town Data'!K140&gt;9,'Town Data'!J140,"*")</f>
        <v>2131509.19</v>
      </c>
      <c r="H144" s="51">
        <f>IF('Town Data'!M140&gt;9,'Town Data'!L140,"*")</f>
        <v>36097.666666666664</v>
      </c>
      <c r="I144" s="22">
        <f t="shared" si="6"/>
        <v>-0.18754795109203237</v>
      </c>
      <c r="J144" s="22">
        <f t="shared" si="7"/>
        <v>-0.16713285200520292</v>
      </c>
      <c r="K144" s="22">
        <f t="shared" si="8"/>
        <v>-0.42680505665186103</v>
      </c>
    </row>
    <row r="145" spans="2:11" x14ac:dyDescent="0.25">
      <c r="B145" s="27" t="str">
        <f>'Town Data'!A141</f>
        <v>TOWNSHEND</v>
      </c>
      <c r="C145" s="49">
        <f>IF('Town Data'!C141&gt;9,'Town Data'!B141,"*")</f>
        <v>3462945.56</v>
      </c>
      <c r="D145" s="50">
        <f>IF('Town Data'!E141&gt;9,'Town Data'!D141,"*")</f>
        <v>817464.79</v>
      </c>
      <c r="E145" s="51" t="str">
        <f>IF('Town Data'!G141&gt;9,'Town Data'!F141,"*")</f>
        <v>*</v>
      </c>
      <c r="F145" s="50">
        <f>IF('Town Data'!I141&gt;9,'Town Data'!H141,"*")</f>
        <v>3670276.47</v>
      </c>
      <c r="G145" s="50">
        <f>IF('Town Data'!K141&gt;9,'Town Data'!J141,"*")</f>
        <v>763351.73</v>
      </c>
      <c r="H145" s="51" t="str">
        <f>IF('Town Data'!M141&gt;9,'Town Data'!L141,"*")</f>
        <v>*</v>
      </c>
      <c r="I145" s="22">
        <f t="shared" si="6"/>
        <v>-5.6489180500345286E-2</v>
      </c>
      <c r="J145" s="22">
        <f t="shared" si="7"/>
        <v>7.0888763165572521E-2</v>
      </c>
      <c r="K145" s="22" t="str">
        <f t="shared" si="8"/>
        <v/>
      </c>
    </row>
    <row r="146" spans="2:11" x14ac:dyDescent="0.25">
      <c r="B146" s="27" t="str">
        <f>'Town Data'!A142</f>
        <v>TROY</v>
      </c>
      <c r="C146" s="49">
        <f>IF('Town Data'!C142&gt;9,'Town Data'!B142,"*")</f>
        <v>8354890.8600000003</v>
      </c>
      <c r="D146" s="50">
        <f>IF('Town Data'!E142&gt;9,'Town Data'!D142,"*")</f>
        <v>1018482.89</v>
      </c>
      <c r="E146" s="51">
        <f>IF('Town Data'!G142&gt;9,'Town Data'!F142,"*")</f>
        <v>158586.49999999994</v>
      </c>
      <c r="F146" s="50">
        <f>IF('Town Data'!I142&gt;9,'Town Data'!H142,"*")</f>
        <v>8455563.7699999996</v>
      </c>
      <c r="G146" s="50">
        <f>IF('Town Data'!K142&gt;9,'Town Data'!J142,"*")</f>
        <v>902915.99</v>
      </c>
      <c r="H146" s="51">
        <f>IF('Town Data'!M142&gt;9,'Town Data'!L142,"*")</f>
        <v>190703.99999999971</v>
      </c>
      <c r="I146" s="22">
        <f t="shared" si="6"/>
        <v>-1.1906114451786486E-2</v>
      </c>
      <c r="J146" s="22">
        <f t="shared" si="7"/>
        <v>0.12799297086321401</v>
      </c>
      <c r="K146" s="22">
        <f t="shared" si="8"/>
        <v>-0.16841545012165354</v>
      </c>
    </row>
    <row r="147" spans="2:11" x14ac:dyDescent="0.25">
      <c r="B147" s="27" t="str">
        <f>'Town Data'!A143</f>
        <v>TUNBRIDGE</v>
      </c>
      <c r="C147" s="49">
        <f>IF('Town Data'!C143&gt;9,'Town Data'!B143,"*")</f>
        <v>529246.68000000005</v>
      </c>
      <c r="D147" s="50">
        <f>IF('Town Data'!E143&gt;9,'Town Data'!D143,"*")</f>
        <v>288004.03999999998</v>
      </c>
      <c r="E147" s="51" t="str">
        <f>IF('Town Data'!G143&gt;9,'Town Data'!F143,"*")</f>
        <v>*</v>
      </c>
      <c r="F147" s="50">
        <f>IF('Town Data'!I143&gt;9,'Town Data'!H143,"*")</f>
        <v>526455.91</v>
      </c>
      <c r="G147" s="50">
        <f>IF('Town Data'!K143&gt;9,'Town Data'!J143,"*")</f>
        <v>299596.08</v>
      </c>
      <c r="H147" s="51" t="str">
        <f>IF('Town Data'!M143&gt;9,'Town Data'!L143,"*")</f>
        <v>*</v>
      </c>
      <c r="I147" s="22">
        <f t="shared" si="6"/>
        <v>5.3010517063053174E-3</v>
      </c>
      <c r="J147" s="22">
        <f t="shared" si="7"/>
        <v>-3.8692228549852978E-2</v>
      </c>
      <c r="K147" s="22" t="str">
        <f t="shared" si="8"/>
        <v/>
      </c>
    </row>
    <row r="148" spans="2:11" x14ac:dyDescent="0.25">
      <c r="B148" s="27" t="str">
        <f>'Town Data'!A144</f>
        <v>UNDERHILL</v>
      </c>
      <c r="C148" s="49">
        <f>IF('Town Data'!C144&gt;9,'Town Data'!B144,"*")</f>
        <v>6916650.7800000003</v>
      </c>
      <c r="D148" s="50">
        <f>IF('Town Data'!E144&gt;9,'Town Data'!D144,"*")</f>
        <v>760452.9</v>
      </c>
      <c r="E148" s="51" t="str">
        <f>IF('Town Data'!G144&gt;9,'Town Data'!F144,"*")</f>
        <v>*</v>
      </c>
      <c r="F148" s="50">
        <f>IF('Town Data'!I144&gt;9,'Town Data'!H144,"*")</f>
        <v>5607456.4400000004</v>
      </c>
      <c r="G148" s="50">
        <f>IF('Town Data'!K144&gt;9,'Town Data'!J144,"*")</f>
        <v>1204390.96</v>
      </c>
      <c r="H148" s="51" t="str">
        <f>IF('Town Data'!M144&gt;9,'Town Data'!L144,"*")</f>
        <v>*</v>
      </c>
      <c r="I148" s="22">
        <f t="shared" si="6"/>
        <v>0.23347383149711989</v>
      </c>
      <c r="J148" s="22">
        <f t="shared" si="7"/>
        <v>-0.36859962814732516</v>
      </c>
      <c r="K148" s="22" t="str">
        <f t="shared" si="8"/>
        <v/>
      </c>
    </row>
    <row r="149" spans="2:11" x14ac:dyDescent="0.25">
      <c r="B149" s="27" t="str">
        <f>'Town Data'!A145</f>
        <v>VERGENNES</v>
      </c>
      <c r="C149" s="49">
        <f>IF('Town Data'!C145&gt;9,'Town Data'!B145,"*")</f>
        <v>22666421.57</v>
      </c>
      <c r="D149" s="50">
        <f>IF('Town Data'!E145&gt;9,'Town Data'!D145,"*")</f>
        <v>4625459.22</v>
      </c>
      <c r="E149" s="51">
        <f>IF('Town Data'!G145&gt;9,'Town Data'!F145,"*")</f>
        <v>355044.00000000029</v>
      </c>
      <c r="F149" s="50">
        <f>IF('Town Data'!I145&gt;9,'Town Data'!H145,"*")</f>
        <v>48555519.25</v>
      </c>
      <c r="G149" s="50">
        <f>IF('Town Data'!K145&gt;9,'Town Data'!J145,"*")</f>
        <v>5170148.5999999996</v>
      </c>
      <c r="H149" s="51">
        <f>IF('Town Data'!M145&gt;9,'Town Data'!L145,"*")</f>
        <v>1137328.8333333333</v>
      </c>
      <c r="I149" s="22">
        <f t="shared" si="6"/>
        <v>-0.53318547674680672</v>
      </c>
      <c r="J149" s="22">
        <f t="shared" si="7"/>
        <v>-0.10535275136966081</v>
      </c>
      <c r="K149" s="22">
        <f t="shared" si="8"/>
        <v>-0.68782643190411197</v>
      </c>
    </row>
    <row r="150" spans="2:11" x14ac:dyDescent="0.25">
      <c r="B150" s="27" t="str">
        <f>'Town Data'!A146</f>
        <v>VERNON</v>
      </c>
      <c r="C150" s="49">
        <f>IF('Town Data'!C146&gt;9,'Town Data'!B146,"*")</f>
        <v>3718197.16</v>
      </c>
      <c r="D150" s="50">
        <f>IF('Town Data'!E146&gt;9,'Town Data'!D146,"*")</f>
        <v>1399481.47</v>
      </c>
      <c r="E150" s="51" t="str">
        <f>IF('Town Data'!G146&gt;9,'Town Data'!F146,"*")</f>
        <v>*</v>
      </c>
      <c r="F150" s="50">
        <f>IF('Town Data'!I146&gt;9,'Town Data'!H146,"*")</f>
        <v>4716694.79</v>
      </c>
      <c r="G150" s="50">
        <f>IF('Town Data'!K146&gt;9,'Town Data'!J146,"*")</f>
        <v>1313540.52</v>
      </c>
      <c r="H150" s="51" t="str">
        <f>IF('Town Data'!M146&gt;9,'Town Data'!L146,"*")</f>
        <v>*</v>
      </c>
      <c r="I150" s="22">
        <f t="shared" si="6"/>
        <v>-0.2116943483638041</v>
      </c>
      <c r="J150" s="22">
        <f t="shared" si="7"/>
        <v>6.5426950057086902E-2</v>
      </c>
      <c r="K150" s="22" t="str">
        <f t="shared" si="8"/>
        <v/>
      </c>
    </row>
    <row r="151" spans="2:11" x14ac:dyDescent="0.25">
      <c r="B151" s="27" t="str">
        <f>'Town Data'!A147</f>
        <v>WAITSFIELD</v>
      </c>
      <c r="C151" s="49">
        <f>IF('Town Data'!C147&gt;9,'Town Data'!B147,"*")</f>
        <v>22016397.91</v>
      </c>
      <c r="D151" s="50">
        <f>IF('Town Data'!E147&gt;9,'Town Data'!D147,"*")</f>
        <v>8447582.9900000002</v>
      </c>
      <c r="E151" s="51">
        <f>IF('Town Data'!G147&gt;9,'Town Data'!F147,"*")</f>
        <v>122864.16666666673</v>
      </c>
      <c r="F151" s="50">
        <f>IF('Town Data'!I147&gt;9,'Town Data'!H147,"*")</f>
        <v>23884700.739999998</v>
      </c>
      <c r="G151" s="50">
        <f>IF('Town Data'!K147&gt;9,'Town Data'!J147,"*")</f>
        <v>8556260.1300000008</v>
      </c>
      <c r="H151" s="51">
        <f>IF('Town Data'!M147&gt;9,'Town Data'!L147,"*")</f>
        <v>187046.49999999991</v>
      </c>
      <c r="I151" s="22">
        <f t="shared" si="6"/>
        <v>-7.8221739109802985E-2</v>
      </c>
      <c r="J151" s="22">
        <f t="shared" si="7"/>
        <v>-1.2701476854234046E-2</v>
      </c>
      <c r="K151" s="22">
        <f t="shared" si="8"/>
        <v>-0.34313570867850085</v>
      </c>
    </row>
    <row r="152" spans="2:11" x14ac:dyDescent="0.25">
      <c r="B152" s="27" t="str">
        <f>'Town Data'!A148</f>
        <v>WALLINGFORD</v>
      </c>
      <c r="C152" s="49">
        <f>IF('Town Data'!C148&gt;9,'Town Data'!B148,"*")</f>
        <v>2460261.5</v>
      </c>
      <c r="D152" s="50">
        <f>IF('Town Data'!E148&gt;9,'Town Data'!D148,"*")</f>
        <v>1093338.76</v>
      </c>
      <c r="E152" s="51" t="str">
        <f>IF('Town Data'!G148&gt;9,'Town Data'!F148,"*")</f>
        <v>*</v>
      </c>
      <c r="F152" s="50">
        <f>IF('Town Data'!I148&gt;9,'Town Data'!H148,"*")</f>
        <v>2513692.71</v>
      </c>
      <c r="G152" s="50">
        <f>IF('Town Data'!K148&gt;9,'Town Data'!J148,"*")</f>
        <v>1047914.11</v>
      </c>
      <c r="H152" s="51" t="str">
        <f>IF('Town Data'!M148&gt;9,'Town Data'!L148,"*")</f>
        <v>*</v>
      </c>
      <c r="I152" s="22">
        <f t="shared" si="6"/>
        <v>-2.125606275876098E-2</v>
      </c>
      <c r="J152" s="22">
        <f t="shared" si="7"/>
        <v>4.3347684286835324E-2</v>
      </c>
      <c r="K152" s="22" t="str">
        <f t="shared" si="8"/>
        <v/>
      </c>
    </row>
    <row r="153" spans="2:11" x14ac:dyDescent="0.25">
      <c r="B153" s="27" t="str">
        <f>'Town Data'!A149</f>
        <v>WARDSBORO</v>
      </c>
      <c r="C153" s="49">
        <f>IF('Town Data'!C149&gt;9,'Town Data'!B149,"*")</f>
        <v>489468.47</v>
      </c>
      <c r="D153" s="50">
        <f>IF('Town Data'!E149&gt;9,'Town Data'!D149,"*")</f>
        <v>213024.8</v>
      </c>
      <c r="E153" s="51" t="str">
        <f>IF('Town Data'!G149&gt;9,'Town Data'!F149,"*")</f>
        <v>*</v>
      </c>
      <c r="F153" s="50">
        <f>IF('Town Data'!I149&gt;9,'Town Data'!H149,"*")</f>
        <v>808678.13</v>
      </c>
      <c r="G153" s="50">
        <f>IF('Town Data'!K149&gt;9,'Town Data'!J149,"*")</f>
        <v>211612.26</v>
      </c>
      <c r="H153" s="51" t="str">
        <f>IF('Town Data'!M149&gt;9,'Town Data'!L149,"*")</f>
        <v>*</v>
      </c>
      <c r="I153" s="22">
        <f t="shared" si="6"/>
        <v>-0.39473017527999676</v>
      </c>
      <c r="J153" s="22">
        <f t="shared" si="7"/>
        <v>6.6751330948404356E-3</v>
      </c>
      <c r="K153" s="22" t="str">
        <f t="shared" si="8"/>
        <v/>
      </c>
    </row>
    <row r="154" spans="2:11" x14ac:dyDescent="0.25">
      <c r="B154" s="27" t="str">
        <f>'Town Data'!A150</f>
        <v>WARREN</v>
      </c>
      <c r="C154" s="49">
        <f>IF('Town Data'!C150&gt;9,'Town Data'!B150,"*")</f>
        <v>7971188.5199999996</v>
      </c>
      <c r="D154" s="50">
        <f>IF('Town Data'!E150&gt;9,'Town Data'!D150,"*")</f>
        <v>1768819.92</v>
      </c>
      <c r="E154" s="51" t="str">
        <f>IF('Town Data'!G150&gt;9,'Town Data'!F150,"*")</f>
        <v>*</v>
      </c>
      <c r="F154" s="50">
        <f>IF('Town Data'!I150&gt;9,'Town Data'!H150,"*")</f>
        <v>9777299.9199999999</v>
      </c>
      <c r="G154" s="50">
        <f>IF('Town Data'!K150&gt;9,'Town Data'!J150,"*")</f>
        <v>3621882.62</v>
      </c>
      <c r="H154" s="51" t="str">
        <f>IF('Town Data'!M150&gt;9,'Town Data'!L150,"*")</f>
        <v>*</v>
      </c>
      <c r="I154" s="22">
        <f t="shared" si="6"/>
        <v>-0.18472496648133918</v>
      </c>
      <c r="J154" s="22">
        <f t="shared" si="7"/>
        <v>-0.51162969494577382</v>
      </c>
      <c r="K154" s="22" t="str">
        <f t="shared" si="8"/>
        <v/>
      </c>
    </row>
    <row r="155" spans="2:11" x14ac:dyDescent="0.25">
      <c r="B155" s="27" t="str">
        <f>'Town Data'!A151</f>
        <v>WATERBURY</v>
      </c>
      <c r="C155" s="49">
        <f>IF('Town Data'!C151&gt;9,'Town Data'!B151,"*")</f>
        <v>33118484.73</v>
      </c>
      <c r="D155" s="50">
        <f>IF('Town Data'!E151&gt;9,'Town Data'!D151,"*")</f>
        <v>9466638.5600000005</v>
      </c>
      <c r="E155" s="51">
        <f>IF('Town Data'!G151&gt;9,'Town Data'!F151,"*")</f>
        <v>1682492.8333333333</v>
      </c>
      <c r="F155" s="50">
        <f>IF('Town Data'!I151&gt;9,'Town Data'!H151,"*")</f>
        <v>34416995.149999999</v>
      </c>
      <c r="G155" s="50">
        <f>IF('Town Data'!K151&gt;9,'Town Data'!J151,"*")</f>
        <v>9188299.9900000002</v>
      </c>
      <c r="H155" s="51">
        <f>IF('Town Data'!M151&gt;9,'Town Data'!L151,"*")</f>
        <v>1083760.1666666633</v>
      </c>
      <c r="I155" s="22">
        <f t="shared" si="6"/>
        <v>-3.7728756224669951E-2</v>
      </c>
      <c r="J155" s="22">
        <f t="shared" si="7"/>
        <v>3.0292716857626269E-2</v>
      </c>
      <c r="K155" s="22">
        <f t="shared" si="8"/>
        <v>0.55245863898855108</v>
      </c>
    </row>
    <row r="156" spans="2:11" x14ac:dyDescent="0.25">
      <c r="B156" s="27" t="str">
        <f>'Town Data'!A152</f>
        <v>WATERFORD</v>
      </c>
      <c r="C156" s="49">
        <f>IF('Town Data'!C152&gt;9,'Town Data'!B152,"*")</f>
        <v>3394152.05</v>
      </c>
      <c r="D156" s="50">
        <f>IF('Town Data'!E152&gt;9,'Town Data'!D152,"*")</f>
        <v>565400.30000000005</v>
      </c>
      <c r="E156" s="51" t="str">
        <f>IF('Town Data'!G152&gt;9,'Town Data'!F152,"*")</f>
        <v>*</v>
      </c>
      <c r="F156" s="50">
        <f>IF('Town Data'!I152&gt;9,'Town Data'!H152,"*")</f>
        <v>2445027.7599999998</v>
      </c>
      <c r="G156" s="50">
        <f>IF('Town Data'!K152&gt;9,'Town Data'!J152,"*")</f>
        <v>496128.18</v>
      </c>
      <c r="H156" s="51" t="str">
        <f>IF('Town Data'!M152&gt;9,'Town Data'!L152,"*")</f>
        <v>*</v>
      </c>
      <c r="I156" s="22">
        <f t="shared" si="6"/>
        <v>0.38818548628666699</v>
      </c>
      <c r="J156" s="22">
        <f t="shared" si="7"/>
        <v>0.13962544921354811</v>
      </c>
      <c r="K156" s="22" t="str">
        <f t="shared" si="8"/>
        <v/>
      </c>
    </row>
    <row r="157" spans="2:11" x14ac:dyDescent="0.25">
      <c r="B157" s="27" t="str">
        <f>'Town Data'!A153</f>
        <v>WEATHERSFIELD</v>
      </c>
      <c r="C157" s="49">
        <f>IF('Town Data'!C153&gt;9,'Town Data'!B153,"*")</f>
        <v>3986049.51</v>
      </c>
      <c r="D157" s="50">
        <f>IF('Town Data'!E153&gt;9,'Town Data'!D153,"*")</f>
        <v>1070586.82</v>
      </c>
      <c r="E157" s="51">
        <f>IF('Town Data'!G153&gt;9,'Town Data'!F153,"*")</f>
        <v>84332.499999999971</v>
      </c>
      <c r="F157" s="50">
        <f>IF('Town Data'!I153&gt;9,'Town Data'!H153,"*")</f>
        <v>4808542.05</v>
      </c>
      <c r="G157" s="50">
        <f>IF('Town Data'!K153&gt;9,'Town Data'!J153,"*")</f>
        <v>1088056.45</v>
      </c>
      <c r="H157" s="51">
        <f>IF('Town Data'!M153&gt;9,'Town Data'!L153,"*")</f>
        <v>135704.83333333343</v>
      </c>
      <c r="I157" s="22">
        <f t="shared" si="6"/>
        <v>-0.17104821616356669</v>
      </c>
      <c r="J157" s="22">
        <f t="shared" si="7"/>
        <v>-1.6055812177759608E-2</v>
      </c>
      <c r="K157" s="22">
        <f t="shared" si="8"/>
        <v>-0.37855934878271413</v>
      </c>
    </row>
    <row r="158" spans="2:11" x14ac:dyDescent="0.25">
      <c r="B158" s="27" t="str">
        <f>'Town Data'!A154</f>
        <v>WELLS</v>
      </c>
      <c r="C158" s="49">
        <f>IF('Town Data'!C154&gt;9,'Town Data'!B154,"*")</f>
        <v>548785.99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 t="str">
        <f>'Town Data'!A155</f>
        <v>WEST RUTLAND</v>
      </c>
      <c r="C159" s="49">
        <f>IF('Town Data'!C155&gt;9,'Town Data'!B155,"*")</f>
        <v>19151592.239999998</v>
      </c>
      <c r="D159" s="50">
        <f>IF('Town Data'!E155&gt;9,'Town Data'!D155,"*")</f>
        <v>3429984.37</v>
      </c>
      <c r="E159" s="51">
        <f>IF('Town Data'!G155&gt;9,'Town Data'!F155,"*")</f>
        <v>42984.166666666657</v>
      </c>
      <c r="F159" s="50">
        <f>IF('Town Data'!I155&gt;9,'Town Data'!H155,"*")</f>
        <v>17390754.280000001</v>
      </c>
      <c r="G159" s="50">
        <f>IF('Town Data'!K155&gt;9,'Town Data'!J155,"*")</f>
        <v>2916442.9</v>
      </c>
      <c r="H159" s="51">
        <f>IF('Town Data'!M155&gt;9,'Town Data'!L155,"*")</f>
        <v>82553.999999999971</v>
      </c>
      <c r="I159" s="22">
        <f t="shared" si="6"/>
        <v>0.10125138516993623</v>
      </c>
      <c r="J159" s="22">
        <f t="shared" si="7"/>
        <v>0.17608487037411233</v>
      </c>
      <c r="K159" s="22">
        <f t="shared" si="8"/>
        <v>-0.47932060631021306</v>
      </c>
    </row>
    <row r="160" spans="2:11" x14ac:dyDescent="0.25">
      <c r="B160" s="27" t="str">
        <f>'Town Data'!A156</f>
        <v>WEST WINDSOR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>
        <f>IF('Town Data'!I156&gt;9,'Town Data'!H156,"*")</f>
        <v>492822.69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 t="str">
        <f>'Town Data'!A157</f>
        <v>WESTFIELD</v>
      </c>
      <c r="C161" s="49">
        <f>IF('Town Data'!C157&gt;9,'Town Data'!B157,"*")</f>
        <v>1825654.81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>
        <f>IF('Town Data'!I157&gt;9,'Town Data'!H157,"*")</f>
        <v>1412355.51</v>
      </c>
      <c r="G161" s="50">
        <f>IF('Town Data'!K157&gt;9,'Town Data'!J157,"*")</f>
        <v>306244.90000000002</v>
      </c>
      <c r="H161" s="51" t="str">
        <f>IF('Town Data'!M157&gt;9,'Town Data'!L157,"*")</f>
        <v>*</v>
      </c>
      <c r="I161" s="22">
        <f t="shared" si="6"/>
        <v>0.29263120869617315</v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 t="str">
        <f>'Town Data'!A158</f>
        <v>WESTFORD</v>
      </c>
      <c r="C162" s="49">
        <f>IF('Town Data'!C158&gt;9,'Town Data'!B158,"*")</f>
        <v>3882256.31</v>
      </c>
      <c r="D162" s="50">
        <f>IF('Town Data'!E158&gt;9,'Town Data'!D158,"*")</f>
        <v>195828.62</v>
      </c>
      <c r="E162" s="51" t="str">
        <f>IF('Town Data'!G158&gt;9,'Town Data'!F158,"*")</f>
        <v>*</v>
      </c>
      <c r="F162" s="50">
        <f>IF('Town Data'!I158&gt;9,'Town Data'!H158,"*")</f>
        <v>3630479.67</v>
      </c>
      <c r="G162" s="50">
        <f>IF('Town Data'!K158&gt;9,'Town Data'!J158,"*")</f>
        <v>347436.17</v>
      </c>
      <c r="H162" s="51" t="str">
        <f>IF('Town Data'!M158&gt;9,'Town Data'!L158,"*")</f>
        <v>*</v>
      </c>
      <c r="I162" s="22">
        <f t="shared" si="6"/>
        <v>6.9350791874837892E-2</v>
      </c>
      <c r="J162" s="22">
        <f t="shared" si="7"/>
        <v>-0.43636087169623128</v>
      </c>
      <c r="K162" s="22" t="str">
        <f t="shared" si="8"/>
        <v/>
      </c>
    </row>
    <row r="163" spans="2:11" x14ac:dyDescent="0.25">
      <c r="B163" s="27" t="str">
        <f>'Town Data'!A159</f>
        <v>WESTMINSTER</v>
      </c>
      <c r="C163" s="49">
        <f>IF('Town Data'!C159&gt;9,'Town Data'!B159,"*")</f>
        <v>11299528.529999999</v>
      </c>
      <c r="D163" s="50">
        <f>IF('Town Data'!E159&gt;9,'Town Data'!D159,"*")</f>
        <v>1949705.05</v>
      </c>
      <c r="E163" s="51">
        <f>IF('Town Data'!G159&gt;9,'Town Data'!F159,"*")</f>
        <v>137042.99999999997</v>
      </c>
      <c r="F163" s="50">
        <f>IF('Town Data'!I159&gt;9,'Town Data'!H159,"*")</f>
        <v>13897514.609999999</v>
      </c>
      <c r="G163" s="50">
        <f>IF('Town Data'!K159&gt;9,'Town Data'!J159,"*")</f>
        <v>1852942.44</v>
      </c>
      <c r="H163" s="51">
        <f>IF('Town Data'!M159&gt;9,'Town Data'!L159,"*")</f>
        <v>148117</v>
      </c>
      <c r="I163" s="22">
        <f t="shared" si="6"/>
        <v>-0.18693889899785471</v>
      </c>
      <c r="J163" s="22">
        <f t="shared" si="7"/>
        <v>5.2221055501324748E-2</v>
      </c>
      <c r="K163" s="22">
        <f t="shared" si="8"/>
        <v>-7.4765219387376389E-2</v>
      </c>
    </row>
    <row r="164" spans="2:11" x14ac:dyDescent="0.25">
      <c r="B164" s="27" t="str">
        <f>'Town Data'!A160</f>
        <v>WESTON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>
        <f>IF('Town Data'!I160&gt;9,'Town Data'!H160,"*")</f>
        <v>1499218.04</v>
      </c>
      <c r="G164" s="50">
        <f>IF('Town Data'!K160&gt;9,'Town Data'!J160,"*")</f>
        <v>933137.42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 t="str">
        <f>'Town Data'!A161</f>
        <v>WHITINGHAM</v>
      </c>
      <c r="C165" s="49">
        <f>IF('Town Data'!C161&gt;9,'Town Data'!B161,"*")</f>
        <v>844120.62</v>
      </c>
      <c r="D165" s="50">
        <f>IF('Town Data'!E161&gt;9,'Town Data'!D161,"*")</f>
        <v>322802.49</v>
      </c>
      <c r="E165" s="51" t="str">
        <f>IF('Town Data'!G161&gt;9,'Town Data'!F161,"*")</f>
        <v>*</v>
      </c>
      <c r="F165" s="50">
        <f>IF('Town Data'!I161&gt;9,'Town Data'!H161,"*")</f>
        <v>1372358.79</v>
      </c>
      <c r="G165" s="50">
        <f>IF('Town Data'!K161&gt;9,'Town Data'!J161,"*")</f>
        <v>384752.44</v>
      </c>
      <c r="H165" s="51" t="str">
        <f>IF('Town Data'!M161&gt;9,'Town Data'!L161,"*")</f>
        <v>*</v>
      </c>
      <c r="I165" s="22">
        <f t="shared" si="6"/>
        <v>-0.38491258543256024</v>
      </c>
      <c r="J165" s="22">
        <f t="shared" si="7"/>
        <v>-0.16101249416377972</v>
      </c>
      <c r="K165" s="22" t="str">
        <f t="shared" si="8"/>
        <v/>
      </c>
    </row>
    <row r="166" spans="2:11" x14ac:dyDescent="0.25">
      <c r="B166" s="27" t="str">
        <f>'Town Data'!A162</f>
        <v>WILLIAMSTOWN</v>
      </c>
      <c r="C166" s="49">
        <f>IF('Town Data'!C162&gt;9,'Town Data'!B162,"*")</f>
        <v>3896519.95</v>
      </c>
      <c r="D166" s="50">
        <f>IF('Town Data'!E162&gt;9,'Town Data'!D162,"*")</f>
        <v>1407216.89</v>
      </c>
      <c r="E166" s="51" t="str">
        <f>IF('Town Data'!G162&gt;9,'Town Data'!F162,"*")</f>
        <v>*</v>
      </c>
      <c r="F166" s="50">
        <f>IF('Town Data'!I162&gt;9,'Town Data'!H162,"*")</f>
        <v>4671667.3</v>
      </c>
      <c r="G166" s="50">
        <f>IF('Town Data'!K162&gt;9,'Town Data'!J162,"*")</f>
        <v>1385726.34</v>
      </c>
      <c r="H166" s="51" t="str">
        <f>IF('Town Data'!M162&gt;9,'Town Data'!L162,"*")</f>
        <v>*</v>
      </c>
      <c r="I166" s="22">
        <f t="shared" si="6"/>
        <v>-0.16592520404867009</v>
      </c>
      <c r="J166" s="22">
        <f t="shared" si="7"/>
        <v>1.5508509421852956E-2</v>
      </c>
      <c r="K166" s="22" t="str">
        <f t="shared" si="8"/>
        <v/>
      </c>
    </row>
    <row r="167" spans="2:11" x14ac:dyDescent="0.25">
      <c r="B167" s="27" t="str">
        <f>'Town Data'!A163</f>
        <v>WILLISTON</v>
      </c>
      <c r="C167" s="49">
        <f>IF('Town Data'!C163&gt;9,'Town Data'!B163,"*")</f>
        <v>201945296.12</v>
      </c>
      <c r="D167" s="50">
        <f>IF('Town Data'!E163&gt;9,'Town Data'!D163,"*")</f>
        <v>88372727.650000006</v>
      </c>
      <c r="E167" s="51">
        <f>IF('Town Data'!G163&gt;9,'Town Data'!F163,"*")</f>
        <v>3568905.9999999991</v>
      </c>
      <c r="F167" s="50">
        <f>IF('Town Data'!I163&gt;9,'Town Data'!H163,"*")</f>
        <v>261435416.77000001</v>
      </c>
      <c r="G167" s="50">
        <f>IF('Town Data'!K163&gt;9,'Town Data'!J163,"*")</f>
        <v>101770326.08</v>
      </c>
      <c r="H167" s="51">
        <f>IF('Town Data'!M163&gt;9,'Town Data'!L163,"*")</f>
        <v>4750814.9999999963</v>
      </c>
      <c r="I167" s="22">
        <f t="shared" si="6"/>
        <v>-0.22755188025016876</v>
      </c>
      <c r="J167" s="22">
        <f t="shared" si="7"/>
        <v>-0.13164543090358538</v>
      </c>
      <c r="K167" s="22">
        <f t="shared" si="8"/>
        <v>-0.2487802619129556</v>
      </c>
    </row>
    <row r="168" spans="2:11" x14ac:dyDescent="0.25">
      <c r="B168" s="27" t="str">
        <f>'Town Data'!A164</f>
        <v>WILMINGTON</v>
      </c>
      <c r="C168" s="49">
        <f>IF('Town Data'!C164&gt;9,'Town Data'!B164,"*")</f>
        <v>14237695.960000001</v>
      </c>
      <c r="D168" s="50">
        <f>IF('Town Data'!E164&gt;9,'Town Data'!D164,"*")</f>
        <v>5682437.29</v>
      </c>
      <c r="E168" s="51">
        <f>IF('Town Data'!G164&gt;9,'Town Data'!F164,"*")</f>
        <v>24611</v>
      </c>
      <c r="F168" s="50">
        <f>IF('Town Data'!I164&gt;9,'Town Data'!H164,"*")</f>
        <v>12623601.939999999</v>
      </c>
      <c r="G168" s="50">
        <f>IF('Town Data'!K164&gt;9,'Town Data'!J164,"*")</f>
        <v>5618397.25</v>
      </c>
      <c r="H168" s="51">
        <f>IF('Town Data'!M164&gt;9,'Town Data'!L164,"*")</f>
        <v>40771.166666666701</v>
      </c>
      <c r="I168" s="22">
        <f t="shared" si="6"/>
        <v>0.1278631905276951</v>
      </c>
      <c r="J168" s="22">
        <f t="shared" si="7"/>
        <v>1.1398275549134593E-2</v>
      </c>
      <c r="K168" s="22">
        <f t="shared" si="8"/>
        <v>-0.39636262554828422</v>
      </c>
    </row>
    <row r="169" spans="2:11" x14ac:dyDescent="0.25">
      <c r="B169" s="27" t="str">
        <f>'Town Data'!A165</f>
        <v>WINDSOR</v>
      </c>
      <c r="C169" s="49">
        <f>IF('Town Data'!C165&gt;9,'Town Data'!B165,"*")</f>
        <v>8978613.0099999998</v>
      </c>
      <c r="D169" s="50">
        <f>IF('Town Data'!E165&gt;9,'Town Data'!D165,"*")</f>
        <v>3007590.49</v>
      </c>
      <c r="E169" s="51">
        <f>IF('Town Data'!G165&gt;9,'Town Data'!F165,"*")</f>
        <v>88528.666666666657</v>
      </c>
      <c r="F169" s="50">
        <f>IF('Town Data'!I165&gt;9,'Town Data'!H165,"*")</f>
        <v>9332859.1699999999</v>
      </c>
      <c r="G169" s="50">
        <f>IF('Town Data'!K165&gt;9,'Town Data'!J165,"*")</f>
        <v>2886028.92</v>
      </c>
      <c r="H169" s="51">
        <f>IF('Town Data'!M165&gt;9,'Town Data'!L165,"*")</f>
        <v>156895.99999999997</v>
      </c>
      <c r="I169" s="22">
        <f t="shared" si="6"/>
        <v>-3.795687404549148E-2</v>
      </c>
      <c r="J169" s="22">
        <f t="shared" si="7"/>
        <v>4.2120704043395484E-2</v>
      </c>
      <c r="K169" s="22">
        <f t="shared" si="8"/>
        <v>-0.43574937113331969</v>
      </c>
    </row>
    <row r="170" spans="2:11" x14ac:dyDescent="0.25">
      <c r="B170" s="27" t="str">
        <f>'Town Data'!A166</f>
        <v>WINHALL</v>
      </c>
      <c r="C170" s="49">
        <f>IF('Town Data'!C166&gt;9,'Town Data'!B166,"*")</f>
        <v>2561611.56</v>
      </c>
      <c r="D170" s="50">
        <f>IF('Town Data'!E166&gt;9,'Town Data'!D166,"*")</f>
        <v>1876106.24</v>
      </c>
      <c r="E170" s="51" t="str">
        <f>IF('Town Data'!G166&gt;9,'Town Data'!F166,"*")</f>
        <v>*</v>
      </c>
      <c r="F170" s="50">
        <f>IF('Town Data'!I166&gt;9,'Town Data'!H166,"*")</f>
        <v>1907213.34</v>
      </c>
      <c r="G170" s="50">
        <f>IF('Town Data'!K166&gt;9,'Town Data'!J166,"*")</f>
        <v>1222232.5</v>
      </c>
      <c r="H170" s="51" t="str">
        <f>IF('Town Data'!M166&gt;9,'Town Data'!L166,"*")</f>
        <v>*</v>
      </c>
      <c r="I170" s="22">
        <f t="shared" si="6"/>
        <v>0.34311747211248006</v>
      </c>
      <c r="J170" s="22">
        <f t="shared" si="7"/>
        <v>0.53498310673296612</v>
      </c>
      <c r="K170" s="22" t="str">
        <f t="shared" si="8"/>
        <v/>
      </c>
    </row>
    <row r="171" spans="2:11" x14ac:dyDescent="0.25">
      <c r="B171" s="27" t="str">
        <f>'Town Data'!A167</f>
        <v>WINOOSKI</v>
      </c>
      <c r="C171" s="49">
        <f>IF('Town Data'!C167&gt;9,'Town Data'!B167,"*")</f>
        <v>26529125.940000001</v>
      </c>
      <c r="D171" s="50">
        <f>IF('Town Data'!E167&gt;9,'Town Data'!D167,"*")</f>
        <v>3424436.59</v>
      </c>
      <c r="E171" s="51">
        <f>IF('Town Data'!G167&gt;9,'Town Data'!F167,"*")</f>
        <v>457852.83333333291</v>
      </c>
      <c r="F171" s="50">
        <f>IF('Town Data'!I167&gt;9,'Town Data'!H167,"*")</f>
        <v>41556884.409999996</v>
      </c>
      <c r="G171" s="50">
        <f>IF('Town Data'!K167&gt;9,'Town Data'!J167,"*")</f>
        <v>3844530.12</v>
      </c>
      <c r="H171" s="51">
        <f>IF('Town Data'!M167&gt;9,'Town Data'!L167,"*")</f>
        <v>763885.00000000035</v>
      </c>
      <c r="I171" s="22">
        <f t="shared" si="6"/>
        <v>-0.36161898764441075</v>
      </c>
      <c r="J171" s="22">
        <f t="shared" si="7"/>
        <v>-0.1092704483740656</v>
      </c>
      <c r="K171" s="22">
        <f t="shared" si="8"/>
        <v>-0.40062596682310464</v>
      </c>
    </row>
    <row r="172" spans="2:11" x14ac:dyDescent="0.25">
      <c r="B172" s="27" t="str">
        <f>'Town Data'!A168</f>
        <v>WOLCOTT</v>
      </c>
      <c r="C172" s="49">
        <f>IF('Town Data'!C168&gt;9,'Town Data'!B168,"*")</f>
        <v>2187818.89</v>
      </c>
      <c r="D172" s="50">
        <f>IF('Town Data'!E168&gt;9,'Town Data'!D168,"*")</f>
        <v>970891.4</v>
      </c>
      <c r="E172" s="51" t="str">
        <f>IF('Town Data'!G168&gt;9,'Town Data'!F168,"*")</f>
        <v>*</v>
      </c>
      <c r="F172" s="50">
        <f>IF('Town Data'!I168&gt;9,'Town Data'!H168,"*")</f>
        <v>2081834.51</v>
      </c>
      <c r="G172" s="50">
        <f>IF('Town Data'!K168&gt;9,'Town Data'!J168,"*")</f>
        <v>724266.9</v>
      </c>
      <c r="H172" s="51" t="str">
        <f>IF('Town Data'!M168&gt;9,'Town Data'!L168,"*")</f>
        <v>*</v>
      </c>
      <c r="I172" s="22">
        <f t="shared" si="6"/>
        <v>5.0909128218842005E-2</v>
      </c>
      <c r="J172" s="22">
        <f t="shared" si="7"/>
        <v>0.34051604456865281</v>
      </c>
      <c r="K172" s="22" t="str">
        <f t="shared" si="8"/>
        <v/>
      </c>
    </row>
    <row r="173" spans="2:11" x14ac:dyDescent="0.25">
      <c r="B173" s="27" t="str">
        <f>'Town Data'!A169</f>
        <v>WOODSTOCK</v>
      </c>
      <c r="C173" s="49">
        <f>IF('Town Data'!C169&gt;9,'Town Data'!B169,"*")</f>
        <v>14217926.1</v>
      </c>
      <c r="D173" s="50">
        <f>IF('Town Data'!E169&gt;9,'Town Data'!D169,"*")</f>
        <v>3685314.54</v>
      </c>
      <c r="E173" s="51">
        <f>IF('Town Data'!G169&gt;9,'Town Data'!F169,"*")</f>
        <v>318998.33333333296</v>
      </c>
      <c r="F173" s="50">
        <f>IF('Town Data'!I169&gt;9,'Town Data'!H169,"*")</f>
        <v>17821117.989999998</v>
      </c>
      <c r="G173" s="50">
        <f>IF('Town Data'!K169&gt;9,'Town Data'!J169,"*")</f>
        <v>5024487.9800000004</v>
      </c>
      <c r="H173" s="51">
        <f>IF('Town Data'!M169&gt;9,'Town Data'!L169,"*")</f>
        <v>466414.8333333336</v>
      </c>
      <c r="I173" s="22">
        <f t="shared" si="6"/>
        <v>-0.20218663565450076</v>
      </c>
      <c r="J173" s="22">
        <f t="shared" si="7"/>
        <v>-0.26652933499504566</v>
      </c>
      <c r="K173" s="22">
        <f t="shared" si="8"/>
        <v>-0.31606306117337013</v>
      </c>
    </row>
    <row r="174" spans="2:11" x14ac:dyDescent="0.25">
      <c r="B174" s="27" t="str">
        <f>'Town Data'!A170</f>
        <v>WORCESTER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>
        <f>IF('Town Data'!I170&gt;9,'Town Data'!H170,"*")</f>
        <v>574710.72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1185525.67</v>
      </c>
      <c r="C2" s="38">
        <v>12</v>
      </c>
      <c r="D2" s="41">
        <v>364088.41</v>
      </c>
      <c r="E2" s="38">
        <v>11</v>
      </c>
      <c r="F2" s="38">
        <v>0</v>
      </c>
      <c r="G2" s="38">
        <v>0</v>
      </c>
      <c r="H2" s="41">
        <v>1851226.5</v>
      </c>
      <c r="I2" s="38">
        <v>17</v>
      </c>
      <c r="J2" s="41">
        <v>424156.81</v>
      </c>
      <c r="K2" s="38">
        <v>16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0</v>
      </c>
      <c r="C3" s="38">
        <v>0</v>
      </c>
      <c r="D3" s="41">
        <v>0</v>
      </c>
      <c r="E3" s="38">
        <v>0</v>
      </c>
      <c r="F3" s="38">
        <v>0</v>
      </c>
      <c r="G3" s="38">
        <v>0</v>
      </c>
      <c r="H3" s="41">
        <v>379582.16</v>
      </c>
      <c r="I3" s="38">
        <v>10</v>
      </c>
      <c r="J3" s="41">
        <v>0</v>
      </c>
      <c r="K3" s="38">
        <v>0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3904695.62</v>
      </c>
      <c r="C4" s="38">
        <v>25</v>
      </c>
      <c r="D4" s="41">
        <v>1282727.1000000001</v>
      </c>
      <c r="E4" s="38">
        <v>22</v>
      </c>
      <c r="F4" s="41">
        <v>0</v>
      </c>
      <c r="G4" s="38">
        <v>0</v>
      </c>
      <c r="H4" s="41">
        <v>5740793.7400000002</v>
      </c>
      <c r="I4" s="38">
        <v>27</v>
      </c>
      <c r="J4" s="41">
        <v>1311609.28</v>
      </c>
      <c r="K4" s="38">
        <v>25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42561192.619999997</v>
      </c>
      <c r="C5" s="38">
        <v>33</v>
      </c>
      <c r="D5" s="41">
        <v>1485717.78</v>
      </c>
      <c r="E5" s="38">
        <v>30</v>
      </c>
      <c r="F5" s="38">
        <v>0</v>
      </c>
      <c r="G5" s="38">
        <v>0</v>
      </c>
      <c r="H5" s="41">
        <v>41435487.969999999</v>
      </c>
      <c r="I5" s="38">
        <v>42</v>
      </c>
      <c r="J5" s="41">
        <v>1437970.48</v>
      </c>
      <c r="K5" s="38">
        <v>39</v>
      </c>
      <c r="L5" s="38">
        <v>185821</v>
      </c>
      <c r="M5" s="38">
        <v>10</v>
      </c>
      <c r="N5" s="34"/>
      <c r="O5" s="34"/>
      <c r="P5" s="34"/>
      <c r="Q5" s="34"/>
    </row>
    <row r="6" spans="1:17" x14ac:dyDescent="0.25">
      <c r="A6" s="37" t="s">
        <v>56</v>
      </c>
      <c r="B6" s="41">
        <v>2083032.27</v>
      </c>
      <c r="C6" s="38">
        <v>17</v>
      </c>
      <c r="D6" s="41">
        <v>402171.17</v>
      </c>
      <c r="E6" s="38">
        <v>14</v>
      </c>
      <c r="F6" s="41">
        <v>0</v>
      </c>
      <c r="G6" s="38">
        <v>0</v>
      </c>
      <c r="H6" s="41">
        <v>1767415.27</v>
      </c>
      <c r="I6" s="38">
        <v>21</v>
      </c>
      <c r="J6" s="41">
        <v>440356.6</v>
      </c>
      <c r="K6" s="38">
        <v>17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118624074.81999999</v>
      </c>
      <c r="C7" s="38">
        <v>212</v>
      </c>
      <c r="D7" s="41">
        <v>30409015.68</v>
      </c>
      <c r="E7" s="38">
        <v>194</v>
      </c>
      <c r="F7" s="41">
        <v>1159901.5000000002</v>
      </c>
      <c r="G7" s="38">
        <v>60</v>
      </c>
      <c r="H7" s="41">
        <v>139653767.75999999</v>
      </c>
      <c r="I7" s="38">
        <v>249</v>
      </c>
      <c r="J7" s="41">
        <v>31832146.469999999</v>
      </c>
      <c r="K7" s="38">
        <v>225</v>
      </c>
      <c r="L7" s="41">
        <v>1227919.166666666</v>
      </c>
      <c r="M7" s="38">
        <v>63</v>
      </c>
      <c r="N7" s="34"/>
      <c r="O7" s="34"/>
      <c r="P7" s="34"/>
      <c r="Q7" s="34"/>
    </row>
    <row r="8" spans="1:17" x14ac:dyDescent="0.25">
      <c r="A8" s="37" t="s">
        <v>58</v>
      </c>
      <c r="B8" s="41">
        <v>22000615.289999999</v>
      </c>
      <c r="C8" s="38">
        <v>41</v>
      </c>
      <c r="D8" s="41">
        <v>2923637.87</v>
      </c>
      <c r="E8" s="38">
        <v>39</v>
      </c>
      <c r="F8" s="41">
        <v>170782.99999999997</v>
      </c>
      <c r="G8" s="38">
        <v>11</v>
      </c>
      <c r="H8" s="41">
        <v>29249232.600000001</v>
      </c>
      <c r="I8" s="38">
        <v>42</v>
      </c>
      <c r="J8" s="41">
        <v>3452988.49</v>
      </c>
      <c r="K8" s="38">
        <v>40</v>
      </c>
      <c r="L8" s="41">
        <v>236063.50000000003</v>
      </c>
      <c r="M8" s="38">
        <v>10</v>
      </c>
      <c r="N8" s="34"/>
      <c r="O8" s="34"/>
      <c r="P8" s="34"/>
      <c r="Q8" s="34"/>
    </row>
    <row r="9" spans="1:17" x14ac:dyDescent="0.25">
      <c r="A9" s="37" t="s">
        <v>59</v>
      </c>
      <c r="B9" s="41">
        <v>36329844.140000001</v>
      </c>
      <c r="C9" s="38">
        <v>55</v>
      </c>
      <c r="D9" s="41">
        <v>4879406.54</v>
      </c>
      <c r="E9" s="38">
        <v>46</v>
      </c>
      <c r="F9" s="38">
        <v>98534.833333333299</v>
      </c>
      <c r="G9" s="38">
        <v>15</v>
      </c>
      <c r="H9" s="41">
        <v>52765154.990000002</v>
      </c>
      <c r="I9" s="38">
        <v>52</v>
      </c>
      <c r="J9" s="41">
        <v>4169728.86</v>
      </c>
      <c r="K9" s="38">
        <v>45</v>
      </c>
      <c r="L9" s="38">
        <v>324777.66666666698</v>
      </c>
      <c r="M9" s="38">
        <v>15</v>
      </c>
      <c r="N9" s="34"/>
      <c r="O9" s="34"/>
      <c r="P9" s="34"/>
      <c r="Q9" s="34"/>
    </row>
    <row r="10" spans="1:17" x14ac:dyDescent="0.25">
      <c r="A10" s="37" t="s">
        <v>60</v>
      </c>
      <c r="B10" s="41">
        <v>115877953.48</v>
      </c>
      <c r="C10" s="38">
        <v>238</v>
      </c>
      <c r="D10" s="41">
        <v>39149528.079999998</v>
      </c>
      <c r="E10" s="38">
        <v>215</v>
      </c>
      <c r="F10" s="41">
        <v>429548.33333333337</v>
      </c>
      <c r="G10" s="38">
        <v>56</v>
      </c>
      <c r="H10" s="41">
        <v>134005359.20999999</v>
      </c>
      <c r="I10" s="38">
        <v>265</v>
      </c>
      <c r="J10" s="41">
        <v>37516077.259999998</v>
      </c>
      <c r="K10" s="38">
        <v>243</v>
      </c>
      <c r="L10" s="41">
        <v>645315.66666666651</v>
      </c>
      <c r="M10" s="38">
        <v>69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623847.43999999994</v>
      </c>
      <c r="I11" s="38">
        <v>11</v>
      </c>
      <c r="J11" s="41">
        <v>251954.05</v>
      </c>
      <c r="K11" s="38">
        <v>10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46639924.619999997</v>
      </c>
      <c r="C12" s="38">
        <v>61</v>
      </c>
      <c r="D12" s="41">
        <v>16196023.15</v>
      </c>
      <c r="E12" s="38">
        <v>56</v>
      </c>
      <c r="F12" s="41">
        <v>286857.33333333331</v>
      </c>
      <c r="G12" s="38">
        <v>26</v>
      </c>
      <c r="H12" s="41">
        <v>49681471.240000002</v>
      </c>
      <c r="I12" s="38">
        <v>67</v>
      </c>
      <c r="J12" s="41">
        <v>18914759.82</v>
      </c>
      <c r="K12" s="38">
        <v>65</v>
      </c>
      <c r="L12" s="41">
        <v>228795.5</v>
      </c>
      <c r="M12" s="38">
        <v>30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10560227.199999999</v>
      </c>
      <c r="C13" s="38">
        <v>40</v>
      </c>
      <c r="D13" s="41">
        <v>1684763.4</v>
      </c>
      <c r="E13" s="38">
        <v>35</v>
      </c>
      <c r="F13" s="38">
        <v>373072.16666666669</v>
      </c>
      <c r="G13" s="38">
        <v>13</v>
      </c>
      <c r="H13" s="38">
        <v>9814410.6600000001</v>
      </c>
      <c r="I13" s="38">
        <v>42</v>
      </c>
      <c r="J13" s="38">
        <v>1649390.87</v>
      </c>
      <c r="K13" s="38">
        <v>38</v>
      </c>
      <c r="L13" s="38">
        <v>208898</v>
      </c>
      <c r="M13" s="38">
        <v>18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23028170.16</v>
      </c>
      <c r="C14" s="38">
        <v>48</v>
      </c>
      <c r="D14" s="41">
        <v>5797467.4299999997</v>
      </c>
      <c r="E14" s="38">
        <v>45</v>
      </c>
      <c r="F14" s="38">
        <v>234153.50000000035</v>
      </c>
      <c r="G14" s="38">
        <v>20</v>
      </c>
      <c r="H14" s="41">
        <v>23639423.640000001</v>
      </c>
      <c r="I14" s="38">
        <v>52</v>
      </c>
      <c r="J14" s="41">
        <v>5446446.2599999998</v>
      </c>
      <c r="K14" s="38">
        <v>46</v>
      </c>
      <c r="L14" s="38">
        <v>367861.83333333302</v>
      </c>
      <c r="M14" s="38">
        <v>22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22999376.239999998</v>
      </c>
      <c r="C15" s="38">
        <v>82</v>
      </c>
      <c r="D15" s="41">
        <v>4082776.28</v>
      </c>
      <c r="E15" s="38">
        <v>74</v>
      </c>
      <c r="F15" s="38">
        <v>390337.83333333366</v>
      </c>
      <c r="G15" s="38">
        <v>12</v>
      </c>
      <c r="H15" s="41">
        <v>28083607.329999998</v>
      </c>
      <c r="I15" s="38">
        <v>85</v>
      </c>
      <c r="J15" s="41">
        <v>3706422.8</v>
      </c>
      <c r="K15" s="38">
        <v>79</v>
      </c>
      <c r="L15" s="38">
        <v>357198.3333333336</v>
      </c>
      <c r="M15" s="38">
        <v>11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121316047.62</v>
      </c>
      <c r="C16" s="38">
        <v>277</v>
      </c>
      <c r="D16" s="41">
        <v>19856769.18</v>
      </c>
      <c r="E16" s="38">
        <v>242</v>
      </c>
      <c r="F16" s="38">
        <v>1101850.8333333333</v>
      </c>
      <c r="G16" s="38">
        <v>69</v>
      </c>
      <c r="H16" s="41">
        <v>134941818.65000001</v>
      </c>
      <c r="I16" s="38">
        <v>308</v>
      </c>
      <c r="J16" s="41">
        <v>22896610.760000002</v>
      </c>
      <c r="K16" s="38">
        <v>274</v>
      </c>
      <c r="L16" s="38">
        <v>1458620.9999999993</v>
      </c>
      <c r="M16" s="38">
        <v>85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827406.61</v>
      </c>
      <c r="C17" s="38">
        <v>11</v>
      </c>
      <c r="D17" s="41">
        <v>356264.43</v>
      </c>
      <c r="E17" s="38">
        <v>10</v>
      </c>
      <c r="F17" s="41">
        <v>0</v>
      </c>
      <c r="G17" s="38">
        <v>0</v>
      </c>
      <c r="H17" s="41">
        <v>1145792.1399999999</v>
      </c>
      <c r="I17" s="38">
        <v>12</v>
      </c>
      <c r="J17" s="41">
        <v>410804.37</v>
      </c>
      <c r="K17" s="38">
        <v>12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3357364.07</v>
      </c>
      <c r="C18" s="38">
        <v>18</v>
      </c>
      <c r="D18" s="41">
        <v>1010415.17</v>
      </c>
      <c r="E18" s="38">
        <v>15</v>
      </c>
      <c r="F18" s="38">
        <v>0</v>
      </c>
      <c r="G18" s="38">
        <v>0</v>
      </c>
      <c r="H18" s="41">
        <v>3938961.9</v>
      </c>
      <c r="I18" s="38">
        <v>15</v>
      </c>
      <c r="J18" s="41">
        <v>1061510.8</v>
      </c>
      <c r="K18" s="38">
        <v>13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2101718.9500000002</v>
      </c>
      <c r="C19" s="38">
        <v>17</v>
      </c>
      <c r="D19" s="41">
        <v>1073195.18</v>
      </c>
      <c r="E19" s="38">
        <v>13</v>
      </c>
      <c r="F19" s="38">
        <v>0</v>
      </c>
      <c r="G19" s="38">
        <v>0</v>
      </c>
      <c r="H19" s="41">
        <v>1885426.05</v>
      </c>
      <c r="I19" s="38">
        <v>18</v>
      </c>
      <c r="J19" s="41">
        <v>916078.72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16351815.68</v>
      </c>
      <c r="C20" s="38">
        <v>81</v>
      </c>
      <c r="D20" s="41">
        <v>5269479.75</v>
      </c>
      <c r="E20" s="38">
        <v>71</v>
      </c>
      <c r="F20" s="38">
        <v>165839.66666666666</v>
      </c>
      <c r="G20" s="38">
        <v>13</v>
      </c>
      <c r="H20" s="41">
        <v>17723375.239999998</v>
      </c>
      <c r="I20" s="38">
        <v>79</v>
      </c>
      <c r="J20" s="41">
        <v>4804762.41</v>
      </c>
      <c r="K20" s="38">
        <v>68</v>
      </c>
      <c r="L20" s="38">
        <v>180828.16666666666</v>
      </c>
      <c r="M20" s="38">
        <v>15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12260110.380000001</v>
      </c>
      <c r="I21" s="38">
        <v>10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267321.34000000003</v>
      </c>
      <c r="C22" s="38">
        <v>11</v>
      </c>
      <c r="D22" s="41">
        <v>56958.06</v>
      </c>
      <c r="E22" s="38">
        <v>11</v>
      </c>
      <c r="F22" s="38">
        <v>0</v>
      </c>
      <c r="G22" s="38">
        <v>0</v>
      </c>
      <c r="H22" s="41">
        <v>381632.4</v>
      </c>
      <c r="I22" s="38">
        <v>10</v>
      </c>
      <c r="J22" s="41">
        <v>0</v>
      </c>
      <c r="K22" s="38">
        <v>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2117041.25</v>
      </c>
      <c r="C23" s="38">
        <v>26</v>
      </c>
      <c r="D23" s="41">
        <v>1339447.44</v>
      </c>
      <c r="E23" s="38">
        <v>23</v>
      </c>
      <c r="F23" s="41">
        <v>0</v>
      </c>
      <c r="G23" s="38">
        <v>0</v>
      </c>
      <c r="H23" s="41">
        <v>2878317.2</v>
      </c>
      <c r="I23" s="38">
        <v>31</v>
      </c>
      <c r="J23" s="41">
        <v>1425375.55</v>
      </c>
      <c r="K23" s="38">
        <v>28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211345655.36000001</v>
      </c>
      <c r="C24" s="38">
        <v>527</v>
      </c>
      <c r="D24" s="41">
        <v>47033089.880000003</v>
      </c>
      <c r="E24" s="38">
        <v>451</v>
      </c>
      <c r="F24" s="38">
        <v>1357781.1666666672</v>
      </c>
      <c r="G24" s="38">
        <v>101</v>
      </c>
      <c r="H24" s="41">
        <v>250570952.05000001</v>
      </c>
      <c r="I24" s="38">
        <v>619</v>
      </c>
      <c r="J24" s="41">
        <v>60281398.560000002</v>
      </c>
      <c r="K24" s="38">
        <v>539</v>
      </c>
      <c r="L24" s="38">
        <v>3016715.333333334</v>
      </c>
      <c r="M24" s="38">
        <v>128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215922579.28999999</v>
      </c>
      <c r="C25" s="38">
        <v>17</v>
      </c>
      <c r="D25" s="38">
        <v>672718.34</v>
      </c>
      <c r="E25" s="38">
        <v>13</v>
      </c>
      <c r="F25" s="38">
        <v>0</v>
      </c>
      <c r="G25" s="38">
        <v>0</v>
      </c>
      <c r="H25" s="41">
        <v>232836398.77000001</v>
      </c>
      <c r="I25" s="38">
        <v>20</v>
      </c>
      <c r="J25" s="41">
        <v>728109.91</v>
      </c>
      <c r="K25" s="38">
        <v>16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477129.19</v>
      </c>
      <c r="I26" s="38">
        <v>14</v>
      </c>
      <c r="J26" s="41">
        <v>130325.4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10146965.369999999</v>
      </c>
      <c r="C27" s="38">
        <v>69</v>
      </c>
      <c r="D27" s="41">
        <v>4243379.5599999996</v>
      </c>
      <c r="E27" s="38">
        <v>63</v>
      </c>
      <c r="F27" s="41">
        <v>260990.16666666669</v>
      </c>
      <c r="G27" s="38">
        <v>13</v>
      </c>
      <c r="H27" s="41">
        <v>12474832.050000001</v>
      </c>
      <c r="I27" s="38">
        <v>76</v>
      </c>
      <c r="J27" s="41">
        <v>4042383.53</v>
      </c>
      <c r="K27" s="38">
        <v>73</v>
      </c>
      <c r="L27" s="41">
        <v>212354.00000000006</v>
      </c>
      <c r="M27" s="38">
        <v>10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15726479.68</v>
      </c>
      <c r="C28" s="38">
        <v>55</v>
      </c>
      <c r="D28" s="41">
        <v>5580683.0300000003</v>
      </c>
      <c r="E28" s="38">
        <v>49</v>
      </c>
      <c r="F28" s="38">
        <v>0</v>
      </c>
      <c r="G28" s="38">
        <v>0</v>
      </c>
      <c r="H28" s="41">
        <v>17139668.239999998</v>
      </c>
      <c r="I28" s="38">
        <v>64</v>
      </c>
      <c r="J28" s="41">
        <v>5967321.5300000003</v>
      </c>
      <c r="K28" s="38">
        <v>60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1603710.77</v>
      </c>
      <c r="C29" s="38">
        <v>14</v>
      </c>
      <c r="D29" s="41">
        <v>354658.51</v>
      </c>
      <c r="E29" s="38">
        <v>13</v>
      </c>
      <c r="F29" s="38">
        <v>0</v>
      </c>
      <c r="G29" s="38">
        <v>0</v>
      </c>
      <c r="H29" s="41">
        <v>1454991.73</v>
      </c>
      <c r="I29" s="38">
        <v>14</v>
      </c>
      <c r="J29" s="41">
        <v>274310.06</v>
      </c>
      <c r="K29" s="38">
        <v>13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641027.79</v>
      </c>
      <c r="C30" s="38">
        <v>12</v>
      </c>
      <c r="D30" s="41">
        <v>375426.42</v>
      </c>
      <c r="E30" s="38">
        <v>11</v>
      </c>
      <c r="F30" s="38">
        <v>0</v>
      </c>
      <c r="G30" s="38">
        <v>0</v>
      </c>
      <c r="H30" s="41">
        <v>452883.79</v>
      </c>
      <c r="I30" s="38">
        <v>11</v>
      </c>
      <c r="J30" s="41">
        <v>0</v>
      </c>
      <c r="K30" s="38">
        <v>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6363635.7400000002</v>
      </c>
      <c r="C31" s="38">
        <v>42</v>
      </c>
      <c r="D31" s="41">
        <v>2216214.9500000002</v>
      </c>
      <c r="E31" s="38">
        <v>30</v>
      </c>
      <c r="F31" s="38">
        <v>49452.666666666701</v>
      </c>
      <c r="G31" s="38">
        <v>10</v>
      </c>
      <c r="H31" s="41">
        <v>6542830.4100000001</v>
      </c>
      <c r="I31" s="38">
        <v>51</v>
      </c>
      <c r="J31" s="41">
        <v>2209399.75</v>
      </c>
      <c r="K31" s="38">
        <v>39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1869469.71</v>
      </c>
      <c r="C32" s="38">
        <v>14</v>
      </c>
      <c r="D32" s="41">
        <v>297939.94</v>
      </c>
      <c r="E32" s="38">
        <v>14</v>
      </c>
      <c r="F32" s="41">
        <v>0</v>
      </c>
      <c r="G32" s="38">
        <v>0</v>
      </c>
      <c r="H32" s="41">
        <v>2328682.02</v>
      </c>
      <c r="I32" s="38">
        <v>20</v>
      </c>
      <c r="J32" s="41">
        <v>295903.03000000003</v>
      </c>
      <c r="K32" s="38">
        <v>20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6226236.6600000001</v>
      </c>
      <c r="C33" s="38">
        <v>57</v>
      </c>
      <c r="D33" s="41">
        <v>1964409.71</v>
      </c>
      <c r="E33" s="38">
        <v>51</v>
      </c>
      <c r="F33" s="41">
        <v>107836.1666666667</v>
      </c>
      <c r="G33" s="38">
        <v>14</v>
      </c>
      <c r="H33" s="41">
        <v>8523326.6500000004</v>
      </c>
      <c r="I33" s="38">
        <v>64</v>
      </c>
      <c r="J33" s="41">
        <v>2261577.54</v>
      </c>
      <c r="K33" s="38">
        <v>58</v>
      </c>
      <c r="L33" s="41">
        <v>86317.5</v>
      </c>
      <c r="M33" s="38">
        <v>14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24126332.399999999</v>
      </c>
      <c r="C34" s="38">
        <v>45</v>
      </c>
      <c r="D34" s="41">
        <v>5107408.2699999996</v>
      </c>
      <c r="E34" s="38">
        <v>37</v>
      </c>
      <c r="F34" s="38">
        <v>0</v>
      </c>
      <c r="G34" s="38">
        <v>0</v>
      </c>
      <c r="H34" s="41">
        <v>28338818.57</v>
      </c>
      <c r="I34" s="38">
        <v>45</v>
      </c>
      <c r="J34" s="41">
        <v>4540566.55</v>
      </c>
      <c r="K34" s="38">
        <v>39</v>
      </c>
      <c r="L34" s="38">
        <v>153161.83333333369</v>
      </c>
      <c r="M34" s="38">
        <v>10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367114261.44</v>
      </c>
      <c r="C35" s="38">
        <v>213</v>
      </c>
      <c r="D35" s="41">
        <v>78833993.079999998</v>
      </c>
      <c r="E35" s="38">
        <v>190</v>
      </c>
      <c r="F35" s="38">
        <v>1911000.3333333333</v>
      </c>
      <c r="G35" s="38">
        <v>52</v>
      </c>
      <c r="H35" s="41">
        <v>427682373.5</v>
      </c>
      <c r="I35" s="38">
        <v>240</v>
      </c>
      <c r="J35" s="41">
        <v>83087566.390000001</v>
      </c>
      <c r="K35" s="38">
        <v>205</v>
      </c>
      <c r="L35" s="38">
        <v>3434660.5000000033</v>
      </c>
      <c r="M35" s="38">
        <v>60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0</v>
      </c>
      <c r="C36" s="38">
        <v>0</v>
      </c>
      <c r="D36" s="41">
        <v>0</v>
      </c>
      <c r="E36" s="38">
        <v>0</v>
      </c>
      <c r="F36" s="38">
        <v>0</v>
      </c>
      <c r="G36" s="38">
        <v>0</v>
      </c>
      <c r="H36" s="41">
        <v>511535.66</v>
      </c>
      <c r="I36" s="38">
        <v>10</v>
      </c>
      <c r="J36" s="41">
        <v>263246.62</v>
      </c>
      <c r="K36" s="38">
        <v>10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1277035.6599999999</v>
      </c>
      <c r="C37" s="38">
        <v>11</v>
      </c>
      <c r="D37" s="41">
        <v>523333.14</v>
      </c>
      <c r="E37" s="38">
        <v>10</v>
      </c>
      <c r="F37" s="38">
        <v>0</v>
      </c>
      <c r="G37" s="38">
        <v>0</v>
      </c>
      <c r="H37" s="41">
        <v>1212667.73</v>
      </c>
      <c r="I37" s="38">
        <v>12</v>
      </c>
      <c r="J37" s="41">
        <v>457387.99</v>
      </c>
      <c r="K37" s="38">
        <v>12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995635.37</v>
      </c>
      <c r="C38" s="38">
        <v>11</v>
      </c>
      <c r="D38" s="41">
        <v>0</v>
      </c>
      <c r="E38" s="38">
        <v>0</v>
      </c>
      <c r="F38" s="38">
        <v>0</v>
      </c>
      <c r="G38" s="38">
        <v>0</v>
      </c>
      <c r="H38" s="41">
        <v>1003093.66</v>
      </c>
      <c r="I38" s="38">
        <v>11</v>
      </c>
      <c r="J38" s="41">
        <v>0</v>
      </c>
      <c r="K38" s="38">
        <v>0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1680753.23</v>
      </c>
      <c r="C39" s="38">
        <v>10</v>
      </c>
      <c r="D39" s="41">
        <v>883122.03</v>
      </c>
      <c r="E39" s="38">
        <v>10</v>
      </c>
      <c r="F39" s="38">
        <v>0</v>
      </c>
      <c r="G39" s="38">
        <v>0</v>
      </c>
      <c r="H39" s="41">
        <v>2006118.32</v>
      </c>
      <c r="I39" s="38">
        <v>10</v>
      </c>
      <c r="J39" s="41">
        <v>851716.69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1517735.58</v>
      </c>
      <c r="C40" s="38">
        <v>24</v>
      </c>
      <c r="D40" s="41">
        <v>582824.84</v>
      </c>
      <c r="E40" s="38">
        <v>22</v>
      </c>
      <c r="F40" s="41">
        <v>0</v>
      </c>
      <c r="G40" s="38">
        <v>0</v>
      </c>
      <c r="H40" s="41">
        <v>1678652.76</v>
      </c>
      <c r="I40" s="38">
        <v>24</v>
      </c>
      <c r="J40" s="41">
        <v>634550.57999999996</v>
      </c>
      <c r="K40" s="38">
        <v>21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2656332.2999999998</v>
      </c>
      <c r="C41" s="38">
        <v>13</v>
      </c>
      <c r="D41" s="41">
        <v>792911.26</v>
      </c>
      <c r="E41" s="38">
        <v>11</v>
      </c>
      <c r="F41" s="38">
        <v>0</v>
      </c>
      <c r="G41" s="38">
        <v>0</v>
      </c>
      <c r="H41" s="41">
        <v>2547604.4300000002</v>
      </c>
      <c r="I41" s="38">
        <v>13</v>
      </c>
      <c r="J41" s="41">
        <v>434060.99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3400573.9</v>
      </c>
      <c r="C42" s="38">
        <v>32</v>
      </c>
      <c r="D42" s="41">
        <v>1898556.54</v>
      </c>
      <c r="E42" s="38">
        <v>29</v>
      </c>
      <c r="F42" s="38">
        <v>0</v>
      </c>
      <c r="G42" s="38">
        <v>0</v>
      </c>
      <c r="H42" s="41">
        <v>3722465.77</v>
      </c>
      <c r="I42" s="38">
        <v>40</v>
      </c>
      <c r="J42" s="41">
        <v>2203098.65</v>
      </c>
      <c r="K42" s="38">
        <v>34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63240932.310000002</v>
      </c>
      <c r="C43" s="38">
        <v>79</v>
      </c>
      <c r="D43" s="41">
        <v>24660611.609999999</v>
      </c>
      <c r="E43" s="38">
        <v>71</v>
      </c>
      <c r="F43" s="38">
        <v>227317.33333333349</v>
      </c>
      <c r="G43" s="38">
        <v>35</v>
      </c>
      <c r="H43" s="41">
        <v>67543207.280000001</v>
      </c>
      <c r="I43" s="38">
        <v>91</v>
      </c>
      <c r="J43" s="41">
        <v>22299482.850000001</v>
      </c>
      <c r="K43" s="38">
        <v>81</v>
      </c>
      <c r="L43" s="38">
        <v>346055.83333333337</v>
      </c>
      <c r="M43" s="38">
        <v>38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6035075.8700000001</v>
      </c>
      <c r="C44" s="38">
        <v>48</v>
      </c>
      <c r="D44" s="41">
        <v>2075735.4</v>
      </c>
      <c r="E44" s="38">
        <v>39</v>
      </c>
      <c r="F44" s="38">
        <v>0</v>
      </c>
      <c r="G44" s="38">
        <v>0</v>
      </c>
      <c r="H44" s="41">
        <v>6080089.71</v>
      </c>
      <c r="I44" s="38">
        <v>53</v>
      </c>
      <c r="J44" s="41">
        <v>2336166.92</v>
      </c>
      <c r="K44" s="38">
        <v>45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3006876.42</v>
      </c>
      <c r="C45" s="38">
        <v>36</v>
      </c>
      <c r="D45" s="41">
        <v>998306.84</v>
      </c>
      <c r="E45" s="38">
        <v>31</v>
      </c>
      <c r="F45" s="38">
        <v>0</v>
      </c>
      <c r="G45" s="38">
        <v>0</v>
      </c>
      <c r="H45" s="41">
        <v>7154126.7400000002</v>
      </c>
      <c r="I45" s="38">
        <v>38</v>
      </c>
      <c r="J45" s="41">
        <v>5634257.8099999996</v>
      </c>
      <c r="K45" s="38">
        <v>34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3742136.84</v>
      </c>
      <c r="C46" s="38">
        <v>24</v>
      </c>
      <c r="D46" s="41">
        <v>1333415.6299999999</v>
      </c>
      <c r="E46" s="38">
        <v>22</v>
      </c>
      <c r="F46" s="38">
        <v>0</v>
      </c>
      <c r="G46" s="38">
        <v>0</v>
      </c>
      <c r="H46" s="41">
        <v>5786664.0599999996</v>
      </c>
      <c r="I46" s="38">
        <v>27</v>
      </c>
      <c r="J46" s="41">
        <v>1466174.19</v>
      </c>
      <c r="K46" s="38">
        <v>25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0</v>
      </c>
      <c r="C47" s="38">
        <v>0</v>
      </c>
      <c r="D47" s="41">
        <v>0</v>
      </c>
      <c r="E47" s="38">
        <v>0</v>
      </c>
      <c r="F47" s="38">
        <v>0</v>
      </c>
      <c r="G47" s="38">
        <v>0</v>
      </c>
      <c r="H47" s="41">
        <v>549583.21</v>
      </c>
      <c r="I47" s="38">
        <v>12</v>
      </c>
      <c r="J47" s="41">
        <v>257208.71</v>
      </c>
      <c r="K47" s="38">
        <v>12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15512173.810000001</v>
      </c>
      <c r="C48" s="38">
        <v>40</v>
      </c>
      <c r="D48" s="41">
        <v>5641285.3600000003</v>
      </c>
      <c r="E48" s="38">
        <v>36</v>
      </c>
      <c r="F48" s="38">
        <v>0</v>
      </c>
      <c r="G48" s="38">
        <v>0</v>
      </c>
      <c r="H48" s="41">
        <v>14157290.609999999</v>
      </c>
      <c r="I48" s="38">
        <v>40</v>
      </c>
      <c r="J48" s="41">
        <v>4453743.05</v>
      </c>
      <c r="K48" s="38">
        <v>36</v>
      </c>
      <c r="L48" s="38">
        <v>167285.66666666677</v>
      </c>
      <c r="M48" s="38">
        <v>12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1150292.1399999999</v>
      </c>
      <c r="C49" s="38">
        <v>12</v>
      </c>
      <c r="D49" s="41">
        <v>454912.04</v>
      </c>
      <c r="E49" s="38">
        <v>10</v>
      </c>
      <c r="F49" s="38">
        <v>0</v>
      </c>
      <c r="G49" s="38">
        <v>0</v>
      </c>
      <c r="H49" s="41">
        <v>1229566.81</v>
      </c>
      <c r="I49" s="38">
        <v>14</v>
      </c>
      <c r="J49" s="41">
        <v>409887.65</v>
      </c>
      <c r="K49" s="38">
        <v>11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21215002.41</v>
      </c>
      <c r="C50" s="38">
        <v>59</v>
      </c>
      <c r="D50" s="41">
        <v>7132373.8099999996</v>
      </c>
      <c r="E50" s="38">
        <v>56</v>
      </c>
      <c r="F50" s="38">
        <v>235273.66666666637</v>
      </c>
      <c r="G50" s="38">
        <v>14</v>
      </c>
      <c r="H50" s="41">
        <v>18527094.329999998</v>
      </c>
      <c r="I50" s="38">
        <v>62</v>
      </c>
      <c r="J50" s="41">
        <v>5769465.8300000001</v>
      </c>
      <c r="K50" s="38">
        <v>58</v>
      </c>
      <c r="L50" s="38">
        <v>285066.16666666605</v>
      </c>
      <c r="M50" s="38">
        <v>14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122483940.78</v>
      </c>
      <c r="C51" s="38">
        <v>267</v>
      </c>
      <c r="D51" s="41">
        <v>41281729.020000003</v>
      </c>
      <c r="E51" s="38">
        <v>232</v>
      </c>
      <c r="F51" s="41">
        <v>725969.83333333407</v>
      </c>
      <c r="G51" s="38">
        <v>58</v>
      </c>
      <c r="H51" s="41">
        <v>158075365.08000001</v>
      </c>
      <c r="I51" s="38">
        <v>301</v>
      </c>
      <c r="J51" s="41">
        <v>43675078.369999997</v>
      </c>
      <c r="K51" s="38">
        <v>271</v>
      </c>
      <c r="L51" s="41">
        <v>625417</v>
      </c>
      <c r="M51" s="38">
        <v>71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17123553.52</v>
      </c>
      <c r="C52" s="38">
        <v>48</v>
      </c>
      <c r="D52" s="41">
        <v>4419698.96</v>
      </c>
      <c r="E52" s="38">
        <v>47</v>
      </c>
      <c r="F52" s="41">
        <v>0</v>
      </c>
      <c r="G52" s="38">
        <v>0</v>
      </c>
      <c r="H52" s="41">
        <v>17014567.489999998</v>
      </c>
      <c r="I52" s="38">
        <v>51</v>
      </c>
      <c r="J52" s="41">
        <v>3895998.62</v>
      </c>
      <c r="K52" s="38">
        <v>48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13971772.449999999</v>
      </c>
      <c r="C53" s="38">
        <v>47</v>
      </c>
      <c r="D53" s="41">
        <v>4680530.12</v>
      </c>
      <c r="E53" s="38">
        <v>45</v>
      </c>
      <c r="F53" s="41">
        <v>0</v>
      </c>
      <c r="G53" s="38">
        <v>0</v>
      </c>
      <c r="H53" s="41">
        <v>11226708</v>
      </c>
      <c r="I53" s="38">
        <v>43</v>
      </c>
      <c r="J53" s="41">
        <v>3863441.69</v>
      </c>
      <c r="K53" s="38">
        <v>42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1648396.06</v>
      </c>
      <c r="C54" s="38">
        <v>14</v>
      </c>
      <c r="D54" s="41">
        <v>377831.4</v>
      </c>
      <c r="E54" s="38">
        <v>12</v>
      </c>
      <c r="F54" s="41">
        <v>0</v>
      </c>
      <c r="G54" s="38">
        <v>0</v>
      </c>
      <c r="H54" s="41">
        <v>1924311.05</v>
      </c>
      <c r="I54" s="38">
        <v>18</v>
      </c>
      <c r="J54" s="41">
        <v>451615.16</v>
      </c>
      <c r="K54" s="38">
        <v>15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12796362.09</v>
      </c>
      <c r="C55" s="38">
        <v>29</v>
      </c>
      <c r="D55" s="41">
        <v>2094992.01</v>
      </c>
      <c r="E55" s="38">
        <v>28</v>
      </c>
      <c r="F55" s="41">
        <v>58091.666666666606</v>
      </c>
      <c r="G55" s="38">
        <v>10</v>
      </c>
      <c r="H55" s="41">
        <v>12302180.890000001</v>
      </c>
      <c r="I55" s="38">
        <v>30</v>
      </c>
      <c r="J55" s="41">
        <v>1782901.75</v>
      </c>
      <c r="K55" s="38">
        <v>26</v>
      </c>
      <c r="L55" s="41">
        <v>122069.5</v>
      </c>
      <c r="M55" s="38">
        <v>10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4590040.38</v>
      </c>
      <c r="C56" s="38">
        <v>29</v>
      </c>
      <c r="D56" s="41">
        <v>2010369.73</v>
      </c>
      <c r="E56" s="38">
        <v>26</v>
      </c>
      <c r="F56" s="41">
        <v>0</v>
      </c>
      <c r="G56" s="38">
        <v>0</v>
      </c>
      <c r="H56" s="41">
        <v>6977491.6399999997</v>
      </c>
      <c r="I56" s="38">
        <v>38</v>
      </c>
      <c r="J56" s="41">
        <v>2885955.58</v>
      </c>
      <c r="K56" s="38">
        <v>30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1099493.18</v>
      </c>
      <c r="C57" s="38">
        <v>10</v>
      </c>
      <c r="D57" s="41">
        <v>452135.46</v>
      </c>
      <c r="E57" s="38">
        <v>10</v>
      </c>
      <c r="F57" s="38">
        <v>0</v>
      </c>
      <c r="G57" s="38">
        <v>0</v>
      </c>
      <c r="H57" s="41">
        <v>0</v>
      </c>
      <c r="I57" s="38">
        <v>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3871834.34</v>
      </c>
      <c r="C58" s="38">
        <v>23</v>
      </c>
      <c r="D58" s="41">
        <v>1615783.47</v>
      </c>
      <c r="E58" s="38">
        <v>20</v>
      </c>
      <c r="F58" s="38">
        <v>0</v>
      </c>
      <c r="G58" s="38">
        <v>0</v>
      </c>
      <c r="H58" s="41">
        <v>3329291.29</v>
      </c>
      <c r="I58" s="38">
        <v>23</v>
      </c>
      <c r="J58" s="41">
        <v>1742980.25</v>
      </c>
      <c r="K58" s="38">
        <v>22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0</v>
      </c>
      <c r="C59" s="38">
        <v>0</v>
      </c>
      <c r="D59" s="41">
        <v>0</v>
      </c>
      <c r="E59" s="38">
        <v>0</v>
      </c>
      <c r="F59" s="41">
        <v>0</v>
      </c>
      <c r="G59" s="38">
        <v>0</v>
      </c>
      <c r="H59" s="41">
        <v>296172.84000000003</v>
      </c>
      <c r="I59" s="38">
        <v>10</v>
      </c>
      <c r="J59" s="41">
        <v>192448.1</v>
      </c>
      <c r="K59" s="38">
        <v>10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1135520.1000000001</v>
      </c>
      <c r="C60" s="38">
        <v>12</v>
      </c>
      <c r="D60" s="41">
        <v>692148.06</v>
      </c>
      <c r="E60" s="38">
        <v>12</v>
      </c>
      <c r="F60" s="38">
        <v>0</v>
      </c>
      <c r="G60" s="38">
        <v>0</v>
      </c>
      <c r="H60" s="41">
        <v>2506941.2400000002</v>
      </c>
      <c r="I60" s="38">
        <v>19</v>
      </c>
      <c r="J60" s="41">
        <v>820767.89</v>
      </c>
      <c r="K60" s="38">
        <v>18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1448585.35</v>
      </c>
      <c r="C61" s="38">
        <v>17</v>
      </c>
      <c r="D61" s="41">
        <v>817372.45</v>
      </c>
      <c r="E61" s="38">
        <v>15</v>
      </c>
      <c r="F61" s="38">
        <v>0</v>
      </c>
      <c r="G61" s="38">
        <v>0</v>
      </c>
      <c r="H61" s="41">
        <v>3799572.77</v>
      </c>
      <c r="I61" s="38">
        <v>21</v>
      </c>
      <c r="J61" s="41">
        <v>2133494.33</v>
      </c>
      <c r="K61" s="38">
        <v>20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1867912.85</v>
      </c>
      <c r="C62" s="38">
        <v>14</v>
      </c>
      <c r="D62" s="41">
        <v>876002.24</v>
      </c>
      <c r="E62" s="38">
        <v>10</v>
      </c>
      <c r="F62" s="38">
        <v>0</v>
      </c>
      <c r="G62" s="38">
        <v>0</v>
      </c>
      <c r="H62" s="41">
        <v>2157397.13</v>
      </c>
      <c r="I62" s="38">
        <v>14</v>
      </c>
      <c r="J62" s="41">
        <v>957388.31</v>
      </c>
      <c r="K62" s="38">
        <v>11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907788.45</v>
      </c>
      <c r="C63" s="38">
        <v>17</v>
      </c>
      <c r="D63" s="41">
        <v>395702.68</v>
      </c>
      <c r="E63" s="38">
        <v>16</v>
      </c>
      <c r="F63" s="38">
        <v>0</v>
      </c>
      <c r="G63" s="38">
        <v>0</v>
      </c>
      <c r="H63" s="41">
        <v>917603.1</v>
      </c>
      <c r="I63" s="38">
        <v>21</v>
      </c>
      <c r="J63" s="41">
        <v>407096.18</v>
      </c>
      <c r="K63" s="38">
        <v>17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23674609.98</v>
      </c>
      <c r="C64" s="38">
        <v>57</v>
      </c>
      <c r="D64" s="41">
        <v>4559849.3</v>
      </c>
      <c r="E64" s="38">
        <v>53</v>
      </c>
      <c r="F64" s="38">
        <v>22955.833333333325</v>
      </c>
      <c r="G64" s="38">
        <v>12</v>
      </c>
      <c r="H64" s="41">
        <v>25366795.48</v>
      </c>
      <c r="I64" s="38">
        <v>62</v>
      </c>
      <c r="J64" s="41">
        <v>4239169.22</v>
      </c>
      <c r="K64" s="38">
        <v>57</v>
      </c>
      <c r="L64" s="38">
        <v>65437.166666666664</v>
      </c>
      <c r="M64" s="38">
        <v>14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101124690.98999999</v>
      </c>
      <c r="C65" s="38">
        <v>198</v>
      </c>
      <c r="D65" s="41">
        <v>17792520.059999999</v>
      </c>
      <c r="E65" s="38">
        <v>177</v>
      </c>
      <c r="F65" s="41">
        <v>208644.16666666654</v>
      </c>
      <c r="G65" s="38">
        <v>67</v>
      </c>
      <c r="H65" s="41">
        <v>95799006.670000002</v>
      </c>
      <c r="I65" s="38">
        <v>212</v>
      </c>
      <c r="J65" s="41">
        <v>21155968.829999998</v>
      </c>
      <c r="K65" s="38">
        <v>196</v>
      </c>
      <c r="L65" s="41">
        <v>885201.83333333372</v>
      </c>
      <c r="M65" s="38">
        <v>82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3423940.89</v>
      </c>
      <c r="C66" s="38">
        <v>36</v>
      </c>
      <c r="D66" s="41">
        <v>1605303.03</v>
      </c>
      <c r="E66" s="38">
        <v>32</v>
      </c>
      <c r="F66" s="38">
        <v>57408.999999999971</v>
      </c>
      <c r="G66" s="38">
        <v>10</v>
      </c>
      <c r="H66" s="41">
        <v>4796386.5599999996</v>
      </c>
      <c r="I66" s="38">
        <v>41</v>
      </c>
      <c r="J66" s="41">
        <v>1859479.06</v>
      </c>
      <c r="K66" s="38">
        <v>34</v>
      </c>
      <c r="L66" s="38">
        <v>76172.166666666672</v>
      </c>
      <c r="M66" s="38">
        <v>13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5498798.7599999998</v>
      </c>
      <c r="C67" s="38">
        <v>23</v>
      </c>
      <c r="D67" s="41">
        <v>2496835.0099999998</v>
      </c>
      <c r="E67" s="38">
        <v>21</v>
      </c>
      <c r="F67" s="38">
        <v>0</v>
      </c>
      <c r="G67" s="38">
        <v>0</v>
      </c>
      <c r="H67" s="41">
        <v>5493911.71</v>
      </c>
      <c r="I67" s="38">
        <v>25</v>
      </c>
      <c r="J67" s="41">
        <v>1971452</v>
      </c>
      <c r="K67" s="38">
        <v>23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15947781.43</v>
      </c>
      <c r="C68" s="38">
        <v>59</v>
      </c>
      <c r="D68" s="41">
        <v>4882836.91</v>
      </c>
      <c r="E68" s="38">
        <v>45</v>
      </c>
      <c r="F68" s="38">
        <v>0</v>
      </c>
      <c r="G68" s="38">
        <v>0</v>
      </c>
      <c r="H68" s="41">
        <v>21731068.620000001</v>
      </c>
      <c r="I68" s="38">
        <v>68</v>
      </c>
      <c r="J68" s="41">
        <v>4260033.66</v>
      </c>
      <c r="K68" s="38">
        <v>56</v>
      </c>
      <c r="L68" s="38">
        <v>96445.333333333358</v>
      </c>
      <c r="M68" s="38">
        <v>15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493014.62</v>
      </c>
      <c r="C69" s="38">
        <v>14</v>
      </c>
      <c r="D69" s="41">
        <v>247010.95</v>
      </c>
      <c r="E69" s="38">
        <v>12</v>
      </c>
      <c r="F69" s="38">
        <v>0</v>
      </c>
      <c r="G69" s="38">
        <v>0</v>
      </c>
      <c r="H69" s="41">
        <v>579086.61</v>
      </c>
      <c r="I69" s="38">
        <v>18</v>
      </c>
      <c r="J69" s="41">
        <v>269913.74</v>
      </c>
      <c r="K69" s="38">
        <v>17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11222329.41</v>
      </c>
      <c r="C70" s="38">
        <v>40</v>
      </c>
      <c r="D70" s="41">
        <v>1176606.24</v>
      </c>
      <c r="E70" s="38">
        <v>32</v>
      </c>
      <c r="F70" s="38">
        <v>0</v>
      </c>
      <c r="G70" s="38">
        <v>0</v>
      </c>
      <c r="H70" s="41">
        <v>10900227.24</v>
      </c>
      <c r="I70" s="38">
        <v>41</v>
      </c>
      <c r="J70" s="41">
        <v>1012302.22</v>
      </c>
      <c r="K70" s="38">
        <v>31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5152730.25</v>
      </c>
      <c r="C71" s="38">
        <v>22</v>
      </c>
      <c r="D71" s="41">
        <v>1528475.89</v>
      </c>
      <c r="E71" s="38">
        <v>17</v>
      </c>
      <c r="F71" s="41">
        <v>0</v>
      </c>
      <c r="G71" s="38">
        <v>0</v>
      </c>
      <c r="H71" s="41">
        <v>6012300.1299999999</v>
      </c>
      <c r="I71" s="38">
        <v>22</v>
      </c>
      <c r="J71" s="41">
        <v>859007.71</v>
      </c>
      <c r="K71" s="38">
        <v>17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2755915.63</v>
      </c>
      <c r="C72" s="38">
        <v>16</v>
      </c>
      <c r="D72" s="41">
        <v>785373.04</v>
      </c>
      <c r="E72" s="38">
        <v>15</v>
      </c>
      <c r="F72" s="41">
        <v>0</v>
      </c>
      <c r="G72" s="38">
        <v>0</v>
      </c>
      <c r="H72" s="41">
        <v>2976417.34</v>
      </c>
      <c r="I72" s="38">
        <v>20</v>
      </c>
      <c r="J72" s="41">
        <v>697397.39</v>
      </c>
      <c r="K72" s="38">
        <v>19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41">
        <v>5489782.4199999999</v>
      </c>
      <c r="I73" s="38">
        <v>11</v>
      </c>
      <c r="J73" s="38">
        <v>1843519.65</v>
      </c>
      <c r="K73" s="38">
        <v>10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9272846.3499999996</v>
      </c>
      <c r="C74" s="38">
        <v>44</v>
      </c>
      <c r="D74" s="41">
        <v>3437853.11</v>
      </c>
      <c r="E74" s="38">
        <v>39</v>
      </c>
      <c r="F74" s="41">
        <v>138720.6666666666</v>
      </c>
      <c r="G74" s="38">
        <v>10</v>
      </c>
      <c r="H74" s="41">
        <v>8401307.8499999996</v>
      </c>
      <c r="I74" s="38">
        <v>51</v>
      </c>
      <c r="J74" s="41">
        <v>2801308.22</v>
      </c>
      <c r="K74" s="38">
        <v>44</v>
      </c>
      <c r="L74" s="41">
        <v>9087.3333333333303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27026489.140000001</v>
      </c>
      <c r="C75" s="38">
        <v>35</v>
      </c>
      <c r="D75" s="41">
        <v>7520414.3200000003</v>
      </c>
      <c r="E75" s="38">
        <v>32</v>
      </c>
      <c r="F75" s="41">
        <v>410751.50000000035</v>
      </c>
      <c r="G75" s="38">
        <v>10</v>
      </c>
      <c r="H75" s="41">
        <v>27449746.850000001</v>
      </c>
      <c r="I75" s="38">
        <v>42</v>
      </c>
      <c r="J75" s="41">
        <v>7238776.1900000004</v>
      </c>
      <c r="K75" s="38">
        <v>39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5603381.8899999997</v>
      </c>
      <c r="C76" s="38">
        <v>41</v>
      </c>
      <c r="D76" s="41">
        <v>4132973.61</v>
      </c>
      <c r="E76" s="38">
        <v>36</v>
      </c>
      <c r="F76" s="38">
        <v>0</v>
      </c>
      <c r="G76" s="38">
        <v>0</v>
      </c>
      <c r="H76" s="41">
        <v>9687239.9700000007</v>
      </c>
      <c r="I76" s="38">
        <v>48</v>
      </c>
      <c r="J76" s="41">
        <v>7736717.5</v>
      </c>
      <c r="K76" s="38">
        <v>44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672799.55</v>
      </c>
      <c r="C77" s="34">
        <v>13</v>
      </c>
      <c r="D77" s="39">
        <v>196549.92</v>
      </c>
      <c r="E77" s="34">
        <v>10</v>
      </c>
      <c r="F77" s="39">
        <v>0</v>
      </c>
      <c r="G77" s="34">
        <v>0</v>
      </c>
      <c r="H77" s="39">
        <v>762323.54</v>
      </c>
      <c r="I77" s="34">
        <v>14</v>
      </c>
      <c r="J77" s="39">
        <v>335905.14</v>
      </c>
      <c r="K77" s="34">
        <v>10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12576158.970000001</v>
      </c>
      <c r="C78" s="34">
        <v>36</v>
      </c>
      <c r="D78" s="39">
        <v>4643180.91</v>
      </c>
      <c r="E78" s="34">
        <v>31</v>
      </c>
      <c r="F78" s="39">
        <v>0</v>
      </c>
      <c r="G78" s="34">
        <v>0</v>
      </c>
      <c r="H78" s="39">
        <v>11731658.890000001</v>
      </c>
      <c r="I78" s="34">
        <v>38</v>
      </c>
      <c r="J78" s="39">
        <v>4182696.83</v>
      </c>
      <c r="K78" s="34">
        <v>35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17078206.670000002</v>
      </c>
      <c r="C79" s="34">
        <v>58</v>
      </c>
      <c r="D79" s="39">
        <v>7705809.29</v>
      </c>
      <c r="E79" s="34">
        <v>54</v>
      </c>
      <c r="F79" s="39">
        <v>0</v>
      </c>
      <c r="G79" s="34">
        <v>0</v>
      </c>
      <c r="H79" s="39">
        <v>14345419.640000001</v>
      </c>
      <c r="I79" s="34">
        <v>65</v>
      </c>
      <c r="J79" s="39">
        <v>6946914.9900000002</v>
      </c>
      <c r="K79" s="34">
        <v>61</v>
      </c>
      <c r="L79" s="39">
        <v>80381.999999999956</v>
      </c>
      <c r="M79" s="34">
        <v>14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0</v>
      </c>
      <c r="C80" s="34">
        <v>0</v>
      </c>
      <c r="D80" s="39">
        <v>0</v>
      </c>
      <c r="E80" s="34">
        <v>0</v>
      </c>
      <c r="F80" s="39">
        <v>0</v>
      </c>
      <c r="G80" s="34">
        <v>0</v>
      </c>
      <c r="H80" s="39">
        <v>360861.02</v>
      </c>
      <c r="I80" s="34">
        <v>11</v>
      </c>
      <c r="J80" s="39">
        <v>181517.46</v>
      </c>
      <c r="K80" s="34">
        <v>11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35046180.859999999</v>
      </c>
      <c r="C81" s="34">
        <v>91</v>
      </c>
      <c r="D81" s="39">
        <v>9757707.4299999997</v>
      </c>
      <c r="E81" s="34">
        <v>79</v>
      </c>
      <c r="F81" s="39">
        <v>159436.3333333334</v>
      </c>
      <c r="G81" s="34">
        <v>26</v>
      </c>
      <c r="H81" s="39">
        <v>37525443.189999998</v>
      </c>
      <c r="I81" s="34">
        <v>97</v>
      </c>
      <c r="J81" s="39">
        <v>9316406.0800000001</v>
      </c>
      <c r="K81" s="34">
        <v>85</v>
      </c>
      <c r="L81" s="39">
        <v>151971.49999999991</v>
      </c>
      <c r="M81" s="34">
        <v>28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60938697.450000003</v>
      </c>
      <c r="C82" s="34">
        <v>186</v>
      </c>
      <c r="D82" s="39">
        <v>24153942.739999998</v>
      </c>
      <c r="E82" s="34">
        <v>167</v>
      </c>
      <c r="F82" s="39">
        <v>535314.8333333336</v>
      </c>
      <c r="G82" s="34">
        <v>37</v>
      </c>
      <c r="H82" s="39">
        <v>65058624.399999999</v>
      </c>
      <c r="I82" s="34">
        <v>204</v>
      </c>
      <c r="J82" s="39">
        <v>26321429.359999999</v>
      </c>
      <c r="K82" s="34">
        <v>192</v>
      </c>
      <c r="L82" s="39">
        <v>916248.33333333372</v>
      </c>
      <c r="M82" s="34">
        <v>43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0</v>
      </c>
      <c r="C83" s="34">
        <v>0</v>
      </c>
      <c r="D83" s="39">
        <v>0</v>
      </c>
      <c r="E83" s="34">
        <v>0</v>
      </c>
      <c r="F83" s="34">
        <v>0</v>
      </c>
      <c r="G83" s="34">
        <v>0</v>
      </c>
      <c r="H83" s="39">
        <v>349536.23</v>
      </c>
      <c r="I83" s="34">
        <v>13</v>
      </c>
      <c r="J83" s="39">
        <v>166102.92000000001</v>
      </c>
      <c r="K83" s="34">
        <v>10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2679669.08</v>
      </c>
      <c r="C84" s="34">
        <v>12</v>
      </c>
      <c r="D84" s="39">
        <v>0</v>
      </c>
      <c r="E84" s="34">
        <v>0</v>
      </c>
      <c r="F84" s="34">
        <v>0</v>
      </c>
      <c r="G84" s="34">
        <v>0</v>
      </c>
      <c r="H84" s="39">
        <v>2803184.5</v>
      </c>
      <c r="I84" s="34">
        <v>13</v>
      </c>
      <c r="J84" s="39">
        <v>0</v>
      </c>
      <c r="K84" s="34">
        <v>0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6331058.9000000004</v>
      </c>
      <c r="C85" s="34">
        <v>14</v>
      </c>
      <c r="D85" s="39">
        <v>854974.71</v>
      </c>
      <c r="E85" s="34">
        <v>12</v>
      </c>
      <c r="F85" s="39">
        <v>0</v>
      </c>
      <c r="G85" s="34">
        <v>0</v>
      </c>
      <c r="H85" s="39">
        <v>6322420.2599999998</v>
      </c>
      <c r="I85" s="34">
        <v>19</v>
      </c>
      <c r="J85" s="39">
        <v>905934.67</v>
      </c>
      <c r="K85" s="34">
        <v>18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92879117.25</v>
      </c>
      <c r="C86" s="34">
        <v>175</v>
      </c>
      <c r="D86" s="39">
        <v>28301047.27</v>
      </c>
      <c r="E86" s="34">
        <v>166</v>
      </c>
      <c r="F86" s="34">
        <v>198915.16666666663</v>
      </c>
      <c r="G86" s="34">
        <v>42</v>
      </c>
      <c r="H86" s="39">
        <v>102527099.75</v>
      </c>
      <c r="I86" s="34">
        <v>187</v>
      </c>
      <c r="J86" s="39">
        <v>28418765.07</v>
      </c>
      <c r="K86" s="34">
        <v>177</v>
      </c>
      <c r="L86" s="34">
        <v>418319.66666666692</v>
      </c>
      <c r="M86" s="34">
        <v>51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8325264.7599999998</v>
      </c>
      <c r="C87" s="34">
        <v>28</v>
      </c>
      <c r="D87" s="39">
        <v>273261.17</v>
      </c>
      <c r="E87" s="34">
        <v>24</v>
      </c>
      <c r="F87" s="34">
        <v>0</v>
      </c>
      <c r="G87" s="34">
        <v>0</v>
      </c>
      <c r="H87" s="39">
        <v>18842790.66</v>
      </c>
      <c r="I87" s="34">
        <v>30</v>
      </c>
      <c r="J87" s="39">
        <v>472789.01</v>
      </c>
      <c r="K87" s="34">
        <v>27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1000268.47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49146809.32</v>
      </c>
      <c r="C89" s="34">
        <v>121</v>
      </c>
      <c r="D89" s="39">
        <v>12225349.609999999</v>
      </c>
      <c r="E89" s="34">
        <v>109</v>
      </c>
      <c r="F89" s="34">
        <v>94402.500000000029</v>
      </c>
      <c r="G89" s="34">
        <v>22</v>
      </c>
      <c r="H89" s="39">
        <v>55165008.75</v>
      </c>
      <c r="I89" s="34">
        <v>131</v>
      </c>
      <c r="J89" s="39">
        <v>11512478.960000001</v>
      </c>
      <c r="K89" s="34">
        <v>117</v>
      </c>
      <c r="L89" s="34">
        <v>184946.66666666669</v>
      </c>
      <c r="M89" s="34">
        <v>31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458487.84</v>
      </c>
      <c r="C90" s="34">
        <v>10</v>
      </c>
      <c r="D90" s="39">
        <v>0</v>
      </c>
      <c r="E90" s="34">
        <v>0</v>
      </c>
      <c r="F90" s="34">
        <v>0</v>
      </c>
      <c r="G90" s="34">
        <v>0</v>
      </c>
      <c r="H90" s="39">
        <v>1153079.96</v>
      </c>
      <c r="I90" s="34">
        <v>12</v>
      </c>
      <c r="J90" s="39">
        <v>208180.44</v>
      </c>
      <c r="K90" s="34">
        <v>11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1648804.42</v>
      </c>
      <c r="C91" s="34">
        <v>19</v>
      </c>
      <c r="D91" s="39">
        <v>754541.76</v>
      </c>
      <c r="E91" s="34">
        <v>18</v>
      </c>
      <c r="F91" s="34">
        <v>0</v>
      </c>
      <c r="G91" s="34">
        <v>0</v>
      </c>
      <c r="H91" s="39">
        <v>2193929.63</v>
      </c>
      <c r="I91" s="34">
        <v>21</v>
      </c>
      <c r="J91" s="39">
        <v>609439.81999999995</v>
      </c>
      <c r="K91" s="34">
        <v>20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50155062.090000004</v>
      </c>
      <c r="C92" s="34">
        <v>184</v>
      </c>
      <c r="D92" s="39">
        <v>16800097.07</v>
      </c>
      <c r="E92" s="34">
        <v>165</v>
      </c>
      <c r="F92" s="34">
        <v>2405790.6666666637</v>
      </c>
      <c r="G92" s="34">
        <v>49</v>
      </c>
      <c r="H92" s="39">
        <v>51596747.270000003</v>
      </c>
      <c r="I92" s="34">
        <v>198</v>
      </c>
      <c r="J92" s="39">
        <v>17545881.859999999</v>
      </c>
      <c r="K92" s="34">
        <v>175</v>
      </c>
      <c r="L92" s="34">
        <v>2426111.8333333335</v>
      </c>
      <c r="M92" s="34">
        <v>60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1373862.91</v>
      </c>
      <c r="C93" s="34">
        <v>23</v>
      </c>
      <c r="D93" s="39">
        <v>405627.36</v>
      </c>
      <c r="E93" s="34">
        <v>17</v>
      </c>
      <c r="F93" s="34">
        <v>0</v>
      </c>
      <c r="G93" s="34">
        <v>0</v>
      </c>
      <c r="H93" s="39">
        <v>1981829.52</v>
      </c>
      <c r="I93" s="34">
        <v>22</v>
      </c>
      <c r="J93" s="39">
        <v>529979.98</v>
      </c>
      <c r="K93" s="34">
        <v>18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67789207.989999995</v>
      </c>
      <c r="C94" s="34">
        <v>137</v>
      </c>
      <c r="D94" s="39">
        <v>24804469.699999999</v>
      </c>
      <c r="E94" s="34">
        <v>125</v>
      </c>
      <c r="F94" s="39">
        <v>439068.16666666634</v>
      </c>
      <c r="G94" s="34">
        <v>41</v>
      </c>
      <c r="H94" s="39">
        <v>62908862.25</v>
      </c>
      <c r="I94" s="34">
        <v>137</v>
      </c>
      <c r="J94" s="39">
        <v>22179835.739999998</v>
      </c>
      <c r="K94" s="34">
        <v>130</v>
      </c>
      <c r="L94" s="39">
        <v>681180.33333333337</v>
      </c>
      <c r="M94" s="34">
        <v>46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0</v>
      </c>
      <c r="C95" s="34">
        <v>0</v>
      </c>
      <c r="D95" s="39">
        <v>0</v>
      </c>
      <c r="E95" s="34">
        <v>0</v>
      </c>
      <c r="F95" s="34">
        <v>0</v>
      </c>
      <c r="G95" s="34">
        <v>0</v>
      </c>
      <c r="H95" s="39">
        <v>1215096.17</v>
      </c>
      <c r="I95" s="34">
        <v>12</v>
      </c>
      <c r="J95" s="39">
        <v>346153.12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31083629.52</v>
      </c>
      <c r="C96" s="34">
        <v>42</v>
      </c>
      <c r="D96" s="39">
        <v>2846398.29</v>
      </c>
      <c r="E96" s="34">
        <v>37</v>
      </c>
      <c r="F96" s="34">
        <v>0</v>
      </c>
      <c r="G96" s="34">
        <v>0</v>
      </c>
      <c r="H96" s="39">
        <v>31465914.760000002</v>
      </c>
      <c r="I96" s="34">
        <v>43</v>
      </c>
      <c r="J96" s="39">
        <v>2536358.98</v>
      </c>
      <c r="K96" s="34">
        <v>38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7557370.7300000004</v>
      </c>
      <c r="C97" s="34">
        <v>24</v>
      </c>
      <c r="D97" s="39">
        <v>848617.99</v>
      </c>
      <c r="E97" s="34">
        <v>22</v>
      </c>
      <c r="F97" s="34">
        <v>0</v>
      </c>
      <c r="G97" s="34">
        <v>0</v>
      </c>
      <c r="H97" s="39">
        <v>9725209.7100000009</v>
      </c>
      <c r="I97" s="34">
        <v>27</v>
      </c>
      <c r="J97" s="39">
        <v>743081.54</v>
      </c>
      <c r="K97" s="34">
        <v>25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3078742.04</v>
      </c>
      <c r="C98" s="34">
        <v>15</v>
      </c>
      <c r="D98" s="39">
        <v>2364873.71</v>
      </c>
      <c r="E98" s="34">
        <v>12</v>
      </c>
      <c r="F98" s="39">
        <v>0</v>
      </c>
      <c r="G98" s="34">
        <v>0</v>
      </c>
      <c r="H98" s="39">
        <v>2474409.69</v>
      </c>
      <c r="I98" s="34">
        <v>20</v>
      </c>
      <c r="J98" s="39">
        <v>1739954.64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61608573.729999997</v>
      </c>
      <c r="C99" s="34">
        <v>143</v>
      </c>
      <c r="D99" s="39">
        <v>12891553.550000001</v>
      </c>
      <c r="E99" s="34">
        <v>117</v>
      </c>
      <c r="F99" s="39">
        <v>144140.16666666657</v>
      </c>
      <c r="G99" s="34">
        <v>49</v>
      </c>
      <c r="H99" s="39">
        <v>63489373.880000003</v>
      </c>
      <c r="I99" s="34">
        <v>142</v>
      </c>
      <c r="J99" s="39">
        <v>11401172.390000001</v>
      </c>
      <c r="K99" s="34">
        <v>124</v>
      </c>
      <c r="L99" s="39">
        <v>367203.16666666663</v>
      </c>
      <c r="M99" s="34">
        <v>52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1766652.86</v>
      </c>
      <c r="C100" s="34">
        <v>19</v>
      </c>
      <c r="D100" s="34">
        <v>432687.93</v>
      </c>
      <c r="E100" s="34">
        <v>17</v>
      </c>
      <c r="F100" s="34">
        <v>0</v>
      </c>
      <c r="G100" s="34">
        <v>0</v>
      </c>
      <c r="H100" s="34">
        <v>1565867.75</v>
      </c>
      <c r="I100" s="34">
        <v>17</v>
      </c>
      <c r="J100" s="34">
        <v>388480.72</v>
      </c>
      <c r="K100" s="34">
        <v>16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1465175.46</v>
      </c>
      <c r="C101" s="34">
        <v>19</v>
      </c>
      <c r="D101" s="34">
        <v>447862.04</v>
      </c>
      <c r="E101" s="34">
        <v>17</v>
      </c>
      <c r="F101" s="34">
        <v>0</v>
      </c>
      <c r="G101" s="34">
        <v>0</v>
      </c>
      <c r="H101" s="34">
        <v>1592048.46</v>
      </c>
      <c r="I101" s="34">
        <v>19</v>
      </c>
      <c r="J101" s="34">
        <v>455570.23</v>
      </c>
      <c r="K101" s="34">
        <v>17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13083164.039999999</v>
      </c>
      <c r="C102" s="34">
        <v>50</v>
      </c>
      <c r="D102" s="34">
        <v>4119573.37</v>
      </c>
      <c r="E102" s="34">
        <v>46</v>
      </c>
      <c r="F102" s="34">
        <v>0</v>
      </c>
      <c r="G102" s="34">
        <v>0</v>
      </c>
      <c r="H102" s="34">
        <v>17105871.289999999</v>
      </c>
      <c r="I102" s="34">
        <v>49</v>
      </c>
      <c r="J102" s="34">
        <v>3878298.49</v>
      </c>
      <c r="K102" s="34">
        <v>47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30110534.079999998</v>
      </c>
      <c r="C103" s="34">
        <v>37</v>
      </c>
      <c r="D103" s="34">
        <v>2561342.1800000002</v>
      </c>
      <c r="E103" s="34">
        <v>34</v>
      </c>
      <c r="F103" s="34">
        <v>107885.49999999996</v>
      </c>
      <c r="G103" s="34">
        <v>14</v>
      </c>
      <c r="H103" s="34">
        <v>27881961.75</v>
      </c>
      <c r="I103" s="34">
        <v>40</v>
      </c>
      <c r="J103" s="34">
        <v>3248729.51</v>
      </c>
      <c r="K103" s="34">
        <v>36</v>
      </c>
      <c r="L103" s="34">
        <v>133138.5</v>
      </c>
      <c r="M103" s="34">
        <v>17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3838931.81</v>
      </c>
      <c r="C104" s="34">
        <v>16</v>
      </c>
      <c r="D104" s="34">
        <v>756414.23</v>
      </c>
      <c r="E104" s="34">
        <v>16</v>
      </c>
      <c r="F104" s="34">
        <v>0</v>
      </c>
      <c r="G104" s="34">
        <v>0</v>
      </c>
      <c r="H104" s="34">
        <v>4033934.15</v>
      </c>
      <c r="I104" s="34">
        <v>17</v>
      </c>
      <c r="J104" s="34">
        <v>812475.66</v>
      </c>
      <c r="K104" s="34">
        <v>17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1365135.33</v>
      </c>
      <c r="C105" s="34">
        <v>23</v>
      </c>
      <c r="D105" s="34">
        <v>595909.56999999995</v>
      </c>
      <c r="E105" s="34">
        <v>19</v>
      </c>
      <c r="F105" s="34">
        <v>0</v>
      </c>
      <c r="G105" s="34">
        <v>0</v>
      </c>
      <c r="H105" s="34">
        <v>2260836.63</v>
      </c>
      <c r="I105" s="34">
        <v>25</v>
      </c>
      <c r="J105" s="34">
        <v>725828.6</v>
      </c>
      <c r="K105" s="34">
        <v>21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8365301.4800000004</v>
      </c>
      <c r="C106" s="34">
        <v>43</v>
      </c>
      <c r="D106" s="34">
        <v>2313582.66</v>
      </c>
      <c r="E106" s="34">
        <v>38</v>
      </c>
      <c r="F106" s="34">
        <v>0</v>
      </c>
      <c r="G106" s="34">
        <v>0</v>
      </c>
      <c r="H106" s="34">
        <v>11695288.77</v>
      </c>
      <c r="I106" s="34">
        <v>47</v>
      </c>
      <c r="J106" s="34">
        <v>2536905.96</v>
      </c>
      <c r="K106" s="34">
        <v>44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1429082.69</v>
      </c>
      <c r="C107" s="34">
        <v>18</v>
      </c>
      <c r="D107" s="34">
        <v>585012.96</v>
      </c>
      <c r="E107" s="34">
        <v>16</v>
      </c>
      <c r="F107" s="34">
        <v>0</v>
      </c>
      <c r="G107" s="34">
        <v>0</v>
      </c>
      <c r="H107" s="34">
        <v>1292762.79</v>
      </c>
      <c r="I107" s="34">
        <v>16</v>
      </c>
      <c r="J107" s="34">
        <v>459789.74</v>
      </c>
      <c r="K107" s="34">
        <v>11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333149.82</v>
      </c>
      <c r="C108" s="34">
        <v>12</v>
      </c>
      <c r="D108" s="34">
        <v>0</v>
      </c>
      <c r="E108" s="34">
        <v>0</v>
      </c>
      <c r="F108" s="34">
        <v>0</v>
      </c>
      <c r="G108" s="34">
        <v>0</v>
      </c>
      <c r="H108" s="34">
        <v>356551.46</v>
      </c>
      <c r="I108" s="34">
        <v>11</v>
      </c>
      <c r="J108" s="34">
        <v>0</v>
      </c>
      <c r="K108" s="34">
        <v>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12901530.359999999</v>
      </c>
      <c r="C109" s="34">
        <v>44</v>
      </c>
      <c r="D109" s="34">
        <v>3643571.23</v>
      </c>
      <c r="E109" s="34">
        <v>38</v>
      </c>
      <c r="F109" s="34">
        <v>0</v>
      </c>
      <c r="G109" s="34">
        <v>0</v>
      </c>
      <c r="H109" s="34">
        <v>12141800.189999999</v>
      </c>
      <c r="I109" s="34">
        <v>49</v>
      </c>
      <c r="J109" s="34">
        <v>2281157.29</v>
      </c>
      <c r="K109" s="34">
        <v>45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3906931.4</v>
      </c>
      <c r="C110" s="34">
        <v>20</v>
      </c>
      <c r="D110" s="34">
        <v>1876234.8</v>
      </c>
      <c r="E110" s="34">
        <v>15</v>
      </c>
      <c r="F110" s="34">
        <v>0</v>
      </c>
      <c r="G110" s="34">
        <v>0</v>
      </c>
      <c r="H110" s="34">
        <v>3210715.78</v>
      </c>
      <c r="I110" s="34">
        <v>19</v>
      </c>
      <c r="J110" s="34">
        <v>1375366.06</v>
      </c>
      <c r="K110" s="34">
        <v>16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1600599</v>
      </c>
      <c r="C111" s="34">
        <v>10</v>
      </c>
      <c r="D111" s="34">
        <v>0</v>
      </c>
      <c r="E111" s="34">
        <v>0</v>
      </c>
      <c r="F111" s="34">
        <v>0</v>
      </c>
      <c r="G111" s="34">
        <v>0</v>
      </c>
      <c r="H111" s="34">
        <v>2500289.2400000002</v>
      </c>
      <c r="I111" s="34">
        <v>13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14123808.75</v>
      </c>
      <c r="C112" s="34">
        <v>46</v>
      </c>
      <c r="D112" s="34">
        <v>752370.57</v>
      </c>
      <c r="E112" s="34">
        <v>34</v>
      </c>
      <c r="F112" s="34">
        <v>107625.49999999996</v>
      </c>
      <c r="G112" s="34">
        <v>10</v>
      </c>
      <c r="H112" s="34">
        <v>14598429.189999999</v>
      </c>
      <c r="I112" s="34">
        <v>55</v>
      </c>
      <c r="J112" s="34">
        <v>812550.99</v>
      </c>
      <c r="K112" s="34">
        <v>44</v>
      </c>
      <c r="L112" s="34">
        <v>64817.166666666701</v>
      </c>
      <c r="M112" s="34">
        <v>12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31307756.379999999</v>
      </c>
      <c r="C113" s="34">
        <v>91</v>
      </c>
      <c r="D113" s="34">
        <v>4934103.7699999996</v>
      </c>
      <c r="E113" s="34">
        <v>76</v>
      </c>
      <c r="F113" s="34">
        <v>46305.999999999993</v>
      </c>
      <c r="G113" s="34">
        <v>22</v>
      </c>
      <c r="H113" s="34">
        <v>36508988.670000002</v>
      </c>
      <c r="I113" s="34">
        <v>98</v>
      </c>
      <c r="J113" s="34">
        <v>4941913.8899999997</v>
      </c>
      <c r="K113" s="34">
        <v>82</v>
      </c>
      <c r="L113" s="34">
        <v>101789.66666666663</v>
      </c>
      <c r="M113" s="34">
        <v>25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441780.68</v>
      </c>
      <c r="I114" s="34">
        <v>11</v>
      </c>
      <c r="J114" s="34">
        <v>242223</v>
      </c>
      <c r="K114" s="34">
        <v>11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14442247.75</v>
      </c>
      <c r="C115" s="34">
        <v>28</v>
      </c>
      <c r="D115" s="34">
        <v>1070478.1299999999</v>
      </c>
      <c r="E115" s="34">
        <v>23</v>
      </c>
      <c r="F115" s="34">
        <v>0</v>
      </c>
      <c r="G115" s="34">
        <v>0</v>
      </c>
      <c r="H115" s="34">
        <v>16119144.73</v>
      </c>
      <c r="I115" s="34">
        <v>25</v>
      </c>
      <c r="J115" s="34">
        <v>880647.27</v>
      </c>
      <c r="K115" s="34">
        <v>21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23035133.199999999</v>
      </c>
      <c r="C116" s="34">
        <v>50</v>
      </c>
      <c r="D116" s="34">
        <v>7792518.21</v>
      </c>
      <c r="E116" s="34">
        <v>44</v>
      </c>
      <c r="F116" s="34">
        <v>110711.16666666674</v>
      </c>
      <c r="G116" s="34">
        <v>14</v>
      </c>
      <c r="H116" s="34">
        <v>28012978.149999999</v>
      </c>
      <c r="I116" s="34">
        <v>55</v>
      </c>
      <c r="J116" s="34">
        <v>8189253.5499999998</v>
      </c>
      <c r="K116" s="34">
        <v>48</v>
      </c>
      <c r="L116" s="34">
        <v>296715.33333333296</v>
      </c>
      <c r="M116" s="34">
        <v>13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5783194.7999999998</v>
      </c>
      <c r="C117" s="34">
        <v>19</v>
      </c>
      <c r="D117" s="34">
        <v>993303.25</v>
      </c>
      <c r="E117" s="34">
        <v>17</v>
      </c>
      <c r="F117" s="34">
        <v>0</v>
      </c>
      <c r="G117" s="34">
        <v>0</v>
      </c>
      <c r="H117" s="34">
        <v>4581202.58</v>
      </c>
      <c r="I117" s="34">
        <v>23</v>
      </c>
      <c r="J117" s="34">
        <v>791621.06</v>
      </c>
      <c r="K117" s="34">
        <v>22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18492188.059999999</v>
      </c>
      <c r="C118" s="34">
        <v>71</v>
      </c>
      <c r="D118" s="34">
        <v>2406948.8199999998</v>
      </c>
      <c r="E118" s="34">
        <v>60</v>
      </c>
      <c r="F118" s="34">
        <v>150453.00000000009</v>
      </c>
      <c r="G118" s="34">
        <v>19</v>
      </c>
      <c r="H118" s="34">
        <v>23562710.350000001</v>
      </c>
      <c r="I118" s="34">
        <v>84</v>
      </c>
      <c r="J118" s="34">
        <v>3268486.78</v>
      </c>
      <c r="K118" s="34">
        <v>74</v>
      </c>
      <c r="L118" s="34">
        <v>231487.66666666669</v>
      </c>
      <c r="M118" s="34">
        <v>22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16783554.77</v>
      </c>
      <c r="C119" s="34">
        <v>33</v>
      </c>
      <c r="D119" s="34">
        <v>3096760.04</v>
      </c>
      <c r="E119" s="34">
        <v>31</v>
      </c>
      <c r="F119" s="34">
        <v>0</v>
      </c>
      <c r="G119" s="34">
        <v>0</v>
      </c>
      <c r="H119" s="34">
        <v>16964560.219999999</v>
      </c>
      <c r="I119" s="34">
        <v>41</v>
      </c>
      <c r="J119" s="34">
        <v>3480089.71</v>
      </c>
      <c r="K119" s="34">
        <v>37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103073580.31999999</v>
      </c>
      <c r="C120" s="34">
        <v>294</v>
      </c>
      <c r="D120" s="34">
        <v>37717546.890000001</v>
      </c>
      <c r="E120" s="34">
        <v>269</v>
      </c>
      <c r="F120" s="34">
        <v>1606813.3333333337</v>
      </c>
      <c r="G120" s="34">
        <v>80</v>
      </c>
      <c r="H120" s="34">
        <v>115217939.34</v>
      </c>
      <c r="I120" s="34">
        <v>334</v>
      </c>
      <c r="J120" s="34">
        <v>39226689.159999996</v>
      </c>
      <c r="K120" s="34">
        <v>309</v>
      </c>
      <c r="L120" s="34">
        <v>1813404.0000000005</v>
      </c>
      <c r="M120" s="34">
        <v>89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63611403.170000002</v>
      </c>
      <c r="C121" s="34">
        <v>72</v>
      </c>
      <c r="D121" s="34">
        <v>33750754.240000002</v>
      </c>
      <c r="E121" s="34">
        <v>69</v>
      </c>
      <c r="F121" s="34">
        <v>1593674.6666666635</v>
      </c>
      <c r="G121" s="34">
        <v>25</v>
      </c>
      <c r="H121" s="34">
        <v>71294060.760000005</v>
      </c>
      <c r="I121" s="34">
        <v>78</v>
      </c>
      <c r="J121" s="34">
        <v>33035753.210000001</v>
      </c>
      <c r="K121" s="34">
        <v>76</v>
      </c>
      <c r="L121" s="34">
        <v>2205680.666666667</v>
      </c>
      <c r="M121" s="34">
        <v>29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6456720.3399999999</v>
      </c>
      <c r="C122" s="34">
        <v>13</v>
      </c>
      <c r="D122" s="34">
        <v>190830.57</v>
      </c>
      <c r="E122" s="34">
        <v>12</v>
      </c>
      <c r="F122" s="34">
        <v>0</v>
      </c>
      <c r="G122" s="34">
        <v>0</v>
      </c>
      <c r="H122" s="34">
        <v>5775728.0499999998</v>
      </c>
      <c r="I122" s="34">
        <v>13</v>
      </c>
      <c r="J122" s="34">
        <v>143516.87</v>
      </c>
      <c r="K122" s="34">
        <v>11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363098.36</v>
      </c>
      <c r="C123" s="34">
        <v>13</v>
      </c>
      <c r="D123" s="34">
        <v>277140.38</v>
      </c>
      <c r="E123" s="34">
        <v>12</v>
      </c>
      <c r="F123" s="34">
        <v>0</v>
      </c>
      <c r="G123" s="34">
        <v>0</v>
      </c>
      <c r="H123" s="34">
        <v>598714.34</v>
      </c>
      <c r="I123" s="34">
        <v>13</v>
      </c>
      <c r="J123" s="34">
        <v>298135.93</v>
      </c>
      <c r="K123" s="34">
        <v>11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21772251.719999999</v>
      </c>
      <c r="C124" s="34">
        <v>21</v>
      </c>
      <c r="D124" s="34">
        <v>1658980.99</v>
      </c>
      <c r="E124" s="34">
        <v>17</v>
      </c>
      <c r="F124" s="34">
        <v>0</v>
      </c>
      <c r="G124" s="34">
        <v>0</v>
      </c>
      <c r="H124" s="34">
        <v>26591870.219999999</v>
      </c>
      <c r="I124" s="34">
        <v>25</v>
      </c>
      <c r="J124" s="34">
        <v>1822008.02</v>
      </c>
      <c r="K124" s="34">
        <v>17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1882681.52</v>
      </c>
      <c r="C125" s="34">
        <v>13</v>
      </c>
      <c r="D125" s="34">
        <v>527637.73</v>
      </c>
      <c r="E125" s="34">
        <v>11</v>
      </c>
      <c r="F125" s="34">
        <v>0</v>
      </c>
      <c r="G125" s="34">
        <v>0</v>
      </c>
      <c r="H125" s="34">
        <v>1367552.49</v>
      </c>
      <c r="I125" s="34">
        <v>12</v>
      </c>
      <c r="J125" s="34">
        <v>466975.11</v>
      </c>
      <c r="K125" s="34">
        <v>11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68976557.799999997</v>
      </c>
      <c r="C126" s="34">
        <v>126</v>
      </c>
      <c r="D126" s="34">
        <v>15210173.41</v>
      </c>
      <c r="E126" s="34">
        <v>111</v>
      </c>
      <c r="F126" s="34">
        <v>70653.833333333328</v>
      </c>
      <c r="G126" s="34">
        <v>17</v>
      </c>
      <c r="H126" s="34">
        <v>72311998.969999999</v>
      </c>
      <c r="I126" s="34">
        <v>145</v>
      </c>
      <c r="J126" s="34">
        <v>17204741.32</v>
      </c>
      <c r="K126" s="34">
        <v>133</v>
      </c>
      <c r="L126" s="34">
        <v>160587.33333333372</v>
      </c>
      <c r="M126" s="34">
        <v>20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2489294.11</v>
      </c>
      <c r="C127" s="34">
        <v>10</v>
      </c>
      <c r="D127" s="34">
        <v>0</v>
      </c>
      <c r="E127" s="34">
        <v>0</v>
      </c>
      <c r="F127" s="34">
        <v>0</v>
      </c>
      <c r="G127" s="34">
        <v>0</v>
      </c>
      <c r="H127" s="34">
        <v>9903941.5999999996</v>
      </c>
      <c r="I127" s="34">
        <v>10</v>
      </c>
      <c r="J127" s="34">
        <v>0</v>
      </c>
      <c r="K127" s="34">
        <v>0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13627623.699999999</v>
      </c>
      <c r="C128" s="34">
        <v>17</v>
      </c>
      <c r="D128" s="34">
        <v>479329.44</v>
      </c>
      <c r="E128" s="34">
        <v>15</v>
      </c>
      <c r="F128" s="34">
        <v>0</v>
      </c>
      <c r="G128" s="34">
        <v>0</v>
      </c>
      <c r="H128" s="34">
        <v>12215695.869999999</v>
      </c>
      <c r="I128" s="34">
        <v>19</v>
      </c>
      <c r="J128" s="34">
        <v>555494.81999999995</v>
      </c>
      <c r="K128" s="34">
        <v>16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357706.37</v>
      </c>
      <c r="C129" s="34">
        <v>14</v>
      </c>
      <c r="D129" s="34">
        <v>274224.68</v>
      </c>
      <c r="E129" s="34">
        <v>14</v>
      </c>
      <c r="F129" s="34">
        <v>0</v>
      </c>
      <c r="G129" s="34">
        <v>0</v>
      </c>
      <c r="H129" s="34">
        <v>340996.38</v>
      </c>
      <c r="I129" s="34">
        <v>13</v>
      </c>
      <c r="J129" s="34">
        <v>278743.09000000003</v>
      </c>
      <c r="K129" s="34">
        <v>13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275530391.38</v>
      </c>
      <c r="C130" s="34">
        <v>411</v>
      </c>
      <c r="D130" s="34">
        <v>64673883.789999999</v>
      </c>
      <c r="E130" s="34">
        <v>366</v>
      </c>
      <c r="F130" s="34">
        <v>4190399.5000000014</v>
      </c>
      <c r="G130" s="34">
        <v>150</v>
      </c>
      <c r="H130" s="34">
        <v>369952418.23000002</v>
      </c>
      <c r="I130" s="34">
        <v>446</v>
      </c>
      <c r="J130" s="34">
        <v>84757996.980000004</v>
      </c>
      <c r="K130" s="34">
        <v>403</v>
      </c>
      <c r="L130" s="34">
        <v>4082629.833333334</v>
      </c>
      <c r="M130" s="34">
        <v>176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3953662.95</v>
      </c>
      <c r="C131" s="34">
        <v>30</v>
      </c>
      <c r="D131" s="34">
        <v>1813685.2</v>
      </c>
      <c r="E131" s="34">
        <v>30</v>
      </c>
      <c r="F131" s="34">
        <v>0</v>
      </c>
      <c r="G131" s="34">
        <v>0</v>
      </c>
      <c r="H131" s="34">
        <v>4597026.1100000003</v>
      </c>
      <c r="I131" s="34">
        <v>28</v>
      </c>
      <c r="J131" s="34">
        <v>1479521.22</v>
      </c>
      <c r="K131" s="34">
        <v>27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32948261.329999998</v>
      </c>
      <c r="C132" s="34">
        <v>113</v>
      </c>
      <c r="D132" s="34">
        <v>14055958.17</v>
      </c>
      <c r="E132" s="34">
        <v>102</v>
      </c>
      <c r="F132" s="34">
        <v>326782.16666666704</v>
      </c>
      <c r="G132" s="34">
        <v>37</v>
      </c>
      <c r="H132" s="34">
        <v>34262613.509999998</v>
      </c>
      <c r="I132" s="34">
        <v>124</v>
      </c>
      <c r="J132" s="34">
        <v>14252865.91</v>
      </c>
      <c r="K132" s="34">
        <v>113</v>
      </c>
      <c r="L132" s="34">
        <v>343896.66666666634</v>
      </c>
      <c r="M132" s="34">
        <v>33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120142552.92</v>
      </c>
      <c r="C133" s="34">
        <v>135</v>
      </c>
      <c r="D133" s="34">
        <v>23323443.109999999</v>
      </c>
      <c r="E133" s="34">
        <v>121</v>
      </c>
      <c r="F133" s="34">
        <v>471638.83333333262</v>
      </c>
      <c r="G133" s="34">
        <v>32</v>
      </c>
      <c r="H133" s="34">
        <v>172185995.22</v>
      </c>
      <c r="I133" s="34">
        <v>151</v>
      </c>
      <c r="J133" s="34">
        <v>21050017.280000001</v>
      </c>
      <c r="K133" s="34">
        <v>139</v>
      </c>
      <c r="L133" s="34">
        <v>808792.00000000035</v>
      </c>
      <c r="M133" s="34">
        <v>34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90770056.709999993</v>
      </c>
      <c r="C134" s="34">
        <v>65</v>
      </c>
      <c r="D134" s="34">
        <v>22821482.190000001</v>
      </c>
      <c r="E134" s="34">
        <v>59</v>
      </c>
      <c r="F134" s="34">
        <v>154218</v>
      </c>
      <c r="G134" s="34">
        <v>23</v>
      </c>
      <c r="H134" s="34">
        <v>99678363.489999995</v>
      </c>
      <c r="I134" s="34">
        <v>71</v>
      </c>
      <c r="J134" s="34">
        <v>23819880.210000001</v>
      </c>
      <c r="K134" s="34">
        <v>66</v>
      </c>
      <c r="L134" s="34">
        <v>398259.66666666663</v>
      </c>
      <c r="M134" s="34">
        <v>22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68447673.819999993</v>
      </c>
      <c r="C135" s="34">
        <v>154</v>
      </c>
      <c r="D135" s="34">
        <v>18464524.379999999</v>
      </c>
      <c r="E135" s="34">
        <v>137</v>
      </c>
      <c r="F135" s="34">
        <v>454329.16666666651</v>
      </c>
      <c r="G135" s="34">
        <v>51</v>
      </c>
      <c r="H135" s="34">
        <v>76287318.280000001</v>
      </c>
      <c r="I135" s="34">
        <v>176</v>
      </c>
      <c r="J135" s="34">
        <v>20025481.899999999</v>
      </c>
      <c r="K135" s="34">
        <v>160</v>
      </c>
      <c r="L135" s="34">
        <v>496824.66666666657</v>
      </c>
      <c r="M135" s="34">
        <v>58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894307.87</v>
      </c>
      <c r="C136" s="34">
        <v>17</v>
      </c>
      <c r="D136" s="34">
        <v>201438.83</v>
      </c>
      <c r="E136" s="34">
        <v>13</v>
      </c>
      <c r="F136" s="34">
        <v>0</v>
      </c>
      <c r="G136" s="34">
        <v>0</v>
      </c>
      <c r="H136" s="34">
        <v>662134.16</v>
      </c>
      <c r="I136" s="34">
        <v>15</v>
      </c>
      <c r="J136" s="34">
        <v>226503.81</v>
      </c>
      <c r="K136" s="34">
        <v>11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27132868.23</v>
      </c>
      <c r="C137" s="34">
        <v>150</v>
      </c>
      <c r="D137" s="34">
        <v>10764934.02</v>
      </c>
      <c r="E137" s="34">
        <v>144</v>
      </c>
      <c r="F137" s="34">
        <v>540009.00000000035</v>
      </c>
      <c r="G137" s="34">
        <v>33</v>
      </c>
      <c r="H137" s="34">
        <v>35058321.890000001</v>
      </c>
      <c r="I137" s="34">
        <v>173</v>
      </c>
      <c r="J137" s="34">
        <v>13951021.630000001</v>
      </c>
      <c r="K137" s="34">
        <v>161</v>
      </c>
      <c r="L137" s="34">
        <v>1093516.8333333342</v>
      </c>
      <c r="M137" s="34">
        <v>41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700253.78</v>
      </c>
      <c r="C138" s="34">
        <v>12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40818051.68</v>
      </c>
      <c r="C139" s="34">
        <v>86</v>
      </c>
      <c r="D139" s="34">
        <v>9743993.9399999995</v>
      </c>
      <c r="E139" s="34">
        <v>75</v>
      </c>
      <c r="F139" s="34">
        <v>95773.666666666701</v>
      </c>
      <c r="G139" s="34">
        <v>13</v>
      </c>
      <c r="H139" s="34">
        <v>47557751.719999999</v>
      </c>
      <c r="I139" s="34">
        <v>91</v>
      </c>
      <c r="J139" s="34">
        <v>7752822.2699999996</v>
      </c>
      <c r="K139" s="34">
        <v>78</v>
      </c>
      <c r="L139" s="34">
        <v>152376.49999999997</v>
      </c>
      <c r="M139" s="34">
        <v>17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4014366.31</v>
      </c>
      <c r="C140" s="34">
        <v>33</v>
      </c>
      <c r="D140" s="34">
        <v>1775263.98</v>
      </c>
      <c r="E140" s="34">
        <v>28</v>
      </c>
      <c r="F140" s="34">
        <v>20691.000000000004</v>
      </c>
      <c r="G140" s="34">
        <v>11</v>
      </c>
      <c r="H140" s="34">
        <v>4941050.1399999997</v>
      </c>
      <c r="I140" s="34">
        <v>38</v>
      </c>
      <c r="J140" s="34">
        <v>2131509.19</v>
      </c>
      <c r="K140" s="34">
        <v>34</v>
      </c>
      <c r="L140" s="34">
        <v>36097.666666666664</v>
      </c>
      <c r="M140" s="34">
        <v>14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3462945.56</v>
      </c>
      <c r="C141" s="34">
        <v>17</v>
      </c>
      <c r="D141" s="34">
        <v>817464.79</v>
      </c>
      <c r="E141" s="34">
        <v>17</v>
      </c>
      <c r="F141" s="34">
        <v>0</v>
      </c>
      <c r="G141" s="34">
        <v>0</v>
      </c>
      <c r="H141" s="34">
        <v>3670276.47</v>
      </c>
      <c r="I141" s="34">
        <v>17</v>
      </c>
      <c r="J141" s="34">
        <v>763351.73</v>
      </c>
      <c r="K141" s="34">
        <v>17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8354890.8600000003</v>
      </c>
      <c r="C142" s="34">
        <v>25</v>
      </c>
      <c r="D142" s="34">
        <v>1018482.89</v>
      </c>
      <c r="E142" s="34">
        <v>20</v>
      </c>
      <c r="F142" s="34">
        <v>158586.49999999994</v>
      </c>
      <c r="G142" s="34">
        <v>10</v>
      </c>
      <c r="H142" s="34">
        <v>8455563.7699999996</v>
      </c>
      <c r="I142" s="34">
        <v>26</v>
      </c>
      <c r="J142" s="34">
        <v>902915.99</v>
      </c>
      <c r="K142" s="34">
        <v>21</v>
      </c>
      <c r="L142" s="34">
        <v>190703.99999999971</v>
      </c>
      <c r="M142" s="34">
        <v>13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529246.68000000005</v>
      </c>
      <c r="C143" s="34">
        <v>16</v>
      </c>
      <c r="D143" s="34">
        <v>288004.03999999998</v>
      </c>
      <c r="E143" s="34">
        <v>15</v>
      </c>
      <c r="F143" s="34">
        <v>0</v>
      </c>
      <c r="G143" s="34">
        <v>0</v>
      </c>
      <c r="H143" s="34">
        <v>526455.91</v>
      </c>
      <c r="I143" s="34">
        <v>21</v>
      </c>
      <c r="J143" s="34">
        <v>299596.08</v>
      </c>
      <c r="K143" s="34">
        <v>21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6916650.7800000003</v>
      </c>
      <c r="C144" s="34">
        <v>25</v>
      </c>
      <c r="D144" s="34">
        <v>760452.9</v>
      </c>
      <c r="E144" s="34">
        <v>23</v>
      </c>
      <c r="F144" s="34">
        <v>0</v>
      </c>
      <c r="G144" s="34">
        <v>0</v>
      </c>
      <c r="H144" s="34">
        <v>5607456.4400000004</v>
      </c>
      <c r="I144" s="34">
        <v>28</v>
      </c>
      <c r="J144" s="34">
        <v>1204390.96</v>
      </c>
      <c r="K144" s="34">
        <v>25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22666421.57</v>
      </c>
      <c r="C145" s="34">
        <v>64</v>
      </c>
      <c r="D145" s="34">
        <v>4625459.22</v>
      </c>
      <c r="E145" s="34">
        <v>54</v>
      </c>
      <c r="F145" s="34">
        <v>355044.00000000029</v>
      </c>
      <c r="G145" s="34">
        <v>17</v>
      </c>
      <c r="H145" s="34">
        <v>48555519.25</v>
      </c>
      <c r="I145" s="34">
        <v>71</v>
      </c>
      <c r="J145" s="34">
        <v>5170148.5999999996</v>
      </c>
      <c r="K145" s="34">
        <v>63</v>
      </c>
      <c r="L145" s="34">
        <v>1137328.8333333333</v>
      </c>
      <c r="M145" s="34">
        <v>16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3718197.16</v>
      </c>
      <c r="C146" s="34">
        <v>20</v>
      </c>
      <c r="D146" s="34">
        <v>1399481.47</v>
      </c>
      <c r="E146" s="34">
        <v>17</v>
      </c>
      <c r="F146" s="34">
        <v>0</v>
      </c>
      <c r="G146" s="34">
        <v>0</v>
      </c>
      <c r="H146" s="34">
        <v>4716694.79</v>
      </c>
      <c r="I146" s="34">
        <v>22</v>
      </c>
      <c r="J146" s="34">
        <v>1313540.52</v>
      </c>
      <c r="K146" s="34">
        <v>21</v>
      </c>
      <c r="L146" s="34">
        <v>0</v>
      </c>
      <c r="M146" s="34">
        <v>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22016397.91</v>
      </c>
      <c r="C147" s="34">
        <v>92</v>
      </c>
      <c r="D147" s="34">
        <v>8447582.9900000002</v>
      </c>
      <c r="E147" s="34">
        <v>77</v>
      </c>
      <c r="F147" s="34">
        <v>122864.16666666673</v>
      </c>
      <c r="G147" s="34">
        <v>14</v>
      </c>
      <c r="H147" s="34">
        <v>23884700.739999998</v>
      </c>
      <c r="I147" s="34">
        <v>100</v>
      </c>
      <c r="J147" s="34">
        <v>8556260.1300000008</v>
      </c>
      <c r="K147" s="34">
        <v>88</v>
      </c>
      <c r="L147" s="34">
        <v>187046.49999999991</v>
      </c>
      <c r="M147" s="34">
        <v>16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2460261.5</v>
      </c>
      <c r="C148" s="34">
        <v>16</v>
      </c>
      <c r="D148" s="34">
        <v>1093338.76</v>
      </c>
      <c r="E148" s="34">
        <v>14</v>
      </c>
      <c r="F148" s="34">
        <v>0</v>
      </c>
      <c r="G148" s="34">
        <v>0</v>
      </c>
      <c r="H148" s="34">
        <v>2513692.71</v>
      </c>
      <c r="I148" s="34">
        <v>21</v>
      </c>
      <c r="J148" s="34">
        <v>1047914.11</v>
      </c>
      <c r="K148" s="34">
        <v>19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489468.47</v>
      </c>
      <c r="C149" s="34">
        <v>13</v>
      </c>
      <c r="D149" s="34">
        <v>213024.8</v>
      </c>
      <c r="E149" s="34">
        <v>10</v>
      </c>
      <c r="F149" s="34">
        <v>0</v>
      </c>
      <c r="G149" s="34">
        <v>0</v>
      </c>
      <c r="H149" s="34">
        <v>808678.13</v>
      </c>
      <c r="I149" s="34">
        <v>13</v>
      </c>
      <c r="J149" s="34">
        <v>211612.26</v>
      </c>
      <c r="K149" s="34">
        <v>11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7971188.5199999996</v>
      </c>
      <c r="C150" s="34">
        <v>37</v>
      </c>
      <c r="D150" s="34">
        <v>1768819.92</v>
      </c>
      <c r="E150" s="34">
        <v>33</v>
      </c>
      <c r="F150" s="34">
        <v>0</v>
      </c>
      <c r="G150" s="34">
        <v>0</v>
      </c>
      <c r="H150" s="34">
        <v>9777299.9199999999</v>
      </c>
      <c r="I150" s="34">
        <v>46</v>
      </c>
      <c r="J150" s="34">
        <v>3621882.62</v>
      </c>
      <c r="K150" s="34">
        <v>40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33118484.73</v>
      </c>
      <c r="C151" s="34">
        <v>109</v>
      </c>
      <c r="D151" s="34">
        <v>9466638.5600000005</v>
      </c>
      <c r="E151" s="34">
        <v>99</v>
      </c>
      <c r="F151" s="34">
        <v>1682492.8333333333</v>
      </c>
      <c r="G151" s="34">
        <v>18</v>
      </c>
      <c r="H151" s="34">
        <v>34416995.149999999</v>
      </c>
      <c r="I151" s="34">
        <v>134</v>
      </c>
      <c r="J151" s="34">
        <v>9188299.9900000002</v>
      </c>
      <c r="K151" s="34">
        <v>118</v>
      </c>
      <c r="L151" s="34">
        <v>1083760.1666666633</v>
      </c>
      <c r="M151" s="34">
        <v>22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3394152.05</v>
      </c>
      <c r="C152" s="34">
        <v>12</v>
      </c>
      <c r="D152" s="34">
        <v>565400.30000000005</v>
      </c>
      <c r="E152" s="34">
        <v>11</v>
      </c>
      <c r="F152" s="34">
        <v>0</v>
      </c>
      <c r="G152" s="34">
        <v>0</v>
      </c>
      <c r="H152" s="34">
        <v>2445027.7599999998</v>
      </c>
      <c r="I152" s="34">
        <v>17</v>
      </c>
      <c r="J152" s="34">
        <v>496128.18</v>
      </c>
      <c r="K152" s="34">
        <v>15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3986049.51</v>
      </c>
      <c r="C153" s="34">
        <v>33</v>
      </c>
      <c r="D153" s="34">
        <v>1070586.82</v>
      </c>
      <c r="E153" s="34">
        <v>29</v>
      </c>
      <c r="F153" s="34">
        <v>84332.499999999971</v>
      </c>
      <c r="G153" s="34">
        <v>10</v>
      </c>
      <c r="H153" s="34">
        <v>4808542.05</v>
      </c>
      <c r="I153" s="34">
        <v>34</v>
      </c>
      <c r="J153" s="34">
        <v>1088056.45</v>
      </c>
      <c r="K153" s="34">
        <v>30</v>
      </c>
      <c r="L153" s="34">
        <v>135704.83333333343</v>
      </c>
      <c r="M153" s="34">
        <v>13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548785.99</v>
      </c>
      <c r="C154" s="34">
        <v>10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19151592.239999998</v>
      </c>
      <c r="C155" s="34">
        <v>30</v>
      </c>
      <c r="D155" s="34">
        <v>3429984.37</v>
      </c>
      <c r="E155" s="34">
        <v>25</v>
      </c>
      <c r="F155" s="34">
        <v>42984.166666666657</v>
      </c>
      <c r="G155" s="34">
        <v>10</v>
      </c>
      <c r="H155" s="34">
        <v>17390754.280000001</v>
      </c>
      <c r="I155" s="34">
        <v>34</v>
      </c>
      <c r="J155" s="34">
        <v>2916442.9</v>
      </c>
      <c r="K155" s="34">
        <v>30</v>
      </c>
      <c r="L155" s="34">
        <v>82553.999999999971</v>
      </c>
      <c r="M155" s="34">
        <v>11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492822.69</v>
      </c>
      <c r="I156" s="34">
        <v>11</v>
      </c>
      <c r="J156" s="34">
        <v>0</v>
      </c>
      <c r="K156" s="34">
        <v>0</v>
      </c>
      <c r="L156" s="34">
        <v>0</v>
      </c>
      <c r="M156" s="34">
        <v>0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1825654.81</v>
      </c>
      <c r="C157" s="34">
        <v>11</v>
      </c>
      <c r="D157" s="34">
        <v>0</v>
      </c>
      <c r="E157" s="34">
        <v>0</v>
      </c>
      <c r="F157" s="34">
        <v>0</v>
      </c>
      <c r="G157" s="34">
        <v>0</v>
      </c>
      <c r="H157" s="34">
        <v>1412355.51</v>
      </c>
      <c r="I157" s="34">
        <v>14</v>
      </c>
      <c r="J157" s="34">
        <v>306244.90000000002</v>
      </c>
      <c r="K157" s="34">
        <v>11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3882256.31</v>
      </c>
      <c r="C158" s="34">
        <v>16</v>
      </c>
      <c r="D158" s="34">
        <v>195828.62</v>
      </c>
      <c r="E158" s="34">
        <v>11</v>
      </c>
      <c r="F158" s="34">
        <v>0</v>
      </c>
      <c r="G158" s="34">
        <v>0</v>
      </c>
      <c r="H158" s="34">
        <v>3630479.67</v>
      </c>
      <c r="I158" s="34">
        <v>20</v>
      </c>
      <c r="J158" s="34">
        <v>347436.17</v>
      </c>
      <c r="K158" s="34">
        <v>15</v>
      </c>
      <c r="L158" s="34">
        <v>0</v>
      </c>
      <c r="M158" s="34">
        <v>0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11299528.529999999</v>
      </c>
      <c r="C159" s="34">
        <v>29</v>
      </c>
      <c r="D159" s="34">
        <v>1949705.05</v>
      </c>
      <c r="E159" s="34">
        <v>26</v>
      </c>
      <c r="F159" s="34">
        <v>137042.99999999997</v>
      </c>
      <c r="G159" s="34">
        <v>10</v>
      </c>
      <c r="H159" s="34">
        <v>13897514.609999999</v>
      </c>
      <c r="I159" s="34">
        <v>33</v>
      </c>
      <c r="J159" s="34">
        <v>1852942.44</v>
      </c>
      <c r="K159" s="34">
        <v>30</v>
      </c>
      <c r="L159" s="34">
        <v>148117</v>
      </c>
      <c r="M159" s="34">
        <v>11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1499218.04</v>
      </c>
      <c r="I160" s="34">
        <v>10</v>
      </c>
      <c r="J160" s="34">
        <v>933137.42</v>
      </c>
      <c r="K160" s="34">
        <v>10</v>
      </c>
      <c r="L160" s="34">
        <v>0</v>
      </c>
      <c r="M160" s="34">
        <v>0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844120.62</v>
      </c>
      <c r="C161" s="34">
        <v>20</v>
      </c>
      <c r="D161" s="34">
        <v>322802.49</v>
      </c>
      <c r="E161" s="34">
        <v>17</v>
      </c>
      <c r="F161" s="34">
        <v>0</v>
      </c>
      <c r="G161" s="34">
        <v>0</v>
      </c>
      <c r="H161" s="34">
        <v>1372358.79</v>
      </c>
      <c r="I161" s="34">
        <v>27</v>
      </c>
      <c r="J161" s="34">
        <v>384752.44</v>
      </c>
      <c r="K161" s="34">
        <v>22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3896519.95</v>
      </c>
      <c r="C162" s="34">
        <v>26</v>
      </c>
      <c r="D162" s="34">
        <v>1407216.89</v>
      </c>
      <c r="E162" s="34">
        <v>24</v>
      </c>
      <c r="F162" s="34">
        <v>0</v>
      </c>
      <c r="G162" s="34">
        <v>0</v>
      </c>
      <c r="H162" s="34">
        <v>4671667.3</v>
      </c>
      <c r="I162" s="34">
        <v>31</v>
      </c>
      <c r="J162" s="34">
        <v>1385726.34</v>
      </c>
      <c r="K162" s="34">
        <v>29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201945296.12</v>
      </c>
      <c r="C163" s="34">
        <v>340</v>
      </c>
      <c r="D163" s="34">
        <v>88372727.650000006</v>
      </c>
      <c r="E163" s="34">
        <v>292</v>
      </c>
      <c r="F163" s="34">
        <v>3568905.9999999991</v>
      </c>
      <c r="G163" s="34">
        <v>120</v>
      </c>
      <c r="H163" s="34">
        <v>261435416.77000001</v>
      </c>
      <c r="I163" s="34">
        <v>358</v>
      </c>
      <c r="J163" s="34">
        <v>101770326.08</v>
      </c>
      <c r="K163" s="34">
        <v>318</v>
      </c>
      <c r="L163" s="34">
        <v>4750814.9999999963</v>
      </c>
      <c r="M163" s="34">
        <v>126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14237695.960000001</v>
      </c>
      <c r="C164" s="34">
        <v>54</v>
      </c>
      <c r="D164" s="34">
        <v>5682437.29</v>
      </c>
      <c r="E164" s="34">
        <v>50</v>
      </c>
      <c r="F164" s="34">
        <v>24611</v>
      </c>
      <c r="G164" s="34">
        <v>11</v>
      </c>
      <c r="H164" s="34">
        <v>12623601.939999999</v>
      </c>
      <c r="I164" s="34">
        <v>58</v>
      </c>
      <c r="J164" s="34">
        <v>5618397.25</v>
      </c>
      <c r="K164" s="34">
        <v>55</v>
      </c>
      <c r="L164" s="34">
        <v>40771.166666666701</v>
      </c>
      <c r="M164" s="34">
        <v>10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8978613.0099999998</v>
      </c>
      <c r="C165" s="34">
        <v>47</v>
      </c>
      <c r="D165" s="34">
        <v>3007590.49</v>
      </c>
      <c r="E165" s="34">
        <v>39</v>
      </c>
      <c r="F165" s="34">
        <v>88528.666666666657</v>
      </c>
      <c r="G165" s="34">
        <v>20</v>
      </c>
      <c r="H165" s="34">
        <v>9332859.1699999999</v>
      </c>
      <c r="I165" s="34">
        <v>59</v>
      </c>
      <c r="J165" s="34">
        <v>2886028.92</v>
      </c>
      <c r="K165" s="34">
        <v>52</v>
      </c>
      <c r="L165" s="34">
        <v>156895.99999999997</v>
      </c>
      <c r="M165" s="34">
        <v>23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2561611.56</v>
      </c>
      <c r="C166" s="34">
        <v>15</v>
      </c>
      <c r="D166" s="34">
        <v>1876106.24</v>
      </c>
      <c r="E166" s="34">
        <v>13</v>
      </c>
      <c r="F166" s="34">
        <v>0</v>
      </c>
      <c r="G166" s="34">
        <v>0</v>
      </c>
      <c r="H166" s="34">
        <v>1907213.34</v>
      </c>
      <c r="I166" s="34">
        <v>19</v>
      </c>
      <c r="J166" s="34">
        <v>1222232.5</v>
      </c>
      <c r="K166" s="34">
        <v>16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26529125.940000001</v>
      </c>
      <c r="C167" s="34">
        <v>72</v>
      </c>
      <c r="D167" s="34">
        <v>3424436.59</v>
      </c>
      <c r="E167" s="34">
        <v>64</v>
      </c>
      <c r="F167" s="34">
        <v>457852.83333333291</v>
      </c>
      <c r="G167" s="34">
        <v>13</v>
      </c>
      <c r="H167" s="34">
        <v>41556884.409999996</v>
      </c>
      <c r="I167" s="34">
        <v>79</v>
      </c>
      <c r="J167" s="34">
        <v>3844530.12</v>
      </c>
      <c r="K167" s="34">
        <v>69</v>
      </c>
      <c r="L167" s="34">
        <v>763885.00000000035</v>
      </c>
      <c r="M167" s="34">
        <v>16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2187818.89</v>
      </c>
      <c r="C168" s="34">
        <v>23</v>
      </c>
      <c r="D168" s="34">
        <v>970891.4</v>
      </c>
      <c r="E168" s="34">
        <v>19</v>
      </c>
      <c r="F168" s="34">
        <v>0</v>
      </c>
      <c r="G168" s="34">
        <v>0</v>
      </c>
      <c r="H168" s="34">
        <v>2081834.51</v>
      </c>
      <c r="I168" s="34">
        <v>27</v>
      </c>
      <c r="J168" s="34">
        <v>724266.9</v>
      </c>
      <c r="K168" s="34">
        <v>21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14217926.1</v>
      </c>
      <c r="C169" s="34">
        <v>99</v>
      </c>
      <c r="D169" s="34">
        <v>3685314.54</v>
      </c>
      <c r="E169" s="34">
        <v>86</v>
      </c>
      <c r="F169" s="34">
        <v>318998.33333333296</v>
      </c>
      <c r="G169" s="34">
        <v>18</v>
      </c>
      <c r="H169" s="34">
        <v>17821117.989999998</v>
      </c>
      <c r="I169" s="34">
        <v>109</v>
      </c>
      <c r="J169" s="34">
        <v>5024487.9800000004</v>
      </c>
      <c r="K169" s="34">
        <v>98</v>
      </c>
      <c r="L169" s="34">
        <v>466414.8333333336</v>
      </c>
      <c r="M169" s="34">
        <v>23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574710.72</v>
      </c>
      <c r="I170" s="34">
        <v>10</v>
      </c>
      <c r="J170" s="34">
        <v>0</v>
      </c>
      <c r="K170" s="34">
        <v>0</v>
      </c>
      <c r="L170" s="34">
        <v>0</v>
      </c>
      <c r="M170" s="34">
        <v>0</v>
      </c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221</v>
      </c>
      <c r="B2" s="39">
        <v>195797448.71000001</v>
      </c>
      <c r="C2" s="35">
        <v>563</v>
      </c>
      <c r="D2" s="39">
        <v>47001498.659999996</v>
      </c>
      <c r="E2" s="35">
        <v>501</v>
      </c>
      <c r="F2" s="39">
        <v>1149305.5</v>
      </c>
      <c r="G2" s="35">
        <v>95</v>
      </c>
      <c r="H2" s="39">
        <v>237288273.44999999</v>
      </c>
      <c r="I2" s="35">
        <v>604</v>
      </c>
      <c r="J2" s="39">
        <v>48461758.840000004</v>
      </c>
      <c r="K2" s="35">
        <v>537</v>
      </c>
      <c r="L2" s="39">
        <v>2206325.8333333335</v>
      </c>
      <c r="M2" s="36">
        <v>110</v>
      </c>
      <c r="N2" s="34"/>
    </row>
    <row r="3" spans="1:14" x14ac:dyDescent="0.25">
      <c r="A3" s="34" t="s">
        <v>222</v>
      </c>
      <c r="B3" s="39">
        <v>255936795.75</v>
      </c>
      <c r="C3" s="35">
        <v>603</v>
      </c>
      <c r="D3" s="39">
        <v>73255410.870000005</v>
      </c>
      <c r="E3" s="35">
        <v>531</v>
      </c>
      <c r="F3" s="39">
        <v>1381701.0000000005</v>
      </c>
      <c r="G3" s="35">
        <v>124</v>
      </c>
      <c r="H3" s="39">
        <v>281019919.75</v>
      </c>
      <c r="I3" s="35">
        <v>669</v>
      </c>
      <c r="J3" s="39">
        <v>73310159.129999995</v>
      </c>
      <c r="K3" s="35">
        <v>602</v>
      </c>
      <c r="L3" s="39">
        <v>2139875.833333334</v>
      </c>
      <c r="M3" s="36">
        <v>148</v>
      </c>
      <c r="N3" s="34"/>
    </row>
    <row r="4" spans="1:14" x14ac:dyDescent="0.25">
      <c r="A4" s="34" t="s">
        <v>223</v>
      </c>
      <c r="B4" s="39">
        <v>149433287.53</v>
      </c>
      <c r="C4" s="35">
        <v>449</v>
      </c>
      <c r="D4" s="39">
        <v>39351063.5</v>
      </c>
      <c r="E4" s="35">
        <v>399</v>
      </c>
      <c r="F4" s="39">
        <v>1012508.833333334</v>
      </c>
      <c r="G4" s="35">
        <v>115</v>
      </c>
      <c r="H4" s="39">
        <v>161357917.62</v>
      </c>
      <c r="I4" s="35">
        <v>512</v>
      </c>
      <c r="J4" s="39">
        <v>40275010.299999997</v>
      </c>
      <c r="K4" s="35">
        <v>457</v>
      </c>
      <c r="L4" s="39">
        <v>1079130.8333333335</v>
      </c>
      <c r="M4" s="36">
        <v>126</v>
      </c>
      <c r="N4" s="34"/>
    </row>
    <row r="5" spans="1:14" x14ac:dyDescent="0.25">
      <c r="A5" s="34" t="s">
        <v>224</v>
      </c>
      <c r="B5" s="39">
        <v>1390158593.1500001</v>
      </c>
      <c r="C5" s="40">
        <v>2335</v>
      </c>
      <c r="D5" s="39">
        <v>371609224.76999998</v>
      </c>
      <c r="E5" s="40">
        <v>2027</v>
      </c>
      <c r="F5" s="39">
        <v>12739934.333333334</v>
      </c>
      <c r="G5" s="35">
        <v>582</v>
      </c>
      <c r="H5" s="39">
        <v>1712464193.04</v>
      </c>
      <c r="I5" s="40">
        <v>2618</v>
      </c>
      <c r="J5" s="39">
        <v>426299328.33999997</v>
      </c>
      <c r="K5" s="40">
        <v>2307</v>
      </c>
      <c r="L5" s="39">
        <v>17509077.833333336</v>
      </c>
      <c r="M5" s="36">
        <v>684</v>
      </c>
      <c r="N5" s="34"/>
    </row>
    <row r="6" spans="1:14" x14ac:dyDescent="0.25">
      <c r="A6" s="34" t="s">
        <v>225</v>
      </c>
      <c r="B6" s="39">
        <v>4739659.74</v>
      </c>
      <c r="C6" s="35">
        <v>57</v>
      </c>
      <c r="D6" s="39">
        <v>1932489.78</v>
      </c>
      <c r="E6" s="35">
        <v>50</v>
      </c>
      <c r="F6" s="34">
        <v>15267.5</v>
      </c>
      <c r="G6" s="35">
        <v>13</v>
      </c>
      <c r="H6" s="39">
        <v>5172655.37</v>
      </c>
      <c r="I6" s="35">
        <v>64</v>
      </c>
      <c r="J6" s="39">
        <v>1878974.64</v>
      </c>
      <c r="K6" s="35">
        <v>57</v>
      </c>
      <c r="L6" s="34">
        <v>9883.3333333333303</v>
      </c>
      <c r="M6" s="36">
        <v>11</v>
      </c>
      <c r="N6" s="34"/>
    </row>
    <row r="7" spans="1:14" x14ac:dyDescent="0.25">
      <c r="A7" s="34" t="s">
        <v>226</v>
      </c>
      <c r="B7" s="39">
        <v>318854157.14999998</v>
      </c>
      <c r="C7" s="35">
        <v>529</v>
      </c>
      <c r="D7" s="39">
        <v>75554749.680000007</v>
      </c>
      <c r="E7" s="35">
        <v>478</v>
      </c>
      <c r="F7" s="39">
        <v>1582922.4999999986</v>
      </c>
      <c r="G7" s="35">
        <v>110</v>
      </c>
      <c r="H7" s="39">
        <v>390926246.72000003</v>
      </c>
      <c r="I7" s="35">
        <v>561</v>
      </c>
      <c r="J7" s="39">
        <v>69399979.609999999</v>
      </c>
      <c r="K7" s="35">
        <v>514</v>
      </c>
      <c r="L7" s="39">
        <v>2233966.8333333326</v>
      </c>
      <c r="M7" s="36">
        <v>118</v>
      </c>
      <c r="N7" s="34"/>
    </row>
    <row r="8" spans="1:14" x14ac:dyDescent="0.25">
      <c r="A8" s="34" t="s">
        <v>227</v>
      </c>
      <c r="B8" s="39">
        <v>10693632.59</v>
      </c>
      <c r="C8" s="35">
        <v>94</v>
      </c>
      <c r="D8" s="39">
        <v>4277729.4000000004</v>
      </c>
      <c r="E8" s="35">
        <v>89</v>
      </c>
      <c r="F8" s="34">
        <v>191622.16666666666</v>
      </c>
      <c r="G8" s="35">
        <v>11</v>
      </c>
      <c r="H8" s="39">
        <v>14655303.289999999</v>
      </c>
      <c r="I8" s="35">
        <v>100</v>
      </c>
      <c r="J8" s="39">
        <v>4106000.98</v>
      </c>
      <c r="K8" s="35">
        <v>93</v>
      </c>
      <c r="L8" s="34">
        <v>38447.499999999993</v>
      </c>
      <c r="M8" s="36">
        <v>12</v>
      </c>
      <c r="N8" s="34"/>
    </row>
    <row r="9" spans="1:14" x14ac:dyDescent="0.25">
      <c r="A9" s="34" t="s">
        <v>228</v>
      </c>
      <c r="B9" s="39">
        <v>147154466.34999999</v>
      </c>
      <c r="C9" s="35">
        <v>477</v>
      </c>
      <c r="D9" s="39">
        <v>50094350.039999999</v>
      </c>
      <c r="E9" s="35">
        <v>436</v>
      </c>
      <c r="F9" s="39">
        <v>1655496.5000000002</v>
      </c>
      <c r="G9" s="35">
        <v>107</v>
      </c>
      <c r="H9" s="39">
        <v>152778972.16</v>
      </c>
      <c r="I9" s="35">
        <v>523</v>
      </c>
      <c r="J9" s="39">
        <v>49727421.920000002</v>
      </c>
      <c r="K9" s="35">
        <v>478</v>
      </c>
      <c r="L9" s="39">
        <v>2337283.3333333344</v>
      </c>
      <c r="M9" s="36">
        <v>118</v>
      </c>
      <c r="N9" s="34"/>
    </row>
    <row r="10" spans="1:14" x14ac:dyDescent="0.25">
      <c r="A10" s="34" t="s">
        <v>229</v>
      </c>
      <c r="B10" s="39">
        <v>93490394.540000007</v>
      </c>
      <c r="C10" s="35">
        <v>346</v>
      </c>
      <c r="D10" s="39">
        <v>18732164.079999998</v>
      </c>
      <c r="E10" s="35">
        <v>308</v>
      </c>
      <c r="F10" s="39">
        <v>469834.83333333349</v>
      </c>
      <c r="G10" s="35">
        <v>90</v>
      </c>
      <c r="H10" s="39">
        <v>111057307.73</v>
      </c>
      <c r="I10" s="35">
        <v>389</v>
      </c>
      <c r="J10" s="39">
        <v>18271069.809999999</v>
      </c>
      <c r="K10" s="35">
        <v>345</v>
      </c>
      <c r="L10" s="39">
        <v>766715.49999999965</v>
      </c>
      <c r="M10" s="36">
        <v>106</v>
      </c>
      <c r="N10" s="34"/>
    </row>
    <row r="11" spans="1:14" x14ac:dyDescent="0.25">
      <c r="A11" s="34" t="s">
        <v>230</v>
      </c>
      <c r="B11" s="39">
        <v>188545057.36000001</v>
      </c>
      <c r="C11" s="35">
        <v>461</v>
      </c>
      <c r="D11" s="39">
        <v>49819936.289999999</v>
      </c>
      <c r="E11" s="35">
        <v>396</v>
      </c>
      <c r="F11" s="39">
        <v>1025093.1666666666</v>
      </c>
      <c r="G11" s="35">
        <v>132</v>
      </c>
      <c r="H11" s="39">
        <v>216576960.11000001</v>
      </c>
      <c r="I11" s="35">
        <v>489</v>
      </c>
      <c r="J11" s="39">
        <v>46693515.979999997</v>
      </c>
      <c r="K11" s="35">
        <v>430</v>
      </c>
      <c r="L11" s="39">
        <v>1780707.8333333337</v>
      </c>
      <c r="M11" s="36">
        <v>147</v>
      </c>
      <c r="N11" s="34"/>
    </row>
    <row r="12" spans="1:14" x14ac:dyDescent="0.25">
      <c r="A12" s="34" t="s">
        <v>231</v>
      </c>
      <c r="B12" s="39">
        <v>3084296823.3000002</v>
      </c>
      <c r="C12" s="35">
        <v>8594</v>
      </c>
      <c r="D12" s="39">
        <v>696764056.5</v>
      </c>
      <c r="E12" s="35">
        <v>6785</v>
      </c>
      <c r="F12" s="39">
        <v>10899189.666666668</v>
      </c>
      <c r="G12" s="35">
        <v>499</v>
      </c>
      <c r="H12" s="39">
        <v>3042282268.0599999</v>
      </c>
      <c r="I12" s="35">
        <v>7613</v>
      </c>
      <c r="J12" s="39">
        <v>517502724.16000003</v>
      </c>
      <c r="K12" s="35">
        <v>6304</v>
      </c>
      <c r="L12" s="39">
        <v>17475848.66666666</v>
      </c>
      <c r="M12" s="36">
        <v>530</v>
      </c>
      <c r="N12" s="34"/>
    </row>
    <row r="13" spans="1:14" x14ac:dyDescent="0.25">
      <c r="A13" s="34" t="s">
        <v>232</v>
      </c>
      <c r="B13" s="39">
        <v>313450670.88</v>
      </c>
      <c r="C13" s="35">
        <v>906</v>
      </c>
      <c r="D13" s="39">
        <v>110149497.03</v>
      </c>
      <c r="E13" s="35">
        <v>813</v>
      </c>
      <c r="F13" s="39">
        <v>4136792.4999999972</v>
      </c>
      <c r="G13" s="35">
        <v>176</v>
      </c>
      <c r="H13" s="39">
        <v>352267255.11000001</v>
      </c>
      <c r="I13" s="35">
        <v>1013</v>
      </c>
      <c r="J13" s="39">
        <v>111857549.36</v>
      </c>
      <c r="K13" s="35">
        <v>928</v>
      </c>
      <c r="L13" s="39">
        <v>6178999.9999999981</v>
      </c>
      <c r="M13" s="36">
        <v>202</v>
      </c>
      <c r="N13" s="34"/>
    </row>
    <row r="14" spans="1:14" x14ac:dyDescent="0.25">
      <c r="A14" s="34" t="s">
        <v>233</v>
      </c>
      <c r="B14" s="39">
        <v>560487166.39999998</v>
      </c>
      <c r="C14" s="35">
        <v>965</v>
      </c>
      <c r="D14" s="39">
        <v>99334951.159999996</v>
      </c>
      <c r="E14" s="35">
        <v>859</v>
      </c>
      <c r="F14" s="39">
        <v>6459772.6666666633</v>
      </c>
      <c r="G14" s="35">
        <v>210</v>
      </c>
      <c r="H14" s="39">
        <v>629191325.40999997</v>
      </c>
      <c r="I14" s="35">
        <v>1078</v>
      </c>
      <c r="J14" s="39">
        <v>105199744.73999999</v>
      </c>
      <c r="K14" s="35">
        <v>962</v>
      </c>
      <c r="L14" s="39">
        <v>5983567.3333333293</v>
      </c>
      <c r="M14" s="36">
        <v>243</v>
      </c>
      <c r="N14" s="34"/>
    </row>
    <row r="15" spans="1:14" x14ac:dyDescent="0.25">
      <c r="A15" s="34" t="s">
        <v>234</v>
      </c>
      <c r="B15" s="39">
        <v>218207916.77000001</v>
      </c>
      <c r="C15" s="35">
        <v>730</v>
      </c>
      <c r="D15" s="39">
        <v>45441068.530000001</v>
      </c>
      <c r="E15" s="35">
        <v>634</v>
      </c>
      <c r="F15" s="39">
        <v>2013218.6666666663</v>
      </c>
      <c r="G15" s="35">
        <v>177</v>
      </c>
      <c r="H15" s="39">
        <v>247314893.71000001</v>
      </c>
      <c r="I15" s="35">
        <v>825</v>
      </c>
      <c r="J15" s="39">
        <v>53513096.140000001</v>
      </c>
      <c r="K15" s="35">
        <v>734</v>
      </c>
      <c r="L15" s="39">
        <v>3043709.6666666665</v>
      </c>
      <c r="M15" s="36">
        <v>196</v>
      </c>
      <c r="N15" s="34"/>
    </row>
    <row r="16" spans="1:14" x14ac:dyDescent="0.25">
      <c r="A16" s="34" t="s">
        <v>235</v>
      </c>
      <c r="B16" s="34">
        <v>259690215.06999999</v>
      </c>
      <c r="C16" s="35">
        <v>862</v>
      </c>
      <c r="D16" s="34">
        <v>61482329.329999998</v>
      </c>
      <c r="E16" s="35">
        <v>766</v>
      </c>
      <c r="F16" s="34">
        <v>1928920.833333333</v>
      </c>
      <c r="G16" s="35">
        <v>242</v>
      </c>
      <c r="H16" s="34">
        <v>258792708.25</v>
      </c>
      <c r="I16" s="35">
        <v>965</v>
      </c>
      <c r="J16" s="34">
        <v>67700376.680000007</v>
      </c>
      <c r="K16" s="35">
        <v>873</v>
      </c>
      <c r="L16" s="34">
        <v>2915366.8333333335</v>
      </c>
      <c r="M16" s="36">
        <v>295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2021-01-05T16:49:22Z</dcterms:modified>
</cp:coreProperties>
</file>