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E6ABE61-4F9E-4912-B376-2DA9CDD6355B}" xr6:coauthVersionLast="47" xr6:coauthVersionMax="47" xr10:uidLastSave="{00000000-0000-0000-0000-000000000000}"/>
  <bookViews>
    <workbookView xWindow="1260" yWindow="630" windowWidth="2136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J269" i="3"/>
  <c r="H269" i="3"/>
  <c r="K269" i="3" s="1"/>
  <c r="G269" i="3"/>
  <c r="F269" i="3"/>
  <c r="E269" i="3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G258" i="3"/>
  <c r="F258" i="3"/>
  <c r="I258" i="3" s="1"/>
  <c r="E258" i="3"/>
  <c r="K258" i="3" s="1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G254" i="3"/>
  <c r="F254" i="3"/>
  <c r="I254" i="3" s="1"/>
  <c r="E254" i="3"/>
  <c r="K254" i="3" s="1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E247" i="3"/>
  <c r="K247" i="3" s="1"/>
  <c r="D247" i="3"/>
  <c r="C247" i="3"/>
  <c r="B247" i="3"/>
  <c r="H246" i="3"/>
  <c r="G246" i="3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G238" i="3"/>
  <c r="F238" i="3"/>
  <c r="I238" i="3" s="1"/>
  <c r="E238" i="3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H231" i="3"/>
  <c r="G231" i="3"/>
  <c r="F231" i="3"/>
  <c r="I231" i="3" s="1"/>
  <c r="E231" i="3"/>
  <c r="K231" i="3" s="1"/>
  <c r="D231" i="3"/>
  <c r="C231" i="3"/>
  <c r="B231" i="3"/>
  <c r="H230" i="3"/>
  <c r="K230" i="3" s="1"/>
  <c r="G230" i="3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I222" i="3" s="1"/>
  <c r="E222" i="3"/>
  <c r="D222" i="3"/>
  <c r="J222" i="3" s="1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I218" i="3" s="1"/>
  <c r="E218" i="3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F215" i="3"/>
  <c r="I215" i="3" s="1"/>
  <c r="E215" i="3"/>
  <c r="K215" i="3" s="1"/>
  <c r="D215" i="3"/>
  <c r="C215" i="3"/>
  <c r="B215" i="3"/>
  <c r="H214" i="3"/>
  <c r="K214" i="3" s="1"/>
  <c r="G214" i="3"/>
  <c r="F214" i="3"/>
  <c r="I214" i="3" s="1"/>
  <c r="E214" i="3"/>
  <c r="D214" i="3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I206" i="3" s="1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G204" i="3"/>
  <c r="J204" i="3" s="1"/>
  <c r="F204" i="3"/>
  <c r="E204" i="3"/>
  <c r="K204" i="3" s="1"/>
  <c r="D204" i="3"/>
  <c r="C204" i="3"/>
  <c r="I204" i="3" s="1"/>
  <c r="B204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H196" i="3"/>
  <c r="G196" i="3"/>
  <c r="J196" i="3" s="1"/>
  <c r="F196" i="3"/>
  <c r="E196" i="3"/>
  <c r="K196" i="3" s="1"/>
  <c r="D196" i="3"/>
  <c r="C196" i="3"/>
  <c r="I196" i="3" s="1"/>
  <c r="B196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H188" i="3"/>
  <c r="G188" i="3"/>
  <c r="J188" i="3" s="1"/>
  <c r="F188" i="3"/>
  <c r="E188" i="3"/>
  <c r="K188" i="3" s="1"/>
  <c r="D188" i="3"/>
  <c r="C188" i="3"/>
  <c r="I188" i="3" s="1"/>
  <c r="B188" i="3"/>
  <c r="H187" i="3"/>
  <c r="G187" i="3"/>
  <c r="F187" i="3"/>
  <c r="I187" i="3" s="1"/>
  <c r="E187" i="3"/>
  <c r="K187" i="3" s="1"/>
  <c r="D187" i="3"/>
  <c r="C187" i="3"/>
  <c r="B187" i="3"/>
  <c r="H186" i="3"/>
  <c r="K186" i="3" s="1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F170" i="3"/>
  <c r="I170" i="3" s="1"/>
  <c r="E170" i="3"/>
  <c r="K170" i="3" s="1"/>
  <c r="D170" i="3"/>
  <c r="J170" i="3" s="1"/>
  <c r="C170" i="3"/>
  <c r="B170" i="3"/>
  <c r="H169" i="3"/>
  <c r="K169" i="3" s="1"/>
  <c r="G169" i="3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H146" i="3"/>
  <c r="G146" i="3"/>
  <c r="F146" i="3"/>
  <c r="I146" i="3" s="1"/>
  <c r="E146" i="3"/>
  <c r="K146" i="3" s="1"/>
  <c r="D146" i="3"/>
  <c r="J146" i="3" s="1"/>
  <c r="C146" i="3"/>
  <c r="B146" i="3"/>
  <c r="H145" i="3"/>
  <c r="K145" i="3" s="1"/>
  <c r="G145" i="3"/>
  <c r="F145" i="3"/>
  <c r="E145" i="3"/>
  <c r="D145" i="3"/>
  <c r="J145" i="3" s="1"/>
  <c r="C145" i="3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K141" i="3" s="1"/>
  <c r="G141" i="3"/>
  <c r="F141" i="3"/>
  <c r="E141" i="3"/>
  <c r="D141" i="3"/>
  <c r="C141" i="3"/>
  <c r="I141" i="3" s="1"/>
  <c r="B141" i="3"/>
  <c r="J140" i="3"/>
  <c r="H140" i="3"/>
  <c r="G140" i="3"/>
  <c r="F140" i="3"/>
  <c r="I140" i="3" s="1"/>
  <c r="E140" i="3"/>
  <c r="D140" i="3"/>
  <c r="C140" i="3"/>
  <c r="B140" i="3"/>
  <c r="J139" i="3"/>
  <c r="H139" i="3"/>
  <c r="K139" i="3" s="1"/>
  <c r="G139" i="3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J137" i="3" s="1"/>
  <c r="C137" i="3"/>
  <c r="B137" i="3"/>
  <c r="J136" i="3"/>
  <c r="I136" i="3"/>
  <c r="H136" i="3"/>
  <c r="G136" i="3"/>
  <c r="F136" i="3"/>
  <c r="E136" i="3"/>
  <c r="K136" i="3" s="1"/>
  <c r="D136" i="3"/>
  <c r="C136" i="3"/>
  <c r="B136" i="3"/>
  <c r="J135" i="3"/>
  <c r="H135" i="3"/>
  <c r="K135" i="3" s="1"/>
  <c r="G135" i="3"/>
  <c r="F135" i="3"/>
  <c r="E135" i="3"/>
  <c r="D135" i="3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C133" i="3"/>
  <c r="B133" i="3"/>
  <c r="J132" i="3"/>
  <c r="H132" i="3"/>
  <c r="G132" i="3"/>
  <c r="F132" i="3"/>
  <c r="I132" i="3" s="1"/>
  <c r="E132" i="3"/>
  <c r="D132" i="3"/>
  <c r="C132" i="3"/>
  <c r="B132" i="3"/>
  <c r="J131" i="3"/>
  <c r="H131" i="3"/>
  <c r="K131" i="3" s="1"/>
  <c r="G131" i="3"/>
  <c r="F131" i="3"/>
  <c r="E131" i="3"/>
  <c r="D131" i="3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B129" i="3"/>
  <c r="J128" i="3"/>
  <c r="I128" i="3"/>
  <c r="H128" i="3"/>
  <c r="G128" i="3"/>
  <c r="F128" i="3"/>
  <c r="E128" i="3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J126" i="3" s="1"/>
  <c r="C126" i="3"/>
  <c r="B126" i="3"/>
  <c r="H125" i="3"/>
  <c r="K125" i="3" s="1"/>
  <c r="G125" i="3"/>
  <c r="F125" i="3"/>
  <c r="E125" i="3"/>
  <c r="D125" i="3"/>
  <c r="C125" i="3"/>
  <c r="I125" i="3" s="1"/>
  <c r="B125" i="3"/>
  <c r="J124" i="3"/>
  <c r="I124" i="3"/>
  <c r="H124" i="3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I118" i="3" s="1"/>
  <c r="E118" i="3"/>
  <c r="K118" i="3" s="1"/>
  <c r="D118" i="3"/>
  <c r="J118" i="3" s="1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K113" i="3" s="1"/>
  <c r="G113" i="3"/>
  <c r="F113" i="3"/>
  <c r="E113" i="3"/>
  <c r="D113" i="3"/>
  <c r="J113" i="3" s="1"/>
  <c r="C113" i="3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F109" i="3"/>
  <c r="E109" i="3"/>
  <c r="D109" i="3"/>
  <c r="C109" i="3"/>
  <c r="I109" i="3" s="1"/>
  <c r="B109" i="3"/>
  <c r="J108" i="3"/>
  <c r="H108" i="3"/>
  <c r="G108" i="3"/>
  <c r="F108" i="3"/>
  <c r="I108" i="3" s="1"/>
  <c r="E108" i="3"/>
  <c r="D108" i="3"/>
  <c r="C108" i="3"/>
  <c r="B108" i="3"/>
  <c r="J107" i="3"/>
  <c r="H107" i="3"/>
  <c r="K107" i="3" s="1"/>
  <c r="G107" i="3"/>
  <c r="F107" i="3"/>
  <c r="E107" i="3"/>
  <c r="D107" i="3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B105" i="3"/>
  <c r="J104" i="3"/>
  <c r="I104" i="3"/>
  <c r="H104" i="3"/>
  <c r="G104" i="3"/>
  <c r="F104" i="3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H102" i="3"/>
  <c r="G102" i="3"/>
  <c r="F102" i="3"/>
  <c r="I102" i="3" s="1"/>
  <c r="E102" i="3"/>
  <c r="K102" i="3" s="1"/>
  <c r="D102" i="3"/>
  <c r="J102" i="3" s="1"/>
  <c r="C102" i="3"/>
  <c r="B102" i="3"/>
  <c r="H101" i="3"/>
  <c r="K101" i="3" s="1"/>
  <c r="G101" i="3"/>
  <c r="F101" i="3"/>
  <c r="E101" i="3"/>
  <c r="D101" i="3"/>
  <c r="C101" i="3"/>
  <c r="I101" i="3" s="1"/>
  <c r="B101" i="3"/>
  <c r="J100" i="3"/>
  <c r="H100" i="3"/>
  <c r="G100" i="3"/>
  <c r="F100" i="3"/>
  <c r="I100" i="3" s="1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J98" i="3"/>
  <c r="H98" i="3"/>
  <c r="G98" i="3"/>
  <c r="F98" i="3"/>
  <c r="I98" i="3" s="1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J96" i="3"/>
  <c r="H96" i="3"/>
  <c r="G96" i="3"/>
  <c r="F96" i="3"/>
  <c r="I96" i="3" s="1"/>
  <c r="E96" i="3"/>
  <c r="D96" i="3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H94" i="3"/>
  <c r="G94" i="3"/>
  <c r="F94" i="3"/>
  <c r="I94" i="3" s="1"/>
  <c r="E94" i="3"/>
  <c r="D94" i="3"/>
  <c r="J94" i="3" s="1"/>
  <c r="C94" i="3"/>
  <c r="B94" i="3"/>
  <c r="H93" i="3"/>
  <c r="K93" i="3" s="1"/>
  <c r="G93" i="3"/>
  <c r="J93" i="3" s="1"/>
  <c r="F93" i="3"/>
  <c r="E93" i="3"/>
  <c r="D93" i="3"/>
  <c r="C93" i="3"/>
  <c r="I93" i="3" s="1"/>
  <c r="B93" i="3"/>
  <c r="J92" i="3"/>
  <c r="H92" i="3"/>
  <c r="G92" i="3"/>
  <c r="F92" i="3"/>
  <c r="I92" i="3" s="1"/>
  <c r="E92" i="3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J90" i="3"/>
  <c r="H90" i="3"/>
  <c r="G90" i="3"/>
  <c r="F90" i="3"/>
  <c r="I90" i="3" s="1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J88" i="3"/>
  <c r="H88" i="3"/>
  <c r="G88" i="3"/>
  <c r="F88" i="3"/>
  <c r="I88" i="3" s="1"/>
  <c r="E88" i="3"/>
  <c r="D88" i="3"/>
  <c r="C88" i="3"/>
  <c r="B88" i="3"/>
  <c r="H87" i="3"/>
  <c r="K87" i="3" s="1"/>
  <c r="G87" i="3"/>
  <c r="J87" i="3" s="1"/>
  <c r="F87" i="3"/>
  <c r="E87" i="3"/>
  <c r="D87" i="3"/>
  <c r="C87" i="3"/>
  <c r="I87" i="3" s="1"/>
  <c r="B87" i="3"/>
  <c r="H86" i="3"/>
  <c r="G86" i="3"/>
  <c r="F86" i="3"/>
  <c r="I86" i="3" s="1"/>
  <c r="E86" i="3"/>
  <c r="D86" i="3"/>
  <c r="J86" i="3" s="1"/>
  <c r="C86" i="3"/>
  <c r="B86" i="3"/>
  <c r="H85" i="3"/>
  <c r="K85" i="3" s="1"/>
  <c r="G85" i="3"/>
  <c r="J85" i="3" s="1"/>
  <c r="F85" i="3"/>
  <c r="E85" i="3"/>
  <c r="D85" i="3"/>
  <c r="C85" i="3"/>
  <c r="I85" i="3" s="1"/>
  <c r="B85" i="3"/>
  <c r="J84" i="3"/>
  <c r="H84" i="3"/>
  <c r="G84" i="3"/>
  <c r="F84" i="3"/>
  <c r="I84" i="3" s="1"/>
  <c r="E84" i="3"/>
  <c r="D84" i="3"/>
  <c r="C84" i="3"/>
  <c r="B84" i="3"/>
  <c r="K83" i="3"/>
  <c r="H83" i="3"/>
  <c r="G83" i="3"/>
  <c r="J83" i="3" s="1"/>
  <c r="F83" i="3"/>
  <c r="E83" i="3"/>
  <c r="D83" i="3"/>
  <c r="C83" i="3"/>
  <c r="I83" i="3" s="1"/>
  <c r="B83" i="3"/>
  <c r="J82" i="3"/>
  <c r="H82" i="3"/>
  <c r="G82" i="3"/>
  <c r="F82" i="3"/>
  <c r="I82" i="3" s="1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J80" i="3"/>
  <c r="H80" i="3"/>
  <c r="G80" i="3"/>
  <c r="F80" i="3"/>
  <c r="I80" i="3" s="1"/>
  <c r="E80" i="3"/>
  <c r="D80" i="3"/>
  <c r="C80" i="3"/>
  <c r="B80" i="3"/>
  <c r="H79" i="3"/>
  <c r="K79" i="3" s="1"/>
  <c r="G79" i="3"/>
  <c r="J79" i="3" s="1"/>
  <c r="F79" i="3"/>
  <c r="E79" i="3"/>
  <c r="D79" i="3"/>
  <c r="C79" i="3"/>
  <c r="I79" i="3" s="1"/>
  <c r="B79" i="3"/>
  <c r="H78" i="3"/>
  <c r="G78" i="3"/>
  <c r="F78" i="3"/>
  <c r="I78" i="3" s="1"/>
  <c r="E78" i="3"/>
  <c r="D78" i="3"/>
  <c r="J78" i="3" s="1"/>
  <c r="C78" i="3"/>
  <c r="B78" i="3"/>
  <c r="H77" i="3"/>
  <c r="K77" i="3" s="1"/>
  <c r="G77" i="3"/>
  <c r="J77" i="3" s="1"/>
  <c r="F77" i="3"/>
  <c r="E77" i="3"/>
  <c r="D77" i="3"/>
  <c r="C77" i="3"/>
  <c r="I77" i="3" s="1"/>
  <c r="B77" i="3"/>
  <c r="H76" i="3"/>
  <c r="G76" i="3"/>
  <c r="F76" i="3"/>
  <c r="I76" i="3" s="1"/>
  <c r="E76" i="3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J74" i="3"/>
  <c r="H74" i="3"/>
  <c r="G74" i="3"/>
  <c r="F74" i="3"/>
  <c r="I74" i="3" s="1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J72" i="3"/>
  <c r="H72" i="3"/>
  <c r="G72" i="3"/>
  <c r="F72" i="3"/>
  <c r="I72" i="3" s="1"/>
  <c r="E72" i="3"/>
  <c r="D72" i="3"/>
  <c r="C72" i="3"/>
  <c r="B72" i="3"/>
  <c r="J71" i="3"/>
  <c r="H71" i="3"/>
  <c r="K71" i="3" s="1"/>
  <c r="G71" i="3"/>
  <c r="F71" i="3"/>
  <c r="E71" i="3"/>
  <c r="D71" i="3"/>
  <c r="C71" i="3"/>
  <c r="I71" i="3" s="1"/>
  <c r="B71" i="3"/>
  <c r="H70" i="3"/>
  <c r="G70" i="3"/>
  <c r="F70" i="3"/>
  <c r="I70" i="3" s="1"/>
  <c r="E70" i="3"/>
  <c r="D70" i="3"/>
  <c r="J70" i="3" s="1"/>
  <c r="C70" i="3"/>
  <c r="B70" i="3"/>
  <c r="H69" i="3"/>
  <c r="K69" i="3" s="1"/>
  <c r="G69" i="3"/>
  <c r="J69" i="3" s="1"/>
  <c r="F69" i="3"/>
  <c r="E69" i="3"/>
  <c r="D69" i="3"/>
  <c r="C69" i="3"/>
  <c r="I69" i="3" s="1"/>
  <c r="B69" i="3"/>
  <c r="H68" i="3"/>
  <c r="G68" i="3"/>
  <c r="F68" i="3"/>
  <c r="I68" i="3" s="1"/>
  <c r="E68" i="3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J66" i="3"/>
  <c r="H66" i="3"/>
  <c r="G66" i="3"/>
  <c r="F66" i="3"/>
  <c r="I66" i="3" s="1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J64" i="3"/>
  <c r="H64" i="3"/>
  <c r="G64" i="3"/>
  <c r="F64" i="3"/>
  <c r="I64" i="3" s="1"/>
  <c r="E64" i="3"/>
  <c r="D64" i="3"/>
  <c r="C64" i="3"/>
  <c r="B64" i="3"/>
  <c r="J63" i="3"/>
  <c r="H63" i="3"/>
  <c r="K63" i="3" s="1"/>
  <c r="G63" i="3"/>
  <c r="F63" i="3"/>
  <c r="E63" i="3"/>
  <c r="D63" i="3"/>
  <c r="C63" i="3"/>
  <c r="I63" i="3" s="1"/>
  <c r="B63" i="3"/>
  <c r="H62" i="3"/>
  <c r="G62" i="3"/>
  <c r="F62" i="3"/>
  <c r="I62" i="3" s="1"/>
  <c r="E62" i="3"/>
  <c r="D62" i="3"/>
  <c r="J62" i="3" s="1"/>
  <c r="C62" i="3"/>
  <c r="B62" i="3"/>
  <c r="H61" i="3"/>
  <c r="K61" i="3" s="1"/>
  <c r="G61" i="3"/>
  <c r="J61" i="3" s="1"/>
  <c r="F61" i="3"/>
  <c r="E61" i="3"/>
  <c r="D61" i="3"/>
  <c r="C61" i="3"/>
  <c r="I61" i="3" s="1"/>
  <c r="B61" i="3"/>
  <c r="H60" i="3"/>
  <c r="G60" i="3"/>
  <c r="F60" i="3"/>
  <c r="I60" i="3" s="1"/>
  <c r="E60" i="3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J58" i="3"/>
  <c r="H58" i="3"/>
  <c r="G58" i="3"/>
  <c r="F58" i="3"/>
  <c r="I58" i="3" s="1"/>
  <c r="E58" i="3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J54" i="3" s="1"/>
  <c r="F54" i="3"/>
  <c r="E54" i="3"/>
  <c r="K54" i="3" s="1"/>
  <c r="D54" i="3"/>
  <c r="C54" i="3"/>
  <c r="B54" i="3"/>
  <c r="K53" i="3"/>
  <c r="I53" i="3"/>
  <c r="H53" i="3"/>
  <c r="G53" i="3"/>
  <c r="F53" i="3"/>
  <c r="E53" i="3"/>
  <c r="D53" i="3"/>
  <c r="J53" i="3" s="1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J50" i="3" s="1"/>
  <c r="F50" i="3"/>
  <c r="E50" i="3"/>
  <c r="K50" i="3" s="1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I46" i="3"/>
  <c r="H46" i="3"/>
  <c r="G46" i="3"/>
  <c r="J46" i="3" s="1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J38" i="3" s="1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J31" i="3" s="1"/>
  <c r="F31" i="3"/>
  <c r="E31" i="3"/>
  <c r="K31" i="3" s="1"/>
  <c r="D31" i="3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J27" i="3" s="1"/>
  <c r="F27" i="3"/>
  <c r="E27" i="3"/>
  <c r="K27" i="3" s="1"/>
  <c r="D27" i="3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J22" i="3" s="1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J15" i="3" s="1"/>
  <c r="F15" i="3"/>
  <c r="E15" i="3"/>
  <c r="K15" i="3" s="1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J11" i="3" s="1"/>
  <c r="F11" i="3"/>
  <c r="E11" i="3"/>
  <c r="K11" i="3" s="1"/>
  <c r="D11" i="3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J223" i="2" s="1"/>
  <c r="F223" i="2"/>
  <c r="E223" i="2"/>
  <c r="K223" i="2" s="1"/>
  <c r="D223" i="2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I210" i="2"/>
  <c r="H210" i="2"/>
  <c r="G210" i="2"/>
  <c r="J210" i="2" s="1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I194" i="2"/>
  <c r="H194" i="2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I186" i="2"/>
  <c r="H186" i="2"/>
  <c r="G186" i="2"/>
  <c r="F186" i="2"/>
  <c r="E186" i="2"/>
  <c r="K186" i="2" s="1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J183" i="2" s="1"/>
  <c r="F183" i="2"/>
  <c r="E183" i="2"/>
  <c r="K183" i="2" s="1"/>
  <c r="D183" i="2"/>
  <c r="C183" i="2"/>
  <c r="I183" i="2" s="1"/>
  <c r="B183" i="2"/>
  <c r="I182" i="2"/>
  <c r="H182" i="2"/>
  <c r="G182" i="2"/>
  <c r="F182" i="2"/>
  <c r="E182" i="2"/>
  <c r="K182" i="2" s="1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J179" i="2" s="1"/>
  <c r="F179" i="2"/>
  <c r="E179" i="2"/>
  <c r="K179" i="2" s="1"/>
  <c r="D179" i="2"/>
  <c r="C179" i="2"/>
  <c r="I179" i="2" s="1"/>
  <c r="B179" i="2"/>
  <c r="I178" i="2"/>
  <c r="H178" i="2"/>
  <c r="G178" i="2"/>
  <c r="F178" i="2"/>
  <c r="E178" i="2"/>
  <c r="K178" i="2" s="1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E175" i="2"/>
  <c r="K175" i="2" s="1"/>
  <c r="D175" i="2"/>
  <c r="C175" i="2"/>
  <c r="I175" i="2" s="1"/>
  <c r="B175" i="2"/>
  <c r="I174" i="2"/>
  <c r="H174" i="2"/>
  <c r="G174" i="2"/>
  <c r="F174" i="2"/>
  <c r="E174" i="2"/>
  <c r="K174" i="2" s="1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J171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F170" i="2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J167" i="2" s="1"/>
  <c r="F167" i="2"/>
  <c r="E167" i="2"/>
  <c r="K167" i="2" s="1"/>
  <c r="D167" i="2"/>
  <c r="C167" i="2"/>
  <c r="I167" i="2" s="1"/>
  <c r="B167" i="2"/>
  <c r="I166" i="2"/>
  <c r="H166" i="2"/>
  <c r="G166" i="2"/>
  <c r="F166" i="2"/>
  <c r="E166" i="2"/>
  <c r="K166" i="2" s="1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E163" i="2"/>
  <c r="K163" i="2" s="1"/>
  <c r="D163" i="2"/>
  <c r="C163" i="2"/>
  <c r="I163" i="2" s="1"/>
  <c r="B163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K160" i="2"/>
  <c r="I160" i="2"/>
  <c r="H160" i="2"/>
  <c r="G160" i="2"/>
  <c r="F160" i="2"/>
  <c r="E160" i="2"/>
  <c r="D160" i="2"/>
  <c r="J160" i="2" s="1"/>
  <c r="C160" i="2"/>
  <c r="B160" i="2"/>
  <c r="H159" i="2"/>
  <c r="G159" i="2"/>
  <c r="J159" i="2" s="1"/>
  <c r="F159" i="2"/>
  <c r="E159" i="2"/>
  <c r="K159" i="2" s="1"/>
  <c r="D159" i="2"/>
  <c r="C159" i="2"/>
  <c r="I159" i="2" s="1"/>
  <c r="B159" i="2"/>
  <c r="I158" i="2"/>
  <c r="H158" i="2"/>
  <c r="G158" i="2"/>
  <c r="F158" i="2"/>
  <c r="E158" i="2"/>
  <c r="K158" i="2" s="1"/>
  <c r="D158" i="2"/>
  <c r="C158" i="2"/>
  <c r="B158" i="2"/>
  <c r="K157" i="2"/>
  <c r="I157" i="2"/>
  <c r="H157" i="2"/>
  <c r="G157" i="2"/>
  <c r="J157" i="2" s="1"/>
  <c r="F157" i="2"/>
  <c r="E157" i="2"/>
  <c r="D157" i="2"/>
  <c r="C157" i="2"/>
  <c r="B157" i="2"/>
  <c r="H156" i="2"/>
  <c r="K156" i="2" s="1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K152" i="2"/>
  <c r="I152" i="2"/>
  <c r="H152" i="2"/>
  <c r="G152" i="2"/>
  <c r="F152" i="2"/>
  <c r="E152" i="2"/>
  <c r="D152" i="2"/>
  <c r="J152" i="2" s="1"/>
  <c r="C152" i="2"/>
  <c r="B152" i="2"/>
  <c r="H151" i="2"/>
  <c r="G151" i="2"/>
  <c r="J151" i="2" s="1"/>
  <c r="F151" i="2"/>
  <c r="E151" i="2"/>
  <c r="K151" i="2" s="1"/>
  <c r="D151" i="2"/>
  <c r="C151" i="2"/>
  <c r="I151" i="2" s="1"/>
  <c r="B151" i="2"/>
  <c r="I150" i="2"/>
  <c r="H150" i="2"/>
  <c r="G150" i="2"/>
  <c r="F150" i="2"/>
  <c r="E150" i="2"/>
  <c r="K150" i="2" s="1"/>
  <c r="D150" i="2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K144" i="2" s="1"/>
  <c r="G144" i="2"/>
  <c r="F144" i="2"/>
  <c r="E144" i="2"/>
  <c r="D144" i="2"/>
  <c r="J144" i="2" s="1"/>
  <c r="C144" i="2"/>
  <c r="B144" i="2"/>
  <c r="H143" i="2"/>
  <c r="G143" i="2"/>
  <c r="J143" i="2" s="1"/>
  <c r="F143" i="2"/>
  <c r="E143" i="2"/>
  <c r="K143" i="2" s="1"/>
  <c r="D143" i="2"/>
  <c r="C143" i="2"/>
  <c r="I143" i="2" s="1"/>
  <c r="B143" i="2"/>
  <c r="I142" i="2"/>
  <c r="H142" i="2"/>
  <c r="G142" i="2"/>
  <c r="F142" i="2"/>
  <c r="E142" i="2"/>
  <c r="K142" i="2" s="1"/>
  <c r="D142" i="2"/>
  <c r="C142" i="2"/>
  <c r="B142" i="2"/>
  <c r="K141" i="2"/>
  <c r="I141" i="2"/>
  <c r="H141" i="2"/>
  <c r="G141" i="2"/>
  <c r="J141" i="2" s="1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K136" i="2" s="1"/>
  <c r="G136" i="2"/>
  <c r="F136" i="2"/>
  <c r="E136" i="2"/>
  <c r="D136" i="2"/>
  <c r="J136" i="2" s="1"/>
  <c r="C136" i="2"/>
  <c r="B136" i="2"/>
  <c r="H135" i="2"/>
  <c r="G135" i="2"/>
  <c r="J135" i="2" s="1"/>
  <c r="F135" i="2"/>
  <c r="E135" i="2"/>
  <c r="K135" i="2" s="1"/>
  <c r="D135" i="2"/>
  <c r="C135" i="2"/>
  <c r="I135" i="2" s="1"/>
  <c r="B135" i="2"/>
  <c r="I134" i="2"/>
  <c r="H134" i="2"/>
  <c r="G134" i="2"/>
  <c r="F134" i="2"/>
  <c r="E134" i="2"/>
  <c r="K134" i="2" s="1"/>
  <c r="D134" i="2"/>
  <c r="C134" i="2"/>
  <c r="B134" i="2"/>
  <c r="K133" i="2"/>
  <c r="I133" i="2"/>
  <c r="H133" i="2"/>
  <c r="G133" i="2"/>
  <c r="J133" i="2" s="1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I129" i="2" s="1"/>
  <c r="E129" i="2"/>
  <c r="D129" i="2"/>
  <c r="C129" i="2"/>
  <c r="B129" i="2"/>
  <c r="I128" i="2"/>
  <c r="H128" i="2"/>
  <c r="G128" i="2"/>
  <c r="F128" i="2"/>
  <c r="E128" i="2"/>
  <c r="K128" i="2" s="1"/>
  <c r="D128" i="2"/>
  <c r="C128" i="2"/>
  <c r="B128" i="2"/>
  <c r="K127" i="2"/>
  <c r="I127" i="2"/>
  <c r="H127" i="2"/>
  <c r="G127" i="2"/>
  <c r="J127" i="2" s="1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I125" i="2" s="1"/>
  <c r="E125" i="2"/>
  <c r="K125" i="2" s="1"/>
  <c r="D125" i="2"/>
  <c r="C125" i="2"/>
  <c r="B125" i="2"/>
  <c r="H124" i="2"/>
  <c r="G124" i="2"/>
  <c r="F124" i="2"/>
  <c r="E124" i="2"/>
  <c r="K124" i="2" s="1"/>
  <c r="D124" i="2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H120" i="2"/>
  <c r="G120" i="2"/>
  <c r="F120" i="2"/>
  <c r="I120" i="2" s="1"/>
  <c r="E120" i="2"/>
  <c r="D120" i="2"/>
  <c r="J120" i="2" s="1"/>
  <c r="C120" i="2"/>
  <c r="B120" i="2"/>
  <c r="J119" i="2"/>
  <c r="H119" i="2"/>
  <c r="K119" i="2" s="1"/>
  <c r="G119" i="2"/>
  <c r="F119" i="2"/>
  <c r="I119" i="2" s="1"/>
  <c r="E119" i="2"/>
  <c r="D119" i="2"/>
  <c r="C119" i="2"/>
  <c r="B119" i="2"/>
  <c r="J118" i="2"/>
  <c r="H118" i="2"/>
  <c r="K118" i="2" s="1"/>
  <c r="G118" i="2"/>
  <c r="F118" i="2"/>
  <c r="I118" i="2" s="1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I115" i="2" s="1"/>
  <c r="E115" i="2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I111" i="2" s="1"/>
  <c r="E111" i="2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I107" i="2" s="1"/>
  <c r="E107" i="2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I103" i="2" s="1"/>
  <c r="E103" i="2"/>
  <c r="D103" i="2"/>
  <c r="J103" i="2" s="1"/>
  <c r="C103" i="2"/>
  <c r="B103" i="2"/>
  <c r="J102" i="2"/>
  <c r="H102" i="2"/>
  <c r="K102" i="2" s="1"/>
  <c r="G102" i="2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I99" i="2" s="1"/>
  <c r="E99" i="2"/>
  <c r="D99" i="2"/>
  <c r="J99" i="2" s="1"/>
  <c r="C99" i="2"/>
  <c r="B99" i="2"/>
  <c r="J98" i="2"/>
  <c r="H98" i="2"/>
  <c r="K98" i="2" s="1"/>
  <c r="G98" i="2"/>
  <c r="F98" i="2"/>
  <c r="I98" i="2" s="1"/>
  <c r="E98" i="2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I95" i="2" s="1"/>
  <c r="E95" i="2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J93" i="2"/>
  <c r="H93" i="2"/>
  <c r="K93" i="2" s="1"/>
  <c r="G93" i="2"/>
  <c r="F93" i="2"/>
  <c r="E93" i="2"/>
  <c r="D93" i="2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H91" i="2"/>
  <c r="K91" i="2" s="1"/>
  <c r="G91" i="2"/>
  <c r="F91" i="2"/>
  <c r="I91" i="2" s="1"/>
  <c r="E91" i="2"/>
  <c r="D91" i="2"/>
  <c r="J91" i="2" s="1"/>
  <c r="C91" i="2"/>
  <c r="B91" i="2"/>
  <c r="J90" i="2"/>
  <c r="H90" i="2"/>
  <c r="K90" i="2" s="1"/>
  <c r="G90" i="2"/>
  <c r="F90" i="2"/>
  <c r="I90" i="2" s="1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K87" i="2" s="1"/>
  <c r="G87" i="2"/>
  <c r="F87" i="2"/>
  <c r="I87" i="2" s="1"/>
  <c r="E87" i="2"/>
  <c r="D87" i="2"/>
  <c r="J87" i="2" s="1"/>
  <c r="C87" i="2"/>
  <c r="B87" i="2"/>
  <c r="J86" i="2"/>
  <c r="H86" i="2"/>
  <c r="K86" i="2" s="1"/>
  <c r="G86" i="2"/>
  <c r="F86" i="2"/>
  <c r="I86" i="2" s="1"/>
  <c r="E86" i="2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I83" i="2" s="1"/>
  <c r="E83" i="2"/>
  <c r="D83" i="2"/>
  <c r="J83" i="2" s="1"/>
  <c r="C83" i="2"/>
  <c r="B83" i="2"/>
  <c r="J82" i="2"/>
  <c r="H82" i="2"/>
  <c r="K82" i="2" s="1"/>
  <c r="G82" i="2"/>
  <c r="F82" i="2"/>
  <c r="I82" i="2" s="1"/>
  <c r="E82" i="2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I79" i="2" s="1"/>
  <c r="E79" i="2"/>
  <c r="D79" i="2"/>
  <c r="J79" i="2" s="1"/>
  <c r="C79" i="2"/>
  <c r="B79" i="2"/>
  <c r="J78" i="2"/>
  <c r="H78" i="2"/>
  <c r="K78" i="2" s="1"/>
  <c r="G78" i="2"/>
  <c r="F78" i="2"/>
  <c r="I78" i="2" s="1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I75" i="2" s="1"/>
  <c r="E75" i="2"/>
  <c r="D75" i="2"/>
  <c r="J75" i="2" s="1"/>
  <c r="C75" i="2"/>
  <c r="B75" i="2"/>
  <c r="J74" i="2"/>
  <c r="H74" i="2"/>
  <c r="K74" i="2" s="1"/>
  <c r="G74" i="2"/>
  <c r="F74" i="2"/>
  <c r="I74" i="2" s="1"/>
  <c r="E74" i="2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I71" i="2" s="1"/>
  <c r="E71" i="2"/>
  <c r="D71" i="2"/>
  <c r="J71" i="2" s="1"/>
  <c r="C71" i="2"/>
  <c r="B71" i="2"/>
  <c r="J70" i="2"/>
  <c r="H70" i="2"/>
  <c r="K70" i="2" s="1"/>
  <c r="G70" i="2"/>
  <c r="F70" i="2"/>
  <c r="I70" i="2" s="1"/>
  <c r="E70" i="2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I67" i="2" s="1"/>
  <c r="E67" i="2"/>
  <c r="D67" i="2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I63" i="2" s="1"/>
  <c r="E63" i="2"/>
  <c r="D63" i="2"/>
  <c r="J63" i="2" s="1"/>
  <c r="C63" i="2"/>
  <c r="B63" i="2"/>
  <c r="I62" i="2"/>
  <c r="H62" i="2"/>
  <c r="K62" i="2" s="1"/>
  <c r="G62" i="2"/>
  <c r="F62" i="2"/>
  <c r="E62" i="2"/>
  <c r="D62" i="2"/>
  <c r="J62" i="2" s="1"/>
  <c r="C62" i="2"/>
  <c r="B62" i="2"/>
  <c r="H61" i="2"/>
  <c r="G61" i="2"/>
  <c r="F61" i="2"/>
  <c r="E61" i="2"/>
  <c r="K61" i="2" s="1"/>
  <c r="D61" i="2"/>
  <c r="J61" i="2" s="1"/>
  <c r="C61" i="2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I59" i="2" s="1"/>
  <c r="E59" i="2"/>
  <c r="D59" i="2"/>
  <c r="J59" i="2" s="1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B57" i="2"/>
  <c r="J56" i="2"/>
  <c r="H56" i="2"/>
  <c r="G56" i="2"/>
  <c r="F56" i="2"/>
  <c r="I56" i="2" s="1"/>
  <c r="E56" i="2"/>
  <c r="K56" i="2" s="1"/>
  <c r="D56" i="2"/>
  <c r="C56" i="2"/>
  <c r="B56" i="2"/>
  <c r="J55" i="2"/>
  <c r="H55" i="2"/>
  <c r="K55" i="2" s="1"/>
  <c r="G55" i="2"/>
  <c r="F55" i="2"/>
  <c r="I55" i="2" s="1"/>
  <c r="E55" i="2"/>
  <c r="D55" i="2"/>
  <c r="C55" i="2"/>
  <c r="B55" i="2"/>
  <c r="I54" i="2"/>
  <c r="H54" i="2"/>
  <c r="K54" i="2" s="1"/>
  <c r="G54" i="2"/>
  <c r="F54" i="2"/>
  <c r="E54" i="2"/>
  <c r="D54" i="2"/>
  <c r="J54" i="2" s="1"/>
  <c r="C54" i="2"/>
  <c r="B54" i="2"/>
  <c r="J53" i="2"/>
  <c r="H53" i="2"/>
  <c r="G53" i="2"/>
  <c r="F53" i="2"/>
  <c r="E53" i="2"/>
  <c r="K53" i="2" s="1"/>
  <c r="D53" i="2"/>
  <c r="C53" i="2"/>
  <c r="B53" i="2"/>
  <c r="H52" i="2"/>
  <c r="G52" i="2"/>
  <c r="J52" i="2" s="1"/>
  <c r="F52" i="2"/>
  <c r="I52" i="2" s="1"/>
  <c r="E52" i="2"/>
  <c r="K52" i="2" s="1"/>
  <c r="D52" i="2"/>
  <c r="C52" i="2"/>
  <c r="B52" i="2"/>
  <c r="H51" i="2"/>
  <c r="K51" i="2" s="1"/>
  <c r="G51" i="2"/>
  <c r="F51" i="2"/>
  <c r="I51" i="2" s="1"/>
  <c r="E51" i="2"/>
  <c r="D51" i="2"/>
  <c r="J51" i="2" s="1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B49" i="2"/>
  <c r="J48" i="2"/>
  <c r="H48" i="2"/>
  <c r="G48" i="2"/>
  <c r="F48" i="2"/>
  <c r="I48" i="2" s="1"/>
  <c r="E48" i="2"/>
  <c r="K48" i="2" s="1"/>
  <c r="D48" i="2"/>
  <c r="C48" i="2"/>
  <c r="B48" i="2"/>
  <c r="J47" i="2"/>
  <c r="H47" i="2"/>
  <c r="K47" i="2" s="1"/>
  <c r="G47" i="2"/>
  <c r="F47" i="2"/>
  <c r="I47" i="2" s="1"/>
  <c r="E47" i="2"/>
  <c r="D47" i="2"/>
  <c r="C47" i="2"/>
  <c r="B47" i="2"/>
  <c r="I46" i="2"/>
  <c r="H46" i="2"/>
  <c r="K46" i="2" s="1"/>
  <c r="G46" i="2"/>
  <c r="F46" i="2"/>
  <c r="E46" i="2"/>
  <c r="D46" i="2"/>
  <c r="J46" i="2" s="1"/>
  <c r="C46" i="2"/>
  <c r="B46" i="2"/>
  <c r="J45" i="2"/>
  <c r="H45" i="2"/>
  <c r="G45" i="2"/>
  <c r="F45" i="2"/>
  <c r="E45" i="2"/>
  <c r="K45" i="2" s="1"/>
  <c r="D45" i="2"/>
  <c r="C45" i="2"/>
  <c r="B45" i="2"/>
  <c r="H44" i="2"/>
  <c r="G44" i="2"/>
  <c r="J44" i="2" s="1"/>
  <c r="F44" i="2"/>
  <c r="I44" i="2" s="1"/>
  <c r="E44" i="2"/>
  <c r="K44" i="2" s="1"/>
  <c r="D44" i="2"/>
  <c r="C44" i="2"/>
  <c r="B44" i="2"/>
  <c r="H43" i="2"/>
  <c r="K43" i="2" s="1"/>
  <c r="G43" i="2"/>
  <c r="F43" i="2"/>
  <c r="I43" i="2" s="1"/>
  <c r="E43" i="2"/>
  <c r="D43" i="2"/>
  <c r="J43" i="2" s="1"/>
  <c r="C43" i="2"/>
  <c r="B43" i="2"/>
  <c r="J42" i="2"/>
  <c r="I42" i="2"/>
  <c r="H42" i="2"/>
  <c r="K42" i="2" s="1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B41" i="2"/>
  <c r="J40" i="2"/>
  <c r="H40" i="2"/>
  <c r="G40" i="2"/>
  <c r="F40" i="2"/>
  <c r="I40" i="2" s="1"/>
  <c r="E40" i="2"/>
  <c r="K40" i="2" s="1"/>
  <c r="D40" i="2"/>
  <c r="C40" i="2"/>
  <c r="B40" i="2"/>
  <c r="J39" i="2"/>
  <c r="H39" i="2"/>
  <c r="K39" i="2" s="1"/>
  <c r="G39" i="2"/>
  <c r="F39" i="2"/>
  <c r="I39" i="2" s="1"/>
  <c r="E39" i="2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J37" i="2"/>
  <c r="H37" i="2"/>
  <c r="G37" i="2"/>
  <c r="F37" i="2"/>
  <c r="E37" i="2"/>
  <c r="K37" i="2" s="1"/>
  <c r="D37" i="2"/>
  <c r="C37" i="2"/>
  <c r="B37" i="2"/>
  <c r="H36" i="2"/>
  <c r="G36" i="2"/>
  <c r="J36" i="2" s="1"/>
  <c r="F36" i="2"/>
  <c r="I36" i="2" s="1"/>
  <c r="E36" i="2"/>
  <c r="K36" i="2" s="1"/>
  <c r="D36" i="2"/>
  <c r="C36" i="2"/>
  <c r="B36" i="2"/>
  <c r="H35" i="2"/>
  <c r="K35" i="2" s="1"/>
  <c r="G35" i="2"/>
  <c r="F35" i="2"/>
  <c r="I35" i="2" s="1"/>
  <c r="E35" i="2"/>
  <c r="D35" i="2"/>
  <c r="J35" i="2" s="1"/>
  <c r="C35" i="2"/>
  <c r="B35" i="2"/>
  <c r="J34" i="2"/>
  <c r="I34" i="2"/>
  <c r="H34" i="2"/>
  <c r="K34" i="2" s="1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B33" i="2"/>
  <c r="J32" i="2"/>
  <c r="H32" i="2"/>
  <c r="G32" i="2"/>
  <c r="F32" i="2"/>
  <c r="I32" i="2" s="1"/>
  <c r="E32" i="2"/>
  <c r="K32" i="2" s="1"/>
  <c r="D32" i="2"/>
  <c r="C32" i="2"/>
  <c r="B32" i="2"/>
  <c r="J31" i="2"/>
  <c r="H31" i="2"/>
  <c r="K31" i="2" s="1"/>
  <c r="G31" i="2"/>
  <c r="F31" i="2"/>
  <c r="I31" i="2" s="1"/>
  <c r="E31" i="2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J29" i="2"/>
  <c r="H29" i="2"/>
  <c r="G29" i="2"/>
  <c r="F29" i="2"/>
  <c r="E29" i="2"/>
  <c r="K29" i="2" s="1"/>
  <c r="D29" i="2"/>
  <c r="C29" i="2"/>
  <c r="B29" i="2"/>
  <c r="H28" i="2"/>
  <c r="G28" i="2"/>
  <c r="J28" i="2" s="1"/>
  <c r="F28" i="2"/>
  <c r="I28" i="2" s="1"/>
  <c r="E28" i="2"/>
  <c r="K28" i="2" s="1"/>
  <c r="D28" i="2"/>
  <c r="C28" i="2"/>
  <c r="B28" i="2"/>
  <c r="H27" i="2"/>
  <c r="K27" i="2" s="1"/>
  <c r="G27" i="2"/>
  <c r="F27" i="2"/>
  <c r="I27" i="2" s="1"/>
  <c r="E27" i="2"/>
  <c r="D27" i="2"/>
  <c r="J27" i="2" s="1"/>
  <c r="C27" i="2"/>
  <c r="B27" i="2"/>
  <c r="J26" i="2"/>
  <c r="I26" i="2"/>
  <c r="H26" i="2"/>
  <c r="K26" i="2" s="1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B25" i="2"/>
  <c r="J24" i="2"/>
  <c r="H24" i="2"/>
  <c r="G24" i="2"/>
  <c r="F24" i="2"/>
  <c r="I24" i="2" s="1"/>
  <c r="E24" i="2"/>
  <c r="K24" i="2" s="1"/>
  <c r="D24" i="2"/>
  <c r="C24" i="2"/>
  <c r="B24" i="2"/>
  <c r="J23" i="2"/>
  <c r="H23" i="2"/>
  <c r="K23" i="2" s="1"/>
  <c r="G23" i="2"/>
  <c r="F23" i="2"/>
  <c r="I23" i="2" s="1"/>
  <c r="E23" i="2"/>
  <c r="D23" i="2"/>
  <c r="C23" i="2"/>
  <c r="B23" i="2"/>
  <c r="I22" i="2"/>
  <c r="H22" i="2"/>
  <c r="K22" i="2" s="1"/>
  <c r="G22" i="2"/>
  <c r="F22" i="2"/>
  <c r="E22" i="2"/>
  <c r="D22" i="2"/>
  <c r="J22" i="2" s="1"/>
  <c r="C22" i="2"/>
  <c r="B22" i="2"/>
  <c r="J21" i="2"/>
  <c r="H21" i="2"/>
  <c r="G21" i="2"/>
  <c r="F21" i="2"/>
  <c r="E21" i="2"/>
  <c r="K21" i="2" s="1"/>
  <c r="D21" i="2"/>
  <c r="C21" i="2"/>
  <c r="B21" i="2"/>
  <c r="H20" i="2"/>
  <c r="G20" i="2"/>
  <c r="J20" i="2" s="1"/>
  <c r="F20" i="2"/>
  <c r="I20" i="2" s="1"/>
  <c r="E20" i="2"/>
  <c r="K20" i="2" s="1"/>
  <c r="D20" i="2"/>
  <c r="C20" i="2"/>
  <c r="B20" i="2"/>
  <c r="H19" i="2"/>
  <c r="K19" i="2" s="1"/>
  <c r="G19" i="2"/>
  <c r="F19" i="2"/>
  <c r="I19" i="2" s="1"/>
  <c r="E19" i="2"/>
  <c r="D19" i="2"/>
  <c r="J19" i="2" s="1"/>
  <c r="C19" i="2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B17" i="2"/>
  <c r="J16" i="2"/>
  <c r="H16" i="2"/>
  <c r="G16" i="2"/>
  <c r="F16" i="2"/>
  <c r="I16" i="2" s="1"/>
  <c r="E16" i="2"/>
  <c r="K16" i="2" s="1"/>
  <c r="D16" i="2"/>
  <c r="C16" i="2"/>
  <c r="B16" i="2"/>
  <c r="J15" i="2"/>
  <c r="H15" i="2"/>
  <c r="K15" i="2" s="1"/>
  <c r="G15" i="2"/>
  <c r="F15" i="2"/>
  <c r="I15" i="2" s="1"/>
  <c r="E15" i="2"/>
  <c r="D15" i="2"/>
  <c r="C15" i="2"/>
  <c r="B15" i="2"/>
  <c r="I14" i="2"/>
  <c r="H14" i="2"/>
  <c r="K14" i="2" s="1"/>
  <c r="G14" i="2"/>
  <c r="F14" i="2"/>
  <c r="E14" i="2"/>
  <c r="D14" i="2"/>
  <c r="J14" i="2" s="1"/>
  <c r="C14" i="2"/>
  <c r="B14" i="2"/>
  <c r="J13" i="2"/>
  <c r="H13" i="2"/>
  <c r="G13" i="2"/>
  <c r="F13" i="2"/>
  <c r="E13" i="2"/>
  <c r="K13" i="2" s="1"/>
  <c r="D13" i="2"/>
  <c r="C13" i="2"/>
  <c r="B13" i="2"/>
  <c r="H12" i="2"/>
  <c r="G12" i="2"/>
  <c r="J12" i="2" s="1"/>
  <c r="F12" i="2"/>
  <c r="I12" i="2" s="1"/>
  <c r="E12" i="2"/>
  <c r="K12" i="2" s="1"/>
  <c r="D12" i="2"/>
  <c r="C12" i="2"/>
  <c r="B12" i="2"/>
  <c r="H11" i="2"/>
  <c r="K11" i="2" s="1"/>
  <c r="G11" i="2"/>
  <c r="F11" i="2"/>
  <c r="I11" i="2" s="1"/>
  <c r="E11" i="2"/>
  <c r="D11" i="2"/>
  <c r="J11" i="2" s="1"/>
  <c r="C11" i="2"/>
  <c r="B11" i="2"/>
  <c r="J10" i="2"/>
  <c r="I10" i="2"/>
  <c r="H10" i="2"/>
  <c r="K10" i="2" s="1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B9" i="2"/>
  <c r="J8" i="2"/>
  <c r="H8" i="2"/>
  <c r="G8" i="2"/>
  <c r="F8" i="2"/>
  <c r="I8" i="2" s="1"/>
  <c r="E8" i="2"/>
  <c r="D8" i="2"/>
  <c r="D6" i="2" s="1"/>
  <c r="C8" i="2"/>
  <c r="B8" i="2"/>
  <c r="J7" i="2"/>
  <c r="H7" i="2"/>
  <c r="K7" i="2" s="1"/>
  <c r="G7" i="2"/>
  <c r="F7" i="2"/>
  <c r="I7" i="2" s="1"/>
  <c r="E7" i="2"/>
  <c r="D7" i="2"/>
  <c r="C7" i="2"/>
  <c r="B7" i="2"/>
  <c r="C6" i="2"/>
  <c r="F4" i="2"/>
  <c r="C4" i="2"/>
  <c r="I2" i="2"/>
  <c r="G2" i="2"/>
  <c r="I21" i="2" l="1"/>
  <c r="I29" i="2"/>
  <c r="I37" i="2"/>
  <c r="I53" i="2"/>
  <c r="I61" i="2"/>
  <c r="I13" i="2"/>
  <c r="I45" i="2"/>
  <c r="I9" i="2"/>
  <c r="I17" i="2"/>
  <c r="I25" i="2"/>
  <c r="I33" i="2"/>
  <c r="I41" i="2"/>
  <c r="I49" i="2"/>
  <c r="I57" i="2"/>
  <c r="J67" i="2"/>
  <c r="F6" i="2"/>
  <c r="I6" i="2" s="1"/>
  <c r="H6" i="2"/>
  <c r="K8" i="2"/>
  <c r="E6" i="2"/>
  <c r="K6" i="2" s="1"/>
  <c r="G6" i="2"/>
  <c r="J6" i="2" s="1"/>
  <c r="J128" i="2"/>
  <c r="J134" i="2"/>
  <c r="J142" i="2"/>
  <c r="J150" i="2"/>
  <c r="J158" i="2"/>
  <c r="J166" i="2"/>
  <c r="J182" i="2"/>
  <c r="K202" i="2"/>
  <c r="J207" i="2"/>
  <c r="I211" i="2"/>
  <c r="J124" i="2"/>
  <c r="J170" i="2"/>
  <c r="J186" i="2"/>
  <c r="K210" i="2"/>
  <c r="J215" i="2"/>
  <c r="J138" i="2"/>
  <c r="J146" i="2"/>
  <c r="J154" i="2"/>
  <c r="J162" i="2"/>
  <c r="J174" i="2"/>
  <c r="J191" i="2"/>
  <c r="I195" i="2"/>
  <c r="J178" i="2"/>
  <c r="K194" i="2"/>
  <c r="J199" i="2"/>
  <c r="I203" i="2"/>
  <c r="K62" i="3"/>
  <c r="K70" i="3"/>
  <c r="K78" i="3"/>
  <c r="K86" i="3"/>
  <c r="K94" i="3"/>
  <c r="K108" i="3"/>
  <c r="J109" i="3"/>
  <c r="I113" i="3"/>
  <c r="K140" i="3"/>
  <c r="J141" i="3"/>
  <c r="I145" i="3"/>
  <c r="K64" i="3"/>
  <c r="K72" i="3"/>
  <c r="K80" i="3"/>
  <c r="K88" i="3"/>
  <c r="K96" i="3"/>
  <c r="J169" i="3"/>
  <c r="K58" i="3"/>
  <c r="K66" i="3"/>
  <c r="K74" i="3"/>
  <c r="K82" i="3"/>
  <c r="K90" i="3"/>
  <c r="K98" i="3"/>
  <c r="K124" i="3"/>
  <c r="J125" i="3"/>
  <c r="I129" i="3"/>
  <c r="K128" i="3"/>
  <c r="J129" i="3"/>
  <c r="I133" i="3"/>
  <c r="K60" i="3"/>
  <c r="K68" i="3"/>
  <c r="K76" i="3"/>
  <c r="K84" i="3"/>
  <c r="K92" i="3"/>
  <c r="K100" i="3"/>
  <c r="J101" i="3"/>
  <c r="I105" i="3"/>
  <c r="K132" i="3"/>
  <c r="J133" i="3"/>
  <c r="I137" i="3"/>
  <c r="K183" i="3"/>
  <c r="J191" i="3"/>
  <c r="J199" i="3"/>
  <c r="K238" i="3"/>
  <c r="K242" i="3"/>
  <c r="I247" i="3"/>
  <c r="K329" i="3"/>
  <c r="K333" i="3"/>
  <c r="K341" i="3"/>
  <c r="K345" i="3"/>
  <c r="K349" i="3"/>
  <c r="J194" i="3"/>
  <c r="J202" i="3"/>
  <c r="J214" i="3"/>
  <c r="J215" i="3"/>
  <c r="J230" i="3"/>
  <c r="J231" i="3"/>
  <c r="J246" i="3"/>
  <c r="J247" i="3"/>
  <c r="J187" i="3"/>
  <c r="J195" i="3"/>
  <c r="J203" i="3"/>
  <c r="K246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<sst xmlns="http://schemas.openxmlformats.org/spreadsheetml/2006/main" count="163" uniqueCount="127">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</sst>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44348</v>
      </c>
      <c r="F7" s="3" t="s">
        <v>3</v>
      </c>
      <c r="G7" s="5">
        <v>44377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06/01/2021 - 06/30/2021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100216338.19</v>
      </c>
      <c r="D6" s="41">
        <f t="shared" si="0"/>
        <v>52541445.890000001</v>
      </c>
      <c r="E6" s="42">
        <f t="shared" si="0"/>
        <v>16660135.249999998</v>
      </c>
      <c r="F6" s="40">
        <f t="shared" si="0"/>
        <v>65032623.980000012</v>
      </c>
      <c r="G6" s="41">
        <f t="shared" si="0"/>
        <v>16189606.210000003</v>
      </c>
      <c r="H6" s="42">
        <f t="shared" si="0"/>
        <v>5183429.2699999996</v>
      </c>
      <c r="I6" s="20">
        <f t="shared" ref="I6:I69" si="1">IFERROR((C6-F6)/F6,"")</f>
        <v>0.54101637081136855</v>
      </c>
      <c r="J6" s="20">
        <f t="shared" ref="J6:J69" si="2">IFERROR((D6-G6)/G6,"")</f>
        <v>2.2453813396366726</v>
      </c>
      <c r="K6" s="20">
        <f t="shared" ref="K6:K69" si="3">IFERROR((E6-H6)/H6,"")</f>
        <v>2.2141145141930334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4406247.62</v>
      </c>
      <c r="D7" s="43">
        <f>IF('County Data'!E2&gt;9,'County Data'!D2,"*")</f>
        <v>1960650.24</v>
      </c>
      <c r="E7" s="44">
        <f>IF('County Data'!G2&gt;9,'County Data'!F2,"*")</f>
        <v>599805.39</v>
      </c>
      <c r="F7" s="43">
        <f>IF('County Data'!I2&gt;9,'County Data'!H2,"*")</f>
        <v>2610398.54</v>
      </c>
      <c r="G7" s="43">
        <f>IF('County Data'!K2&gt;9,'County Data'!J2,"*")</f>
        <v>332135.84999999998</v>
      </c>
      <c r="H7" s="44">
        <f>IF('County Data'!M2&gt;9,'County Data'!L2,"*")</f>
        <v>152816.98000000001</v>
      </c>
      <c r="I7" s="22">
        <f t="shared" si="1"/>
        <v>0.68795973200322125</v>
      </c>
      <c r="J7" s="22">
        <f t="shared" si="2"/>
        <v>4.9031575182263527</v>
      </c>
      <c r="K7" s="22">
        <f t="shared" si="3"/>
        <v>2.9249917777461643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6809232.6699999999</v>
      </c>
      <c r="D8" s="43">
        <f>IF('County Data'!E3&gt;9,'County Data'!D3,"*")</f>
        <v>3367667.01</v>
      </c>
      <c r="E8" s="44">
        <f>IF('County Data'!G3&gt;9,'County Data'!F3,"*")</f>
        <v>1320821.43</v>
      </c>
      <c r="F8" s="43">
        <f>IF('County Data'!I3&gt;9,'County Data'!H3,"*")</f>
        <v>4502396.1399999997</v>
      </c>
      <c r="G8" s="43">
        <f>IF('County Data'!K3&gt;9,'County Data'!J3,"*")</f>
        <v>546771.13</v>
      </c>
      <c r="H8" s="44">
        <f>IF('County Data'!M3&gt;9,'County Data'!L3,"*")</f>
        <v>451387.65</v>
      </c>
      <c r="I8" s="22">
        <f t="shared" si="1"/>
        <v>0.51235752214375352</v>
      </c>
      <c r="J8" s="22">
        <f t="shared" si="2"/>
        <v>5.1591895131697969</v>
      </c>
      <c r="K8" s="22">
        <f t="shared" si="3"/>
        <v>1.9261355068088368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3623381.9</v>
      </c>
      <c r="D9" s="46">
        <f>IF('County Data'!E4&gt;9,'County Data'!D4,"*")</f>
        <v>872153.98</v>
      </c>
      <c r="E9" s="47">
        <f>IF('County Data'!G4&gt;9,'County Data'!F4,"*")</f>
        <v>441466.44</v>
      </c>
      <c r="F9" s="45">
        <f>IF('County Data'!I4&gt;9,'County Data'!H4,"*")</f>
        <v>2800958.35</v>
      </c>
      <c r="G9" s="46">
        <f>IF('County Data'!K4&gt;9,'County Data'!J4,"*")</f>
        <v>137104.04</v>
      </c>
      <c r="H9" s="47">
        <f>IF('County Data'!M4&gt;9,'County Data'!L4,"*")</f>
        <v>141725.62</v>
      </c>
      <c r="I9" s="9">
        <f t="shared" si="1"/>
        <v>0.29362219898771424</v>
      </c>
      <c r="J9" s="9">
        <f t="shared" si="2"/>
        <v>5.3612566048381938</v>
      </c>
      <c r="K9" s="9">
        <f t="shared" si="3"/>
        <v>2.1149374403865724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32302424.27</v>
      </c>
      <c r="D10" s="43">
        <f>IF('County Data'!E5&gt;9,'County Data'!D5,"*")</f>
        <v>9436403</v>
      </c>
      <c r="E10" s="44">
        <f>IF('County Data'!G5&gt;9,'County Data'!F5,"*")</f>
        <v>5994979.9800000004</v>
      </c>
      <c r="F10" s="43">
        <f>IF('County Data'!I5&gt;9,'County Data'!H5,"*")</f>
        <v>20195267.210000001</v>
      </c>
      <c r="G10" s="43">
        <f>IF('County Data'!K5&gt;9,'County Data'!J5,"*")</f>
        <v>2119138.66</v>
      </c>
      <c r="H10" s="44">
        <f>IF('County Data'!M5&gt;9,'County Data'!L5,"*")</f>
        <v>1958573.52</v>
      </c>
      <c r="I10" s="22">
        <f t="shared" si="1"/>
        <v>0.59950467275842489</v>
      </c>
      <c r="J10" s="22">
        <f t="shared" si="2"/>
        <v>3.4529426875728837</v>
      </c>
      <c r="K10" s="22">
        <f t="shared" si="3"/>
        <v>2.0608909590486042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304925.14</v>
      </c>
      <c r="D11" s="46" t="str">
        <f>IF('County Data'!E6&gt;9,'County Data'!D6,"*")</f>
        <v>*</v>
      </c>
      <c r="E11" s="47">
        <f>IF('County Data'!G6&gt;9,'County Data'!F6,"*")</f>
        <v>59422.38</v>
      </c>
      <c r="F11" s="45">
        <f>IF('County Data'!I6&gt;9,'County Data'!H6,"*")</f>
        <v>97615.83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2.1237263464337701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4846767.37</v>
      </c>
      <c r="D12" s="43">
        <f>IF('County Data'!E7&gt;9,'County Data'!D7,"*")</f>
        <v>2249739.08</v>
      </c>
      <c r="E12" s="44">
        <f>IF('County Data'!G7&gt;9,'County Data'!F7,"*")</f>
        <v>458187.42</v>
      </c>
      <c r="F12" s="43">
        <f>IF('County Data'!I7&gt;9,'County Data'!H7,"*")</f>
        <v>4011705.15</v>
      </c>
      <c r="G12" s="43">
        <f>IF('County Data'!K7&gt;9,'County Data'!J7,"*")</f>
        <v>180911.96</v>
      </c>
      <c r="H12" s="44">
        <f>IF('County Data'!M7&gt;9,'County Data'!L7,"*")</f>
        <v>188039.23</v>
      </c>
      <c r="I12" s="22">
        <f t="shared" si="1"/>
        <v>0.20815642944247789</v>
      </c>
      <c r="J12" s="22">
        <f t="shared" si="2"/>
        <v>11.435546439273557</v>
      </c>
      <c r="K12" s="22">
        <f t="shared" si="3"/>
        <v>1.4366586695765555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802473.85</v>
      </c>
      <c r="D13" s="46">
        <f>IF('County Data'!E8&gt;9,'County Data'!D8,"*")</f>
        <v>372741.02</v>
      </c>
      <c r="E13" s="47">
        <f>IF('County Data'!G8&gt;9,'County Data'!F8,"*")</f>
        <v>177495.95</v>
      </c>
      <c r="F13" s="45">
        <f>IF('County Data'!I8&gt;9,'County Data'!H8,"*")</f>
        <v>640351.61</v>
      </c>
      <c r="G13" s="46">
        <f>IF('County Data'!K8&gt;9,'County Data'!J8,"*")</f>
        <v>204474.55</v>
      </c>
      <c r="H13" s="47">
        <f>IF('County Data'!M8&gt;9,'County Data'!L8,"*")</f>
        <v>89453.92</v>
      </c>
      <c r="I13" s="9">
        <f t="shared" si="1"/>
        <v>0.25317690698083822</v>
      </c>
      <c r="J13" s="9">
        <f t="shared" si="2"/>
        <v>0.82292133666512546</v>
      </c>
      <c r="K13" s="9">
        <f t="shared" si="3"/>
        <v>0.98421656647355438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6427621.2699999996</v>
      </c>
      <c r="D14" s="43">
        <f>IF('County Data'!E9&gt;9,'County Data'!D9,"*")</f>
        <v>4305915.8899999997</v>
      </c>
      <c r="E14" s="44">
        <f>IF('County Data'!G9&gt;9,'County Data'!F9,"*")</f>
        <v>1566908.95</v>
      </c>
      <c r="F14" s="43">
        <f>IF('County Data'!I9&gt;9,'County Data'!H9,"*")</f>
        <v>3083993.67</v>
      </c>
      <c r="G14" s="43">
        <f>IF('County Data'!K9&gt;9,'County Data'!J9,"*")</f>
        <v>843163.98</v>
      </c>
      <c r="H14" s="44">
        <f>IF('County Data'!M9&gt;9,'County Data'!L9,"*")</f>
        <v>453260.36</v>
      </c>
      <c r="I14" s="22">
        <f t="shared" si="1"/>
        <v>1.0841875690360934</v>
      </c>
      <c r="J14" s="22">
        <f t="shared" si="2"/>
        <v>4.1068546476570305</v>
      </c>
      <c r="K14" s="22">
        <f t="shared" si="3"/>
        <v>2.4569732724917746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1842832.26</v>
      </c>
      <c r="D15" s="48">
        <f>IF('County Data'!E10&gt;9,'County Data'!D10,"*")</f>
        <v>531879.63</v>
      </c>
      <c r="E15" s="49">
        <f>IF('County Data'!G10&gt;9,'County Data'!F10,"*")</f>
        <v>176361.85</v>
      </c>
      <c r="F15" s="48">
        <f>IF('County Data'!I10&gt;9,'County Data'!H10,"*")</f>
        <v>1404339.56</v>
      </c>
      <c r="G15" s="48">
        <f>IF('County Data'!K10&gt;9,'County Data'!J10,"*")</f>
        <v>74275.09</v>
      </c>
      <c r="H15" s="49">
        <f>IF('County Data'!M10&gt;9,'County Data'!L10,"*")</f>
        <v>62990.49</v>
      </c>
      <c r="I15" s="23">
        <f t="shared" si="1"/>
        <v>0.3122412217740273</v>
      </c>
      <c r="J15" s="23">
        <f t="shared" si="2"/>
        <v>6.1609422486058252</v>
      </c>
      <c r="K15" s="23">
        <f t="shared" si="3"/>
        <v>1.79981708349943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3397138.86</v>
      </c>
      <c r="D16" s="43">
        <f>IF('County Data'!E11&gt;9,'County Data'!D11,"*")</f>
        <v>526043.68999999994</v>
      </c>
      <c r="E16" s="44">
        <f>IF('County Data'!G11&gt;9,'County Data'!F11,"*")</f>
        <v>438191.44</v>
      </c>
      <c r="F16" s="43">
        <f>IF('County Data'!I11&gt;9,'County Data'!H11,"*")</f>
        <v>2511842.39</v>
      </c>
      <c r="G16" s="43">
        <f>IF('County Data'!K11&gt;9,'County Data'!J11,"*")</f>
        <v>167080.04</v>
      </c>
      <c r="H16" s="44">
        <f>IF('County Data'!M11&gt;9,'County Data'!L11,"*")</f>
        <v>174885.78</v>
      </c>
      <c r="I16" s="22">
        <f t="shared" si="1"/>
        <v>0.35244905234679141</v>
      </c>
      <c r="J16" s="22">
        <f t="shared" si="2"/>
        <v>2.1484532203846722</v>
      </c>
      <c r="K16" s="22">
        <f t="shared" si="3"/>
        <v>1.5055864461936244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1985442.19</v>
      </c>
      <c r="D17" s="46">
        <f>IF('County Data'!E12&gt;9,'County Data'!D12,"*")</f>
        <v>17437163.829999998</v>
      </c>
      <c r="E17" s="47">
        <f>IF('County Data'!G12&gt;9,'County Data'!F12,"*")</f>
        <v>329855.82</v>
      </c>
      <c r="F17" s="45">
        <f>IF('County Data'!I12&gt;9,'County Data'!H12,"*")</f>
        <v>1455372.24</v>
      </c>
      <c r="G17" s="46">
        <f>IF('County Data'!K12&gt;9,'County Data'!J12,"*")</f>
        <v>9627350.1600000001</v>
      </c>
      <c r="H17" s="47" t="str">
        <f>IF('County Data'!M12&gt;9,'County Data'!L12,"*")</f>
        <v>*</v>
      </c>
      <c r="I17" s="9">
        <f t="shared" si="1"/>
        <v>0.36421606475055479</v>
      </c>
      <c r="J17" s="9">
        <f t="shared" si="2"/>
        <v>0.8112111370425108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9635254.9600000009</v>
      </c>
      <c r="D18" s="43">
        <f>IF('County Data'!E13&gt;9,'County Data'!D13,"*")</f>
        <v>2605837.19</v>
      </c>
      <c r="E18" s="44">
        <f>IF('County Data'!G13&gt;9,'County Data'!F13,"*")</f>
        <v>1425113.33</v>
      </c>
      <c r="F18" s="43">
        <f>IF('County Data'!I13&gt;9,'County Data'!H13,"*")</f>
        <v>6610028.96</v>
      </c>
      <c r="G18" s="43">
        <f>IF('County Data'!K13&gt;9,'County Data'!J13,"*")</f>
        <v>437810.66</v>
      </c>
      <c r="H18" s="44">
        <f>IF('County Data'!M13&gt;9,'County Data'!L13,"*")</f>
        <v>448911.05</v>
      </c>
      <c r="I18" s="22">
        <f t="shared" si="1"/>
        <v>0.45767212493423037</v>
      </c>
      <c r="J18" s="22">
        <f t="shared" si="2"/>
        <v>4.9519729145014422</v>
      </c>
      <c r="K18" s="22">
        <f t="shared" si="3"/>
        <v>2.1746006920524681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8972464.0800000001</v>
      </c>
      <c r="D19" s="46">
        <f>IF('County Data'!E14&gt;9,'County Data'!D14,"*")</f>
        <v>1610521.52</v>
      </c>
      <c r="E19" s="47">
        <f>IF('County Data'!G14&gt;9,'County Data'!F14,"*")</f>
        <v>1258310.1599999999</v>
      </c>
      <c r="F19" s="45">
        <f>IF('County Data'!I14&gt;9,'County Data'!H14,"*")</f>
        <v>5960859.2000000002</v>
      </c>
      <c r="G19" s="46">
        <f>IF('County Data'!K14&gt;9,'County Data'!J14,"*")</f>
        <v>306224.96000000002</v>
      </c>
      <c r="H19" s="47">
        <f>IF('County Data'!M14&gt;9,'County Data'!L14,"*")</f>
        <v>379076.67</v>
      </c>
      <c r="I19" s="9">
        <f t="shared" si="1"/>
        <v>0.50522999771576549</v>
      </c>
      <c r="J19" s="9">
        <f t="shared" si="2"/>
        <v>4.2592757951539939</v>
      </c>
      <c r="K19" s="9">
        <f t="shared" si="3"/>
        <v>2.3194080764717069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6402375.1600000001</v>
      </c>
      <c r="D20" s="43">
        <f>IF('County Data'!E15&gt;9,'County Data'!D15,"*")</f>
        <v>1412027.29</v>
      </c>
      <c r="E20" s="44">
        <f>IF('County Data'!G15&gt;9,'County Data'!F15,"*")</f>
        <v>811880.43</v>
      </c>
      <c r="F20" s="43">
        <f>IF('County Data'!I15&gt;9,'County Data'!H15,"*")</f>
        <v>4480074.57</v>
      </c>
      <c r="G20" s="43">
        <f>IF('County Data'!K15&gt;9,'County Data'!J15,"*")</f>
        <v>443759.13</v>
      </c>
      <c r="H20" s="44">
        <f>IF('County Data'!M15&gt;9,'County Data'!L15,"*")</f>
        <v>306185.12</v>
      </c>
      <c r="I20" s="22">
        <f t="shared" si="1"/>
        <v>0.42907781108652387</v>
      </c>
      <c r="J20" s="22">
        <f t="shared" si="2"/>
        <v>2.1819678617091216</v>
      </c>
      <c r="K20" s="22">
        <f t="shared" si="3"/>
        <v>1.6515998883289955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8457756.5899999999</v>
      </c>
      <c r="D21" s="46">
        <f>IF('County Data'!E16&gt;9,'County Data'!D16,"*")</f>
        <v>5852702.5199999996</v>
      </c>
      <c r="E21" s="47">
        <f>IF('County Data'!G16&gt;9,'County Data'!F16,"*")</f>
        <v>1601334.28</v>
      </c>
      <c r="F21" s="45">
        <f>IF('County Data'!I16&gt;9,'County Data'!H16,"*")</f>
        <v>4667420.5599999996</v>
      </c>
      <c r="G21" s="46">
        <f>IF('County Data'!K16&gt;9,'County Data'!J16,"*")</f>
        <v>769406</v>
      </c>
      <c r="H21" s="47">
        <f>IF('County Data'!M16&gt;9,'County Data'!L16,"*")</f>
        <v>376122.88</v>
      </c>
      <c r="I21" s="9">
        <f t="shared" si="1"/>
        <v>0.81208367261423742</v>
      </c>
      <c r="J21" s="9">
        <f t="shared" si="2"/>
        <v>6.6067804514131678</v>
      </c>
      <c r="K21" s="9">
        <f t="shared" si="3"/>
        <v>3.2574763864405161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26" sqref="H2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06/01/2021 - 06/30/2021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06/01/2020 - 06/30/2020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1482046.16</v>
      </c>
      <c r="D6" s="41" t="str">
        <f>IF('Town Data'!E2&gt;9,'Town Data'!D2,"*")</f>
        <v>*</v>
      </c>
      <c r="E6" s="42">
        <f>IF('Town Data'!G2&gt;9,'Town Data'!F2,"*")</f>
        <v>223653.75</v>
      </c>
      <c r="F6" s="41">
        <f>IF('Town Data'!I2&gt;9,'Town Data'!H2,"*")</f>
        <v>1185739.74</v>
      </c>
      <c r="G6" s="41" t="str">
        <f>IF('Town Data'!K2&gt;9,'Town Data'!J2,"*")</f>
        <v>*</v>
      </c>
      <c r="H6" s="42">
        <f>IF('Town Data'!M2&gt;9,'Town Data'!L2,"*")</f>
        <v>87719.16</v>
      </c>
      <c r="I6" s="20">
        <f t="shared" ref="I6:I69" si="0">IFERROR((C6-F6)/F6,"")</f>
        <v>0.24989161618214797</v>
      </c>
      <c r="J6" s="20" t="str">
        <f t="shared" ref="J6:J69" si="1">IFERROR((D6-G6)/G6,"")</f>
        <v/>
      </c>
      <c r="K6" s="20">
        <f t="shared" ref="K6:K69" si="2">IFERROR((E6-H6)/H6,"")</f>
        <v>1.5496567682590667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514323.81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398779.37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0.28974527945114115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284494.15999999997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216742.14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0.31259274269415238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2778549.53</v>
      </c>
      <c r="D9" s="46">
        <f>IF('Town Data'!E5&gt;9,'Town Data'!D5,"*")</f>
        <v>559493.5</v>
      </c>
      <c r="E9" s="47">
        <f>IF('Town Data'!G5&gt;9,'Town Data'!F5,"*")</f>
        <v>343280.23</v>
      </c>
      <c r="F9" s="45">
        <f>IF('Town Data'!I5&gt;9,'Town Data'!H5,"*")</f>
        <v>2327064.59</v>
      </c>
      <c r="G9" s="46">
        <f>IF('Town Data'!K5&gt;9,'Town Data'!J5,"*")</f>
        <v>212049.4</v>
      </c>
      <c r="H9" s="47">
        <f>IF('Town Data'!M5&gt;9,'Town Data'!L5,"*")</f>
        <v>150908.45000000001</v>
      </c>
      <c r="I9" s="9">
        <f t="shared" si="0"/>
        <v>0.1940147866716497</v>
      </c>
      <c r="J9" s="9">
        <f t="shared" si="1"/>
        <v>1.6385054614632251</v>
      </c>
      <c r="K9" s="9">
        <f t="shared" si="2"/>
        <v>1.274758172918746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1789328.49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1202123.6000000001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0.48847297399368905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259357.08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520378.95</v>
      </c>
      <c r="D12" s="43" t="str">
        <f>IF('Town Data'!E8&gt;9,'Town Data'!D8,"*")</f>
        <v>*</v>
      </c>
      <c r="E12" s="44" t="str">
        <f>IF('Town Data'!G8&gt;9,'Town Data'!F8,"*")</f>
        <v>*</v>
      </c>
      <c r="F12" s="43" t="str">
        <f>IF('Town Data'!I8&gt;9,'Town Data'!H8,"*")</f>
        <v>*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414724.02</v>
      </c>
      <c r="D13" s="46" t="str">
        <f>IF('Town Data'!E9&gt;9,'Town Data'!D9,"*")</f>
        <v>*</v>
      </c>
      <c r="E13" s="47">
        <f>IF('Town Data'!G9&gt;9,'Town Data'!F9,"*")</f>
        <v>96138.79</v>
      </c>
      <c r="F13" s="45">
        <f>IF('Town Data'!I9&gt;9,'Town Data'!H9,"*")</f>
        <v>259368.53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0.59897586650161461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3813325.39</v>
      </c>
      <c r="D14" s="43">
        <f>IF('Town Data'!E10&gt;9,'Town Data'!D10,"*")</f>
        <v>730912.39</v>
      </c>
      <c r="E14" s="44">
        <f>IF('Town Data'!G10&gt;9,'Town Data'!F10,"*")</f>
        <v>411312.95</v>
      </c>
      <c r="F14" s="43">
        <f>IF('Town Data'!I10&gt;9,'Town Data'!H10,"*")</f>
        <v>2730186.78</v>
      </c>
      <c r="G14" s="43">
        <f>IF('Town Data'!K10&gt;9,'Town Data'!J10,"*")</f>
        <v>332792.23</v>
      </c>
      <c r="H14" s="44">
        <f>IF('Town Data'!M10&gt;9,'Town Data'!L10,"*")</f>
        <v>159270.26999999999</v>
      </c>
      <c r="I14" s="22">
        <f t="shared" si="0"/>
        <v>0.39672692649987867</v>
      </c>
      <c r="J14" s="22">
        <f t="shared" si="1"/>
        <v>1.1963024497296708</v>
      </c>
      <c r="K14" s="22">
        <f t="shared" si="2"/>
        <v>1.5824841635541902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416620.88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252551.41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0.64964780834127989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279825.08</v>
      </c>
      <c r="D16" s="53">
        <f>IF('Town Data'!E12&gt;9,'Town Data'!D12,"*")</f>
        <v>343955.52</v>
      </c>
      <c r="E16" s="54" t="str">
        <f>IF('Town Data'!G12&gt;9,'Town Data'!F12,"*")</f>
        <v>*</v>
      </c>
      <c r="F16" s="53">
        <f>IF('Town Data'!I12&gt;9,'Town Data'!H12,"*")</f>
        <v>102607.28</v>
      </c>
      <c r="G16" s="53">
        <f>IF('Town Data'!K12&gt;9,'Town Data'!J12,"*")</f>
        <v>25120.54</v>
      </c>
      <c r="H16" s="54" t="str">
        <f>IF('Town Data'!M12&gt;9,'Town Data'!L12,"*")</f>
        <v>*</v>
      </c>
      <c r="I16" s="26">
        <f t="shared" si="0"/>
        <v>1.7271464558850018</v>
      </c>
      <c r="J16" s="26">
        <f t="shared" si="1"/>
        <v>12.692202476539119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10286451.390000001</v>
      </c>
      <c r="D17" s="43">
        <f>IF('Town Data'!E13&gt;9,'Town Data'!D13,"*")</f>
        <v>4443022.6500000004</v>
      </c>
      <c r="E17" s="44">
        <f>IF('Town Data'!G13&gt;9,'Town Data'!F13,"*")</f>
        <v>3707328.9</v>
      </c>
      <c r="F17" s="43">
        <f>IF('Town Data'!I13&gt;9,'Town Data'!H13,"*")</f>
        <v>5346393.22</v>
      </c>
      <c r="G17" s="43">
        <f>IF('Town Data'!K13&gt;9,'Town Data'!J13,"*")</f>
        <v>552679.27</v>
      </c>
      <c r="H17" s="44">
        <f>IF('Town Data'!M13&gt;9,'Town Data'!L13,"*")</f>
        <v>1126083.8600000001</v>
      </c>
      <c r="I17" s="22">
        <f t="shared" si="0"/>
        <v>0.92399828570783671</v>
      </c>
      <c r="J17" s="22">
        <f t="shared" si="1"/>
        <v>7.0390615157322625</v>
      </c>
      <c r="K17" s="22">
        <f t="shared" si="2"/>
        <v>2.2922316282909869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624486.29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331139.39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0.88587135465823019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758874.51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411445.39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0.84441125953556073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248996.35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199643.55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0.24720458036335269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2727444.08</v>
      </c>
      <c r="D21" s="43">
        <f>IF('Town Data'!E17&gt;9,'Town Data'!D17,"*")</f>
        <v>763197.42</v>
      </c>
      <c r="E21" s="44">
        <f>IF('Town Data'!G17&gt;9,'Town Data'!F17,"*")</f>
        <v>226998.16</v>
      </c>
      <c r="F21" s="43">
        <f>IF('Town Data'!I17&gt;9,'Town Data'!H17,"*")</f>
        <v>1910262.01</v>
      </c>
      <c r="G21" s="43" t="str">
        <f>IF('Town Data'!K17&gt;9,'Town Data'!J17,"*")</f>
        <v>*</v>
      </c>
      <c r="H21" s="44">
        <f>IF('Town Data'!M17&gt;9,'Town Data'!L17,"*")</f>
        <v>118119.7</v>
      </c>
      <c r="I21" s="22">
        <f t="shared" si="0"/>
        <v>0.42778533296592131</v>
      </c>
      <c r="J21" s="22" t="str">
        <f t="shared" si="1"/>
        <v/>
      </c>
      <c r="K21" s="22">
        <f t="shared" si="2"/>
        <v>0.92176377014164457</v>
      </c>
      <c r="L21" s="15"/>
    </row>
    <row r="22" spans="1:12" x14ac:dyDescent="0.25">
      <c r="A22" s="15"/>
      <c r="B22" s="15" t="str">
        <f>'Town Data'!A18</f>
        <v>DANVILLE</v>
      </c>
      <c r="C22" s="50">
        <f>IF('Town Data'!C18&gt;9,'Town Data'!B18,"*")</f>
        <v>230865.68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902912.75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724806.72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0.24572899931170622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603890.36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357251.95</v>
      </c>
      <c r="D25" s="43">
        <f>IF('Town Data'!E21&gt;9,'Town Data'!D21,"*")</f>
        <v>93826.69</v>
      </c>
      <c r="E25" s="44">
        <f>IF('Town Data'!G21&gt;9,'Town Data'!F21,"*")</f>
        <v>135884.12</v>
      </c>
      <c r="F25" s="43">
        <f>IF('Town Data'!I21&gt;9,'Town Data'!H21,"*")</f>
        <v>223537.71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0.59817307782208207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447819.57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382418.78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0.17101877161995019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4161990.77</v>
      </c>
      <c r="D27" s="43" t="str">
        <f>IF('Town Data'!E23&gt;9,'Town Data'!D23,"*")</f>
        <v>*</v>
      </c>
      <c r="E27" s="44">
        <f>IF('Town Data'!G23&gt;9,'Town Data'!F23,"*")</f>
        <v>352430.58</v>
      </c>
      <c r="F27" s="43">
        <f>IF('Town Data'!I23&gt;9,'Town Data'!H23,"*")</f>
        <v>3008955.27</v>
      </c>
      <c r="G27" s="43" t="str">
        <f>IF('Town Data'!K23&gt;9,'Town Data'!J23,"*")</f>
        <v>*</v>
      </c>
      <c r="H27" s="44">
        <f>IF('Town Data'!M23&gt;9,'Town Data'!L23,"*")</f>
        <v>146171.46</v>
      </c>
      <c r="I27" s="22">
        <f t="shared" si="0"/>
        <v>0.38320127636859153</v>
      </c>
      <c r="J27" s="22" t="str">
        <f t="shared" si="1"/>
        <v/>
      </c>
      <c r="K27" s="22">
        <f t="shared" si="2"/>
        <v>1.4110765535214607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538627.28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440148.08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0.22374106459807802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333211.69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259500.69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0.28404934106340912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2212918.5699999998</v>
      </c>
      <c r="D30" s="46">
        <f>IF('Town Data'!E26&gt;9,'Town Data'!D26,"*")</f>
        <v>1429434.44</v>
      </c>
      <c r="E30" s="47">
        <f>IF('Town Data'!G26&gt;9,'Town Data'!F26,"*")</f>
        <v>355729.11</v>
      </c>
      <c r="F30" s="45">
        <f>IF('Town Data'!I26&gt;9,'Town Data'!H26,"*")</f>
        <v>1262136.97</v>
      </c>
      <c r="G30" s="46">
        <f>IF('Town Data'!K26&gt;9,'Town Data'!J26,"*")</f>
        <v>327961.68</v>
      </c>
      <c r="H30" s="47">
        <f>IF('Town Data'!M26&gt;9,'Town Data'!L26,"*")</f>
        <v>82997.62</v>
      </c>
      <c r="I30" s="9">
        <f t="shared" si="0"/>
        <v>0.75331095007857973</v>
      </c>
      <c r="J30" s="9">
        <f t="shared" si="1"/>
        <v>3.3585410344281685</v>
      </c>
      <c r="K30" s="9">
        <f t="shared" si="2"/>
        <v>3.2860157917781256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386543.63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360091.44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7.3459646805267023E-2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533560.32999999996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347072.05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0.5373186345601727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191198.24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794103.92</v>
      </c>
      <c r="D34" s="46">
        <f>IF('Town Data'!E30&gt;9,'Town Data'!D30,"*")</f>
        <v>668994.65</v>
      </c>
      <c r="E34" s="47">
        <f>IF('Town Data'!G30&gt;9,'Town Data'!F30,"*")</f>
        <v>335398.90999999997</v>
      </c>
      <c r="F34" s="45">
        <f>IF('Town Data'!I30&gt;9,'Town Data'!H30,"*")</f>
        <v>408875.69</v>
      </c>
      <c r="G34" s="46">
        <f>IF('Town Data'!K30&gt;9,'Town Data'!J30,"*")</f>
        <v>54435.68</v>
      </c>
      <c r="H34" s="47">
        <f>IF('Town Data'!M30&gt;9,'Town Data'!L30,"*")</f>
        <v>90271.71</v>
      </c>
      <c r="I34" s="9">
        <f t="shared" si="0"/>
        <v>0.94216467112534874</v>
      </c>
      <c r="J34" s="9">
        <f t="shared" si="1"/>
        <v>11.28963521719578</v>
      </c>
      <c r="K34" s="9">
        <f t="shared" si="2"/>
        <v>2.7154376492923413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172101.33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138859.72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0.23938986770245529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802837.41</v>
      </c>
      <c r="D36" s="46">
        <f>IF('Town Data'!E32&gt;9,'Town Data'!D32,"*")</f>
        <v>142024.76999999999</v>
      </c>
      <c r="E36" s="47">
        <f>IF('Town Data'!G32&gt;9,'Town Data'!F32,"*")</f>
        <v>231644.81</v>
      </c>
      <c r="F36" s="45">
        <f>IF('Town Data'!I32&gt;9,'Town Data'!H32,"*")</f>
        <v>425741.25</v>
      </c>
      <c r="G36" s="46" t="str">
        <f>IF('Town Data'!K32&gt;9,'Town Data'!J32,"*")</f>
        <v>*</v>
      </c>
      <c r="H36" s="47">
        <f>IF('Town Data'!M32&gt;9,'Town Data'!L32,"*")</f>
        <v>74353.58</v>
      </c>
      <c r="I36" s="9">
        <f t="shared" si="0"/>
        <v>0.88574024715716415</v>
      </c>
      <c r="J36" s="9" t="str">
        <f t="shared" si="1"/>
        <v/>
      </c>
      <c r="K36" s="9">
        <f t="shared" si="2"/>
        <v>2.1154493166300798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1277323.05</v>
      </c>
      <c r="D37" s="43" t="str">
        <f>IF('Town Data'!E33&gt;9,'Town Data'!D33,"*")</f>
        <v>*</v>
      </c>
      <c r="E37" s="44">
        <f>IF('Town Data'!G33&gt;9,'Town Data'!F33,"*")</f>
        <v>98818.55</v>
      </c>
      <c r="F37" s="43">
        <f>IF('Town Data'!I33&gt;9,'Town Data'!H33,"*")</f>
        <v>1054884.93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0.21086481916089192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2943628.77</v>
      </c>
      <c r="D38" s="46">
        <f>IF('Town Data'!E34&gt;9,'Town Data'!D34,"*")</f>
        <v>2344389.23</v>
      </c>
      <c r="E38" s="47">
        <f>IF('Town Data'!G34&gt;9,'Town Data'!F34,"*")</f>
        <v>729854.28</v>
      </c>
      <c r="F38" s="45">
        <f>IF('Town Data'!I34&gt;9,'Town Data'!H34,"*")</f>
        <v>1534575.16</v>
      </c>
      <c r="G38" s="46">
        <f>IF('Town Data'!K34&gt;9,'Town Data'!J34,"*")</f>
        <v>255711.52</v>
      </c>
      <c r="H38" s="47">
        <f>IF('Town Data'!M34&gt;9,'Town Data'!L34,"*")</f>
        <v>207753.28</v>
      </c>
      <c r="I38" s="9">
        <f t="shared" si="0"/>
        <v>0.91820436478327994</v>
      </c>
      <c r="J38" s="9">
        <f t="shared" si="1"/>
        <v>8.1681017343293725</v>
      </c>
      <c r="K38" s="9">
        <f t="shared" si="2"/>
        <v>2.5130818632562626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2176458.1800000002</v>
      </c>
      <c r="D39" s="43" t="str">
        <f>IF('Town Data'!E35&gt;9,'Town Data'!D35,"*")</f>
        <v>*</v>
      </c>
      <c r="E39" s="44">
        <f>IF('Town Data'!G35&gt;9,'Town Data'!F35,"*")</f>
        <v>249334.25</v>
      </c>
      <c r="F39" s="43">
        <f>IF('Town Data'!I35&gt;9,'Town Data'!H35,"*")</f>
        <v>1492997.66</v>
      </c>
      <c r="G39" s="43" t="str">
        <f>IF('Town Data'!K35&gt;9,'Town Data'!J35,"*")</f>
        <v>*</v>
      </c>
      <c r="H39" s="44">
        <f>IF('Town Data'!M35&gt;9,'Town Data'!L35,"*")</f>
        <v>92303.23</v>
      </c>
      <c r="I39" s="22">
        <f t="shared" si="0"/>
        <v>0.45777735512324935</v>
      </c>
      <c r="J39" s="22" t="str">
        <f t="shared" si="1"/>
        <v/>
      </c>
      <c r="K39" s="22">
        <f t="shared" si="2"/>
        <v>1.7012516246722897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1051354.3500000001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845584.23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0.2433466858765804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1936740.31</v>
      </c>
      <c r="D41" s="43" t="str">
        <f>IF('Town Data'!E37&gt;9,'Town Data'!D37,"*")</f>
        <v>*</v>
      </c>
      <c r="E41" s="44">
        <f>IF('Town Data'!G37&gt;9,'Town Data'!F37,"*")</f>
        <v>281847.05</v>
      </c>
      <c r="F41" s="43">
        <f>IF('Town Data'!I37&gt;9,'Town Data'!H37,"*")</f>
        <v>1224104.5900000001</v>
      </c>
      <c r="G41" s="43" t="str">
        <f>IF('Town Data'!K37&gt;9,'Town Data'!J37,"*")</f>
        <v>*</v>
      </c>
      <c r="H41" s="44">
        <f>IF('Town Data'!M37&gt;9,'Town Data'!L37,"*")</f>
        <v>82175.240000000005</v>
      </c>
      <c r="I41" s="22">
        <f t="shared" si="0"/>
        <v>0.58216897953139768</v>
      </c>
      <c r="J41" s="22" t="str">
        <f t="shared" si="1"/>
        <v/>
      </c>
      <c r="K41" s="22">
        <f t="shared" si="2"/>
        <v>2.4298293500572679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1538243.4</v>
      </c>
      <c r="D42" s="46" t="str">
        <f>IF('Town Data'!E38&gt;9,'Town Data'!D38,"*")</f>
        <v>*</v>
      </c>
      <c r="E42" s="47">
        <f>IF('Town Data'!G38&gt;9,'Town Data'!F38,"*")</f>
        <v>130255.74</v>
      </c>
      <c r="F42" s="45">
        <f>IF('Town Data'!I38&gt;9,'Town Data'!H38,"*")</f>
        <v>1186138.99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0.29684919977211094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1300043.01</v>
      </c>
      <c r="D43" s="43" t="str">
        <f>IF('Town Data'!E39&gt;9,'Town Data'!D39,"*")</f>
        <v>*</v>
      </c>
      <c r="E43" s="44">
        <f>IF('Town Data'!G39&gt;9,'Town Data'!F39,"*")</f>
        <v>224546.51</v>
      </c>
      <c r="F43" s="43">
        <f>IF('Town Data'!I39&gt;9,'Town Data'!H39,"*")</f>
        <v>996976.03</v>
      </c>
      <c r="G43" s="43" t="str">
        <f>IF('Town Data'!K39&gt;9,'Town Data'!J39,"*")</f>
        <v>*</v>
      </c>
      <c r="H43" s="44">
        <f>IF('Town Data'!M39&gt;9,'Town Data'!L39,"*")</f>
        <v>77074.02</v>
      </c>
      <c r="I43" s="22">
        <f t="shared" si="0"/>
        <v>0.30398622522549512</v>
      </c>
      <c r="J43" s="22" t="str">
        <f t="shared" si="1"/>
        <v/>
      </c>
      <c r="K43" s="22">
        <f t="shared" si="2"/>
        <v>1.9133878056444957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179095.65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105581.75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0.69627468762357125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289768.37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266795.71000000002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8.6105807323513459E-2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236448.6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248861.5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-4.9878747817561152E-2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634339.66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554225.57999999996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0.14455139367619965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RICHMOND</v>
      </c>
      <c r="C48" s="50">
        <f>IF('Town Data'!C44&gt;9,'Town Data'!B44,"*")</f>
        <v>412378.8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505379.47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418949.4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0.20630193049566353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4183595.76</v>
      </c>
      <c r="D50" s="46">
        <f>IF('Town Data'!E46&gt;9,'Town Data'!D46,"*")</f>
        <v>192886.59</v>
      </c>
      <c r="E50" s="47">
        <f>IF('Town Data'!G46&gt;9,'Town Data'!F46,"*")</f>
        <v>432109.33</v>
      </c>
      <c r="F50" s="45">
        <f>IF('Town Data'!I46&gt;9,'Town Data'!H46,"*")</f>
        <v>3233828.88</v>
      </c>
      <c r="G50" s="46" t="str">
        <f>IF('Town Data'!K46&gt;9,'Town Data'!J46,"*")</f>
        <v>*</v>
      </c>
      <c r="H50" s="47">
        <f>IF('Town Data'!M46&gt;9,'Town Data'!L46,"*")</f>
        <v>171068.57</v>
      </c>
      <c r="I50" s="9">
        <f t="shared" si="0"/>
        <v>0.29369732142413174</v>
      </c>
      <c r="J50" s="9" t="str">
        <f t="shared" si="1"/>
        <v/>
      </c>
      <c r="K50" s="9">
        <f t="shared" si="2"/>
        <v>1.5259422581249145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1205747.07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885451.54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0.36173129248835006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949176.6</v>
      </c>
      <c r="D52" s="46" t="str">
        <f>IF('Town Data'!E48&gt;9,'Town Data'!D48,"*")</f>
        <v>*</v>
      </c>
      <c r="E52" s="47">
        <f>IF('Town Data'!G48&gt;9,'Town Data'!F48,"*")</f>
        <v>154006.65</v>
      </c>
      <c r="F52" s="45">
        <f>IF('Town Data'!I48&gt;9,'Town Data'!H48,"*")</f>
        <v>704063.47</v>
      </c>
      <c r="G52" s="46" t="str">
        <f>IF('Town Data'!K48&gt;9,'Town Data'!J48,"*")</f>
        <v>*</v>
      </c>
      <c r="H52" s="47">
        <f>IF('Town Data'!M48&gt;9,'Town Data'!L48,"*")</f>
        <v>38007.81</v>
      </c>
      <c r="I52" s="9">
        <f t="shared" si="0"/>
        <v>0.34814067260157672</v>
      </c>
      <c r="J52" s="9" t="str">
        <f t="shared" si="1"/>
        <v/>
      </c>
      <c r="K52" s="9">
        <f t="shared" si="2"/>
        <v>3.0519737917022844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7186214.2300000004</v>
      </c>
      <c r="D53" s="43">
        <f>IF('Town Data'!E49&gt;9,'Town Data'!D49,"*")</f>
        <v>2495843.84</v>
      </c>
      <c r="E53" s="44">
        <f>IF('Town Data'!G49&gt;9,'Town Data'!F49,"*")</f>
        <v>583787.76</v>
      </c>
      <c r="F53" s="43">
        <f>IF('Town Data'!I49&gt;9,'Town Data'!H49,"*")</f>
        <v>4800355.76</v>
      </c>
      <c r="G53" s="43">
        <f>IF('Town Data'!K49&gt;9,'Town Data'!J49,"*")</f>
        <v>638203.47</v>
      </c>
      <c r="H53" s="44">
        <f>IF('Town Data'!M49&gt;9,'Town Data'!L49,"*")</f>
        <v>179120.13</v>
      </c>
      <c r="I53" s="22">
        <f t="shared" si="0"/>
        <v>0.49701701067255916</v>
      </c>
      <c r="J53" s="22">
        <f t="shared" si="1"/>
        <v>2.9107337351205564</v>
      </c>
      <c r="K53" s="22">
        <f t="shared" si="2"/>
        <v>2.259196830640978</v>
      </c>
      <c r="L53" s="15"/>
    </row>
    <row r="54" spans="1:12" x14ac:dyDescent="0.25">
      <c r="A54" s="15"/>
      <c r="B54" s="15" t="str">
        <f>'Town Data'!A50</f>
        <v>SOUTH HERO</v>
      </c>
      <c r="C54" s="50">
        <f>IF('Town Data'!C50&gt;9,'Town Data'!B50,"*")</f>
        <v>437051.12</v>
      </c>
      <c r="D54" s="46">
        <f>IF('Town Data'!E50&gt;9,'Town Data'!D50,"*")</f>
        <v>101351.28</v>
      </c>
      <c r="E54" s="47" t="str">
        <f>IF('Town Data'!G50&gt;9,'Town Data'!F50,"*")</f>
        <v>*</v>
      </c>
      <c r="F54" s="45">
        <f>IF('Town Data'!I50&gt;9,'Town Data'!H50,"*")</f>
        <v>346581.55</v>
      </c>
      <c r="G54" s="46">
        <f>IF('Town Data'!K50&gt;9,'Town Data'!J50,"*")</f>
        <v>60284.800000000003</v>
      </c>
      <c r="H54" s="47" t="str">
        <f>IF('Town Data'!M50&gt;9,'Town Data'!L50,"*")</f>
        <v>*</v>
      </c>
      <c r="I54" s="9">
        <f t="shared" si="0"/>
        <v>0.26103400483955369</v>
      </c>
      <c r="J54" s="9">
        <f t="shared" si="1"/>
        <v>0.6812078666595891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SPRINGFIELD</v>
      </c>
      <c r="C55" s="51">
        <f>IF('Town Data'!C51&gt;9,'Town Data'!B51,"*")</f>
        <v>1284154.5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904882.57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0.41913939175555132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ALBANS</v>
      </c>
      <c r="C56" s="50">
        <f>IF('Town Data'!C52&gt;9,'Town Data'!B52,"*")</f>
        <v>1918378.95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1606522.45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0.19411898041013992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 TOWN</v>
      </c>
      <c r="C57" s="51">
        <f>IF('Town Data'!C53&gt;9,'Town Data'!B53,"*")</f>
        <v>1082752.74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915037.46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0.18328788419219474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JOHNSBURY</v>
      </c>
      <c r="C58" s="50">
        <f>IF('Town Data'!C54&gt;9,'Town Data'!B54,"*")</f>
        <v>1200075.95</v>
      </c>
      <c r="D58" s="46" t="str">
        <f>IF('Town Data'!E54&gt;9,'Town Data'!D54,"*")</f>
        <v>*</v>
      </c>
      <c r="E58" s="47">
        <f>IF('Town Data'!G54&gt;9,'Town Data'!F54,"*")</f>
        <v>70841.679999999993</v>
      </c>
      <c r="F58" s="45">
        <f>IF('Town Data'!I54&gt;9,'Town Data'!H54,"*")</f>
        <v>997217.87</v>
      </c>
      <c r="G58" s="46" t="str">
        <f>IF('Town Data'!K54&gt;9,'Town Data'!J54,"*")</f>
        <v>*</v>
      </c>
      <c r="H58" s="47">
        <f>IF('Town Data'!M54&gt;9,'Town Data'!L54,"*")</f>
        <v>29468.34</v>
      </c>
      <c r="I58" s="9">
        <f t="shared" si="0"/>
        <v>0.20342403210243309</v>
      </c>
      <c r="J58" s="9" t="str">
        <f t="shared" si="1"/>
        <v/>
      </c>
      <c r="K58" s="9">
        <f t="shared" si="2"/>
        <v>1.4039928954260741</v>
      </c>
      <c r="L58" s="15"/>
    </row>
    <row r="59" spans="1:12" x14ac:dyDescent="0.25">
      <c r="A59" s="15"/>
      <c r="B59" s="27" t="str">
        <f>'Town Data'!A55</f>
        <v>STOWE</v>
      </c>
      <c r="C59" s="51">
        <f>IF('Town Data'!C55&gt;9,'Town Data'!B55,"*")</f>
        <v>3914108.72</v>
      </c>
      <c r="D59" s="43">
        <f>IF('Town Data'!E55&gt;9,'Town Data'!D55,"*")</f>
        <v>3902915.03</v>
      </c>
      <c r="E59" s="44">
        <f>IF('Town Data'!G55&gt;9,'Town Data'!F55,"*")</f>
        <v>1297248.9099999999</v>
      </c>
      <c r="F59" s="43">
        <f>IF('Town Data'!I55&gt;9,'Town Data'!H55,"*")</f>
        <v>1331432.8799999999</v>
      </c>
      <c r="G59" s="43">
        <f>IF('Town Data'!K55&gt;9,'Town Data'!J55,"*")</f>
        <v>728988.52</v>
      </c>
      <c r="H59" s="44">
        <f>IF('Town Data'!M55&gt;9,'Town Data'!L55,"*")</f>
        <v>341829.98</v>
      </c>
      <c r="I59" s="22">
        <f t="shared" si="0"/>
        <v>1.9397717142151398</v>
      </c>
      <c r="J59" s="22">
        <f t="shared" si="1"/>
        <v>4.3538772188072317</v>
      </c>
      <c r="K59" s="22">
        <f t="shared" si="2"/>
        <v>2.7950120992898282</v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612470.39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524055.57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0.16871268060370012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444430.98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250939.29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0.7710697276620172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763532.92</v>
      </c>
      <c r="D62" s="46">
        <f>IF('Town Data'!E58&gt;9,'Town Data'!D58,"*")</f>
        <v>208825.99</v>
      </c>
      <c r="E62" s="47">
        <f>IF('Town Data'!G58&gt;9,'Town Data'!F58,"*")</f>
        <v>202489.03</v>
      </c>
      <c r="F62" s="45">
        <f>IF('Town Data'!I58&gt;9,'Town Data'!H58,"*")</f>
        <v>539160.41</v>
      </c>
      <c r="G62" s="46" t="str">
        <f>IF('Town Data'!K58&gt;9,'Town Data'!J58,"*")</f>
        <v>*</v>
      </c>
      <c r="H62" s="47">
        <f>IF('Town Data'!M58&gt;9,'Town Data'!L58,"*")</f>
        <v>66658.179999999993</v>
      </c>
      <c r="I62" s="9">
        <f t="shared" si="0"/>
        <v>0.41615167923772445</v>
      </c>
      <c r="J62" s="9" t="str">
        <f t="shared" si="1"/>
        <v/>
      </c>
      <c r="K62" s="9">
        <f t="shared" si="2"/>
        <v>2.0377221520299535</v>
      </c>
      <c r="L62" s="15"/>
    </row>
    <row r="63" spans="1:12" x14ac:dyDescent="0.25">
      <c r="A63" s="15"/>
      <c r="B63" s="27" t="str">
        <f>'Town Data'!A59</f>
        <v>WARREN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144070.39000000001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1351977.24</v>
      </c>
      <c r="D64" s="46" t="str">
        <f>IF('Town Data'!E60&gt;9,'Town Data'!D60,"*")</f>
        <v>*</v>
      </c>
      <c r="E64" s="47">
        <f>IF('Town Data'!G60&gt;9,'Town Data'!F60,"*")</f>
        <v>304488.53999999998</v>
      </c>
      <c r="F64" s="45">
        <f>IF('Town Data'!I60&gt;9,'Town Data'!H60,"*")</f>
        <v>661645.81000000006</v>
      </c>
      <c r="G64" s="46" t="str">
        <f>IF('Town Data'!K60&gt;9,'Town Data'!J60,"*")</f>
        <v>*</v>
      </c>
      <c r="H64" s="47">
        <f>IF('Town Data'!M60&gt;9,'Town Data'!L60,"*")</f>
        <v>82585.27</v>
      </c>
      <c r="I64" s="9">
        <f t="shared" si="0"/>
        <v>1.0433549484731111</v>
      </c>
      <c r="J64" s="9" t="str">
        <f t="shared" si="1"/>
        <v/>
      </c>
      <c r="K64" s="9">
        <f t="shared" si="2"/>
        <v>2.6869594299322381</v>
      </c>
      <c r="L64" s="15"/>
    </row>
    <row r="65" spans="1:12" x14ac:dyDescent="0.25">
      <c r="A65" s="15"/>
      <c r="B65" s="27" t="str">
        <f>'Town Data'!A61</f>
        <v>WEST RUTLAND</v>
      </c>
      <c r="C65" s="51">
        <f>IF('Town Data'!C61&gt;9,'Town Data'!B61,"*")</f>
        <v>178523.77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WILLISTON</v>
      </c>
      <c r="C66" s="50">
        <f>IF('Town Data'!C62&gt;9,'Town Data'!B62,"*")</f>
        <v>3381869.45</v>
      </c>
      <c r="D66" s="46" t="str">
        <f>IF('Town Data'!E62&gt;9,'Town Data'!D62,"*")</f>
        <v>*</v>
      </c>
      <c r="E66" s="47">
        <f>IF('Town Data'!G62&gt;9,'Town Data'!F62,"*")</f>
        <v>303947.96999999997</v>
      </c>
      <c r="F66" s="45">
        <f>IF('Town Data'!I62&gt;9,'Town Data'!H62,"*")</f>
        <v>1933463.63</v>
      </c>
      <c r="G66" s="46" t="str">
        <f>IF('Town Data'!K62&gt;9,'Town Data'!J62,"*")</f>
        <v>*</v>
      </c>
      <c r="H66" s="47">
        <f>IF('Town Data'!M62&gt;9,'Town Data'!L62,"*")</f>
        <v>102443</v>
      </c>
      <c r="I66" s="9">
        <f t="shared" si="0"/>
        <v>0.74912493699196214</v>
      </c>
      <c r="J66" s="9" t="str">
        <f t="shared" si="1"/>
        <v/>
      </c>
      <c r="K66" s="9">
        <f t="shared" si="2"/>
        <v>1.9669959880128458</v>
      </c>
      <c r="L66" s="15"/>
    </row>
    <row r="67" spans="1:12" x14ac:dyDescent="0.25">
      <c r="A67" s="15"/>
      <c r="B67" s="27" t="str">
        <f>'Town Data'!A63</f>
        <v>WILMINGTON</v>
      </c>
      <c r="C67" s="51">
        <f>IF('Town Data'!C63&gt;9,'Town Data'!B63,"*")</f>
        <v>628165.51</v>
      </c>
      <c r="D67" s="43" t="str">
        <f>IF('Town Data'!E63&gt;9,'Town Data'!D63,"*")</f>
        <v>*</v>
      </c>
      <c r="E67" s="44">
        <f>IF('Town Data'!G63&gt;9,'Town Data'!F63,"*")</f>
        <v>69689.55</v>
      </c>
      <c r="F67" s="43">
        <f>IF('Town Data'!I63&gt;9,'Town Data'!H63,"*")</f>
        <v>368375.03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0.70523368535592645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WINDSOR</v>
      </c>
      <c r="C68" s="50">
        <f>IF('Town Data'!C64&gt;9,'Town Data'!B64,"*")</f>
        <v>468958.89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325026.49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0.44283282879496999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1003399.61</v>
      </c>
      <c r="D69" s="43" t="str">
        <f>IF('Town Data'!E65&gt;9,'Town Data'!D65,"*")</f>
        <v>*</v>
      </c>
      <c r="E69" s="44">
        <f>IF('Town Data'!G65&gt;9,'Town Data'!F65,"*")</f>
        <v>309344.67</v>
      </c>
      <c r="F69" s="43">
        <f>IF('Town Data'!I65&gt;9,'Town Data'!H65,"*")</f>
        <v>627524.99</v>
      </c>
      <c r="G69" s="43" t="str">
        <f>IF('Town Data'!K65&gt;9,'Town Data'!J65,"*")</f>
        <v>*</v>
      </c>
      <c r="H69" s="44">
        <f>IF('Town Data'!M65&gt;9,'Town Data'!L65,"*")</f>
        <v>109513.53</v>
      </c>
      <c r="I69" s="22">
        <f t="shared" si="0"/>
        <v>0.59897952430547829</v>
      </c>
      <c r="J69" s="22" t="str">
        <f t="shared" si="1"/>
        <v/>
      </c>
      <c r="K69" s="22">
        <f t="shared" si="2"/>
        <v>1.8247164528437718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1395087.16</v>
      </c>
      <c r="D70" s="46">
        <f>IF('Town Data'!E66&gt;9,'Town Data'!D66,"*")</f>
        <v>2174705.36</v>
      </c>
      <c r="E70" s="47">
        <f>IF('Town Data'!G66&gt;9,'Town Data'!F66,"*")</f>
        <v>387504.33</v>
      </c>
      <c r="F70" s="45">
        <f>IF('Town Data'!I66&gt;9,'Town Data'!H66,"*")</f>
        <v>517172.3</v>
      </c>
      <c r="G70" s="46">
        <f>IF('Town Data'!K66&gt;9,'Town Data'!J66,"*")</f>
        <v>58518.05</v>
      </c>
      <c r="H70" s="47" t="str">
        <f>IF('Town Data'!M66&gt;9,'Town Data'!L66,"*")</f>
        <v>*</v>
      </c>
      <c r="I70" s="9">
        <f t="shared" ref="I70:I133" si="3">IFERROR((C70-F70)/F70,"")</f>
        <v>1.6975287732927689</v>
      </c>
      <c r="J70" s="9">
        <f t="shared" ref="J70:J133" si="4">IFERROR((D70-G70)/G70,"")</f>
        <v>36.162984070726893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C6" sqref="C6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1482046.16</v>
      </c>
      <c r="C2" s="39">
        <v>40</v>
      </c>
      <c r="D2" s="39">
        <v>0</v>
      </c>
      <c r="E2" s="39">
        <v>0</v>
      </c>
      <c r="F2" s="39">
        <v>223653.75</v>
      </c>
      <c r="G2" s="39">
        <v>17</v>
      </c>
      <c r="H2" s="39">
        <v>1185739.74</v>
      </c>
      <c r="I2" s="39">
        <v>32</v>
      </c>
      <c r="J2" s="39">
        <v>0</v>
      </c>
      <c r="K2" s="39">
        <v>0</v>
      </c>
      <c r="L2" s="39">
        <v>87719.16</v>
      </c>
      <c r="M2" s="39">
        <v>12</v>
      </c>
    </row>
    <row r="3" spans="1:13" x14ac:dyDescent="0.25">
      <c r="A3" s="38" t="s">
        <v>48</v>
      </c>
      <c r="B3" s="39">
        <v>514323.81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398779.37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284494.15999999997</v>
      </c>
      <c r="C4" s="39">
        <v>16</v>
      </c>
      <c r="D4" s="39">
        <v>0</v>
      </c>
      <c r="E4" s="39">
        <v>0</v>
      </c>
      <c r="F4" s="39">
        <v>0</v>
      </c>
      <c r="G4" s="39">
        <v>0</v>
      </c>
      <c r="H4" s="39">
        <v>216742.14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2778549.53</v>
      </c>
      <c r="C5" s="39">
        <v>64</v>
      </c>
      <c r="D5" s="39">
        <v>559493.5</v>
      </c>
      <c r="E5" s="39">
        <v>18</v>
      </c>
      <c r="F5" s="39">
        <v>343280.23</v>
      </c>
      <c r="G5" s="39">
        <v>24</v>
      </c>
      <c r="H5" s="39">
        <v>2327064.59</v>
      </c>
      <c r="I5" s="39">
        <v>63</v>
      </c>
      <c r="J5" s="39">
        <v>212049.4</v>
      </c>
      <c r="K5" s="39">
        <v>16</v>
      </c>
      <c r="L5" s="39">
        <v>150908.45000000001</v>
      </c>
      <c r="M5" s="39">
        <v>19</v>
      </c>
    </row>
    <row r="6" spans="1:13" x14ac:dyDescent="0.25">
      <c r="A6" s="38" t="s">
        <v>51</v>
      </c>
      <c r="B6" s="39">
        <v>1789328.49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1202123.6000000001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259357.08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520378.95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414724.02</v>
      </c>
      <c r="C9" s="39">
        <v>19</v>
      </c>
      <c r="D9" s="39">
        <v>0</v>
      </c>
      <c r="E9" s="39">
        <v>0</v>
      </c>
      <c r="F9" s="39">
        <v>96138.79</v>
      </c>
      <c r="G9" s="39">
        <v>12</v>
      </c>
      <c r="H9" s="39">
        <v>259368.53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3813325.39</v>
      </c>
      <c r="C10" s="39">
        <v>70</v>
      </c>
      <c r="D10" s="39">
        <v>730912.39</v>
      </c>
      <c r="E10" s="39">
        <v>13</v>
      </c>
      <c r="F10" s="39">
        <v>411312.95</v>
      </c>
      <c r="G10" s="39">
        <v>28</v>
      </c>
      <c r="H10" s="39">
        <v>2730186.78</v>
      </c>
      <c r="I10" s="39">
        <v>61</v>
      </c>
      <c r="J10" s="39">
        <v>332792.23</v>
      </c>
      <c r="K10" s="39">
        <v>14</v>
      </c>
      <c r="L10" s="39">
        <v>159270.26999999999</v>
      </c>
      <c r="M10" s="39">
        <v>25</v>
      </c>
    </row>
    <row r="11" spans="1:13" x14ac:dyDescent="0.25">
      <c r="A11" s="38" t="s">
        <v>56</v>
      </c>
      <c r="B11" s="39">
        <v>416620.88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252551.41</v>
      </c>
      <c r="I11" s="39">
        <v>17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279825.08</v>
      </c>
      <c r="C12" s="39">
        <v>13</v>
      </c>
      <c r="D12" s="39">
        <v>343955.52</v>
      </c>
      <c r="E12" s="39">
        <v>13</v>
      </c>
      <c r="F12" s="39">
        <v>0</v>
      </c>
      <c r="G12" s="39">
        <v>0</v>
      </c>
      <c r="H12" s="39">
        <v>102607.28</v>
      </c>
      <c r="I12" s="39">
        <v>11</v>
      </c>
      <c r="J12" s="39">
        <v>25120.54</v>
      </c>
      <c r="K12" s="39">
        <v>10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10286451.390000001</v>
      </c>
      <c r="C13" s="39">
        <v>184</v>
      </c>
      <c r="D13" s="39">
        <v>4443022.6500000004</v>
      </c>
      <c r="E13" s="39">
        <v>11</v>
      </c>
      <c r="F13" s="39">
        <v>3707328.9</v>
      </c>
      <c r="G13" s="39">
        <v>88</v>
      </c>
      <c r="H13" s="39">
        <v>5346393.22</v>
      </c>
      <c r="I13" s="39">
        <v>152</v>
      </c>
      <c r="J13" s="39">
        <v>552679.27</v>
      </c>
      <c r="K13" s="39">
        <v>12</v>
      </c>
      <c r="L13" s="39">
        <v>1126083.8600000001</v>
      </c>
      <c r="M13" s="39">
        <v>71</v>
      </c>
    </row>
    <row r="14" spans="1:13" x14ac:dyDescent="0.25">
      <c r="A14" s="38" t="s">
        <v>59</v>
      </c>
      <c r="B14" s="39">
        <v>624486.29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331139.39</v>
      </c>
      <c r="I14" s="39">
        <v>13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758874.51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411445.39</v>
      </c>
      <c r="I15" s="39">
        <v>17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248996.35</v>
      </c>
      <c r="C16" s="39">
        <v>12</v>
      </c>
      <c r="D16" s="39">
        <v>0</v>
      </c>
      <c r="E16" s="39">
        <v>0</v>
      </c>
      <c r="F16" s="39">
        <v>0</v>
      </c>
      <c r="G16" s="39">
        <v>0</v>
      </c>
      <c r="H16" s="39">
        <v>199643.55</v>
      </c>
      <c r="I16" s="39">
        <v>14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2727444.08</v>
      </c>
      <c r="C17" s="39">
        <v>52</v>
      </c>
      <c r="D17" s="39">
        <v>763197.42</v>
      </c>
      <c r="E17" s="39">
        <v>10</v>
      </c>
      <c r="F17" s="39">
        <v>226998.16</v>
      </c>
      <c r="G17" s="39">
        <v>14</v>
      </c>
      <c r="H17" s="39">
        <v>1910262.01</v>
      </c>
      <c r="I17" s="39">
        <v>44</v>
      </c>
      <c r="J17" s="39">
        <v>0</v>
      </c>
      <c r="K17" s="39">
        <v>0</v>
      </c>
      <c r="L17" s="39">
        <v>118119.7</v>
      </c>
      <c r="M17" s="39">
        <v>12</v>
      </c>
    </row>
    <row r="18" spans="1:13" x14ac:dyDescent="0.25">
      <c r="A18" s="38" t="s">
        <v>63</v>
      </c>
      <c r="B18" s="39">
        <v>230865.68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902912.75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724806.72</v>
      </c>
      <c r="I19" s="39">
        <v>22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603890.36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357251.95</v>
      </c>
      <c r="C21" s="39">
        <v>17</v>
      </c>
      <c r="D21" s="39">
        <v>93826.69</v>
      </c>
      <c r="E21" s="39">
        <v>12</v>
      </c>
      <c r="F21" s="39">
        <v>135884.12</v>
      </c>
      <c r="G21" s="39">
        <v>11</v>
      </c>
      <c r="H21" s="39">
        <v>223537.71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447819.57</v>
      </c>
      <c r="C22" s="39">
        <v>18</v>
      </c>
      <c r="D22" s="39">
        <v>0</v>
      </c>
      <c r="E22" s="39">
        <v>0</v>
      </c>
      <c r="F22" s="39">
        <v>0</v>
      </c>
      <c r="G22" s="39">
        <v>0</v>
      </c>
      <c r="H22" s="39">
        <v>382418.78</v>
      </c>
      <c r="I22" s="39">
        <v>14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4161990.77</v>
      </c>
      <c r="C23" s="39">
        <v>81</v>
      </c>
      <c r="D23" s="39">
        <v>0</v>
      </c>
      <c r="E23" s="39">
        <v>0</v>
      </c>
      <c r="F23" s="39">
        <v>352430.58</v>
      </c>
      <c r="G23" s="39">
        <v>30</v>
      </c>
      <c r="H23" s="39">
        <v>3008955.27</v>
      </c>
      <c r="I23" s="39">
        <v>69</v>
      </c>
      <c r="J23" s="39">
        <v>0</v>
      </c>
      <c r="K23" s="39">
        <v>0</v>
      </c>
      <c r="L23" s="39">
        <v>146171.46</v>
      </c>
      <c r="M23" s="39">
        <v>23</v>
      </c>
    </row>
    <row r="24" spans="1:13" x14ac:dyDescent="0.25">
      <c r="A24" s="38" t="s">
        <v>69</v>
      </c>
      <c r="B24" s="39">
        <v>538627.28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440148.08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333211.69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259500.69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2212918.5699999998</v>
      </c>
      <c r="C26" s="39">
        <v>42</v>
      </c>
      <c r="D26" s="39">
        <v>1429434.44</v>
      </c>
      <c r="E26" s="39">
        <v>15</v>
      </c>
      <c r="F26" s="39">
        <v>355729.11</v>
      </c>
      <c r="G26" s="39">
        <v>18</v>
      </c>
      <c r="H26" s="39">
        <v>1262136.97</v>
      </c>
      <c r="I26" s="39">
        <v>36</v>
      </c>
      <c r="J26" s="39">
        <v>327961.68</v>
      </c>
      <c r="K26" s="39">
        <v>11</v>
      </c>
      <c r="L26" s="39">
        <v>82997.62</v>
      </c>
      <c r="M26" s="39">
        <v>12</v>
      </c>
    </row>
    <row r="27" spans="1:13" x14ac:dyDescent="0.25">
      <c r="A27" s="38" t="s">
        <v>72</v>
      </c>
      <c r="B27" s="39">
        <v>386543.63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360091.44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533560.32999999996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347072.05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191198.24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794103.92</v>
      </c>
      <c r="C30" s="39">
        <v>26</v>
      </c>
      <c r="D30" s="39">
        <v>668994.65</v>
      </c>
      <c r="E30" s="39">
        <v>26</v>
      </c>
      <c r="F30" s="39">
        <v>335398.90999999997</v>
      </c>
      <c r="G30" s="39">
        <v>20</v>
      </c>
      <c r="H30" s="39">
        <v>408875.69</v>
      </c>
      <c r="I30" s="39">
        <v>19</v>
      </c>
      <c r="J30" s="39">
        <v>54435.68</v>
      </c>
      <c r="K30" s="39">
        <v>17</v>
      </c>
      <c r="L30" s="39">
        <v>90271.71</v>
      </c>
      <c r="M30" s="39">
        <v>14</v>
      </c>
    </row>
    <row r="31" spans="1:13" x14ac:dyDescent="0.25">
      <c r="A31" s="38" t="s">
        <v>76</v>
      </c>
      <c r="B31" s="39">
        <v>172101.33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138859.72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802837.41</v>
      </c>
      <c r="C32" s="39">
        <v>32</v>
      </c>
      <c r="D32" s="39">
        <v>142024.76999999999</v>
      </c>
      <c r="E32" s="39">
        <v>14</v>
      </c>
      <c r="F32" s="39">
        <v>231644.81</v>
      </c>
      <c r="G32" s="39">
        <v>16</v>
      </c>
      <c r="H32" s="39">
        <v>425741.25</v>
      </c>
      <c r="I32" s="39">
        <v>29</v>
      </c>
      <c r="J32" s="39">
        <v>0</v>
      </c>
      <c r="K32" s="39">
        <v>0</v>
      </c>
      <c r="L32" s="39">
        <v>74353.58</v>
      </c>
      <c r="M32" s="39">
        <v>14</v>
      </c>
    </row>
    <row r="33" spans="1:13" x14ac:dyDescent="0.25">
      <c r="A33" s="38" t="s">
        <v>78</v>
      </c>
      <c r="B33" s="39">
        <v>1277323.05</v>
      </c>
      <c r="C33" s="39">
        <v>26</v>
      </c>
      <c r="D33" s="39">
        <v>0</v>
      </c>
      <c r="E33" s="39">
        <v>0</v>
      </c>
      <c r="F33" s="39">
        <v>98818.55</v>
      </c>
      <c r="G33" s="39">
        <v>11</v>
      </c>
      <c r="H33" s="39">
        <v>1054884.93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2943628.77</v>
      </c>
      <c r="C34" s="39">
        <v>56</v>
      </c>
      <c r="D34" s="39">
        <v>2344389.23</v>
      </c>
      <c r="E34" s="39">
        <v>22</v>
      </c>
      <c r="F34" s="39">
        <v>729854.28</v>
      </c>
      <c r="G34" s="39">
        <v>36</v>
      </c>
      <c r="H34" s="39">
        <v>1534575.16</v>
      </c>
      <c r="I34" s="39">
        <v>50</v>
      </c>
      <c r="J34" s="39">
        <v>255711.52</v>
      </c>
      <c r="K34" s="39">
        <v>19</v>
      </c>
      <c r="L34" s="39">
        <v>207753.28</v>
      </c>
      <c r="M34" s="39">
        <v>30</v>
      </c>
    </row>
    <row r="35" spans="1:13" x14ac:dyDescent="0.25">
      <c r="A35" s="38" t="s">
        <v>80</v>
      </c>
      <c r="B35" s="39">
        <v>2176458.1800000002</v>
      </c>
      <c r="C35" s="39">
        <v>49</v>
      </c>
      <c r="D35" s="39">
        <v>0</v>
      </c>
      <c r="E35" s="39">
        <v>0</v>
      </c>
      <c r="F35" s="39">
        <v>249334.25</v>
      </c>
      <c r="G35" s="39">
        <v>21</v>
      </c>
      <c r="H35" s="39">
        <v>1492997.66</v>
      </c>
      <c r="I35" s="39">
        <v>44</v>
      </c>
      <c r="J35" s="39">
        <v>0</v>
      </c>
      <c r="K35" s="39">
        <v>0</v>
      </c>
      <c r="L35" s="39">
        <v>92303.23</v>
      </c>
      <c r="M35" s="39">
        <v>18</v>
      </c>
    </row>
    <row r="36" spans="1:13" x14ac:dyDescent="0.25">
      <c r="A36" s="38" t="s">
        <v>81</v>
      </c>
      <c r="B36" s="39">
        <v>1051354.3500000001</v>
      </c>
      <c r="C36" s="39">
        <v>22</v>
      </c>
      <c r="D36" s="39">
        <v>0</v>
      </c>
      <c r="E36" s="39">
        <v>0</v>
      </c>
      <c r="F36" s="39">
        <v>0</v>
      </c>
      <c r="G36" s="39">
        <v>0</v>
      </c>
      <c r="H36" s="39">
        <v>845584.23</v>
      </c>
      <c r="I36" s="39">
        <v>20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1936740.31</v>
      </c>
      <c r="C37" s="39">
        <v>46</v>
      </c>
      <c r="D37" s="39">
        <v>0</v>
      </c>
      <c r="E37" s="39">
        <v>0</v>
      </c>
      <c r="F37" s="39">
        <v>281847.05</v>
      </c>
      <c r="G37" s="39">
        <v>20</v>
      </c>
      <c r="H37" s="39">
        <v>1224104.5900000001</v>
      </c>
      <c r="I37" s="39">
        <v>42</v>
      </c>
      <c r="J37" s="39">
        <v>0</v>
      </c>
      <c r="K37" s="39">
        <v>0</v>
      </c>
      <c r="L37" s="39">
        <v>82175.240000000005</v>
      </c>
      <c r="M37" s="39">
        <v>16</v>
      </c>
    </row>
    <row r="38" spans="1:13" x14ac:dyDescent="0.25">
      <c r="A38" s="38" t="s">
        <v>83</v>
      </c>
      <c r="B38" s="39">
        <v>1538243.4</v>
      </c>
      <c r="C38" s="39">
        <v>31</v>
      </c>
      <c r="D38" s="39">
        <v>0</v>
      </c>
      <c r="E38" s="39">
        <v>0</v>
      </c>
      <c r="F38" s="39">
        <v>130255.74</v>
      </c>
      <c r="G38" s="39">
        <v>11</v>
      </c>
      <c r="H38" s="39">
        <v>1186138.99</v>
      </c>
      <c r="I38" s="39">
        <v>30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1300043.01</v>
      </c>
      <c r="C39" s="39">
        <v>30</v>
      </c>
      <c r="D39" s="39">
        <v>0</v>
      </c>
      <c r="E39" s="39">
        <v>0</v>
      </c>
      <c r="F39" s="39">
        <v>224546.51</v>
      </c>
      <c r="G39" s="39">
        <v>13</v>
      </c>
      <c r="H39" s="39">
        <v>996976.03</v>
      </c>
      <c r="I39" s="39">
        <v>25</v>
      </c>
      <c r="J39" s="39">
        <v>0</v>
      </c>
      <c r="K39" s="39">
        <v>0</v>
      </c>
      <c r="L39" s="39">
        <v>77074.02</v>
      </c>
      <c r="M39" s="39">
        <v>11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179095.65</v>
      </c>
      <c r="E40" s="39">
        <v>15</v>
      </c>
      <c r="F40" s="39">
        <v>0</v>
      </c>
      <c r="G40" s="39">
        <v>0</v>
      </c>
      <c r="H40" s="39">
        <v>0</v>
      </c>
      <c r="I40" s="39">
        <v>0</v>
      </c>
      <c r="J40" s="39">
        <v>105581.75</v>
      </c>
      <c r="K40" s="39">
        <v>13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289768.37</v>
      </c>
      <c r="C41" s="39">
        <v>18</v>
      </c>
      <c r="D41" s="39">
        <v>0</v>
      </c>
      <c r="E41" s="39">
        <v>0</v>
      </c>
      <c r="F41" s="39">
        <v>0</v>
      </c>
      <c r="G41" s="39">
        <v>0</v>
      </c>
      <c r="H41" s="39">
        <v>266795.71000000002</v>
      </c>
      <c r="I41" s="39">
        <v>18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236448.6</v>
      </c>
      <c r="C42" s="39">
        <v>15</v>
      </c>
      <c r="D42" s="39">
        <v>0</v>
      </c>
      <c r="E42" s="39">
        <v>0</v>
      </c>
      <c r="F42" s="39">
        <v>0</v>
      </c>
      <c r="G42" s="39">
        <v>0</v>
      </c>
      <c r="H42" s="39">
        <v>248861.5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634339.66</v>
      </c>
      <c r="C43" s="39">
        <v>17</v>
      </c>
      <c r="D43" s="39">
        <v>0</v>
      </c>
      <c r="E43" s="39">
        <v>0</v>
      </c>
      <c r="F43" s="39">
        <v>0</v>
      </c>
      <c r="G43" s="39">
        <v>0</v>
      </c>
      <c r="H43" s="39">
        <v>554225.57999999996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412378.8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505379.47</v>
      </c>
      <c r="C45" s="39">
        <v>27</v>
      </c>
      <c r="D45" s="39">
        <v>0</v>
      </c>
      <c r="E45" s="39">
        <v>0</v>
      </c>
      <c r="F45" s="39">
        <v>0</v>
      </c>
      <c r="G45" s="39">
        <v>0</v>
      </c>
      <c r="H45" s="39">
        <v>418949.4</v>
      </c>
      <c r="I45" s="39">
        <v>28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4183595.76</v>
      </c>
      <c r="C46" s="39">
        <v>77</v>
      </c>
      <c r="D46" s="39">
        <v>192886.59</v>
      </c>
      <c r="E46" s="39">
        <v>12</v>
      </c>
      <c r="F46" s="39">
        <v>432109.33</v>
      </c>
      <c r="G46" s="39">
        <v>25</v>
      </c>
      <c r="H46" s="39">
        <v>3233828.88</v>
      </c>
      <c r="I46" s="39">
        <v>67</v>
      </c>
      <c r="J46" s="39">
        <v>0</v>
      </c>
      <c r="K46" s="39">
        <v>0</v>
      </c>
      <c r="L46" s="39">
        <v>171068.57</v>
      </c>
      <c r="M46" s="39">
        <v>20</v>
      </c>
    </row>
    <row r="47" spans="1:13" x14ac:dyDescent="0.25">
      <c r="A47" s="38" t="s">
        <v>92</v>
      </c>
      <c r="B47" s="39">
        <v>1205747.07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885451.54</v>
      </c>
      <c r="I47" s="39">
        <v>13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949176.6</v>
      </c>
      <c r="C48" s="39">
        <v>24</v>
      </c>
      <c r="D48" s="39">
        <v>0</v>
      </c>
      <c r="E48" s="39">
        <v>0</v>
      </c>
      <c r="F48" s="39">
        <v>154006.65</v>
      </c>
      <c r="G48" s="39">
        <v>14</v>
      </c>
      <c r="H48" s="39">
        <v>704063.47</v>
      </c>
      <c r="I48" s="39">
        <v>22</v>
      </c>
      <c r="J48" s="39">
        <v>0</v>
      </c>
      <c r="K48" s="39">
        <v>0</v>
      </c>
      <c r="L48" s="39">
        <v>38007.81</v>
      </c>
      <c r="M48" s="39">
        <v>10</v>
      </c>
    </row>
    <row r="49" spans="1:13" x14ac:dyDescent="0.25">
      <c r="A49" s="38" t="s">
        <v>94</v>
      </c>
      <c r="B49" s="39">
        <v>7186214.2300000004</v>
      </c>
      <c r="C49" s="39">
        <v>87</v>
      </c>
      <c r="D49" s="39">
        <v>2495843.84</v>
      </c>
      <c r="E49" s="39">
        <v>13</v>
      </c>
      <c r="F49" s="39">
        <v>583787.76</v>
      </c>
      <c r="G49" s="39">
        <v>28</v>
      </c>
      <c r="H49" s="39">
        <v>4800355.76</v>
      </c>
      <c r="I49" s="39">
        <v>81</v>
      </c>
      <c r="J49" s="39">
        <v>638203.47</v>
      </c>
      <c r="K49" s="39">
        <v>15</v>
      </c>
      <c r="L49" s="39">
        <v>179120.13</v>
      </c>
      <c r="M49" s="39">
        <v>22</v>
      </c>
    </row>
    <row r="50" spans="1:13" x14ac:dyDescent="0.25">
      <c r="A50" s="38" t="s">
        <v>95</v>
      </c>
      <c r="B50" s="39">
        <v>437051.12</v>
      </c>
      <c r="C50" s="39">
        <v>14</v>
      </c>
      <c r="D50" s="39">
        <v>101351.28</v>
      </c>
      <c r="E50" s="39">
        <v>11</v>
      </c>
      <c r="F50" s="39">
        <v>0</v>
      </c>
      <c r="G50" s="39">
        <v>0</v>
      </c>
      <c r="H50" s="39">
        <v>346581.55</v>
      </c>
      <c r="I50" s="39">
        <v>15</v>
      </c>
      <c r="J50" s="39">
        <v>60284.800000000003</v>
      </c>
      <c r="K50" s="39">
        <v>11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1284154.5</v>
      </c>
      <c r="C51" s="39">
        <v>32</v>
      </c>
      <c r="D51" s="39">
        <v>0</v>
      </c>
      <c r="E51" s="39">
        <v>0</v>
      </c>
      <c r="F51" s="39">
        <v>0</v>
      </c>
      <c r="G51" s="39">
        <v>0</v>
      </c>
      <c r="H51" s="39">
        <v>904882.57</v>
      </c>
      <c r="I51" s="39">
        <v>29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1918378.95</v>
      </c>
      <c r="C52" s="39">
        <v>32</v>
      </c>
      <c r="D52" s="39">
        <v>0</v>
      </c>
      <c r="E52" s="39">
        <v>0</v>
      </c>
      <c r="F52" s="39">
        <v>0</v>
      </c>
      <c r="G52" s="39">
        <v>0</v>
      </c>
      <c r="H52" s="39">
        <v>1606522.45</v>
      </c>
      <c r="I52" s="39">
        <v>31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1082752.74</v>
      </c>
      <c r="C53" s="39">
        <v>20</v>
      </c>
      <c r="D53" s="39">
        <v>0</v>
      </c>
      <c r="E53" s="39">
        <v>0</v>
      </c>
      <c r="F53" s="39">
        <v>0</v>
      </c>
      <c r="G53" s="39">
        <v>0</v>
      </c>
      <c r="H53" s="39">
        <v>915037.46</v>
      </c>
      <c r="I53" s="39">
        <v>17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1200075.95</v>
      </c>
      <c r="C54" s="39">
        <v>42</v>
      </c>
      <c r="D54" s="39">
        <v>0</v>
      </c>
      <c r="E54" s="39">
        <v>0</v>
      </c>
      <c r="F54" s="39">
        <v>70841.679999999993</v>
      </c>
      <c r="G54" s="39">
        <v>16</v>
      </c>
      <c r="H54" s="39">
        <v>997217.87</v>
      </c>
      <c r="I54" s="39">
        <v>41</v>
      </c>
      <c r="J54" s="39">
        <v>0</v>
      </c>
      <c r="K54" s="39">
        <v>0</v>
      </c>
      <c r="L54" s="39">
        <v>29468.34</v>
      </c>
      <c r="M54" s="39">
        <v>15</v>
      </c>
    </row>
    <row r="55" spans="1:13" x14ac:dyDescent="0.25">
      <c r="A55" s="38" t="s">
        <v>100</v>
      </c>
      <c r="B55" s="39">
        <v>3914108.72</v>
      </c>
      <c r="C55" s="39">
        <v>64</v>
      </c>
      <c r="D55" s="39">
        <v>3902915.03</v>
      </c>
      <c r="E55" s="39">
        <v>60</v>
      </c>
      <c r="F55" s="39">
        <v>1297248.9099999999</v>
      </c>
      <c r="G55" s="39">
        <v>41</v>
      </c>
      <c r="H55" s="39">
        <v>1331432.8799999999</v>
      </c>
      <c r="I55" s="39">
        <v>49</v>
      </c>
      <c r="J55" s="39">
        <v>728988.52</v>
      </c>
      <c r="K55" s="39">
        <v>33</v>
      </c>
      <c r="L55" s="39">
        <v>341829.98</v>
      </c>
      <c r="M55" s="39">
        <v>32</v>
      </c>
    </row>
    <row r="56" spans="1:13" x14ac:dyDescent="0.25">
      <c r="A56" s="38" t="s">
        <v>101</v>
      </c>
      <c r="B56" s="39">
        <v>612470.39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524055.57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444430.98</v>
      </c>
      <c r="C57" s="39">
        <v>18</v>
      </c>
      <c r="D57" s="39">
        <v>0</v>
      </c>
      <c r="E57" s="39">
        <v>0</v>
      </c>
      <c r="F57" s="39">
        <v>0</v>
      </c>
      <c r="G57" s="39">
        <v>0</v>
      </c>
      <c r="H57" s="39">
        <v>250939.29</v>
      </c>
      <c r="I57" s="39">
        <v>13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763532.92</v>
      </c>
      <c r="C58" s="39">
        <v>28</v>
      </c>
      <c r="D58" s="39">
        <v>208825.99</v>
      </c>
      <c r="E58" s="39">
        <v>13</v>
      </c>
      <c r="F58" s="39">
        <v>202489.03</v>
      </c>
      <c r="G58" s="39">
        <v>14</v>
      </c>
      <c r="H58" s="39">
        <v>539160.41</v>
      </c>
      <c r="I58" s="39">
        <v>24</v>
      </c>
      <c r="J58" s="39">
        <v>0</v>
      </c>
      <c r="K58" s="39">
        <v>0</v>
      </c>
      <c r="L58" s="39">
        <v>66658.179999999993</v>
      </c>
      <c r="M58" s="39">
        <v>12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144070.39000000001</v>
      </c>
      <c r="I59" s="39">
        <v>12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1351977.24</v>
      </c>
      <c r="C60" s="39">
        <v>40</v>
      </c>
      <c r="D60" s="39">
        <v>0</v>
      </c>
      <c r="E60" s="39">
        <v>0</v>
      </c>
      <c r="F60" s="39">
        <v>304488.53999999998</v>
      </c>
      <c r="G60" s="39">
        <v>15</v>
      </c>
      <c r="H60" s="39">
        <v>661645.81000000006</v>
      </c>
      <c r="I60" s="39">
        <v>35</v>
      </c>
      <c r="J60" s="39">
        <v>0</v>
      </c>
      <c r="K60" s="39">
        <v>0</v>
      </c>
      <c r="L60" s="39">
        <v>82585.27</v>
      </c>
      <c r="M60" s="39">
        <v>15</v>
      </c>
    </row>
    <row r="61" spans="1:13" x14ac:dyDescent="0.25">
      <c r="A61" s="38" t="s">
        <v>106</v>
      </c>
      <c r="B61" s="39">
        <v>178523.77</v>
      </c>
      <c r="C61" s="39">
        <v>10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3381869.45</v>
      </c>
      <c r="C62" s="39">
        <v>48</v>
      </c>
      <c r="D62" s="39">
        <v>0</v>
      </c>
      <c r="E62" s="39">
        <v>0</v>
      </c>
      <c r="F62" s="39">
        <v>303947.96999999997</v>
      </c>
      <c r="G62" s="39">
        <v>19</v>
      </c>
      <c r="H62" s="39">
        <v>1933463.63</v>
      </c>
      <c r="I62" s="39">
        <v>39</v>
      </c>
      <c r="J62" s="39">
        <v>0</v>
      </c>
      <c r="K62" s="39">
        <v>0</v>
      </c>
      <c r="L62" s="39">
        <v>102443</v>
      </c>
      <c r="M62" s="39">
        <v>17</v>
      </c>
    </row>
    <row r="63" spans="1:13" x14ac:dyDescent="0.25">
      <c r="A63" s="38" t="s">
        <v>108</v>
      </c>
      <c r="B63" s="39">
        <v>628165.51</v>
      </c>
      <c r="C63" s="39">
        <v>25</v>
      </c>
      <c r="D63" s="39">
        <v>0</v>
      </c>
      <c r="E63" s="39">
        <v>0</v>
      </c>
      <c r="F63" s="39">
        <v>69689.55</v>
      </c>
      <c r="G63" s="39">
        <v>13</v>
      </c>
      <c r="H63" s="39">
        <v>368375.03</v>
      </c>
      <c r="I63" s="39">
        <v>20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468958.89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325026.49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1003399.61</v>
      </c>
      <c r="C65" s="39">
        <v>27</v>
      </c>
      <c r="D65" s="39">
        <v>0</v>
      </c>
      <c r="E65" s="39">
        <v>0</v>
      </c>
      <c r="F65" s="39">
        <v>309344.67</v>
      </c>
      <c r="G65" s="39">
        <v>14</v>
      </c>
      <c r="H65" s="39">
        <v>627524.99</v>
      </c>
      <c r="I65" s="39">
        <v>26</v>
      </c>
      <c r="J65" s="39">
        <v>0</v>
      </c>
      <c r="K65" s="39">
        <v>0</v>
      </c>
      <c r="L65" s="39">
        <v>109513.53</v>
      </c>
      <c r="M65" s="39">
        <v>14</v>
      </c>
    </row>
    <row r="66" spans="1:13" x14ac:dyDescent="0.25">
      <c r="A66" s="38" t="s">
        <v>111</v>
      </c>
      <c r="B66" s="39">
        <v>1395087.16</v>
      </c>
      <c r="C66" s="39">
        <v>23</v>
      </c>
      <c r="D66" s="39">
        <v>2174705.36</v>
      </c>
      <c r="E66" s="39">
        <v>16</v>
      </c>
      <c r="F66" s="39">
        <v>387504.33</v>
      </c>
      <c r="G66" s="39">
        <v>13</v>
      </c>
      <c r="H66" s="39">
        <v>517172.3</v>
      </c>
      <c r="I66" s="39">
        <v>20</v>
      </c>
      <c r="J66" s="39">
        <v>58518.05</v>
      </c>
      <c r="K66" s="39">
        <v>10</v>
      </c>
      <c r="L66" s="39">
        <v>0</v>
      </c>
      <c r="M66" s="39">
        <v>0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4406247.62</v>
      </c>
      <c r="C2" s="36">
        <v>128</v>
      </c>
      <c r="D2" s="35">
        <v>1960650.24</v>
      </c>
      <c r="E2" s="36">
        <v>45</v>
      </c>
      <c r="F2" s="35">
        <v>599805.39</v>
      </c>
      <c r="G2" s="36">
        <v>47</v>
      </c>
      <c r="H2" s="35">
        <v>2610398.54</v>
      </c>
      <c r="I2" s="36">
        <v>116</v>
      </c>
      <c r="J2" s="35">
        <v>332135.84999999998</v>
      </c>
      <c r="K2" s="36">
        <v>29</v>
      </c>
      <c r="L2" s="35">
        <v>152816.98000000001</v>
      </c>
      <c r="M2" s="37">
        <v>41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6809232.6699999999</v>
      </c>
      <c r="C3" s="36">
        <v>164</v>
      </c>
      <c r="D3" s="35">
        <v>3367667.01</v>
      </c>
      <c r="E3" s="36">
        <v>69</v>
      </c>
      <c r="F3" s="35">
        <v>1320821.43</v>
      </c>
      <c r="G3" s="36">
        <v>80</v>
      </c>
      <c r="H3" s="35">
        <v>4502396.1399999997</v>
      </c>
      <c r="I3" s="36">
        <v>151</v>
      </c>
      <c r="J3" s="35">
        <v>546771.13</v>
      </c>
      <c r="K3" s="36">
        <v>55</v>
      </c>
      <c r="L3" s="35">
        <v>451387.65</v>
      </c>
      <c r="M3" s="37">
        <v>62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3623381.9</v>
      </c>
      <c r="C4" s="36">
        <v>118</v>
      </c>
      <c r="D4" s="35">
        <v>872153.98</v>
      </c>
      <c r="E4" s="36">
        <v>34</v>
      </c>
      <c r="F4" s="35">
        <v>441466.44</v>
      </c>
      <c r="G4" s="36">
        <v>45</v>
      </c>
      <c r="H4" s="35">
        <v>2800958.35</v>
      </c>
      <c r="I4" s="36">
        <v>108</v>
      </c>
      <c r="J4" s="35">
        <v>137104.04</v>
      </c>
      <c r="K4" s="36">
        <v>25</v>
      </c>
      <c r="L4" s="35">
        <v>141725.62</v>
      </c>
      <c r="M4" s="37">
        <v>36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32302424.27</v>
      </c>
      <c r="C5" s="36">
        <v>574</v>
      </c>
      <c r="D5" s="35">
        <v>9436403</v>
      </c>
      <c r="E5" s="36">
        <v>65</v>
      </c>
      <c r="F5" s="35">
        <v>5994979.9800000004</v>
      </c>
      <c r="G5" s="36">
        <v>234</v>
      </c>
      <c r="H5" s="35">
        <v>20195267.210000001</v>
      </c>
      <c r="I5" s="36">
        <v>494</v>
      </c>
      <c r="J5" s="35">
        <v>2119138.66</v>
      </c>
      <c r="K5" s="36">
        <v>59</v>
      </c>
      <c r="L5" s="35">
        <v>1958573.52</v>
      </c>
      <c r="M5" s="37">
        <v>191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304925.14</v>
      </c>
      <c r="C6" s="36">
        <v>16</v>
      </c>
      <c r="D6" s="35">
        <v>0</v>
      </c>
      <c r="E6" s="36">
        <v>0</v>
      </c>
      <c r="F6" s="35">
        <v>59422.38</v>
      </c>
      <c r="G6" s="36">
        <v>11</v>
      </c>
      <c r="H6" s="35">
        <v>97615.83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4846767.37</v>
      </c>
      <c r="C7" s="36">
        <v>125</v>
      </c>
      <c r="D7" s="35">
        <v>2249739.08</v>
      </c>
      <c r="E7" s="36">
        <v>27</v>
      </c>
      <c r="F7" s="35">
        <v>458187.42</v>
      </c>
      <c r="G7" s="36">
        <v>38</v>
      </c>
      <c r="H7" s="35">
        <v>4011705.15</v>
      </c>
      <c r="I7" s="36">
        <v>115</v>
      </c>
      <c r="J7" s="35">
        <v>180911.96</v>
      </c>
      <c r="K7" s="36">
        <v>20</v>
      </c>
      <c r="L7" s="35">
        <v>188039.23</v>
      </c>
      <c r="M7" s="37">
        <v>29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802473.85</v>
      </c>
      <c r="C8" s="36">
        <v>27</v>
      </c>
      <c r="D8" s="35">
        <v>372741.02</v>
      </c>
      <c r="E8" s="36">
        <v>39</v>
      </c>
      <c r="F8" s="35">
        <v>177495.95</v>
      </c>
      <c r="G8" s="36">
        <v>12</v>
      </c>
      <c r="H8" s="35">
        <v>640351.61</v>
      </c>
      <c r="I8" s="36">
        <v>32</v>
      </c>
      <c r="J8" s="35">
        <v>204474.55</v>
      </c>
      <c r="K8" s="36">
        <v>31</v>
      </c>
      <c r="L8" s="35">
        <v>89453.92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6427621.2699999996</v>
      </c>
      <c r="C9" s="36">
        <v>134</v>
      </c>
      <c r="D9" s="35">
        <v>4305915.8899999997</v>
      </c>
      <c r="E9" s="36">
        <v>76</v>
      </c>
      <c r="F9" s="35">
        <v>1566908.95</v>
      </c>
      <c r="G9" s="36">
        <v>66</v>
      </c>
      <c r="H9" s="35">
        <v>3083993.67</v>
      </c>
      <c r="I9" s="36">
        <v>108</v>
      </c>
      <c r="J9" s="35">
        <v>843163.98</v>
      </c>
      <c r="K9" s="36">
        <v>47</v>
      </c>
      <c r="L9" s="35">
        <v>453260.36</v>
      </c>
      <c r="M9" s="37">
        <v>51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1842832.26</v>
      </c>
      <c r="C10" s="36">
        <v>62</v>
      </c>
      <c r="D10" s="35">
        <v>531879.63</v>
      </c>
      <c r="E10" s="36">
        <v>20</v>
      </c>
      <c r="F10" s="35">
        <v>176361.85</v>
      </c>
      <c r="G10" s="36">
        <v>11</v>
      </c>
      <c r="H10" s="35">
        <v>1404339.56</v>
      </c>
      <c r="I10" s="36">
        <v>59</v>
      </c>
      <c r="J10" s="35">
        <v>74275.09</v>
      </c>
      <c r="K10" s="36">
        <v>13</v>
      </c>
      <c r="L10" s="35">
        <v>62990.49</v>
      </c>
      <c r="M10" s="37">
        <v>11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3397138.86</v>
      </c>
      <c r="C11" s="36">
        <v>114</v>
      </c>
      <c r="D11" s="35">
        <v>526043.68999999994</v>
      </c>
      <c r="E11" s="36">
        <v>32</v>
      </c>
      <c r="F11" s="35">
        <v>438191.44</v>
      </c>
      <c r="G11" s="36">
        <v>37</v>
      </c>
      <c r="H11" s="35">
        <v>2511842.39</v>
      </c>
      <c r="I11" s="36">
        <v>93</v>
      </c>
      <c r="J11" s="35">
        <v>167080.04</v>
      </c>
      <c r="K11" s="36">
        <v>27</v>
      </c>
      <c r="L11" s="35">
        <v>174885.78</v>
      </c>
      <c r="M11" s="37">
        <v>29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1985442.19</v>
      </c>
      <c r="C12" s="36">
        <v>36</v>
      </c>
      <c r="D12" s="35">
        <v>17437163.829999998</v>
      </c>
      <c r="E12" s="36">
        <v>27</v>
      </c>
      <c r="F12" s="35">
        <v>329855.82</v>
      </c>
      <c r="G12" s="36">
        <v>12</v>
      </c>
      <c r="H12" s="35">
        <v>1455372.24</v>
      </c>
      <c r="I12" s="36">
        <v>33</v>
      </c>
      <c r="J12" s="35">
        <v>9627350.1600000001</v>
      </c>
      <c r="K12" s="36">
        <v>20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9635254.9600000009</v>
      </c>
      <c r="C13" s="36">
        <v>253</v>
      </c>
      <c r="D13" s="35">
        <v>2605837.19</v>
      </c>
      <c r="E13" s="36">
        <v>82</v>
      </c>
      <c r="F13" s="35">
        <v>1425113.33</v>
      </c>
      <c r="G13" s="36">
        <v>96</v>
      </c>
      <c r="H13" s="35">
        <v>6610028.96</v>
      </c>
      <c r="I13" s="36">
        <v>210</v>
      </c>
      <c r="J13" s="35">
        <v>437810.66</v>
      </c>
      <c r="K13" s="36">
        <v>49</v>
      </c>
      <c r="L13" s="35">
        <v>448911.05</v>
      </c>
      <c r="M13" s="37">
        <v>66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8972464.0800000001</v>
      </c>
      <c r="C14" s="36">
        <v>233</v>
      </c>
      <c r="D14" s="35">
        <v>1610521.52</v>
      </c>
      <c r="E14" s="36">
        <v>48</v>
      </c>
      <c r="F14" s="35">
        <v>1258310.1599999999</v>
      </c>
      <c r="G14" s="36">
        <v>89</v>
      </c>
      <c r="H14" s="35">
        <v>5960859.2000000002</v>
      </c>
      <c r="I14" s="36">
        <v>211</v>
      </c>
      <c r="J14" s="35">
        <v>306224.96000000002</v>
      </c>
      <c r="K14" s="36">
        <v>41</v>
      </c>
      <c r="L14" s="35">
        <v>379076.67</v>
      </c>
      <c r="M14" s="37">
        <v>69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6402375.1600000001</v>
      </c>
      <c r="C15" s="36">
        <v>193</v>
      </c>
      <c r="D15" s="35">
        <v>1412027.29</v>
      </c>
      <c r="E15" s="36">
        <v>66</v>
      </c>
      <c r="F15" s="35">
        <v>811880.43</v>
      </c>
      <c r="G15" s="36">
        <v>81</v>
      </c>
      <c r="H15" s="35">
        <v>4480074.57</v>
      </c>
      <c r="I15" s="36">
        <v>168</v>
      </c>
      <c r="J15" s="35">
        <v>443759.13</v>
      </c>
      <c r="K15" s="36">
        <v>44</v>
      </c>
      <c r="L15" s="35">
        <v>306185.12</v>
      </c>
      <c r="M15" s="37">
        <v>67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8457756.5899999999</v>
      </c>
      <c r="C16" s="36">
        <v>226</v>
      </c>
      <c r="D16" s="35">
        <v>5852702.5199999996</v>
      </c>
      <c r="E16" s="36">
        <v>85</v>
      </c>
      <c r="F16" s="35">
        <v>1601334.28</v>
      </c>
      <c r="G16" s="36">
        <v>90</v>
      </c>
      <c r="H16" s="35">
        <v>4667420.5599999996</v>
      </c>
      <c r="I16" s="36">
        <v>202</v>
      </c>
      <c r="J16" s="35">
        <v>769406</v>
      </c>
      <c r="K16" s="36">
        <v>59</v>
      </c>
      <c r="L16" s="35">
        <v>376122.88</v>
      </c>
      <c r="M16" s="37">
        <v>73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2021-09-22T14:47:40Z</dcterms:modified>
</cp:coreProperties>
</file>