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4F762F6-28EE-4EE1-B164-A9FDB6489929}" xr6:coauthVersionLast="46" xr6:coauthVersionMax="46" xr10:uidLastSave="{00000000-0000-0000-0000-000000000000}"/>
  <bookViews>
    <workbookView xWindow="930" yWindow="1155" windowWidth="26010" windowHeight="148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J333" i="3" s="1"/>
  <c r="F333" i="3"/>
  <c r="E333" i="3"/>
  <c r="D333" i="3"/>
  <c r="C333" i="3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B331" i="3"/>
  <c r="H330" i="3"/>
  <c r="G330" i="3"/>
  <c r="F330" i="3"/>
  <c r="I330" i="3" s="1"/>
  <c r="E330" i="3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B329" i="3"/>
  <c r="I328" i="3"/>
  <c r="H328" i="3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I326" i="3" s="1"/>
  <c r="E326" i="3"/>
  <c r="D326" i="3"/>
  <c r="J326" i="3" s="1"/>
  <c r="C326" i="3"/>
  <c r="B326" i="3"/>
  <c r="H325" i="3"/>
  <c r="K325" i="3" s="1"/>
  <c r="G325" i="3"/>
  <c r="J325" i="3" s="1"/>
  <c r="F325" i="3"/>
  <c r="E325" i="3"/>
  <c r="D325" i="3"/>
  <c r="C325" i="3"/>
  <c r="B325" i="3"/>
  <c r="J324" i="3"/>
  <c r="I324" i="3"/>
  <c r="H324" i="3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K313" i="3" s="1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J303" i="3"/>
  <c r="H303" i="3"/>
  <c r="G303" i="3"/>
  <c r="F303" i="3"/>
  <c r="E303" i="3"/>
  <c r="D303" i="3"/>
  <c r="C303" i="3"/>
  <c r="B303" i="3"/>
  <c r="H302" i="3"/>
  <c r="G302" i="3"/>
  <c r="F302" i="3"/>
  <c r="I302" i="3" s="1"/>
  <c r="E302" i="3"/>
  <c r="K302" i="3" s="1"/>
  <c r="D302" i="3"/>
  <c r="J302" i="3" s="1"/>
  <c r="C302" i="3"/>
  <c r="B302" i="3"/>
  <c r="H301" i="3"/>
  <c r="K301" i="3" s="1"/>
  <c r="G301" i="3"/>
  <c r="J301" i="3" s="1"/>
  <c r="F301" i="3"/>
  <c r="E301" i="3"/>
  <c r="D301" i="3"/>
  <c r="C301" i="3"/>
  <c r="B301" i="3"/>
  <c r="I300" i="3"/>
  <c r="H300" i="3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B299" i="3"/>
  <c r="H298" i="3"/>
  <c r="G298" i="3"/>
  <c r="F298" i="3"/>
  <c r="I298" i="3" s="1"/>
  <c r="E298" i="3"/>
  <c r="D298" i="3"/>
  <c r="J298" i="3" s="1"/>
  <c r="C298" i="3"/>
  <c r="B298" i="3"/>
  <c r="H297" i="3"/>
  <c r="K297" i="3" s="1"/>
  <c r="G297" i="3"/>
  <c r="J297" i="3" s="1"/>
  <c r="F297" i="3"/>
  <c r="E297" i="3"/>
  <c r="D297" i="3"/>
  <c r="C297" i="3"/>
  <c r="B297" i="3"/>
  <c r="I296" i="3"/>
  <c r="H296" i="3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I294" i="3" s="1"/>
  <c r="E294" i="3"/>
  <c r="D294" i="3"/>
  <c r="J294" i="3" s="1"/>
  <c r="C294" i="3"/>
  <c r="B294" i="3"/>
  <c r="H293" i="3"/>
  <c r="K293" i="3" s="1"/>
  <c r="G293" i="3"/>
  <c r="J293" i="3" s="1"/>
  <c r="F293" i="3"/>
  <c r="E293" i="3"/>
  <c r="D293" i="3"/>
  <c r="C293" i="3"/>
  <c r="B293" i="3"/>
  <c r="J292" i="3"/>
  <c r="I292" i="3"/>
  <c r="H292" i="3"/>
  <c r="G292" i="3"/>
  <c r="F292" i="3"/>
  <c r="E292" i="3"/>
  <c r="D292" i="3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I290" i="3" s="1"/>
  <c r="E290" i="3"/>
  <c r="D290" i="3"/>
  <c r="J290" i="3" s="1"/>
  <c r="C290" i="3"/>
  <c r="B290" i="3"/>
  <c r="H289" i="3"/>
  <c r="K289" i="3" s="1"/>
  <c r="G289" i="3"/>
  <c r="J289" i="3" s="1"/>
  <c r="F289" i="3"/>
  <c r="E289" i="3"/>
  <c r="D289" i="3"/>
  <c r="C289" i="3"/>
  <c r="I289" i="3" s="1"/>
  <c r="B289" i="3"/>
  <c r="J288" i="3"/>
  <c r="I288" i="3"/>
  <c r="H288" i="3"/>
  <c r="G288" i="3"/>
  <c r="F288" i="3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I286" i="3" s="1"/>
  <c r="E286" i="3"/>
  <c r="D286" i="3"/>
  <c r="J286" i="3" s="1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B279" i="3"/>
  <c r="H278" i="3"/>
  <c r="G278" i="3"/>
  <c r="F278" i="3"/>
  <c r="I278" i="3" s="1"/>
  <c r="E278" i="3"/>
  <c r="K278" i="3" s="1"/>
  <c r="D278" i="3"/>
  <c r="J278" i="3" s="1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B275" i="3"/>
  <c r="H274" i="3"/>
  <c r="G274" i="3"/>
  <c r="F274" i="3"/>
  <c r="I274" i="3" s="1"/>
  <c r="E274" i="3"/>
  <c r="K274" i="3" s="1"/>
  <c r="D274" i="3"/>
  <c r="J274" i="3" s="1"/>
  <c r="C274" i="3"/>
  <c r="B274" i="3"/>
  <c r="J273" i="3"/>
  <c r="H273" i="3"/>
  <c r="K273" i="3" s="1"/>
  <c r="G273" i="3"/>
  <c r="F273" i="3"/>
  <c r="E273" i="3"/>
  <c r="D273" i="3"/>
  <c r="C273" i="3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B271" i="3"/>
  <c r="H270" i="3"/>
  <c r="G270" i="3"/>
  <c r="F270" i="3"/>
  <c r="I270" i="3" s="1"/>
  <c r="E270" i="3"/>
  <c r="K270" i="3" s="1"/>
  <c r="D270" i="3"/>
  <c r="J270" i="3" s="1"/>
  <c r="C270" i="3"/>
  <c r="B270" i="3"/>
  <c r="H269" i="3"/>
  <c r="K269" i="3" s="1"/>
  <c r="G269" i="3"/>
  <c r="J269" i="3" s="1"/>
  <c r="F269" i="3"/>
  <c r="E269" i="3"/>
  <c r="D269" i="3"/>
  <c r="C269" i="3"/>
  <c r="B269" i="3"/>
  <c r="I268" i="3"/>
  <c r="H268" i="3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B267" i="3"/>
  <c r="H266" i="3"/>
  <c r="G266" i="3"/>
  <c r="F266" i="3"/>
  <c r="I266" i="3" s="1"/>
  <c r="E266" i="3"/>
  <c r="D266" i="3"/>
  <c r="J266" i="3" s="1"/>
  <c r="C266" i="3"/>
  <c r="B266" i="3"/>
  <c r="H265" i="3"/>
  <c r="K265" i="3" s="1"/>
  <c r="G265" i="3"/>
  <c r="J265" i="3" s="1"/>
  <c r="F265" i="3"/>
  <c r="E265" i="3"/>
  <c r="D265" i="3"/>
  <c r="C265" i="3"/>
  <c r="B265" i="3"/>
  <c r="J264" i="3"/>
  <c r="I264" i="3"/>
  <c r="H264" i="3"/>
  <c r="G264" i="3"/>
  <c r="F264" i="3"/>
  <c r="E264" i="3"/>
  <c r="D264" i="3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I262" i="3" s="1"/>
  <c r="E262" i="3"/>
  <c r="D262" i="3"/>
  <c r="J262" i="3" s="1"/>
  <c r="C262" i="3"/>
  <c r="B262" i="3"/>
  <c r="H261" i="3"/>
  <c r="K261" i="3" s="1"/>
  <c r="G261" i="3"/>
  <c r="J261" i="3" s="1"/>
  <c r="F261" i="3"/>
  <c r="E261" i="3"/>
  <c r="D261" i="3"/>
  <c r="C261" i="3"/>
  <c r="B261" i="3"/>
  <c r="J260" i="3"/>
  <c r="I260" i="3"/>
  <c r="H260" i="3"/>
  <c r="G260" i="3"/>
  <c r="F260" i="3"/>
  <c r="E260" i="3"/>
  <c r="D260" i="3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I258" i="3" s="1"/>
  <c r="E258" i="3"/>
  <c r="D258" i="3"/>
  <c r="J258" i="3" s="1"/>
  <c r="C258" i="3"/>
  <c r="B258" i="3"/>
  <c r="H257" i="3"/>
  <c r="K257" i="3" s="1"/>
  <c r="G257" i="3"/>
  <c r="J257" i="3" s="1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I254" i="3" s="1"/>
  <c r="E254" i="3"/>
  <c r="D254" i="3"/>
  <c r="J254" i="3" s="1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B247" i="3"/>
  <c r="H246" i="3"/>
  <c r="G246" i="3"/>
  <c r="F246" i="3"/>
  <c r="I246" i="3" s="1"/>
  <c r="E246" i="3"/>
  <c r="K246" i="3" s="1"/>
  <c r="D246" i="3"/>
  <c r="J246" i="3" s="1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J241" i="3" s="1"/>
  <c r="F241" i="3"/>
  <c r="E241" i="3"/>
  <c r="D241" i="3"/>
  <c r="C241" i="3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J237" i="3" s="1"/>
  <c r="F237" i="3"/>
  <c r="E237" i="3"/>
  <c r="D237" i="3"/>
  <c r="C237" i="3"/>
  <c r="B237" i="3"/>
  <c r="I236" i="3"/>
  <c r="H236" i="3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B235" i="3"/>
  <c r="H234" i="3"/>
  <c r="G234" i="3"/>
  <c r="F234" i="3"/>
  <c r="I234" i="3" s="1"/>
  <c r="E234" i="3"/>
  <c r="D234" i="3"/>
  <c r="J234" i="3" s="1"/>
  <c r="C234" i="3"/>
  <c r="B234" i="3"/>
  <c r="H233" i="3"/>
  <c r="K233" i="3" s="1"/>
  <c r="G233" i="3"/>
  <c r="J233" i="3" s="1"/>
  <c r="F233" i="3"/>
  <c r="E233" i="3"/>
  <c r="D233" i="3"/>
  <c r="C233" i="3"/>
  <c r="B233" i="3"/>
  <c r="J232" i="3"/>
  <c r="I232" i="3"/>
  <c r="H232" i="3"/>
  <c r="G232" i="3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H230" i="3"/>
  <c r="G230" i="3"/>
  <c r="F230" i="3"/>
  <c r="I230" i="3" s="1"/>
  <c r="E230" i="3"/>
  <c r="D230" i="3"/>
  <c r="J230" i="3" s="1"/>
  <c r="C230" i="3"/>
  <c r="B230" i="3"/>
  <c r="H229" i="3"/>
  <c r="K229" i="3" s="1"/>
  <c r="G229" i="3"/>
  <c r="J229" i="3" s="1"/>
  <c r="F229" i="3"/>
  <c r="E229" i="3"/>
  <c r="D229" i="3"/>
  <c r="C229" i="3"/>
  <c r="B229" i="3"/>
  <c r="J228" i="3"/>
  <c r="I228" i="3"/>
  <c r="H228" i="3"/>
  <c r="G228" i="3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I226" i="3" s="1"/>
  <c r="E226" i="3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B219" i="3"/>
  <c r="H218" i="3"/>
  <c r="G218" i="3"/>
  <c r="F218" i="3"/>
  <c r="I218" i="3" s="1"/>
  <c r="E218" i="3"/>
  <c r="D218" i="3"/>
  <c r="J218" i="3" s="1"/>
  <c r="C218" i="3"/>
  <c r="B218" i="3"/>
  <c r="H217" i="3"/>
  <c r="K217" i="3" s="1"/>
  <c r="G217" i="3"/>
  <c r="J217" i="3" s="1"/>
  <c r="F217" i="3"/>
  <c r="E217" i="3"/>
  <c r="D217" i="3"/>
  <c r="C217" i="3"/>
  <c r="B217" i="3"/>
  <c r="J216" i="3"/>
  <c r="I216" i="3"/>
  <c r="H216" i="3"/>
  <c r="G216" i="3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I214" i="3"/>
  <c r="H214" i="3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K209" i="3" s="1"/>
  <c r="G209" i="3"/>
  <c r="J209" i="3" s="1"/>
  <c r="F209" i="3"/>
  <c r="E209" i="3"/>
  <c r="D209" i="3"/>
  <c r="C209" i="3"/>
  <c r="B209" i="3"/>
  <c r="I208" i="3"/>
  <c r="H208" i="3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B207" i="3"/>
  <c r="I206" i="3"/>
  <c r="H206" i="3"/>
  <c r="G206" i="3"/>
  <c r="F206" i="3"/>
  <c r="E206" i="3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J204" i="3"/>
  <c r="I204" i="3"/>
  <c r="H204" i="3"/>
  <c r="G204" i="3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F199" i="3"/>
  <c r="E199" i="3"/>
  <c r="D199" i="3"/>
  <c r="C199" i="3"/>
  <c r="B199" i="3"/>
  <c r="H198" i="3"/>
  <c r="G198" i="3"/>
  <c r="F198" i="3"/>
  <c r="I198" i="3" s="1"/>
  <c r="E198" i="3"/>
  <c r="D198" i="3"/>
  <c r="J198" i="3" s="1"/>
  <c r="C198" i="3"/>
  <c r="B198" i="3"/>
  <c r="H197" i="3"/>
  <c r="K197" i="3" s="1"/>
  <c r="G197" i="3"/>
  <c r="J197" i="3" s="1"/>
  <c r="F197" i="3"/>
  <c r="E197" i="3"/>
  <c r="D197" i="3"/>
  <c r="C197" i="3"/>
  <c r="B197" i="3"/>
  <c r="J196" i="3"/>
  <c r="I196" i="3"/>
  <c r="H196" i="3"/>
  <c r="G196" i="3"/>
  <c r="F196" i="3"/>
  <c r="E196" i="3"/>
  <c r="D196" i="3"/>
  <c r="C196" i="3"/>
  <c r="B196" i="3"/>
  <c r="J195" i="3"/>
  <c r="H195" i="3"/>
  <c r="K195" i="3" s="1"/>
  <c r="G195" i="3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F191" i="3"/>
  <c r="E191" i="3"/>
  <c r="D191" i="3"/>
  <c r="J191" i="3" s="1"/>
  <c r="C191" i="3"/>
  <c r="B191" i="3"/>
  <c r="H190" i="3"/>
  <c r="G190" i="3"/>
  <c r="F190" i="3"/>
  <c r="I190" i="3" s="1"/>
  <c r="E190" i="3"/>
  <c r="D190" i="3"/>
  <c r="J190" i="3" s="1"/>
  <c r="C190" i="3"/>
  <c r="B190" i="3"/>
  <c r="J189" i="3"/>
  <c r="H189" i="3"/>
  <c r="K189" i="3" s="1"/>
  <c r="G189" i="3"/>
  <c r="F189" i="3"/>
  <c r="E189" i="3"/>
  <c r="D189" i="3"/>
  <c r="C189" i="3"/>
  <c r="B189" i="3"/>
  <c r="J188" i="3"/>
  <c r="I188" i="3"/>
  <c r="H188" i="3"/>
  <c r="G188" i="3"/>
  <c r="F188" i="3"/>
  <c r="E188" i="3"/>
  <c r="D188" i="3"/>
  <c r="C188" i="3"/>
  <c r="B188" i="3"/>
  <c r="J187" i="3"/>
  <c r="H187" i="3"/>
  <c r="K187" i="3" s="1"/>
  <c r="G187" i="3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F183" i="3"/>
  <c r="E183" i="3"/>
  <c r="D183" i="3"/>
  <c r="C183" i="3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E179" i="3"/>
  <c r="K179" i="3" s="1"/>
  <c r="D179" i="3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K147" i="3" s="1"/>
  <c r="D147" i="3"/>
  <c r="C147" i="3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I135" i="3" s="1"/>
  <c r="E135" i="3"/>
  <c r="K135" i="3" s="1"/>
  <c r="D135" i="3"/>
  <c r="C135" i="3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I131" i="3" s="1"/>
  <c r="E131" i="3"/>
  <c r="K131" i="3" s="1"/>
  <c r="D131" i="3"/>
  <c r="C131" i="3"/>
  <c r="B131" i="3"/>
  <c r="I130" i="3"/>
  <c r="H130" i="3"/>
  <c r="K130" i="3" s="1"/>
  <c r="G130" i="3"/>
  <c r="J130" i="3" s="1"/>
  <c r="F130" i="3"/>
  <c r="E130" i="3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C123" i="3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E115" i="3"/>
  <c r="K115" i="3" s="1"/>
  <c r="D115" i="3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E99" i="3"/>
  <c r="K99" i="3" s="1"/>
  <c r="D99" i="3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C95" i="3"/>
  <c r="B95" i="3"/>
  <c r="J94" i="3"/>
  <c r="H94" i="3"/>
  <c r="G94" i="3"/>
  <c r="F94" i="3"/>
  <c r="I94" i="3" s="1"/>
  <c r="E94" i="3"/>
  <c r="D94" i="3"/>
  <c r="C94" i="3"/>
  <c r="B94" i="3"/>
  <c r="I93" i="3"/>
  <c r="H93" i="3"/>
  <c r="K93" i="3" s="1"/>
  <c r="G93" i="3"/>
  <c r="F93" i="3"/>
  <c r="E93" i="3"/>
  <c r="D93" i="3"/>
  <c r="J93" i="3" s="1"/>
  <c r="C93" i="3"/>
  <c r="B93" i="3"/>
  <c r="J92" i="3"/>
  <c r="H92" i="3"/>
  <c r="G92" i="3"/>
  <c r="F92" i="3"/>
  <c r="E92" i="3"/>
  <c r="K92" i="3" s="1"/>
  <c r="D92" i="3"/>
  <c r="C92" i="3"/>
  <c r="I92" i="3" s="1"/>
  <c r="B92" i="3"/>
  <c r="H91" i="3"/>
  <c r="G91" i="3"/>
  <c r="F91" i="3"/>
  <c r="I91" i="3" s="1"/>
  <c r="E91" i="3"/>
  <c r="D91" i="3"/>
  <c r="J91" i="3" s="1"/>
  <c r="C91" i="3"/>
  <c r="B91" i="3"/>
  <c r="J90" i="3"/>
  <c r="H90" i="3"/>
  <c r="K90" i="3" s="1"/>
  <c r="G90" i="3"/>
  <c r="F90" i="3"/>
  <c r="E90" i="3"/>
  <c r="D90" i="3"/>
  <c r="C90" i="3"/>
  <c r="B90" i="3"/>
  <c r="H89" i="3"/>
  <c r="G89" i="3"/>
  <c r="F89" i="3"/>
  <c r="I89" i="3" s="1"/>
  <c r="E89" i="3"/>
  <c r="K89" i="3" s="1"/>
  <c r="D89" i="3"/>
  <c r="J89" i="3" s="1"/>
  <c r="C89" i="3"/>
  <c r="B89" i="3"/>
  <c r="J88" i="3"/>
  <c r="H88" i="3"/>
  <c r="K88" i="3" s="1"/>
  <c r="G88" i="3"/>
  <c r="F88" i="3"/>
  <c r="E88" i="3"/>
  <c r="D88" i="3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J86" i="3" s="1"/>
  <c r="C86" i="3"/>
  <c r="B86" i="3"/>
  <c r="H85" i="3"/>
  <c r="G85" i="3"/>
  <c r="F85" i="3"/>
  <c r="I85" i="3" s="1"/>
  <c r="E85" i="3"/>
  <c r="K85" i="3" s="1"/>
  <c r="D85" i="3"/>
  <c r="J85" i="3" s="1"/>
  <c r="C85" i="3"/>
  <c r="B85" i="3"/>
  <c r="J84" i="3"/>
  <c r="H84" i="3"/>
  <c r="K84" i="3" s="1"/>
  <c r="G84" i="3"/>
  <c r="F84" i="3"/>
  <c r="E84" i="3"/>
  <c r="D84" i="3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J80" i="3"/>
  <c r="H80" i="3"/>
  <c r="K80" i="3" s="1"/>
  <c r="G80" i="3"/>
  <c r="F80" i="3"/>
  <c r="E80" i="3"/>
  <c r="D80" i="3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H78" i="3"/>
  <c r="K78" i="3" s="1"/>
  <c r="G78" i="3"/>
  <c r="F78" i="3"/>
  <c r="E78" i="3"/>
  <c r="D78" i="3"/>
  <c r="J78" i="3" s="1"/>
  <c r="C78" i="3"/>
  <c r="B78" i="3"/>
  <c r="H77" i="3"/>
  <c r="G77" i="3"/>
  <c r="F77" i="3"/>
  <c r="I77" i="3" s="1"/>
  <c r="E77" i="3"/>
  <c r="D77" i="3"/>
  <c r="J77" i="3" s="1"/>
  <c r="C77" i="3"/>
  <c r="B77" i="3"/>
  <c r="J76" i="3"/>
  <c r="H76" i="3"/>
  <c r="K76" i="3" s="1"/>
  <c r="G76" i="3"/>
  <c r="F76" i="3"/>
  <c r="E76" i="3"/>
  <c r="D76" i="3"/>
  <c r="C76" i="3"/>
  <c r="I76" i="3" s="1"/>
  <c r="B76" i="3"/>
  <c r="J75" i="3"/>
  <c r="H75" i="3"/>
  <c r="G75" i="3"/>
  <c r="F75" i="3"/>
  <c r="E75" i="3"/>
  <c r="K75" i="3" s="1"/>
  <c r="D75" i="3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F73" i="3"/>
  <c r="I73" i="3" s="1"/>
  <c r="E73" i="3"/>
  <c r="D73" i="3"/>
  <c r="J73" i="3" s="1"/>
  <c r="C73" i="3"/>
  <c r="B73" i="3"/>
  <c r="J72" i="3"/>
  <c r="H72" i="3"/>
  <c r="K72" i="3" s="1"/>
  <c r="G72" i="3"/>
  <c r="F72" i="3"/>
  <c r="E72" i="3"/>
  <c r="D72" i="3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F69" i="3"/>
  <c r="I69" i="3" s="1"/>
  <c r="E69" i="3"/>
  <c r="D69" i="3"/>
  <c r="J69" i="3" s="1"/>
  <c r="C69" i="3"/>
  <c r="B69" i="3"/>
  <c r="J68" i="3"/>
  <c r="H68" i="3"/>
  <c r="K68" i="3" s="1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I65" i="3" s="1"/>
  <c r="E65" i="3"/>
  <c r="D65" i="3"/>
  <c r="J65" i="3" s="1"/>
  <c r="C65" i="3"/>
  <c r="B65" i="3"/>
  <c r="J64" i="3"/>
  <c r="H64" i="3"/>
  <c r="K64" i="3" s="1"/>
  <c r="G64" i="3"/>
  <c r="F64" i="3"/>
  <c r="E64" i="3"/>
  <c r="D64" i="3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F61" i="3"/>
  <c r="I61" i="3" s="1"/>
  <c r="E61" i="3"/>
  <c r="D61" i="3"/>
  <c r="J61" i="3" s="1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F57" i="3"/>
  <c r="I57" i="3" s="1"/>
  <c r="E57" i="3"/>
  <c r="D57" i="3"/>
  <c r="J57" i="3" s="1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H55" i="3"/>
  <c r="G55" i="3"/>
  <c r="F55" i="3"/>
  <c r="E55" i="3"/>
  <c r="K55" i="3" s="1"/>
  <c r="D55" i="3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F53" i="3"/>
  <c r="I53" i="3" s="1"/>
  <c r="E53" i="3"/>
  <c r="D53" i="3"/>
  <c r="J53" i="3" s="1"/>
  <c r="C53" i="3"/>
  <c r="B53" i="3"/>
  <c r="J52" i="3"/>
  <c r="H52" i="3"/>
  <c r="K52" i="3" s="1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G49" i="3"/>
  <c r="F49" i="3"/>
  <c r="I49" i="3" s="1"/>
  <c r="E49" i="3"/>
  <c r="K49" i="3" s="1"/>
  <c r="D49" i="3"/>
  <c r="J49" i="3" s="1"/>
  <c r="C49" i="3"/>
  <c r="B49" i="3"/>
  <c r="J48" i="3"/>
  <c r="H48" i="3"/>
  <c r="K48" i="3" s="1"/>
  <c r="G48" i="3"/>
  <c r="F48" i="3"/>
  <c r="E48" i="3"/>
  <c r="D48" i="3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F45" i="3"/>
  <c r="I45" i="3" s="1"/>
  <c r="E45" i="3"/>
  <c r="D45" i="3"/>
  <c r="J45" i="3" s="1"/>
  <c r="C45" i="3"/>
  <c r="B45" i="3"/>
  <c r="J44" i="3"/>
  <c r="H44" i="3"/>
  <c r="K44" i="3" s="1"/>
  <c r="G44" i="3"/>
  <c r="F44" i="3"/>
  <c r="E44" i="3"/>
  <c r="D44" i="3"/>
  <c r="C44" i="3"/>
  <c r="I44" i="3" s="1"/>
  <c r="B44" i="3"/>
  <c r="J43" i="3"/>
  <c r="H43" i="3"/>
  <c r="G43" i="3"/>
  <c r="F43" i="3"/>
  <c r="E43" i="3"/>
  <c r="K43" i="3" s="1"/>
  <c r="D43" i="3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G41" i="3"/>
  <c r="F41" i="3"/>
  <c r="I41" i="3" s="1"/>
  <c r="E41" i="3"/>
  <c r="K41" i="3" s="1"/>
  <c r="D41" i="3"/>
  <c r="J41" i="3" s="1"/>
  <c r="C41" i="3"/>
  <c r="B41" i="3"/>
  <c r="J40" i="3"/>
  <c r="H40" i="3"/>
  <c r="K40" i="3" s="1"/>
  <c r="G40" i="3"/>
  <c r="F40" i="3"/>
  <c r="E40" i="3"/>
  <c r="D40" i="3"/>
  <c r="C40" i="3"/>
  <c r="I40" i="3" s="1"/>
  <c r="B40" i="3"/>
  <c r="J39" i="3"/>
  <c r="H39" i="3"/>
  <c r="G39" i="3"/>
  <c r="F39" i="3"/>
  <c r="E39" i="3"/>
  <c r="K39" i="3" s="1"/>
  <c r="D39" i="3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H37" i="3"/>
  <c r="G37" i="3"/>
  <c r="F37" i="3"/>
  <c r="I37" i="3" s="1"/>
  <c r="E37" i="3"/>
  <c r="K37" i="3" s="1"/>
  <c r="D37" i="3"/>
  <c r="J37" i="3" s="1"/>
  <c r="C37" i="3"/>
  <c r="B37" i="3"/>
  <c r="J36" i="3"/>
  <c r="H36" i="3"/>
  <c r="K36" i="3" s="1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J32" i="3"/>
  <c r="H32" i="3"/>
  <c r="K32" i="3" s="1"/>
  <c r="G32" i="3"/>
  <c r="F32" i="3"/>
  <c r="E32" i="3"/>
  <c r="D32" i="3"/>
  <c r="C32" i="3"/>
  <c r="I32" i="3" s="1"/>
  <c r="B32" i="3"/>
  <c r="J31" i="3"/>
  <c r="H31" i="3"/>
  <c r="G31" i="3"/>
  <c r="F31" i="3"/>
  <c r="E31" i="3"/>
  <c r="K31" i="3" s="1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B30" i="3"/>
  <c r="H29" i="3"/>
  <c r="G29" i="3"/>
  <c r="F29" i="3"/>
  <c r="I29" i="3" s="1"/>
  <c r="E29" i="3"/>
  <c r="D29" i="3"/>
  <c r="J29" i="3" s="1"/>
  <c r="C29" i="3"/>
  <c r="B29" i="3"/>
  <c r="J28" i="3"/>
  <c r="H28" i="3"/>
  <c r="K28" i="3" s="1"/>
  <c r="G28" i="3"/>
  <c r="F28" i="3"/>
  <c r="E28" i="3"/>
  <c r="D28" i="3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B26" i="3"/>
  <c r="H25" i="3"/>
  <c r="G25" i="3"/>
  <c r="F25" i="3"/>
  <c r="I25" i="3" s="1"/>
  <c r="E25" i="3"/>
  <c r="K25" i="3" s="1"/>
  <c r="D25" i="3"/>
  <c r="J25" i="3" s="1"/>
  <c r="C25" i="3"/>
  <c r="B25" i="3"/>
  <c r="J24" i="3"/>
  <c r="H24" i="3"/>
  <c r="K24" i="3" s="1"/>
  <c r="G24" i="3"/>
  <c r="F24" i="3"/>
  <c r="E24" i="3"/>
  <c r="D24" i="3"/>
  <c r="C24" i="3"/>
  <c r="I24" i="3" s="1"/>
  <c r="B24" i="3"/>
  <c r="J23" i="3"/>
  <c r="H23" i="3"/>
  <c r="G23" i="3"/>
  <c r="F23" i="3"/>
  <c r="E23" i="3"/>
  <c r="K23" i="3" s="1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B22" i="3"/>
  <c r="H21" i="3"/>
  <c r="G21" i="3"/>
  <c r="F21" i="3"/>
  <c r="I21" i="3" s="1"/>
  <c r="E21" i="3"/>
  <c r="K21" i="3" s="1"/>
  <c r="D21" i="3"/>
  <c r="J21" i="3" s="1"/>
  <c r="C21" i="3"/>
  <c r="B21" i="3"/>
  <c r="J20" i="3"/>
  <c r="H20" i="3"/>
  <c r="K20" i="3" s="1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J16" i="3"/>
  <c r="H16" i="3"/>
  <c r="K16" i="3" s="1"/>
  <c r="G16" i="3"/>
  <c r="F16" i="3"/>
  <c r="E16" i="3"/>
  <c r="D16" i="3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B14" i="3"/>
  <c r="H13" i="3"/>
  <c r="G13" i="3"/>
  <c r="F13" i="3"/>
  <c r="I13" i="3" s="1"/>
  <c r="E13" i="3"/>
  <c r="D13" i="3"/>
  <c r="J13" i="3" s="1"/>
  <c r="C13" i="3"/>
  <c r="B13" i="3"/>
  <c r="J12" i="3"/>
  <c r="H12" i="3"/>
  <c r="K12" i="3" s="1"/>
  <c r="G12" i="3"/>
  <c r="F12" i="3"/>
  <c r="E12" i="3"/>
  <c r="D12" i="3"/>
  <c r="C12" i="3"/>
  <c r="I12" i="3" s="1"/>
  <c r="B12" i="3"/>
  <c r="J11" i="3"/>
  <c r="H11" i="3"/>
  <c r="G11" i="3"/>
  <c r="F11" i="3"/>
  <c r="E11" i="3"/>
  <c r="K11" i="3" s="1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B10" i="3"/>
  <c r="H9" i="3"/>
  <c r="G9" i="3"/>
  <c r="F9" i="3"/>
  <c r="I9" i="3" s="1"/>
  <c r="E9" i="3"/>
  <c r="K9" i="3" s="1"/>
  <c r="D9" i="3"/>
  <c r="J9" i="3" s="1"/>
  <c r="C9" i="3"/>
  <c r="B9" i="3"/>
  <c r="J8" i="3"/>
  <c r="H8" i="3"/>
  <c r="K8" i="3" s="1"/>
  <c r="G8" i="3"/>
  <c r="F8" i="3"/>
  <c r="E8" i="3"/>
  <c r="D8" i="3"/>
  <c r="C8" i="3"/>
  <c r="I8" i="3" s="1"/>
  <c r="B8" i="3"/>
  <c r="J7" i="3"/>
  <c r="H7" i="3"/>
  <c r="G7" i="3"/>
  <c r="F7" i="3"/>
  <c r="E7" i="3"/>
  <c r="K7" i="3" s="1"/>
  <c r="D7" i="3"/>
  <c r="C7" i="3"/>
  <c r="I7" i="3" s="1"/>
  <c r="B7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J227" i="2"/>
  <c r="H227" i="2"/>
  <c r="G227" i="2"/>
  <c r="F227" i="2"/>
  <c r="E227" i="2"/>
  <c r="K227" i="2" s="1"/>
  <c r="D227" i="2"/>
  <c r="C227" i="2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B221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E219" i="2"/>
  <c r="K219" i="2" s="1"/>
  <c r="D219" i="2"/>
  <c r="J219" i="2" s="1"/>
  <c r="C219" i="2"/>
  <c r="B219" i="2"/>
  <c r="J218" i="2"/>
  <c r="H218" i="2"/>
  <c r="G218" i="2"/>
  <c r="F218" i="2"/>
  <c r="I218" i="2" s="1"/>
  <c r="E218" i="2"/>
  <c r="D218" i="2"/>
  <c r="C218" i="2"/>
  <c r="B218" i="2"/>
  <c r="J217" i="2"/>
  <c r="H217" i="2"/>
  <c r="K217" i="2" s="1"/>
  <c r="G217" i="2"/>
  <c r="F217" i="2"/>
  <c r="E217" i="2"/>
  <c r="D217" i="2"/>
  <c r="C217" i="2"/>
  <c r="B217" i="2"/>
  <c r="J216" i="2"/>
  <c r="H216" i="2"/>
  <c r="G216" i="2"/>
  <c r="F216" i="2"/>
  <c r="E216" i="2"/>
  <c r="D216" i="2"/>
  <c r="C216" i="2"/>
  <c r="B216" i="2"/>
  <c r="H215" i="2"/>
  <c r="G215" i="2"/>
  <c r="J215" i="2" s="1"/>
  <c r="F215" i="2"/>
  <c r="E215" i="2"/>
  <c r="D215" i="2"/>
  <c r="C215" i="2"/>
  <c r="B215" i="2"/>
  <c r="J214" i="2"/>
  <c r="I214" i="2"/>
  <c r="H214" i="2"/>
  <c r="G214" i="2"/>
  <c r="F214" i="2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D212" i="2"/>
  <c r="C212" i="2"/>
  <c r="I212" i="2" s="1"/>
  <c r="B212" i="2"/>
  <c r="J211" i="2"/>
  <c r="H211" i="2"/>
  <c r="G211" i="2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B205" i="2"/>
  <c r="H204" i="2"/>
  <c r="G204" i="2"/>
  <c r="F204" i="2"/>
  <c r="E204" i="2"/>
  <c r="K204" i="2" s="1"/>
  <c r="D204" i="2"/>
  <c r="J204" i="2" s="1"/>
  <c r="C204" i="2"/>
  <c r="B204" i="2"/>
  <c r="H203" i="2"/>
  <c r="G203" i="2"/>
  <c r="F203" i="2"/>
  <c r="E203" i="2"/>
  <c r="K203" i="2" s="1"/>
  <c r="D203" i="2"/>
  <c r="J203" i="2" s="1"/>
  <c r="C203" i="2"/>
  <c r="B203" i="2"/>
  <c r="J202" i="2"/>
  <c r="H202" i="2"/>
  <c r="G202" i="2"/>
  <c r="F202" i="2"/>
  <c r="I202" i="2" s="1"/>
  <c r="E202" i="2"/>
  <c r="D202" i="2"/>
  <c r="C202" i="2"/>
  <c r="B202" i="2"/>
  <c r="J201" i="2"/>
  <c r="H201" i="2"/>
  <c r="K201" i="2" s="1"/>
  <c r="G201" i="2"/>
  <c r="F201" i="2"/>
  <c r="E201" i="2"/>
  <c r="D201" i="2"/>
  <c r="C201" i="2"/>
  <c r="B201" i="2"/>
  <c r="J200" i="2"/>
  <c r="H200" i="2"/>
  <c r="G200" i="2"/>
  <c r="F200" i="2"/>
  <c r="E200" i="2"/>
  <c r="D200" i="2"/>
  <c r="C200" i="2"/>
  <c r="B200" i="2"/>
  <c r="H199" i="2"/>
  <c r="G199" i="2"/>
  <c r="J199" i="2" s="1"/>
  <c r="F199" i="2"/>
  <c r="E199" i="2"/>
  <c r="D199" i="2"/>
  <c r="C199" i="2"/>
  <c r="B199" i="2"/>
  <c r="J198" i="2"/>
  <c r="I198" i="2"/>
  <c r="H198" i="2"/>
  <c r="G198" i="2"/>
  <c r="F198" i="2"/>
  <c r="E198" i="2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D196" i="2"/>
  <c r="C196" i="2"/>
  <c r="I196" i="2" s="1"/>
  <c r="B196" i="2"/>
  <c r="J195" i="2"/>
  <c r="H195" i="2"/>
  <c r="G195" i="2"/>
  <c r="F195" i="2"/>
  <c r="E195" i="2"/>
  <c r="D195" i="2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B189" i="2"/>
  <c r="H188" i="2"/>
  <c r="G188" i="2"/>
  <c r="F188" i="2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B187" i="2"/>
  <c r="J186" i="2"/>
  <c r="H186" i="2"/>
  <c r="G186" i="2"/>
  <c r="F186" i="2"/>
  <c r="I186" i="2" s="1"/>
  <c r="E186" i="2"/>
  <c r="D186" i="2"/>
  <c r="C186" i="2"/>
  <c r="B186" i="2"/>
  <c r="J185" i="2"/>
  <c r="H185" i="2"/>
  <c r="K185" i="2" s="1"/>
  <c r="G185" i="2"/>
  <c r="F185" i="2"/>
  <c r="E185" i="2"/>
  <c r="D185" i="2"/>
  <c r="C185" i="2"/>
  <c r="B185" i="2"/>
  <c r="J184" i="2"/>
  <c r="H184" i="2"/>
  <c r="G184" i="2"/>
  <c r="F184" i="2"/>
  <c r="E184" i="2"/>
  <c r="D184" i="2"/>
  <c r="C184" i="2"/>
  <c r="B184" i="2"/>
  <c r="J183" i="2"/>
  <c r="H183" i="2"/>
  <c r="G183" i="2"/>
  <c r="F183" i="2"/>
  <c r="E183" i="2"/>
  <c r="D183" i="2"/>
  <c r="C183" i="2"/>
  <c r="B183" i="2"/>
  <c r="J182" i="2"/>
  <c r="I182" i="2"/>
  <c r="H182" i="2"/>
  <c r="G182" i="2"/>
  <c r="F182" i="2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D180" i="2"/>
  <c r="C180" i="2"/>
  <c r="I180" i="2" s="1"/>
  <c r="B180" i="2"/>
  <c r="J179" i="2"/>
  <c r="H179" i="2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B173" i="2"/>
  <c r="H172" i="2"/>
  <c r="G172" i="2"/>
  <c r="F172" i="2"/>
  <c r="E172" i="2"/>
  <c r="K172" i="2" s="1"/>
  <c r="D172" i="2"/>
  <c r="J172" i="2" s="1"/>
  <c r="C172" i="2"/>
  <c r="B172" i="2"/>
  <c r="H171" i="2"/>
  <c r="G171" i="2"/>
  <c r="F171" i="2"/>
  <c r="E171" i="2"/>
  <c r="K171" i="2" s="1"/>
  <c r="D171" i="2"/>
  <c r="C171" i="2"/>
  <c r="B171" i="2"/>
  <c r="H170" i="2"/>
  <c r="G170" i="2"/>
  <c r="J170" i="2" s="1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J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J164" i="2" s="1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D163" i="2"/>
  <c r="C163" i="2"/>
  <c r="B163" i="2"/>
  <c r="K162" i="2"/>
  <c r="I162" i="2"/>
  <c r="H162" i="2"/>
  <c r="G162" i="2"/>
  <c r="F162" i="2"/>
  <c r="E162" i="2"/>
  <c r="D162" i="2"/>
  <c r="J162" i="2" s="1"/>
  <c r="C162" i="2"/>
  <c r="B162" i="2"/>
  <c r="K161" i="2"/>
  <c r="H161" i="2"/>
  <c r="G161" i="2"/>
  <c r="F161" i="2"/>
  <c r="E161" i="2"/>
  <c r="D161" i="2"/>
  <c r="J161" i="2" s="1"/>
  <c r="C161" i="2"/>
  <c r="B161" i="2"/>
  <c r="H160" i="2"/>
  <c r="G160" i="2"/>
  <c r="J160" i="2" s="1"/>
  <c r="F160" i="2"/>
  <c r="E160" i="2"/>
  <c r="K160" i="2" s="1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F157" i="2"/>
  <c r="E157" i="2"/>
  <c r="D157" i="2"/>
  <c r="J157" i="2" s="1"/>
  <c r="C157" i="2"/>
  <c r="B157" i="2"/>
  <c r="H156" i="2"/>
  <c r="G156" i="2"/>
  <c r="J156" i="2" s="1"/>
  <c r="F156" i="2"/>
  <c r="E156" i="2"/>
  <c r="K156" i="2" s="1"/>
  <c r="D156" i="2"/>
  <c r="C156" i="2"/>
  <c r="I156" i="2" s="1"/>
  <c r="B156" i="2"/>
  <c r="J155" i="2"/>
  <c r="I155" i="2"/>
  <c r="H155" i="2"/>
  <c r="G155" i="2"/>
  <c r="F155" i="2"/>
  <c r="E155" i="2"/>
  <c r="D155" i="2"/>
  <c r="C155" i="2"/>
  <c r="B155" i="2"/>
  <c r="K154" i="2"/>
  <c r="J154" i="2"/>
  <c r="I154" i="2"/>
  <c r="H154" i="2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B153" i="2"/>
  <c r="H152" i="2"/>
  <c r="G152" i="2"/>
  <c r="J152" i="2" s="1"/>
  <c r="F152" i="2"/>
  <c r="E152" i="2"/>
  <c r="K152" i="2" s="1"/>
  <c r="D152" i="2"/>
  <c r="C152" i="2"/>
  <c r="B152" i="2"/>
  <c r="J151" i="2"/>
  <c r="I151" i="2"/>
  <c r="H151" i="2"/>
  <c r="G151" i="2"/>
  <c r="F151" i="2"/>
  <c r="E151" i="2"/>
  <c r="D151" i="2"/>
  <c r="C151" i="2"/>
  <c r="B151" i="2"/>
  <c r="K150" i="2"/>
  <c r="I150" i="2"/>
  <c r="H150" i="2"/>
  <c r="G150" i="2"/>
  <c r="F150" i="2"/>
  <c r="E150" i="2"/>
  <c r="D150" i="2"/>
  <c r="J150" i="2" s="1"/>
  <c r="C150" i="2"/>
  <c r="B150" i="2"/>
  <c r="K149" i="2"/>
  <c r="H149" i="2"/>
  <c r="G149" i="2"/>
  <c r="F149" i="2"/>
  <c r="E149" i="2"/>
  <c r="D149" i="2"/>
  <c r="J149" i="2" s="1"/>
  <c r="C149" i="2"/>
  <c r="B149" i="2"/>
  <c r="H148" i="2"/>
  <c r="G148" i="2"/>
  <c r="J148" i="2" s="1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D147" i="2"/>
  <c r="C147" i="2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H145" i="2"/>
  <c r="G145" i="2"/>
  <c r="F145" i="2"/>
  <c r="E145" i="2"/>
  <c r="D145" i="2"/>
  <c r="J145" i="2" s="1"/>
  <c r="C145" i="2"/>
  <c r="B145" i="2"/>
  <c r="H144" i="2"/>
  <c r="G144" i="2"/>
  <c r="J144" i="2" s="1"/>
  <c r="F144" i="2"/>
  <c r="E144" i="2"/>
  <c r="K144" i="2" s="1"/>
  <c r="D144" i="2"/>
  <c r="C144" i="2"/>
  <c r="I144" i="2" s="1"/>
  <c r="B144" i="2"/>
  <c r="J143" i="2"/>
  <c r="I143" i="2"/>
  <c r="H143" i="2"/>
  <c r="G143" i="2"/>
  <c r="F143" i="2"/>
  <c r="E143" i="2"/>
  <c r="D143" i="2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H141" i="2"/>
  <c r="G141" i="2"/>
  <c r="F141" i="2"/>
  <c r="E141" i="2"/>
  <c r="D141" i="2"/>
  <c r="J141" i="2" s="1"/>
  <c r="C141" i="2"/>
  <c r="B141" i="2"/>
  <c r="H140" i="2"/>
  <c r="G140" i="2"/>
  <c r="J140" i="2" s="1"/>
  <c r="F140" i="2"/>
  <c r="E140" i="2"/>
  <c r="K140" i="2" s="1"/>
  <c r="D140" i="2"/>
  <c r="C140" i="2"/>
  <c r="I140" i="2" s="1"/>
  <c r="B140" i="2"/>
  <c r="J139" i="2"/>
  <c r="I139" i="2"/>
  <c r="H139" i="2"/>
  <c r="G139" i="2"/>
  <c r="F139" i="2"/>
  <c r="E139" i="2"/>
  <c r="D139" i="2"/>
  <c r="C139" i="2"/>
  <c r="B139" i="2"/>
  <c r="K138" i="2"/>
  <c r="J138" i="2"/>
  <c r="I138" i="2"/>
  <c r="H138" i="2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B137" i="2"/>
  <c r="H136" i="2"/>
  <c r="G136" i="2"/>
  <c r="J136" i="2" s="1"/>
  <c r="F136" i="2"/>
  <c r="E136" i="2"/>
  <c r="K136" i="2" s="1"/>
  <c r="D136" i="2"/>
  <c r="C136" i="2"/>
  <c r="B136" i="2"/>
  <c r="J135" i="2"/>
  <c r="I135" i="2"/>
  <c r="H135" i="2"/>
  <c r="G135" i="2"/>
  <c r="F135" i="2"/>
  <c r="E135" i="2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H133" i="2"/>
  <c r="G133" i="2"/>
  <c r="F133" i="2"/>
  <c r="E133" i="2"/>
  <c r="D133" i="2"/>
  <c r="J133" i="2" s="1"/>
  <c r="C133" i="2"/>
  <c r="B133" i="2"/>
  <c r="H132" i="2"/>
  <c r="G132" i="2"/>
  <c r="J132" i="2" s="1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H129" i="2"/>
  <c r="G129" i="2"/>
  <c r="F129" i="2"/>
  <c r="E129" i="2"/>
  <c r="D129" i="2"/>
  <c r="J129" i="2" s="1"/>
  <c r="C129" i="2"/>
  <c r="B129" i="2"/>
  <c r="H128" i="2"/>
  <c r="G128" i="2"/>
  <c r="J128" i="2" s="1"/>
  <c r="F128" i="2"/>
  <c r="E128" i="2"/>
  <c r="K128" i="2" s="1"/>
  <c r="D128" i="2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B125" i="2"/>
  <c r="H124" i="2"/>
  <c r="G124" i="2"/>
  <c r="J124" i="2" s="1"/>
  <c r="F124" i="2"/>
  <c r="E124" i="2"/>
  <c r="K124" i="2" s="1"/>
  <c r="D124" i="2"/>
  <c r="C124" i="2"/>
  <c r="B124" i="2"/>
  <c r="J123" i="2"/>
  <c r="I123" i="2"/>
  <c r="H123" i="2"/>
  <c r="G123" i="2"/>
  <c r="F123" i="2"/>
  <c r="E123" i="2"/>
  <c r="D123" i="2"/>
  <c r="C123" i="2"/>
  <c r="B123" i="2"/>
  <c r="K122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B121" i="2"/>
  <c r="H120" i="2"/>
  <c r="G120" i="2"/>
  <c r="J120" i="2" s="1"/>
  <c r="F120" i="2"/>
  <c r="E120" i="2"/>
  <c r="D120" i="2"/>
  <c r="C120" i="2"/>
  <c r="B120" i="2"/>
  <c r="J119" i="2"/>
  <c r="I119" i="2"/>
  <c r="H119" i="2"/>
  <c r="G119" i="2"/>
  <c r="F119" i="2"/>
  <c r="E119" i="2"/>
  <c r="D119" i="2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J116" i="2" s="1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D115" i="2"/>
  <c r="C115" i="2"/>
  <c r="B115" i="2"/>
  <c r="K114" i="2"/>
  <c r="I114" i="2"/>
  <c r="H114" i="2"/>
  <c r="G114" i="2"/>
  <c r="F114" i="2"/>
  <c r="E114" i="2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B113" i="2"/>
  <c r="H112" i="2"/>
  <c r="G112" i="2"/>
  <c r="J112" i="2" s="1"/>
  <c r="F112" i="2"/>
  <c r="E112" i="2"/>
  <c r="K112" i="2" s="1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I110" i="2"/>
  <c r="H110" i="2"/>
  <c r="G110" i="2"/>
  <c r="F110" i="2"/>
  <c r="E110" i="2"/>
  <c r="D110" i="2"/>
  <c r="J110" i="2" s="1"/>
  <c r="C110" i="2"/>
  <c r="B110" i="2"/>
  <c r="K109" i="2"/>
  <c r="H109" i="2"/>
  <c r="G109" i="2"/>
  <c r="F109" i="2"/>
  <c r="E109" i="2"/>
  <c r="D109" i="2"/>
  <c r="J109" i="2" s="1"/>
  <c r="C109" i="2"/>
  <c r="B109" i="2"/>
  <c r="H108" i="2"/>
  <c r="G108" i="2"/>
  <c r="J108" i="2" s="1"/>
  <c r="F108" i="2"/>
  <c r="E108" i="2"/>
  <c r="K108" i="2" s="1"/>
  <c r="D108" i="2"/>
  <c r="C108" i="2"/>
  <c r="B108" i="2"/>
  <c r="I107" i="2"/>
  <c r="H107" i="2"/>
  <c r="G107" i="2"/>
  <c r="J107" i="2" s="1"/>
  <c r="F107" i="2"/>
  <c r="E107" i="2"/>
  <c r="D107" i="2"/>
  <c r="C107" i="2"/>
  <c r="B107" i="2"/>
  <c r="K106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B105" i="2"/>
  <c r="H104" i="2"/>
  <c r="G104" i="2"/>
  <c r="J104" i="2" s="1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J100" i="2" s="1"/>
  <c r="F100" i="2"/>
  <c r="E100" i="2"/>
  <c r="D100" i="2"/>
  <c r="C100" i="2"/>
  <c r="I100" i="2" s="1"/>
  <c r="B100" i="2"/>
  <c r="J99" i="2"/>
  <c r="I99" i="2"/>
  <c r="H99" i="2"/>
  <c r="G99" i="2"/>
  <c r="F99" i="2"/>
  <c r="E99" i="2"/>
  <c r="D99" i="2"/>
  <c r="C99" i="2"/>
  <c r="B99" i="2"/>
  <c r="K98" i="2"/>
  <c r="I98" i="2"/>
  <c r="H98" i="2"/>
  <c r="G98" i="2"/>
  <c r="F98" i="2"/>
  <c r="E98" i="2"/>
  <c r="D98" i="2"/>
  <c r="J98" i="2" s="1"/>
  <c r="C98" i="2"/>
  <c r="B98" i="2"/>
  <c r="K97" i="2"/>
  <c r="H97" i="2"/>
  <c r="G97" i="2"/>
  <c r="F97" i="2"/>
  <c r="E97" i="2"/>
  <c r="D97" i="2"/>
  <c r="J97" i="2" s="1"/>
  <c r="C97" i="2"/>
  <c r="B97" i="2"/>
  <c r="H96" i="2"/>
  <c r="G96" i="2"/>
  <c r="J96" i="2" s="1"/>
  <c r="F96" i="2"/>
  <c r="E96" i="2"/>
  <c r="K96" i="2" s="1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H93" i="2"/>
  <c r="G93" i="2"/>
  <c r="F93" i="2"/>
  <c r="E93" i="2"/>
  <c r="D93" i="2"/>
  <c r="J93" i="2" s="1"/>
  <c r="C93" i="2"/>
  <c r="B93" i="2"/>
  <c r="H92" i="2"/>
  <c r="G92" i="2"/>
  <c r="J92" i="2" s="1"/>
  <c r="F92" i="2"/>
  <c r="E92" i="2"/>
  <c r="K92" i="2" s="1"/>
  <c r="D92" i="2"/>
  <c r="C92" i="2"/>
  <c r="B92" i="2"/>
  <c r="I91" i="2"/>
  <c r="H91" i="2"/>
  <c r="G91" i="2"/>
  <c r="J91" i="2" s="1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B89" i="2"/>
  <c r="H88" i="2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J84" i="2" s="1"/>
  <c r="F84" i="2"/>
  <c r="E84" i="2"/>
  <c r="K84" i="2" s="1"/>
  <c r="D84" i="2"/>
  <c r="C84" i="2"/>
  <c r="I84" i="2" s="1"/>
  <c r="B84" i="2"/>
  <c r="J83" i="2"/>
  <c r="I83" i="2"/>
  <c r="H83" i="2"/>
  <c r="G83" i="2"/>
  <c r="F83" i="2"/>
  <c r="E83" i="2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B81" i="2"/>
  <c r="H80" i="2"/>
  <c r="G80" i="2"/>
  <c r="J80" i="2" s="1"/>
  <c r="F80" i="2"/>
  <c r="E80" i="2"/>
  <c r="K80" i="2" s="1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H77" i="2"/>
  <c r="G77" i="2"/>
  <c r="F77" i="2"/>
  <c r="E77" i="2"/>
  <c r="K77" i="2" s="1"/>
  <c r="D77" i="2"/>
  <c r="J77" i="2" s="1"/>
  <c r="C77" i="2"/>
  <c r="B77" i="2"/>
  <c r="H76" i="2"/>
  <c r="G76" i="2"/>
  <c r="J76" i="2" s="1"/>
  <c r="F76" i="2"/>
  <c r="E76" i="2"/>
  <c r="K76" i="2" s="1"/>
  <c r="D76" i="2"/>
  <c r="C76" i="2"/>
  <c r="B76" i="2"/>
  <c r="I75" i="2"/>
  <c r="H75" i="2"/>
  <c r="G75" i="2"/>
  <c r="J75" i="2" s="1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B73" i="2"/>
  <c r="H72" i="2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J68" i="2" s="1"/>
  <c r="F68" i="2"/>
  <c r="E68" i="2"/>
  <c r="K68" i="2" s="1"/>
  <c r="D68" i="2"/>
  <c r="C68" i="2"/>
  <c r="I68" i="2" s="1"/>
  <c r="B68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B65" i="2"/>
  <c r="H64" i="2"/>
  <c r="G64" i="2"/>
  <c r="J64" i="2" s="1"/>
  <c r="F64" i="2"/>
  <c r="E64" i="2"/>
  <c r="K64" i="2" s="1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H61" i="2"/>
  <c r="G61" i="2"/>
  <c r="F61" i="2"/>
  <c r="E61" i="2"/>
  <c r="K61" i="2" s="1"/>
  <c r="D61" i="2"/>
  <c r="J61" i="2" s="1"/>
  <c r="C61" i="2"/>
  <c r="B61" i="2"/>
  <c r="H60" i="2"/>
  <c r="G60" i="2"/>
  <c r="J60" i="2" s="1"/>
  <c r="F60" i="2"/>
  <c r="E60" i="2"/>
  <c r="K60" i="2" s="1"/>
  <c r="D60" i="2"/>
  <c r="C60" i="2"/>
  <c r="B60" i="2"/>
  <c r="I59" i="2"/>
  <c r="H59" i="2"/>
  <c r="G59" i="2"/>
  <c r="J59" i="2" s="1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B57" i="2"/>
  <c r="H56" i="2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E52" i="2"/>
  <c r="K52" i="2" s="1"/>
  <c r="D52" i="2"/>
  <c r="C52" i="2"/>
  <c r="I52" i="2" s="1"/>
  <c r="B52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B49" i="2"/>
  <c r="H48" i="2"/>
  <c r="G48" i="2"/>
  <c r="J48" i="2" s="1"/>
  <c r="F48" i="2"/>
  <c r="E48" i="2"/>
  <c r="K48" i="2" s="1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H45" i="2"/>
  <c r="G45" i="2"/>
  <c r="F45" i="2"/>
  <c r="E45" i="2"/>
  <c r="K45" i="2" s="1"/>
  <c r="D45" i="2"/>
  <c r="J45" i="2" s="1"/>
  <c r="C45" i="2"/>
  <c r="B45" i="2"/>
  <c r="H44" i="2"/>
  <c r="G44" i="2"/>
  <c r="J44" i="2" s="1"/>
  <c r="F44" i="2"/>
  <c r="E44" i="2"/>
  <c r="K44" i="2" s="1"/>
  <c r="D44" i="2"/>
  <c r="C44" i="2"/>
  <c r="B44" i="2"/>
  <c r="I43" i="2"/>
  <c r="H43" i="2"/>
  <c r="G43" i="2"/>
  <c r="J43" i="2" s="1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B41" i="2"/>
  <c r="H40" i="2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E36" i="2"/>
  <c r="K36" i="2" s="1"/>
  <c r="D36" i="2"/>
  <c r="C36" i="2"/>
  <c r="I36" i="2" s="1"/>
  <c r="B36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B33" i="2"/>
  <c r="H32" i="2"/>
  <c r="G32" i="2"/>
  <c r="J32" i="2" s="1"/>
  <c r="F32" i="2"/>
  <c r="E32" i="2"/>
  <c r="K32" i="2" s="1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I30" i="2"/>
  <c r="H30" i="2"/>
  <c r="G30" i="2"/>
  <c r="F30" i="2"/>
  <c r="E30" i="2"/>
  <c r="D30" i="2"/>
  <c r="J30" i="2" s="1"/>
  <c r="C30" i="2"/>
  <c r="B30" i="2"/>
  <c r="H29" i="2"/>
  <c r="G29" i="2"/>
  <c r="F29" i="2"/>
  <c r="E29" i="2"/>
  <c r="K29" i="2" s="1"/>
  <c r="D29" i="2"/>
  <c r="J29" i="2" s="1"/>
  <c r="C29" i="2"/>
  <c r="B29" i="2"/>
  <c r="H28" i="2"/>
  <c r="G28" i="2"/>
  <c r="J28" i="2" s="1"/>
  <c r="F28" i="2"/>
  <c r="E28" i="2"/>
  <c r="K28" i="2" s="1"/>
  <c r="D28" i="2"/>
  <c r="C28" i="2"/>
  <c r="B28" i="2"/>
  <c r="I27" i="2"/>
  <c r="H27" i="2"/>
  <c r="G27" i="2"/>
  <c r="J27" i="2" s="1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B25" i="2"/>
  <c r="H24" i="2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B17" i="2"/>
  <c r="H16" i="2"/>
  <c r="G16" i="2"/>
  <c r="J16" i="2" s="1"/>
  <c r="F16" i="2"/>
  <c r="E16" i="2"/>
  <c r="K16" i="2" s="1"/>
  <c r="D16" i="2"/>
  <c r="C16" i="2"/>
  <c r="B16" i="2"/>
  <c r="I15" i="2"/>
  <c r="H15" i="2"/>
  <c r="G15" i="2"/>
  <c r="F15" i="2"/>
  <c r="E15" i="2"/>
  <c r="K15" i="2" s="1"/>
  <c r="D15" i="2"/>
  <c r="J15" i="2" s="1"/>
  <c r="C15" i="2"/>
  <c r="B15" i="2"/>
  <c r="K14" i="2"/>
  <c r="I14" i="2"/>
  <c r="H14" i="2"/>
  <c r="G14" i="2"/>
  <c r="J14" i="2" s="1"/>
  <c r="F14" i="2"/>
  <c r="E14" i="2"/>
  <c r="D14" i="2"/>
  <c r="C14" i="2"/>
  <c r="B14" i="2"/>
  <c r="K13" i="2"/>
  <c r="I13" i="2"/>
  <c r="H13" i="2"/>
  <c r="G13" i="2"/>
  <c r="F13" i="2"/>
  <c r="E13" i="2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I9" i="2"/>
  <c r="H9" i="2"/>
  <c r="K9" i="2" s="1"/>
  <c r="G9" i="2"/>
  <c r="J9" i="2" s="1"/>
  <c r="F9" i="2"/>
  <c r="E9" i="2"/>
  <c r="D9" i="2"/>
  <c r="C9" i="2"/>
  <c r="B9" i="2"/>
  <c r="K8" i="2"/>
  <c r="J8" i="2"/>
  <c r="H8" i="2"/>
  <c r="H6" i="2" s="1"/>
  <c r="G8" i="2"/>
  <c r="F8" i="2"/>
  <c r="E8" i="2"/>
  <c r="D8" i="2"/>
  <c r="C8" i="2"/>
  <c r="I8" i="2" s="1"/>
  <c r="B8" i="2"/>
  <c r="H7" i="2"/>
  <c r="G7" i="2"/>
  <c r="F7" i="2"/>
  <c r="E7" i="2"/>
  <c r="K7" i="2" s="1"/>
  <c r="D7" i="2"/>
  <c r="J7" i="2" s="1"/>
  <c r="C7" i="2"/>
  <c r="I7" i="2" s="1"/>
  <c r="B7" i="2"/>
  <c r="F6" i="2"/>
  <c r="F4" i="2"/>
  <c r="C4" i="2"/>
  <c r="I2" i="2"/>
  <c r="G2" i="2"/>
  <c r="K19" i="2" l="1"/>
  <c r="I25" i="2"/>
  <c r="K35" i="2"/>
  <c r="I41" i="2"/>
  <c r="K51" i="2"/>
  <c r="I57" i="2"/>
  <c r="K67" i="2"/>
  <c r="I73" i="2"/>
  <c r="K83" i="2"/>
  <c r="I89" i="2"/>
  <c r="K99" i="2"/>
  <c r="I105" i="2"/>
  <c r="K115" i="2"/>
  <c r="I121" i="2"/>
  <c r="K131" i="2"/>
  <c r="I137" i="2"/>
  <c r="K147" i="2"/>
  <c r="I153" i="2"/>
  <c r="K163" i="2"/>
  <c r="J171" i="2"/>
  <c r="G6" i="2"/>
  <c r="K100" i="2"/>
  <c r="K116" i="2"/>
  <c r="I120" i="2"/>
  <c r="K132" i="2"/>
  <c r="I136" i="2"/>
  <c r="K148" i="2"/>
  <c r="I152" i="2"/>
  <c r="K164" i="2"/>
  <c r="K23" i="2"/>
  <c r="I29" i="2"/>
  <c r="K39" i="2"/>
  <c r="I45" i="2"/>
  <c r="K55" i="2"/>
  <c r="I61" i="2"/>
  <c r="K71" i="2"/>
  <c r="I77" i="2"/>
  <c r="K87" i="2"/>
  <c r="I93" i="2"/>
  <c r="K103" i="2"/>
  <c r="I109" i="2"/>
  <c r="K119" i="2"/>
  <c r="I125" i="2"/>
  <c r="K135" i="2"/>
  <c r="I141" i="2"/>
  <c r="K151" i="2"/>
  <c r="I157" i="2"/>
  <c r="I28" i="2"/>
  <c r="K40" i="2"/>
  <c r="I44" i="2"/>
  <c r="K56" i="2"/>
  <c r="I60" i="2"/>
  <c r="K72" i="2"/>
  <c r="I76" i="2"/>
  <c r="K88" i="2"/>
  <c r="I92" i="2"/>
  <c r="K104" i="2"/>
  <c r="I108" i="2"/>
  <c r="K120" i="2"/>
  <c r="I124" i="2"/>
  <c r="C6" i="2"/>
  <c r="I6" i="2" s="1"/>
  <c r="K24" i="2"/>
  <c r="D6" i="2"/>
  <c r="J6" i="2" s="1"/>
  <c r="I16" i="2"/>
  <c r="I17" i="2"/>
  <c r="K27" i="2"/>
  <c r="I33" i="2"/>
  <c r="K43" i="2"/>
  <c r="I49" i="2"/>
  <c r="K59" i="2"/>
  <c r="I65" i="2"/>
  <c r="K75" i="2"/>
  <c r="I81" i="2"/>
  <c r="K91" i="2"/>
  <c r="I97" i="2"/>
  <c r="K107" i="2"/>
  <c r="I113" i="2"/>
  <c r="K123" i="2"/>
  <c r="I129" i="2"/>
  <c r="K139" i="2"/>
  <c r="I145" i="2"/>
  <c r="K155" i="2"/>
  <c r="I161" i="2"/>
  <c r="E6" i="2"/>
  <c r="K6" i="2" s="1"/>
  <c r="I133" i="2"/>
  <c r="K143" i="2"/>
  <c r="I149" i="2"/>
  <c r="I227" i="2"/>
  <c r="I14" i="3"/>
  <c r="I30" i="3"/>
  <c r="I78" i="3"/>
  <c r="K167" i="2"/>
  <c r="K179" i="2"/>
  <c r="K180" i="2"/>
  <c r="I183" i="2"/>
  <c r="I184" i="2"/>
  <c r="I185" i="2"/>
  <c r="K195" i="2"/>
  <c r="K196" i="2"/>
  <c r="I199" i="2"/>
  <c r="I200" i="2"/>
  <c r="I201" i="2"/>
  <c r="K211" i="2"/>
  <c r="K212" i="2"/>
  <c r="I215" i="2"/>
  <c r="I216" i="2"/>
  <c r="I217" i="2"/>
  <c r="I10" i="3"/>
  <c r="I26" i="3"/>
  <c r="I90" i="3"/>
  <c r="K182" i="2"/>
  <c r="K198" i="2"/>
  <c r="K214" i="2"/>
  <c r="K13" i="3"/>
  <c r="K29" i="3"/>
  <c r="K77" i="3"/>
  <c r="I171" i="2"/>
  <c r="I172" i="2"/>
  <c r="I173" i="2"/>
  <c r="K183" i="2"/>
  <c r="K184" i="2"/>
  <c r="I187" i="2"/>
  <c r="I188" i="2"/>
  <c r="I189" i="2"/>
  <c r="K199" i="2"/>
  <c r="K200" i="2"/>
  <c r="I203" i="2"/>
  <c r="I204" i="2"/>
  <c r="I205" i="2"/>
  <c r="K215" i="2"/>
  <c r="K216" i="2"/>
  <c r="I219" i="2"/>
  <c r="I220" i="2"/>
  <c r="I221" i="2"/>
  <c r="I6" i="3"/>
  <c r="I22" i="3"/>
  <c r="I86" i="3"/>
  <c r="K170" i="2"/>
  <c r="K186" i="2"/>
  <c r="K202" i="2"/>
  <c r="K218" i="2"/>
  <c r="J103" i="3"/>
  <c r="J119" i="3"/>
  <c r="J135" i="3"/>
  <c r="J151" i="3"/>
  <c r="J167" i="3"/>
  <c r="J183" i="3"/>
  <c r="K91" i="3"/>
  <c r="J107" i="3"/>
  <c r="J123" i="3"/>
  <c r="J139" i="3"/>
  <c r="J155" i="3"/>
  <c r="J171" i="3"/>
  <c r="K94" i="3"/>
  <c r="J95" i="3"/>
  <c r="J111" i="3"/>
  <c r="J127" i="3"/>
  <c r="J143" i="3"/>
  <c r="J159" i="3"/>
  <c r="J175" i="3"/>
  <c r="J99" i="3"/>
  <c r="J115" i="3"/>
  <c r="J131" i="3"/>
  <c r="J147" i="3"/>
  <c r="J163" i="3"/>
  <c r="J179" i="3"/>
  <c r="J199" i="3"/>
  <c r="I189" i="3"/>
  <c r="I197" i="3"/>
  <c r="K204" i="3"/>
  <c r="I207" i="3"/>
  <c r="K214" i="3"/>
  <c r="I217" i="3"/>
  <c r="I229" i="3"/>
  <c r="I235" i="3"/>
  <c r="K254" i="3"/>
  <c r="K256" i="3"/>
  <c r="I261" i="3"/>
  <c r="I267" i="3"/>
  <c r="K286" i="3"/>
  <c r="K288" i="3"/>
  <c r="I293" i="3"/>
  <c r="I299" i="3"/>
  <c r="K318" i="3"/>
  <c r="K320" i="3"/>
  <c r="I325" i="3"/>
  <c r="I331" i="3"/>
  <c r="K188" i="3"/>
  <c r="K196" i="3"/>
  <c r="K216" i="3"/>
  <c r="I219" i="3"/>
  <c r="K226" i="3"/>
  <c r="K228" i="3"/>
  <c r="I233" i="3"/>
  <c r="I239" i="3"/>
  <c r="K258" i="3"/>
  <c r="K260" i="3"/>
  <c r="I265" i="3"/>
  <c r="I271" i="3"/>
  <c r="K290" i="3"/>
  <c r="K292" i="3"/>
  <c r="I297" i="3"/>
  <c r="I303" i="3"/>
  <c r="K322" i="3"/>
  <c r="K324" i="3"/>
  <c r="I329" i="3"/>
  <c r="I335" i="3"/>
  <c r="I183" i="3"/>
  <c r="I191" i="3"/>
  <c r="I199" i="3"/>
  <c r="K206" i="3"/>
  <c r="I209" i="3"/>
  <c r="K230" i="3"/>
  <c r="K232" i="3"/>
  <c r="I237" i="3"/>
  <c r="I243" i="3"/>
  <c r="K262" i="3"/>
  <c r="K264" i="3"/>
  <c r="I269" i="3"/>
  <c r="I275" i="3"/>
  <c r="K294" i="3"/>
  <c r="K296" i="3"/>
  <c r="I301" i="3"/>
  <c r="I307" i="3"/>
  <c r="K326" i="3"/>
  <c r="K328" i="3"/>
  <c r="I333" i="3"/>
  <c r="I339" i="3"/>
  <c r="K190" i="3"/>
  <c r="K198" i="3"/>
  <c r="K208" i="3"/>
  <c r="I211" i="3"/>
  <c r="K218" i="3"/>
  <c r="I221" i="3"/>
  <c r="K234" i="3"/>
  <c r="K236" i="3"/>
  <c r="I241" i="3"/>
  <c r="I247" i="3"/>
  <c r="K266" i="3"/>
  <c r="K268" i="3"/>
  <c r="I273" i="3"/>
  <c r="I279" i="3"/>
  <c r="K298" i="3"/>
  <c r="K300" i="3"/>
  <c r="I305" i="3"/>
  <c r="I311" i="3"/>
  <c r="K330" i="3"/>
  <c r="K332" i="3"/>
  <c r="I337" i="3"/>
  <c r="I343" i="3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<sst xmlns="http://schemas.openxmlformats.org/spreadsheetml/2006/main" count="168" uniqueCount="132">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</sst>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A7031F3-4F71-4503-AC52-D5664D82233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44287</v>
      </c>
      <c r="F7" s="3" t="s">
        <v>3</v>
      </c>
      <c r="G7" s="5">
        <v>44377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04/01/2021 - 06/30/2021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275362887.18999994</v>
      </c>
      <c r="D6" s="41">
        <f t="shared" si="0"/>
        <v>118929181.42</v>
      </c>
      <c r="E6" s="42">
        <f t="shared" si="0"/>
        <v>39149729.719999999</v>
      </c>
      <c r="F6" s="40">
        <f t="shared" si="0"/>
        <v>156510250.72999999</v>
      </c>
      <c r="G6" s="41">
        <f t="shared" si="0"/>
        <v>20588016.93</v>
      </c>
      <c r="H6" s="42">
        <f t="shared" si="0"/>
        <v>7775714.2000000002</v>
      </c>
      <c r="I6" s="20">
        <f t="shared" ref="I6:I69" si="1">IFERROR((C6-F6)/F6,"")</f>
        <v>0.75939202643688686</v>
      </c>
      <c r="J6" s="20">
        <f t="shared" ref="J6:J69" si="2">IFERROR((D6-G6)/G6,"")</f>
        <v>4.7766215087331387</v>
      </c>
      <c r="K6" s="20">
        <f t="shared" ref="K6:K69" si="3">IFERROR((E6-H6)/H6,"")</f>
        <v>4.0348725162763825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11363177.949999999</v>
      </c>
      <c r="D7" s="43">
        <f>IF('County Data'!E2&gt;9,'County Data'!D2,"*")</f>
        <v>3397731.56</v>
      </c>
      <c r="E7" s="44">
        <f>IF('County Data'!G2&gt;9,'County Data'!F2,"*")</f>
        <v>1274827.0900000001</v>
      </c>
      <c r="F7" s="43">
        <f>IF('County Data'!I2&gt;9,'County Data'!H2,"*")</f>
        <v>6000806.8300000001</v>
      </c>
      <c r="G7" s="43">
        <f>IF('County Data'!K2&gt;9,'County Data'!J2,"*")</f>
        <v>626394.81000000006</v>
      </c>
      <c r="H7" s="44">
        <f>IF('County Data'!M2&gt;9,'County Data'!L2,"*")</f>
        <v>226503.59</v>
      </c>
      <c r="I7" s="22">
        <f t="shared" si="1"/>
        <v>0.89360835499515634</v>
      </c>
      <c r="J7" s="22">
        <f t="shared" si="2"/>
        <v>4.4242651850835095</v>
      </c>
      <c r="K7" s="22">
        <f t="shared" si="3"/>
        <v>4.6282864655699285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17605404.149999999</v>
      </c>
      <c r="D8" s="43">
        <f>IF('County Data'!E3&gt;9,'County Data'!D3,"*")</f>
        <v>6504728.4100000001</v>
      </c>
      <c r="E8" s="44">
        <f>IF('County Data'!G3&gt;9,'County Data'!F3,"*")</f>
        <v>2980078.96</v>
      </c>
      <c r="F8" s="43">
        <f>IF('County Data'!I3&gt;9,'County Data'!H3,"*")</f>
        <v>10625990.76</v>
      </c>
      <c r="G8" s="43">
        <f>IF('County Data'!K3&gt;9,'County Data'!J3,"*")</f>
        <v>802954.51</v>
      </c>
      <c r="H8" s="44">
        <f>IF('County Data'!M3&gt;9,'County Data'!L3,"*")</f>
        <v>642828.94999999995</v>
      </c>
      <c r="I8" s="22">
        <f t="shared" si="1"/>
        <v>0.65682471852629376</v>
      </c>
      <c r="J8" s="22">
        <f t="shared" si="2"/>
        <v>7.1009924335564172</v>
      </c>
      <c r="K8" s="22">
        <f t="shared" si="3"/>
        <v>3.635881691389288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10136208.4</v>
      </c>
      <c r="D9" s="46">
        <f>IF('County Data'!E4&gt;9,'County Data'!D4,"*")</f>
        <v>1658961.62</v>
      </c>
      <c r="E9" s="47">
        <f>IF('County Data'!G4&gt;9,'County Data'!F4,"*")</f>
        <v>974087.53</v>
      </c>
      <c r="F9" s="45">
        <f>IF('County Data'!I4&gt;9,'County Data'!H4,"*")</f>
        <v>6942939.54</v>
      </c>
      <c r="G9" s="46">
        <f>IF('County Data'!K4&gt;9,'County Data'!J4,"*")</f>
        <v>184393.13</v>
      </c>
      <c r="H9" s="47">
        <f>IF('County Data'!M4&gt;9,'County Data'!L4,"*")</f>
        <v>213676.03</v>
      </c>
      <c r="I9" s="9">
        <f t="shared" si="1"/>
        <v>0.45993038562453048</v>
      </c>
      <c r="J9" s="9">
        <f t="shared" si="2"/>
        <v>7.9968732566121101</v>
      </c>
      <c r="K9" s="9">
        <f t="shared" si="3"/>
        <v>3.5587122242958182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90650538.980000004</v>
      </c>
      <c r="D10" s="43">
        <f>IF('County Data'!E5&gt;9,'County Data'!D5,"*")</f>
        <v>21331971.620000001</v>
      </c>
      <c r="E10" s="44">
        <f>IF('County Data'!G5&gt;9,'County Data'!F5,"*")</f>
        <v>14146920.310000001</v>
      </c>
      <c r="F10" s="43">
        <f>IF('County Data'!I5&gt;9,'County Data'!H5,"*")</f>
        <v>48018437.229999997</v>
      </c>
      <c r="G10" s="43">
        <f>IF('County Data'!K5&gt;9,'County Data'!J5,"*")</f>
        <v>3678083.87</v>
      </c>
      <c r="H10" s="44">
        <f>IF('County Data'!M5&gt;9,'County Data'!L5,"*")</f>
        <v>3015667.53</v>
      </c>
      <c r="I10" s="22">
        <f t="shared" si="1"/>
        <v>0.88782776386077755</v>
      </c>
      <c r="J10" s="22">
        <f t="shared" si="2"/>
        <v>4.7997512764710279</v>
      </c>
      <c r="K10" s="22">
        <f t="shared" si="3"/>
        <v>3.6911405747701909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824106.17</v>
      </c>
      <c r="D11" s="46" t="str">
        <f>IF('County Data'!E6&gt;9,'County Data'!D6,"*")</f>
        <v>*</v>
      </c>
      <c r="E11" s="47">
        <f>IF('County Data'!G6&gt;9,'County Data'!F6,"*")</f>
        <v>147096.57</v>
      </c>
      <c r="F11" s="45">
        <f>IF('County Data'!I6&gt;9,'County Data'!H6,"*")</f>
        <v>228168.83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2.611826251640069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14410418.4</v>
      </c>
      <c r="D12" s="43">
        <f>IF('County Data'!E7&gt;9,'County Data'!D7,"*")</f>
        <v>3047367.6</v>
      </c>
      <c r="E12" s="44">
        <f>IF('County Data'!G7&gt;9,'County Data'!F7,"*")</f>
        <v>1099807.81</v>
      </c>
      <c r="F12" s="43">
        <f>IF('County Data'!I7&gt;9,'County Data'!H7,"*")</f>
        <v>10713868.4</v>
      </c>
      <c r="G12" s="43">
        <f>IF('County Data'!K7&gt;9,'County Data'!J7,"*")</f>
        <v>382726.44</v>
      </c>
      <c r="H12" s="44">
        <f>IF('County Data'!M7&gt;9,'County Data'!L7,"*")</f>
        <v>327670.34999999998</v>
      </c>
      <c r="I12" s="22">
        <f t="shared" si="1"/>
        <v>0.34502477181817914</v>
      </c>
      <c r="J12" s="22">
        <f t="shared" si="2"/>
        <v>6.9622604594550621</v>
      </c>
      <c r="K12" s="22">
        <f t="shared" si="3"/>
        <v>2.3564459219456388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1656631.89</v>
      </c>
      <c r="D13" s="46">
        <f>IF('County Data'!E8&gt;9,'County Data'!D8,"*")</f>
        <v>597805.31000000006</v>
      </c>
      <c r="E13" s="47">
        <f>IF('County Data'!G8&gt;9,'County Data'!F8,"*")</f>
        <v>334800.86</v>
      </c>
      <c r="F13" s="45">
        <f>IF('County Data'!I8&gt;9,'County Data'!H8,"*")</f>
        <v>1170624.06</v>
      </c>
      <c r="G13" s="46">
        <f>IF('County Data'!K8&gt;9,'County Data'!J8,"*")</f>
        <v>222807.35</v>
      </c>
      <c r="H13" s="47">
        <f>IF('County Data'!M8&gt;9,'County Data'!L8,"*")</f>
        <v>122068.65</v>
      </c>
      <c r="I13" s="9">
        <f t="shared" si="1"/>
        <v>0.41516986247489207</v>
      </c>
      <c r="J13" s="9">
        <f t="shared" si="2"/>
        <v>1.6830591988998571</v>
      </c>
      <c r="K13" s="9">
        <f t="shared" si="3"/>
        <v>1.7427259988539237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15946855.48</v>
      </c>
      <c r="D14" s="43">
        <f>IF('County Data'!E9&gt;9,'County Data'!D9,"*")</f>
        <v>8513000.4600000009</v>
      </c>
      <c r="E14" s="44">
        <f>IF('County Data'!G9&gt;9,'County Data'!F9,"*")</f>
        <v>3518858.76</v>
      </c>
      <c r="F14" s="43">
        <f>IF('County Data'!I9&gt;9,'County Data'!H9,"*")</f>
        <v>7033928.2400000002</v>
      </c>
      <c r="G14" s="43">
        <f>IF('County Data'!K9&gt;9,'County Data'!J9,"*")</f>
        <v>989755.81</v>
      </c>
      <c r="H14" s="44">
        <f>IF('County Data'!M9&gt;9,'County Data'!L9,"*")</f>
        <v>633053.34</v>
      </c>
      <c r="I14" s="22">
        <f t="shared" si="1"/>
        <v>1.2671336607209971</v>
      </c>
      <c r="J14" s="22">
        <f t="shared" si="2"/>
        <v>7.6011118843545864</v>
      </c>
      <c r="K14" s="22">
        <f t="shared" si="3"/>
        <v>4.5585501847285101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5317010.51</v>
      </c>
      <c r="D15" s="48">
        <f>IF('County Data'!E10&gt;9,'County Data'!D10,"*")</f>
        <v>713115.92</v>
      </c>
      <c r="E15" s="49">
        <f>IF('County Data'!G10&gt;9,'County Data'!F10,"*")</f>
        <v>421803.21</v>
      </c>
      <c r="F15" s="48">
        <f>IF('County Data'!I10&gt;9,'County Data'!H10,"*")</f>
        <v>3429771.63</v>
      </c>
      <c r="G15" s="48">
        <f>IF('County Data'!K10&gt;9,'County Data'!J10,"*")</f>
        <v>85997.97</v>
      </c>
      <c r="H15" s="49">
        <f>IF('County Data'!M10&gt;9,'County Data'!L10,"*")</f>
        <v>104704.41</v>
      </c>
      <c r="I15" s="23">
        <f t="shared" si="1"/>
        <v>0.55025205278754963</v>
      </c>
      <c r="J15" s="23">
        <f t="shared" si="2"/>
        <v>7.2922413168589921</v>
      </c>
      <c r="K15" s="23">
        <f t="shared" si="3"/>
        <v>3.0285142717484397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9293192.0399999991</v>
      </c>
      <c r="D16" s="43">
        <f>IF('County Data'!E11&gt;9,'County Data'!D11,"*")</f>
        <v>1092702.0900000001</v>
      </c>
      <c r="E16" s="44">
        <f>IF('County Data'!G11&gt;9,'County Data'!F11,"*")</f>
        <v>1066347.1100000001</v>
      </c>
      <c r="F16" s="43">
        <f>IF('County Data'!I11&gt;9,'County Data'!H11,"*")</f>
        <v>6166092.8799999999</v>
      </c>
      <c r="G16" s="43">
        <f>IF('County Data'!K11&gt;9,'County Data'!J11,"*")</f>
        <v>259182.98</v>
      </c>
      <c r="H16" s="44">
        <f>IF('County Data'!M11&gt;9,'County Data'!L11,"*")</f>
        <v>257832.73</v>
      </c>
      <c r="I16" s="22">
        <f t="shared" si="1"/>
        <v>0.50714434908090444</v>
      </c>
      <c r="J16" s="22">
        <f t="shared" si="2"/>
        <v>3.2159484777897069</v>
      </c>
      <c r="K16" s="22">
        <f t="shared" si="3"/>
        <v>3.1358097166329508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6372232.0899999999</v>
      </c>
      <c r="D17" s="46">
        <f>IF('County Data'!E12&gt;9,'County Data'!D12,"*")</f>
        <v>48707930.159999996</v>
      </c>
      <c r="E17" s="47">
        <f>IF('County Data'!G12&gt;9,'County Data'!F12,"*")</f>
        <v>1038927.49</v>
      </c>
      <c r="F17" s="45">
        <f>IF('County Data'!I12&gt;9,'County Data'!H12,"*")</f>
        <v>3506044.56</v>
      </c>
      <c r="G17" s="46">
        <f>IF('County Data'!K12&gt;9,'County Data'!J12,"*")</f>
        <v>9960025.0099999998</v>
      </c>
      <c r="H17" s="47" t="str">
        <f>IF('County Data'!M12&gt;9,'County Data'!L12,"*")</f>
        <v>*</v>
      </c>
      <c r="I17" s="9">
        <f t="shared" si="1"/>
        <v>0.81749888826284622</v>
      </c>
      <c r="J17" s="9">
        <f t="shared" si="2"/>
        <v>3.890342153869752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26970796.010000002</v>
      </c>
      <c r="D18" s="43">
        <f>IF('County Data'!E13&gt;9,'County Data'!D13,"*")</f>
        <v>5480066.5300000003</v>
      </c>
      <c r="E18" s="44">
        <f>IF('County Data'!G13&gt;9,'County Data'!F13,"*")</f>
        <v>3512193.41</v>
      </c>
      <c r="F18" s="43">
        <f>IF('County Data'!I13&gt;9,'County Data'!H13,"*")</f>
        <v>16136422.93</v>
      </c>
      <c r="G18" s="43">
        <f>IF('County Data'!K13&gt;9,'County Data'!J13,"*")</f>
        <v>695364.21</v>
      </c>
      <c r="H18" s="44">
        <f>IF('County Data'!M13&gt;9,'County Data'!L13,"*")</f>
        <v>611647.31000000006</v>
      </c>
      <c r="I18" s="22">
        <f t="shared" si="1"/>
        <v>0.67142347018292992</v>
      </c>
      <c r="J18" s="22">
        <f t="shared" si="2"/>
        <v>6.8808579032274331</v>
      </c>
      <c r="K18" s="22">
        <f t="shared" si="3"/>
        <v>4.7421872909078928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24918965.719999999</v>
      </c>
      <c r="D19" s="46">
        <f>IF('County Data'!E14&gt;9,'County Data'!D14,"*")</f>
        <v>3627635.9</v>
      </c>
      <c r="E19" s="47">
        <f>IF('County Data'!G14&gt;9,'County Data'!F14,"*")</f>
        <v>2986983.9</v>
      </c>
      <c r="F19" s="45">
        <f>IF('County Data'!I14&gt;9,'County Data'!H14,"*")</f>
        <v>14356589.380000001</v>
      </c>
      <c r="G19" s="46">
        <f>IF('County Data'!K14&gt;9,'County Data'!J14,"*")</f>
        <v>520603.7</v>
      </c>
      <c r="H19" s="47">
        <f>IF('County Data'!M14&gt;9,'County Data'!L14,"*")</f>
        <v>553578.18000000005</v>
      </c>
      <c r="I19" s="9">
        <f t="shared" si="1"/>
        <v>0.73571626661652123</v>
      </c>
      <c r="J19" s="9">
        <f t="shared" si="2"/>
        <v>5.9681331500333163</v>
      </c>
      <c r="K19" s="9">
        <f t="shared" si="3"/>
        <v>4.3957760762897111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17813873.16</v>
      </c>
      <c r="D20" s="43">
        <f>IF('County Data'!E15&gt;9,'County Data'!D15,"*")</f>
        <v>3030227.97</v>
      </c>
      <c r="E20" s="44">
        <f>IF('County Data'!G15&gt;9,'County Data'!F15,"*")</f>
        <v>2068874.63</v>
      </c>
      <c r="F20" s="43">
        <f>IF('County Data'!I15&gt;9,'County Data'!H15,"*")</f>
        <v>11022599.83</v>
      </c>
      <c r="G20" s="43">
        <f>IF('County Data'!K15&gt;9,'County Data'!J15,"*")</f>
        <v>898598.7</v>
      </c>
      <c r="H20" s="44">
        <f>IF('County Data'!M15&gt;9,'County Data'!L15,"*")</f>
        <v>478185.83</v>
      </c>
      <c r="I20" s="22">
        <f t="shared" si="1"/>
        <v>0.61612264209359402</v>
      </c>
      <c r="J20" s="22">
        <f t="shared" si="2"/>
        <v>2.3721704360355749</v>
      </c>
      <c r="K20" s="22">
        <f t="shared" si="3"/>
        <v>3.3265076047945623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22083476.239999998</v>
      </c>
      <c r="D21" s="46">
        <f>IF('County Data'!E16&gt;9,'County Data'!D16,"*")</f>
        <v>11225936.27</v>
      </c>
      <c r="E21" s="47">
        <f>IF('County Data'!G16&gt;9,'County Data'!F16,"*")</f>
        <v>3578122.08</v>
      </c>
      <c r="F21" s="45">
        <f>IF('County Data'!I16&gt;9,'County Data'!H16,"*")</f>
        <v>11157965.630000001</v>
      </c>
      <c r="G21" s="46">
        <f>IF('County Data'!K16&gt;9,'County Data'!J16,"*")</f>
        <v>1281128.44</v>
      </c>
      <c r="H21" s="47">
        <f>IF('County Data'!M16&gt;9,'County Data'!L16,"*")</f>
        <v>588297.30000000005</v>
      </c>
      <c r="I21" s="9">
        <f t="shared" si="1"/>
        <v>0.9791668994413274</v>
      </c>
      <c r="J21" s="9">
        <f t="shared" si="2"/>
        <v>7.7625377124560595</v>
      </c>
      <c r="K21" s="9">
        <f t="shared" si="3"/>
        <v>5.0821664148382117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04/01/2021 - 06/30/2021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341064.6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223404.09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0.52667124402243481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4436340.66</v>
      </c>
      <c r="D7" s="46" t="str">
        <f>IF('Town Data'!E3&gt;9,'Town Data'!D3,"*")</f>
        <v>*</v>
      </c>
      <c r="E7" s="47">
        <f>IF('Town Data'!G3&gt;9,'Town Data'!F3,"*")</f>
        <v>536765.61</v>
      </c>
      <c r="F7" s="45">
        <f>IF('Town Data'!I3&gt;9,'Town Data'!H3,"*")</f>
        <v>3003267.18</v>
      </c>
      <c r="G7" s="46" t="str">
        <f>IF('Town Data'!K3&gt;9,'Town Data'!J3,"*")</f>
        <v>*</v>
      </c>
      <c r="H7" s="47">
        <f>IF('Town Data'!M3&gt;9,'Town Data'!L3,"*")</f>
        <v>124842.72</v>
      </c>
      <c r="I7" s="9">
        <f t="shared" si="0"/>
        <v>0.47717149161534134</v>
      </c>
      <c r="J7" s="9" t="str">
        <f t="shared" si="1"/>
        <v/>
      </c>
      <c r="K7" s="9">
        <f t="shared" si="2"/>
        <v>3.2995347265743651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1399765.34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1005546.62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0.39204419980050265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825617.86</v>
      </c>
      <c r="D9" s="46">
        <f>IF('Town Data'!E5&gt;9,'Town Data'!D5,"*")</f>
        <v>209072.09</v>
      </c>
      <c r="E9" s="47" t="str">
        <f>IF('Town Data'!G5&gt;9,'Town Data'!F5,"*")</f>
        <v>*</v>
      </c>
      <c r="F9" s="45">
        <f>IF('Town Data'!I5&gt;9,'Town Data'!H5,"*")</f>
        <v>494559.11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0.66940178293349006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7861278.2800000003</v>
      </c>
      <c r="D10" s="43">
        <f>IF('Town Data'!E6&gt;9,'Town Data'!D6,"*")</f>
        <v>1227229.6299999999</v>
      </c>
      <c r="E10" s="44">
        <f>IF('Town Data'!G6&gt;9,'Town Data'!F6,"*")</f>
        <v>912908.02</v>
      </c>
      <c r="F10" s="43">
        <f>IF('Town Data'!I6&gt;9,'Town Data'!H6,"*")</f>
        <v>6062547.6500000004</v>
      </c>
      <c r="G10" s="43">
        <f>IF('Town Data'!K6&gt;9,'Town Data'!J6,"*")</f>
        <v>377388.13</v>
      </c>
      <c r="H10" s="44">
        <f>IF('Town Data'!M6&gt;9,'Town Data'!L6,"*")</f>
        <v>228921.36</v>
      </c>
      <c r="I10" s="22">
        <f t="shared" si="0"/>
        <v>0.29669550391080224</v>
      </c>
      <c r="J10" s="22">
        <f t="shared" si="1"/>
        <v>2.2519031003969308</v>
      </c>
      <c r="K10" s="22">
        <f t="shared" si="2"/>
        <v>2.9878673619622043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5282017.17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3153437.62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0.6750029036566132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626762.64</v>
      </c>
      <c r="D12" s="43" t="str">
        <f>IF('Town Data'!E8&gt;9,'Town Data'!D8,"*")</f>
        <v>*</v>
      </c>
      <c r="E12" s="44" t="str">
        <f>IF('Town Data'!G8&gt;9,'Town Data'!F8,"*")</f>
        <v>*</v>
      </c>
      <c r="F12" s="43" t="str">
        <f>IF('Town Data'!I8&gt;9,'Town Data'!H8,"*")</f>
        <v>*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1374366.81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851062.48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0.61488356295533098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1141386.55</v>
      </c>
      <c r="D14" s="43" t="str">
        <f>IF('Town Data'!E10&gt;9,'Town Data'!D10,"*")</f>
        <v>*</v>
      </c>
      <c r="E14" s="44">
        <f>IF('Town Data'!G10&gt;9,'Town Data'!F10,"*")</f>
        <v>227904.14</v>
      </c>
      <c r="F14" s="43">
        <f>IF('Town Data'!I10&gt;9,'Town Data'!H10,"*")</f>
        <v>592720.91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0.92567282635599946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10759480.25</v>
      </c>
      <c r="D15" s="46">
        <f>IF('Town Data'!E11&gt;9,'Town Data'!D11,"*")</f>
        <v>1747078.11</v>
      </c>
      <c r="E15" s="47">
        <f>IF('Town Data'!G11&gt;9,'Town Data'!F11,"*")</f>
        <v>1037361.11</v>
      </c>
      <c r="F15" s="45">
        <f>IF('Town Data'!I11&gt;9,'Town Data'!H11,"*")</f>
        <v>6781584.4199999999</v>
      </c>
      <c r="G15" s="46">
        <f>IF('Town Data'!K11&gt;9,'Town Data'!J11,"*")</f>
        <v>718550.8</v>
      </c>
      <c r="H15" s="47">
        <f>IF('Town Data'!M11&gt;9,'Town Data'!L11,"*")</f>
        <v>252905.56</v>
      </c>
      <c r="I15" s="9">
        <f t="shared" si="0"/>
        <v>0.5865732229578291</v>
      </c>
      <c r="J15" s="9">
        <f t="shared" si="1"/>
        <v>1.4313912252272212</v>
      </c>
      <c r="K15" s="9">
        <f t="shared" si="2"/>
        <v>3.1017726537921906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1130144.01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669176.28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0.688858442501877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566591.44999999995</v>
      </c>
      <c r="D17" s="43">
        <f>IF('Town Data'!E13&gt;9,'Town Data'!D13,"*")</f>
        <v>497151.96</v>
      </c>
      <c r="E17" s="44" t="str">
        <f>IF('Town Data'!G13&gt;9,'Town Data'!F13,"*")</f>
        <v>*</v>
      </c>
      <c r="F17" s="43">
        <f>IF('Town Data'!I13&gt;9,'Town Data'!H13,"*")</f>
        <v>224038.24</v>
      </c>
      <c r="G17" s="43">
        <f>IF('Town Data'!K13&gt;9,'Town Data'!J13,"*")</f>
        <v>25505.54</v>
      </c>
      <c r="H17" s="44" t="str">
        <f>IF('Town Data'!M13&gt;9,'Town Data'!L13,"*")</f>
        <v>*</v>
      </c>
      <c r="I17" s="22">
        <f t="shared" si="0"/>
        <v>1.5289943806021686</v>
      </c>
      <c r="J17" s="22">
        <f t="shared" si="1"/>
        <v>18.491920578823269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27566787.23</v>
      </c>
      <c r="D18" s="46">
        <f>IF('Town Data'!E14&gt;9,'Town Data'!D14,"*")</f>
        <v>9871289.5600000005</v>
      </c>
      <c r="E18" s="47">
        <f>IF('Town Data'!G14&gt;9,'Town Data'!F14,"*")</f>
        <v>7938042.3099999996</v>
      </c>
      <c r="F18" s="45">
        <f>IF('Town Data'!I14&gt;9,'Town Data'!H14,"*")</f>
        <v>11383855.689999999</v>
      </c>
      <c r="G18" s="46">
        <f>IF('Town Data'!K14&gt;9,'Town Data'!J14,"*")</f>
        <v>897987.76</v>
      </c>
      <c r="H18" s="47">
        <f>IF('Town Data'!M14&gt;9,'Town Data'!L14,"*")</f>
        <v>1494100.9</v>
      </c>
      <c r="I18" s="9">
        <f t="shared" si="0"/>
        <v>1.4215685775264779</v>
      </c>
      <c r="J18" s="9">
        <f t="shared" si="1"/>
        <v>9.9926771830386656</v>
      </c>
      <c r="K18" s="9">
        <f t="shared" si="2"/>
        <v>4.3129225141354244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1570636.68</v>
      </c>
      <c r="D19" s="43" t="str">
        <f>IF('Town Data'!E15&gt;9,'Town Data'!D15,"*")</f>
        <v>*</v>
      </c>
      <c r="E19" s="44">
        <f>IF('Town Data'!G15&gt;9,'Town Data'!F15,"*")</f>
        <v>251960.84</v>
      </c>
      <c r="F19" s="43">
        <f>IF('Town Data'!I15&gt;9,'Town Data'!H15,"*")</f>
        <v>780318.05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1.0128160305916285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1801559.14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923790.86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0.95018073679577209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CHARLOTTE</v>
      </c>
      <c r="C21" s="51">
        <f>IF('Town Data'!C17&gt;9,'Town Data'!B17,"*")</f>
        <v>463187.38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730618.56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447568.17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0.63241849839321707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7525152.2699999996</v>
      </c>
      <c r="D23" s="43">
        <f>IF('Town Data'!E19&gt;9,'Town Data'!D19,"*")</f>
        <v>1874465.03</v>
      </c>
      <c r="E23" s="44">
        <f>IF('Town Data'!G19&gt;9,'Town Data'!F19,"*")</f>
        <v>618760.02</v>
      </c>
      <c r="F23" s="43">
        <f>IF('Town Data'!I19&gt;9,'Town Data'!H19,"*")</f>
        <v>4937603.91</v>
      </c>
      <c r="G23" s="43">
        <f>IF('Town Data'!K19&gt;9,'Town Data'!J19,"*")</f>
        <v>652861.93999999994</v>
      </c>
      <c r="H23" s="44">
        <f>IF('Town Data'!M19&gt;9,'Town Data'!L19,"*")</f>
        <v>345480.27</v>
      </c>
      <c r="I23" s="22">
        <f t="shared" si="0"/>
        <v>0.52404939868900891</v>
      </c>
      <c r="J23" s="22">
        <f t="shared" si="1"/>
        <v>1.8711507213914174</v>
      </c>
      <c r="K23" s="22">
        <f t="shared" si="2"/>
        <v>0.79101405704007344</v>
      </c>
      <c r="L23" s="15"/>
    </row>
    <row r="24" spans="1:12" x14ac:dyDescent="0.25">
      <c r="A24" s="15"/>
      <c r="B24" s="15" t="str">
        <f>'Town Data'!A20</f>
        <v>DANVILLE</v>
      </c>
      <c r="C24" s="50">
        <f>IF('Town Data'!C20&gt;9,'Town Data'!B20,"*")</f>
        <v>613208.19999999995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2763584.69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1899707.08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0.45474253325412667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>
        <f>IF('Town Data'!C22&gt;9,'Town Data'!B22,"*")</f>
        <v>1339971.94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952047.24</v>
      </c>
      <c r="D27" s="43">
        <f>IF('Town Data'!E23&gt;9,'Town Data'!D23,"*")</f>
        <v>239441.37</v>
      </c>
      <c r="E27" s="44">
        <f>IF('Town Data'!G23&gt;9,'Town Data'!F23,"*")</f>
        <v>339349.64</v>
      </c>
      <c r="F27" s="43">
        <f>IF('Town Data'!I23&gt;9,'Town Data'!H23,"*")</f>
        <v>471125.47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1.0207933992615599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1274776.3700000001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1044502.5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0.22046272747073378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12094951.220000001</v>
      </c>
      <c r="D29" s="43" t="str">
        <f>IF('Town Data'!E25&gt;9,'Town Data'!D25,"*")</f>
        <v>*</v>
      </c>
      <c r="E29" s="44">
        <f>IF('Town Data'!G25&gt;9,'Town Data'!F25,"*")</f>
        <v>933318.01</v>
      </c>
      <c r="F29" s="43">
        <f>IF('Town Data'!I25&gt;9,'Town Data'!H25,"*")</f>
        <v>7694035.7699999996</v>
      </c>
      <c r="G29" s="43" t="str">
        <f>IF('Town Data'!K25&gt;9,'Town Data'!J25,"*")</f>
        <v>*</v>
      </c>
      <c r="H29" s="44">
        <f>IF('Town Data'!M25&gt;9,'Town Data'!L25,"*")</f>
        <v>236842.04</v>
      </c>
      <c r="I29" s="22">
        <f t="shared" si="0"/>
        <v>0.57199051077455565</v>
      </c>
      <c r="J29" s="22" t="str">
        <f t="shared" si="1"/>
        <v/>
      </c>
      <c r="K29" s="22">
        <f t="shared" si="2"/>
        <v>2.9406771280976973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1534458.43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1176160.05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0.30463403343788109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FAIRFAX</v>
      </c>
      <c r="C31" s="51">
        <f>IF('Town Data'!C27&gt;9,'Town Data'!B27,"*")</f>
        <v>1016252.41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830544.62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0.22359760755538943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892786.33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572932.46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0.5582750015595207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5696128.1900000004</v>
      </c>
      <c r="D33" s="43">
        <f>IF('Town Data'!E29&gt;9,'Town Data'!D29,"*")</f>
        <v>2788401.35</v>
      </c>
      <c r="E33" s="44">
        <f>IF('Town Data'!G29&gt;9,'Town Data'!F29,"*")</f>
        <v>852482.4</v>
      </c>
      <c r="F33" s="43">
        <f>IF('Town Data'!I29&gt;9,'Town Data'!H29,"*")</f>
        <v>3076125.75</v>
      </c>
      <c r="G33" s="43">
        <f>IF('Town Data'!K29&gt;9,'Town Data'!J29,"*")</f>
        <v>594334.71</v>
      </c>
      <c r="H33" s="44">
        <f>IF('Town Data'!M29&gt;9,'Town Data'!L29,"*")</f>
        <v>144435.57999999999</v>
      </c>
      <c r="I33" s="22">
        <f t="shared" si="0"/>
        <v>0.85172150065711727</v>
      </c>
      <c r="J33" s="22">
        <f t="shared" si="1"/>
        <v>3.691634701934202</v>
      </c>
      <c r="K33" s="22">
        <f t="shared" si="2"/>
        <v>4.9021634419995417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1108968.1200000001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794250.96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0.39624397809981893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JERICHO</v>
      </c>
      <c r="C35" s="51">
        <f>IF('Town Data'!C31&gt;9,'Town Data'!B31,"*")</f>
        <v>1415797.07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697151.42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1.0308315085982325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JOHNSON</v>
      </c>
      <c r="C36" s="50">
        <f>IF('Town Data'!C32&gt;9,'Town Data'!B32,"*")</f>
        <v>530831.94999999995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2626691.4500000002</v>
      </c>
      <c r="D37" s="43">
        <f>IF('Town Data'!E33&gt;9,'Town Data'!D33,"*")</f>
        <v>1787551.64</v>
      </c>
      <c r="E37" s="44">
        <f>IF('Town Data'!G33&gt;9,'Town Data'!F33,"*")</f>
        <v>970047</v>
      </c>
      <c r="F37" s="43">
        <f>IF('Town Data'!I33&gt;9,'Town Data'!H33,"*")</f>
        <v>891351.15</v>
      </c>
      <c r="G37" s="43">
        <f>IF('Town Data'!K33&gt;9,'Town Data'!J33,"*")</f>
        <v>75587.649999999994</v>
      </c>
      <c r="H37" s="44">
        <f>IF('Town Data'!M33&gt;9,'Town Data'!L33,"*")</f>
        <v>117902.01</v>
      </c>
      <c r="I37" s="22">
        <f t="shared" si="0"/>
        <v>1.9468649364506909</v>
      </c>
      <c r="J37" s="22">
        <f t="shared" si="1"/>
        <v>22.648726213872241</v>
      </c>
      <c r="K37" s="22">
        <f t="shared" si="2"/>
        <v>7.2275696572094068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509741.31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409141.45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0.24588039173249249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1913877.49</v>
      </c>
      <c r="D39" s="43">
        <f>IF('Town Data'!E35&gt;9,'Town Data'!D35,"*")</f>
        <v>283192.49</v>
      </c>
      <c r="E39" s="44">
        <f>IF('Town Data'!G35&gt;9,'Town Data'!F35,"*")</f>
        <v>473487.65</v>
      </c>
      <c r="F39" s="43">
        <f>IF('Town Data'!I35&gt;9,'Town Data'!H35,"*")</f>
        <v>811002.41</v>
      </c>
      <c r="G39" s="43">
        <f>IF('Town Data'!K35&gt;9,'Town Data'!J35,"*")</f>
        <v>57849.99</v>
      </c>
      <c r="H39" s="44">
        <f>IF('Town Data'!M35&gt;9,'Town Data'!L35,"*")</f>
        <v>95205.91</v>
      </c>
      <c r="I39" s="22">
        <f t="shared" si="0"/>
        <v>1.3598912486585584</v>
      </c>
      <c r="J39" s="22">
        <f t="shared" si="1"/>
        <v>3.8952902152619213</v>
      </c>
      <c r="K39" s="22">
        <f t="shared" si="2"/>
        <v>3.9733010272156419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3640086.32</v>
      </c>
      <c r="D40" s="46" t="str">
        <f>IF('Town Data'!E36&gt;9,'Town Data'!D36,"*")</f>
        <v>*</v>
      </c>
      <c r="E40" s="47">
        <f>IF('Town Data'!G36&gt;9,'Town Data'!F36,"*")</f>
        <v>229614.22</v>
      </c>
      <c r="F40" s="45">
        <f>IF('Town Data'!I36&gt;9,'Town Data'!H36,"*")</f>
        <v>2660623.1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0.36813302117086771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7039969.5599999996</v>
      </c>
      <c r="D41" s="43">
        <f>IF('Town Data'!E37&gt;9,'Town Data'!D37,"*")</f>
        <v>4426357.1100000003</v>
      </c>
      <c r="E41" s="44">
        <f>IF('Town Data'!G37&gt;9,'Town Data'!F37,"*")</f>
        <v>1514422.08</v>
      </c>
      <c r="F41" s="43">
        <f>IF('Town Data'!I37&gt;9,'Town Data'!H37,"*")</f>
        <v>3111022.04</v>
      </c>
      <c r="G41" s="43">
        <f>IF('Town Data'!K37&gt;9,'Town Data'!J37,"*")</f>
        <v>296986.76</v>
      </c>
      <c r="H41" s="44">
        <f>IF('Town Data'!M37&gt;9,'Town Data'!L37,"*")</f>
        <v>260552.36</v>
      </c>
      <c r="I41" s="22">
        <f t="shared" si="0"/>
        <v>1.2629121457461612</v>
      </c>
      <c r="J41" s="22">
        <f t="shared" si="1"/>
        <v>13.904223710174826</v>
      </c>
      <c r="K41" s="22">
        <f t="shared" si="2"/>
        <v>4.8123521890187453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6306333.2599999998</v>
      </c>
      <c r="D42" s="46">
        <f>IF('Town Data'!E38&gt;9,'Town Data'!D38,"*")</f>
        <v>1565610.12</v>
      </c>
      <c r="E42" s="47">
        <f>IF('Town Data'!G38&gt;9,'Town Data'!F38,"*")</f>
        <v>585609.84</v>
      </c>
      <c r="F42" s="45">
        <f>IF('Town Data'!I38&gt;9,'Town Data'!H38,"*")</f>
        <v>3402700.97</v>
      </c>
      <c r="G42" s="46" t="str">
        <f>IF('Town Data'!K38&gt;9,'Town Data'!J38,"*")</f>
        <v>*</v>
      </c>
      <c r="H42" s="47">
        <f>IF('Town Data'!M38&gt;9,'Town Data'!L38,"*")</f>
        <v>118529.99</v>
      </c>
      <c r="I42" s="9">
        <f t="shared" si="0"/>
        <v>0.85333160791969309</v>
      </c>
      <c r="J42" s="9" t="str">
        <f t="shared" si="1"/>
        <v/>
      </c>
      <c r="K42" s="9">
        <f t="shared" si="2"/>
        <v>3.9406048207715192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3244810.35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2313883.11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0.40232250107050577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MONTPELIER</v>
      </c>
      <c r="C44" s="50">
        <f>IF('Town Data'!C40&gt;9,'Town Data'!B40,"*")</f>
        <v>5173995.4400000004</v>
      </c>
      <c r="D44" s="46" t="str">
        <f>IF('Town Data'!E40&gt;9,'Town Data'!D40,"*")</f>
        <v>*</v>
      </c>
      <c r="E44" s="47">
        <f>IF('Town Data'!G40&gt;9,'Town Data'!F40,"*")</f>
        <v>791595.36</v>
      </c>
      <c r="F44" s="45">
        <f>IF('Town Data'!I40&gt;9,'Town Data'!H40,"*")</f>
        <v>2751801.75</v>
      </c>
      <c r="G44" s="46" t="str">
        <f>IF('Town Data'!K40&gt;9,'Town Data'!J40,"*")</f>
        <v>*</v>
      </c>
      <c r="H44" s="47">
        <f>IF('Town Data'!M40&gt;9,'Town Data'!L40,"*")</f>
        <v>124986.26</v>
      </c>
      <c r="I44" s="9">
        <f t="shared" si="0"/>
        <v>0.88022100065893205</v>
      </c>
      <c r="J44" s="9" t="str">
        <f t="shared" si="1"/>
        <v/>
      </c>
      <c r="K44" s="9">
        <f t="shared" si="2"/>
        <v>5.3334590538191957</v>
      </c>
      <c r="L44" s="15"/>
    </row>
    <row r="45" spans="1:12" x14ac:dyDescent="0.25">
      <c r="A45" s="15"/>
      <c r="B45" s="27" t="str">
        <f>'Town Data'!A41</f>
        <v>MORRISTOWN</v>
      </c>
      <c r="C45" s="51">
        <f>IF('Town Data'!C41&gt;9,'Town Data'!B41,"*")</f>
        <v>4429485.8</v>
      </c>
      <c r="D45" s="43" t="str">
        <f>IF('Town Data'!E41&gt;9,'Town Data'!D41,"*")</f>
        <v>*</v>
      </c>
      <c r="E45" s="44">
        <f>IF('Town Data'!G41&gt;9,'Town Data'!F41,"*")</f>
        <v>301997.8</v>
      </c>
      <c r="F45" s="43">
        <f>IF('Town Data'!I41&gt;9,'Town Data'!H41,"*")</f>
        <v>2931825.32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0.51082868743353371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NEWPORT</v>
      </c>
      <c r="C46" s="50">
        <f>IF('Town Data'!C42&gt;9,'Town Data'!B42,"*")</f>
        <v>3585591.58</v>
      </c>
      <c r="D46" s="46" t="str">
        <f>IF('Town Data'!E42&gt;9,'Town Data'!D42,"*")</f>
        <v>*</v>
      </c>
      <c r="E46" s="47">
        <f>IF('Town Data'!G42&gt;9,'Town Data'!F42,"*")</f>
        <v>531906.49</v>
      </c>
      <c r="F46" s="45">
        <f>IF('Town Data'!I42&gt;9,'Town Data'!H42,"*")</f>
        <v>2446093.37</v>
      </c>
      <c r="G46" s="46" t="str">
        <f>IF('Town Data'!K42&gt;9,'Town Data'!J42,"*")</f>
        <v>*</v>
      </c>
      <c r="H46" s="47">
        <f>IF('Town Data'!M42&gt;9,'Town Data'!L42,"*")</f>
        <v>96410.559999999998</v>
      </c>
      <c r="I46" s="9">
        <f t="shared" si="0"/>
        <v>0.4658441186159627</v>
      </c>
      <c r="J46" s="9" t="str">
        <f t="shared" si="1"/>
        <v/>
      </c>
      <c r="K46" s="9">
        <f t="shared" si="2"/>
        <v>4.5170978158409207</v>
      </c>
      <c r="L46" s="15"/>
    </row>
    <row r="47" spans="1:12" x14ac:dyDescent="0.25">
      <c r="A47" s="15"/>
      <c r="B47" s="27" t="str">
        <f>'Town Data'!A43</f>
        <v>NORTH HERO</v>
      </c>
      <c r="C47" s="51" t="str">
        <f>IF('Town Data'!C43&gt;9,'Town Data'!B43,"*")</f>
        <v>*</v>
      </c>
      <c r="D47" s="43">
        <f>IF('Town Data'!E43&gt;9,'Town Data'!D43,"*")</f>
        <v>310325.67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113915.25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1.7241802129214481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NORTHFIELD</v>
      </c>
      <c r="C48" s="50">
        <f>IF('Town Data'!C44&gt;9,'Town Data'!B44,"*")</f>
        <v>793546.09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589492.9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0.34615037772295465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POULTNEY</v>
      </c>
      <c r="C49" s="51">
        <f>IF('Town Data'!C45&gt;9,'Town Data'!B45,"*")</f>
        <v>569987.35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538284.73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5.8895633171685918E-2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RANDOLPH</v>
      </c>
      <c r="C50" s="50">
        <f>IF('Town Data'!C46&gt;9,'Town Data'!B46,"*")</f>
        <v>2049293.32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1382629.77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0.4821706898441801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RICHMOND</v>
      </c>
      <c r="C51" s="51">
        <f>IF('Town Data'!C47&gt;9,'Town Data'!B47,"*")</f>
        <v>1035509.34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ROCKINGHAM</v>
      </c>
      <c r="C52" s="50">
        <f>IF('Town Data'!C48&gt;9,'Town Data'!B48,"*")</f>
        <v>1530513.53</v>
      </c>
      <c r="D52" s="46" t="str">
        <f>IF('Town Data'!E48&gt;9,'Town Data'!D48,"*")</f>
        <v>*</v>
      </c>
      <c r="E52" s="47">
        <f>IF('Town Data'!G48&gt;9,'Town Data'!F48,"*")</f>
        <v>185803.06</v>
      </c>
      <c r="F52" s="45">
        <f>IF('Town Data'!I48&gt;9,'Town Data'!H48,"*")</f>
        <v>1243074.27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0.23123257148585338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ROYALTON</v>
      </c>
      <c r="C53" s="51">
        <f>IF('Town Data'!C49&gt;9,'Town Data'!B49,"*")</f>
        <v>648230.05000000005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RUTLAND</v>
      </c>
      <c r="C54" s="50">
        <f>IF('Town Data'!C50&gt;9,'Town Data'!B50,"*")</f>
        <v>12159115.02</v>
      </c>
      <c r="D54" s="46">
        <f>IF('Town Data'!E50&gt;9,'Town Data'!D50,"*")</f>
        <v>403538.28</v>
      </c>
      <c r="E54" s="47">
        <f>IF('Town Data'!G50&gt;9,'Town Data'!F50,"*")</f>
        <v>1152621.77</v>
      </c>
      <c r="F54" s="45">
        <f>IF('Town Data'!I50&gt;9,'Town Data'!H50,"*")</f>
        <v>8072245.54</v>
      </c>
      <c r="G54" s="46" t="str">
        <f>IF('Town Data'!K50&gt;9,'Town Data'!J50,"*")</f>
        <v>*</v>
      </c>
      <c r="H54" s="47">
        <f>IF('Town Data'!M50&gt;9,'Town Data'!L50,"*")</f>
        <v>224553.94</v>
      </c>
      <c r="I54" s="9">
        <f t="shared" si="0"/>
        <v>0.5062865666992582</v>
      </c>
      <c r="J54" s="9" t="str">
        <f t="shared" si="1"/>
        <v/>
      </c>
      <c r="K54" s="9">
        <f t="shared" si="2"/>
        <v>4.1329394175849243</v>
      </c>
      <c r="L54" s="15"/>
    </row>
    <row r="55" spans="1:12" x14ac:dyDescent="0.25">
      <c r="A55" s="15"/>
      <c r="B55" s="27" t="str">
        <f>'Town Data'!A51</f>
        <v>RUTLAND TOWN</v>
      </c>
      <c r="C55" s="51">
        <f>IF('Town Data'!C51&gt;9,'Town Data'!B51,"*")</f>
        <v>3541621.41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2264677.16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0.56385266410334611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SHELBURNE</v>
      </c>
      <c r="C56" s="50">
        <f>IF('Town Data'!C52&gt;9,'Town Data'!B52,"*")</f>
        <v>2521679.7000000002</v>
      </c>
      <c r="D56" s="46">
        <f>IF('Town Data'!E52&gt;9,'Town Data'!D52,"*")</f>
        <v>160404.85</v>
      </c>
      <c r="E56" s="47">
        <f>IF('Town Data'!G52&gt;9,'Town Data'!F52,"*")</f>
        <v>320914.78000000003</v>
      </c>
      <c r="F56" s="45">
        <f>IF('Town Data'!I52&gt;9,'Town Data'!H52,"*")</f>
        <v>1784410.03</v>
      </c>
      <c r="G56" s="46" t="str">
        <f>IF('Town Data'!K52&gt;9,'Town Data'!J52,"*")</f>
        <v>*</v>
      </c>
      <c r="H56" s="47">
        <f>IF('Town Data'!M52&gt;9,'Town Data'!L52,"*")</f>
        <v>65042.6</v>
      </c>
      <c r="I56" s="9">
        <f t="shared" si="0"/>
        <v>0.41317278966426801</v>
      </c>
      <c r="J56" s="9" t="str">
        <f t="shared" si="1"/>
        <v/>
      </c>
      <c r="K56" s="9">
        <f t="shared" si="2"/>
        <v>3.9339168483424714</v>
      </c>
      <c r="L56" s="15"/>
    </row>
    <row r="57" spans="1:12" x14ac:dyDescent="0.25">
      <c r="A57" s="15"/>
      <c r="B57" s="27" t="str">
        <f>'Town Data'!A53</f>
        <v>SOUTH BURLINGTON</v>
      </c>
      <c r="C57" s="51">
        <f>IF('Town Data'!C53&gt;9,'Town Data'!B53,"*")</f>
        <v>21157506.350000001</v>
      </c>
      <c r="D57" s="43">
        <f>IF('Town Data'!E53&gt;9,'Town Data'!D53,"*")</f>
        <v>5726152.9800000004</v>
      </c>
      <c r="E57" s="44">
        <f>IF('Town Data'!G53&gt;9,'Town Data'!F53,"*")</f>
        <v>1523868.67</v>
      </c>
      <c r="F57" s="43">
        <f>IF('Town Data'!I53&gt;9,'Town Data'!H53,"*")</f>
        <v>11542628.85</v>
      </c>
      <c r="G57" s="43">
        <f>IF('Town Data'!K53&gt;9,'Town Data'!J53,"*")</f>
        <v>1114303.55</v>
      </c>
      <c r="H57" s="44">
        <f>IF('Town Data'!M53&gt;9,'Town Data'!L53,"*")</f>
        <v>277574.34000000003</v>
      </c>
      <c r="I57" s="22">
        <f t="shared" si="0"/>
        <v>0.83298853536298212</v>
      </c>
      <c r="J57" s="22">
        <f t="shared" si="1"/>
        <v>4.138772985152924</v>
      </c>
      <c r="K57" s="22">
        <f t="shared" si="2"/>
        <v>4.4899479180964628</v>
      </c>
      <c r="L57" s="15"/>
    </row>
    <row r="58" spans="1:12" x14ac:dyDescent="0.25">
      <c r="A58" s="15"/>
      <c r="B58" s="15" t="str">
        <f>'Town Data'!A54</f>
        <v>SOUTH HERO</v>
      </c>
      <c r="C58" s="50">
        <f>IF('Town Data'!C54&gt;9,'Town Data'!B54,"*")</f>
        <v>896456.76</v>
      </c>
      <c r="D58" s="46">
        <f>IF('Town Data'!E54&gt;9,'Town Data'!D54,"*")</f>
        <v>139852.64000000001</v>
      </c>
      <c r="E58" s="47" t="str">
        <f>IF('Town Data'!G54&gt;9,'Town Data'!F54,"*")</f>
        <v>*</v>
      </c>
      <c r="F58" s="45">
        <f>IF('Town Data'!I54&gt;9,'Town Data'!H54,"*")</f>
        <v>685183.41</v>
      </c>
      <c r="G58" s="46">
        <f>IF('Town Data'!K54&gt;9,'Town Data'!J54,"*")</f>
        <v>64651.6</v>
      </c>
      <c r="H58" s="47" t="str">
        <f>IF('Town Data'!M54&gt;9,'Town Data'!L54,"*")</f>
        <v>*</v>
      </c>
      <c r="I58" s="9">
        <f t="shared" si="0"/>
        <v>0.30834568805453122</v>
      </c>
      <c r="J58" s="9">
        <f t="shared" si="1"/>
        <v>1.1631736878901684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SPRINGFIELD</v>
      </c>
      <c r="C59" s="51">
        <f>IF('Town Data'!C55&gt;9,'Town Data'!B55,"*")</f>
        <v>3761104.19</v>
      </c>
      <c r="D59" s="43" t="str">
        <f>IF('Town Data'!E55&gt;9,'Town Data'!D55,"*")</f>
        <v>*</v>
      </c>
      <c r="E59" s="44">
        <f>IF('Town Data'!G55&gt;9,'Town Data'!F55,"*")</f>
        <v>217924.75</v>
      </c>
      <c r="F59" s="43">
        <f>IF('Town Data'!I55&gt;9,'Town Data'!H55,"*")</f>
        <v>2359446.4</v>
      </c>
      <c r="G59" s="43" t="str">
        <f>IF('Town Data'!K55&gt;9,'Town Data'!J55,"*")</f>
        <v>*</v>
      </c>
      <c r="H59" s="44">
        <f>IF('Town Data'!M55&gt;9,'Town Data'!L55,"*")</f>
        <v>52172.33</v>
      </c>
      <c r="I59" s="22">
        <f t="shared" si="0"/>
        <v>0.5940621452557685</v>
      </c>
      <c r="J59" s="22" t="str">
        <f t="shared" si="1"/>
        <v/>
      </c>
      <c r="K59" s="22">
        <f t="shared" si="2"/>
        <v>3.1770177793477878</v>
      </c>
      <c r="L59" s="15"/>
    </row>
    <row r="60" spans="1:12" x14ac:dyDescent="0.25">
      <c r="A60" s="15"/>
      <c r="B60" s="15" t="str">
        <f>'Town Data'!A56</f>
        <v>ST ALBANS</v>
      </c>
      <c r="C60" s="50">
        <f>IF('Town Data'!C56&gt;9,'Town Data'!B56,"*")</f>
        <v>5737491.3899999997</v>
      </c>
      <c r="D60" s="46" t="str">
        <f>IF('Town Data'!E56&gt;9,'Town Data'!D56,"*")</f>
        <v>*</v>
      </c>
      <c r="E60" s="47">
        <f>IF('Town Data'!G56&gt;9,'Town Data'!F56,"*")</f>
        <v>418288.34</v>
      </c>
      <c r="F60" s="45">
        <f>IF('Town Data'!I56&gt;9,'Town Data'!H56,"*")</f>
        <v>4318405.95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0.32861325600943087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ALBANS TOWN</v>
      </c>
      <c r="C61" s="51">
        <f>IF('Town Data'!C57&gt;9,'Town Data'!B57,"*")</f>
        <v>3164302.22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2316423.14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0.36602944658893366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ST JOHNSBURY</v>
      </c>
      <c r="C62" s="50">
        <f>IF('Town Data'!C58&gt;9,'Town Data'!B58,"*")</f>
        <v>3649891.04</v>
      </c>
      <c r="D62" s="46" t="str">
        <f>IF('Town Data'!E58&gt;9,'Town Data'!D58,"*")</f>
        <v>*</v>
      </c>
      <c r="E62" s="47">
        <f>IF('Town Data'!G58&gt;9,'Town Data'!F58,"*")</f>
        <v>190151.52</v>
      </c>
      <c r="F62" s="45">
        <f>IF('Town Data'!I58&gt;9,'Town Data'!H58,"*")</f>
        <v>2591007.41</v>
      </c>
      <c r="G62" s="46" t="str">
        <f>IF('Town Data'!K58&gt;9,'Town Data'!J58,"*")</f>
        <v>*</v>
      </c>
      <c r="H62" s="47">
        <f>IF('Town Data'!M58&gt;9,'Town Data'!L58,"*")</f>
        <v>43255.86</v>
      </c>
      <c r="I62" s="9">
        <f t="shared" si="0"/>
        <v>0.40867641903038782</v>
      </c>
      <c r="J62" s="9" t="str">
        <f t="shared" si="1"/>
        <v/>
      </c>
      <c r="K62" s="9">
        <f t="shared" si="2"/>
        <v>3.3959713204176261</v>
      </c>
      <c r="L62" s="15"/>
    </row>
    <row r="63" spans="1:12" x14ac:dyDescent="0.25">
      <c r="A63" s="15"/>
      <c r="B63" s="27" t="str">
        <f>'Town Data'!A59</f>
        <v>STOWE</v>
      </c>
      <c r="C63" s="51">
        <f>IF('Town Data'!C59&gt;9,'Town Data'!B59,"*")</f>
        <v>9027335.5099999998</v>
      </c>
      <c r="D63" s="43">
        <f>IF('Town Data'!E59&gt;9,'Town Data'!D59,"*")</f>
        <v>7797668.8399999999</v>
      </c>
      <c r="E63" s="44">
        <f>IF('Town Data'!G59&gt;9,'Town Data'!F59,"*")</f>
        <v>2849692.25</v>
      </c>
      <c r="F63" s="43">
        <f>IF('Town Data'!I59&gt;9,'Town Data'!H59,"*")</f>
        <v>2686405.19</v>
      </c>
      <c r="G63" s="43">
        <f>IF('Town Data'!K59&gt;9,'Town Data'!J59,"*")</f>
        <v>849804.91</v>
      </c>
      <c r="H63" s="44">
        <f>IF('Town Data'!M59&gt;9,'Town Data'!L59,"*")</f>
        <v>466436.79</v>
      </c>
      <c r="I63" s="22">
        <f t="shared" si="0"/>
        <v>2.3603774827430262</v>
      </c>
      <c r="J63" s="22">
        <f t="shared" si="1"/>
        <v>8.1758340629027426</v>
      </c>
      <c r="K63" s="22">
        <f t="shared" si="2"/>
        <v>5.1094928854132631</v>
      </c>
      <c r="L63" s="15"/>
    </row>
    <row r="64" spans="1:12" x14ac:dyDescent="0.25">
      <c r="A64" s="15"/>
      <c r="B64" s="15" t="str">
        <f>'Town Data'!A60</f>
        <v>SWANTON</v>
      </c>
      <c r="C64" s="50">
        <f>IF('Town Data'!C60&gt;9,'Town Data'!B60,"*")</f>
        <v>1793017.4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1352587.48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0.32562028446396674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VERGENNES</v>
      </c>
      <c r="C65" s="51">
        <f>IF('Town Data'!C61&gt;9,'Town Data'!B61,"*")</f>
        <v>1225563.01</v>
      </c>
      <c r="D65" s="43" t="str">
        <f>IF('Town Data'!E61&gt;9,'Town Data'!D61,"*")</f>
        <v>*</v>
      </c>
      <c r="E65" s="44">
        <f>IF('Town Data'!G61&gt;9,'Town Data'!F61,"*")</f>
        <v>129516.81</v>
      </c>
      <c r="F65" s="43">
        <f>IF('Town Data'!I61&gt;9,'Town Data'!H61,"*")</f>
        <v>571156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1.1457587944449503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WAITSFIELD</v>
      </c>
      <c r="C66" s="50">
        <f>IF('Town Data'!C62&gt;9,'Town Data'!B62,"*")</f>
        <v>1960314.03</v>
      </c>
      <c r="D66" s="46">
        <f>IF('Town Data'!E62&gt;9,'Town Data'!D62,"*")</f>
        <v>356060.86</v>
      </c>
      <c r="E66" s="47">
        <f>IF('Town Data'!G62&gt;9,'Town Data'!F62,"*")</f>
        <v>380927.28</v>
      </c>
      <c r="F66" s="45">
        <f>IF('Town Data'!I62&gt;9,'Town Data'!H62,"*")</f>
        <v>1196013.3500000001</v>
      </c>
      <c r="G66" s="46" t="str">
        <f>IF('Town Data'!K62&gt;9,'Town Data'!J62,"*")</f>
        <v>*</v>
      </c>
      <c r="H66" s="47">
        <f>IF('Town Data'!M62&gt;9,'Town Data'!L62,"*")</f>
        <v>104039.35</v>
      </c>
      <c r="I66" s="9">
        <f t="shared" si="0"/>
        <v>0.63904025820447563</v>
      </c>
      <c r="J66" s="9" t="str">
        <f t="shared" si="1"/>
        <v/>
      </c>
      <c r="K66" s="9">
        <f t="shared" si="2"/>
        <v>2.6613769693870641</v>
      </c>
      <c r="L66" s="15"/>
    </row>
    <row r="67" spans="1:12" x14ac:dyDescent="0.25">
      <c r="A67" s="15"/>
      <c r="B67" s="27" t="str">
        <f>'Town Data'!A63</f>
        <v>WALLINGFORD</v>
      </c>
      <c r="C67" s="51">
        <f>IF('Town Data'!C63&gt;9,'Town Data'!B63,"*")</f>
        <v>469920.08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WARREN</v>
      </c>
      <c r="C68" s="50">
        <f>IF('Town Data'!C64&gt;9,'Town Data'!B64,"*")</f>
        <v>760018.14</v>
      </c>
      <c r="D68" s="46">
        <f>IF('Town Data'!E64&gt;9,'Town Data'!D64,"*")</f>
        <v>609315.29</v>
      </c>
      <c r="E68" s="47" t="str">
        <f>IF('Town Data'!G64&gt;9,'Town Data'!F64,"*")</f>
        <v>*</v>
      </c>
      <c r="F68" s="45">
        <f>IF('Town Data'!I64&gt;9,'Town Data'!H64,"*")</f>
        <v>316281.55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1.4029796869276758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WATERBURY</v>
      </c>
      <c r="C69" s="51">
        <f>IF('Town Data'!C65&gt;9,'Town Data'!B65,"*")</f>
        <v>3381921.04</v>
      </c>
      <c r="D69" s="43">
        <f>IF('Town Data'!E65&gt;9,'Town Data'!D65,"*")</f>
        <v>1237954.44</v>
      </c>
      <c r="E69" s="44">
        <f>IF('Town Data'!G65&gt;9,'Town Data'!F65,"*")</f>
        <v>651564.17000000004</v>
      </c>
      <c r="F69" s="43">
        <f>IF('Town Data'!I65&gt;9,'Town Data'!H65,"*")</f>
        <v>1330693.19</v>
      </c>
      <c r="G69" s="43" t="str">
        <f>IF('Town Data'!K65&gt;9,'Town Data'!J65,"*")</f>
        <v>*</v>
      </c>
      <c r="H69" s="44">
        <f>IF('Town Data'!M65&gt;9,'Town Data'!L65,"*")</f>
        <v>111862</v>
      </c>
      <c r="I69" s="22">
        <f t="shared" si="0"/>
        <v>1.5414731700851345</v>
      </c>
      <c r="J69" s="22" t="str">
        <f t="shared" si="1"/>
        <v/>
      </c>
      <c r="K69" s="22">
        <f t="shared" si="2"/>
        <v>4.8247141120308958</v>
      </c>
      <c r="L69" s="15"/>
    </row>
    <row r="70" spans="1:12" x14ac:dyDescent="0.25">
      <c r="A70" s="15"/>
      <c r="B70" s="15" t="str">
        <f>'Town Data'!A66</f>
        <v>WEST RUTLAND</v>
      </c>
      <c r="C70" s="50">
        <f>IF('Town Data'!C66&gt;9,'Town Data'!B66,"*")</f>
        <v>508721.11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WILLISTON</v>
      </c>
      <c r="C71" s="51">
        <f>IF('Town Data'!C67&gt;9,'Town Data'!B67,"*")</f>
        <v>9375165.5600000005</v>
      </c>
      <c r="D71" s="43" t="str">
        <f>IF('Town Data'!E67&gt;9,'Town Data'!D67,"*")</f>
        <v>*</v>
      </c>
      <c r="E71" s="44">
        <f>IF('Town Data'!G67&gt;9,'Town Data'!F67,"*")</f>
        <v>794217.58</v>
      </c>
      <c r="F71" s="43">
        <f>IF('Town Data'!I67&gt;9,'Town Data'!H67,"*")</f>
        <v>4381206.51</v>
      </c>
      <c r="G71" s="43" t="str">
        <f>IF('Town Data'!K67&gt;9,'Town Data'!J67,"*")</f>
        <v>*</v>
      </c>
      <c r="H71" s="44">
        <f>IF('Town Data'!M67&gt;9,'Town Data'!L67,"*")</f>
        <v>184960.13</v>
      </c>
      <c r="I71" s="22">
        <f t="shared" si="3"/>
        <v>1.139859314689095</v>
      </c>
      <c r="J71" s="22" t="str">
        <f t="shared" si="4"/>
        <v/>
      </c>
      <c r="K71" s="22">
        <f t="shared" si="5"/>
        <v>3.2939934136075699</v>
      </c>
      <c r="L71" s="15"/>
    </row>
    <row r="72" spans="1:12" x14ac:dyDescent="0.25">
      <c r="A72" s="15"/>
      <c r="B72" s="15" t="str">
        <f>'Town Data'!A68</f>
        <v>WILMINGTON</v>
      </c>
      <c r="C72" s="50">
        <f>IF('Town Data'!C68&gt;9,'Town Data'!B68,"*")</f>
        <v>1550599.57</v>
      </c>
      <c r="D72" s="46">
        <f>IF('Town Data'!E68&gt;9,'Town Data'!D68,"*")</f>
        <v>176502.43</v>
      </c>
      <c r="E72" s="47">
        <f>IF('Town Data'!G68&gt;9,'Town Data'!F68,"*")</f>
        <v>197831.09</v>
      </c>
      <c r="F72" s="45">
        <f>IF('Town Data'!I68&gt;9,'Town Data'!H68,"*")</f>
        <v>755252.25</v>
      </c>
      <c r="G72" s="46" t="str">
        <f>IF('Town Data'!K68&gt;9,'Town Data'!J68,"*")</f>
        <v>*</v>
      </c>
      <c r="H72" s="47">
        <f>IF('Town Data'!M68&gt;9,'Town Data'!L68,"*")</f>
        <v>34792.25</v>
      </c>
      <c r="I72" s="9">
        <f t="shared" si="3"/>
        <v>1.053088315857384</v>
      </c>
      <c r="J72" s="9" t="str">
        <f t="shared" si="4"/>
        <v/>
      </c>
      <c r="K72" s="9">
        <f t="shared" si="5"/>
        <v>4.6860677306009242</v>
      </c>
      <c r="L72" s="15"/>
    </row>
    <row r="73" spans="1:12" x14ac:dyDescent="0.25">
      <c r="A73" s="15"/>
      <c r="B73" s="27" t="str">
        <f>'Town Data'!A69</f>
        <v>WINDSOR</v>
      </c>
      <c r="C73" s="51">
        <f>IF('Town Data'!C69&gt;9,'Town Data'!B69,"*")</f>
        <v>1226209.57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759294.51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0.61493274855892222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WINOOSKI</v>
      </c>
      <c r="C74" s="50">
        <f>IF('Town Data'!C70&gt;9,'Town Data'!B70,"*")</f>
        <v>2833372.99</v>
      </c>
      <c r="D74" s="46" t="str">
        <f>IF('Town Data'!E70&gt;9,'Town Data'!D70,"*")</f>
        <v>*</v>
      </c>
      <c r="E74" s="47">
        <f>IF('Town Data'!G70&gt;9,'Town Data'!F70,"*")</f>
        <v>1078077.6399999999</v>
      </c>
      <c r="F74" s="45">
        <f>IF('Town Data'!I70&gt;9,'Town Data'!H70,"*")</f>
        <v>1601000.67</v>
      </c>
      <c r="G74" s="46" t="str">
        <f>IF('Town Data'!K70&gt;9,'Town Data'!J70,"*")</f>
        <v>*</v>
      </c>
      <c r="H74" s="47">
        <f>IF('Town Data'!M70&gt;9,'Town Data'!L70,"*")</f>
        <v>171019.83</v>
      </c>
      <c r="I74" s="9">
        <f t="shared" si="3"/>
        <v>0.76975128311470375</v>
      </c>
      <c r="J74" s="9" t="str">
        <f t="shared" si="4"/>
        <v/>
      </c>
      <c r="K74" s="9">
        <f t="shared" si="5"/>
        <v>5.303816580802355</v>
      </c>
      <c r="L74" s="15"/>
    </row>
    <row r="75" spans="1:12" x14ac:dyDescent="0.25">
      <c r="A75" s="15"/>
      <c r="B75" s="27" t="str">
        <f>'Town Data'!A71</f>
        <v>WOODSTOCK</v>
      </c>
      <c r="C75" s="51">
        <f>IF('Town Data'!C71&gt;9,'Town Data'!B71,"*")</f>
        <v>3420449.93</v>
      </c>
      <c r="D75" s="43">
        <f>IF('Town Data'!E71&gt;9,'Town Data'!D71,"*")</f>
        <v>3871929.07</v>
      </c>
      <c r="E75" s="44">
        <f>IF('Town Data'!G71&gt;9,'Town Data'!F71,"*")</f>
        <v>870854.89</v>
      </c>
      <c r="F75" s="43">
        <f>IF('Town Data'!I71&gt;9,'Town Data'!H71,"*")</f>
        <v>1207148.3999999999</v>
      </c>
      <c r="G75" s="43">
        <f>IF('Town Data'!K71&gt;9,'Town Data'!J71,"*")</f>
        <v>63914.21</v>
      </c>
      <c r="H75" s="44">
        <f>IF('Town Data'!M71&gt;9,'Town Data'!L71,"*")</f>
        <v>73893.899999999994</v>
      </c>
      <c r="I75" s="22">
        <f t="shared" si="3"/>
        <v>1.833495807143513</v>
      </c>
      <c r="J75" s="22">
        <f t="shared" si="4"/>
        <v>59.580097446248651</v>
      </c>
      <c r="K75" s="22">
        <f t="shared" si="5"/>
        <v>10.78520676266918</v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341064.6</v>
      </c>
      <c r="C2" s="39">
        <v>11</v>
      </c>
      <c r="D2" s="39">
        <v>0</v>
      </c>
      <c r="E2" s="39">
        <v>0</v>
      </c>
      <c r="F2" s="39">
        <v>0</v>
      </c>
      <c r="G2" s="39">
        <v>0</v>
      </c>
      <c r="H2" s="39">
        <v>223404.09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4436340.66</v>
      </c>
      <c r="C3" s="39">
        <v>43</v>
      </c>
      <c r="D3" s="39">
        <v>0</v>
      </c>
      <c r="E3" s="39">
        <v>0</v>
      </c>
      <c r="F3" s="39">
        <v>536765.61</v>
      </c>
      <c r="G3" s="39">
        <v>19</v>
      </c>
      <c r="H3" s="39">
        <v>3003267.18</v>
      </c>
      <c r="I3" s="39">
        <v>33</v>
      </c>
      <c r="J3" s="39">
        <v>0</v>
      </c>
      <c r="K3" s="39">
        <v>0</v>
      </c>
      <c r="L3" s="39">
        <v>124842.72</v>
      </c>
      <c r="M3" s="39">
        <v>13</v>
      </c>
    </row>
    <row r="4" spans="1:13" x14ac:dyDescent="0.25">
      <c r="A4" s="38" t="s">
        <v>49</v>
      </c>
      <c r="B4" s="39">
        <v>1399765.34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1005546.62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825617.86</v>
      </c>
      <c r="C5" s="39">
        <v>22</v>
      </c>
      <c r="D5" s="39">
        <v>209072.09</v>
      </c>
      <c r="E5" s="39">
        <v>10</v>
      </c>
      <c r="F5" s="39">
        <v>0</v>
      </c>
      <c r="G5" s="39">
        <v>0</v>
      </c>
      <c r="H5" s="39">
        <v>494559.11</v>
      </c>
      <c r="I5" s="39">
        <v>16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7861278.2800000003</v>
      </c>
      <c r="C6" s="39">
        <v>75</v>
      </c>
      <c r="D6" s="39">
        <v>1227229.6299999999</v>
      </c>
      <c r="E6" s="39">
        <v>22</v>
      </c>
      <c r="F6" s="39">
        <v>912908.02</v>
      </c>
      <c r="G6" s="39">
        <v>26</v>
      </c>
      <c r="H6" s="39">
        <v>6062547.6500000004</v>
      </c>
      <c r="I6" s="39">
        <v>67</v>
      </c>
      <c r="J6" s="39">
        <v>377388.13</v>
      </c>
      <c r="K6" s="39">
        <v>18</v>
      </c>
      <c r="L6" s="39">
        <v>228921.36</v>
      </c>
      <c r="M6" s="39">
        <v>19</v>
      </c>
    </row>
    <row r="7" spans="1:13" x14ac:dyDescent="0.25">
      <c r="A7" s="38" t="s">
        <v>52</v>
      </c>
      <c r="B7" s="39">
        <v>5282017.17</v>
      </c>
      <c r="C7" s="39">
        <v>19</v>
      </c>
      <c r="D7" s="39">
        <v>0</v>
      </c>
      <c r="E7" s="39">
        <v>0</v>
      </c>
      <c r="F7" s="39">
        <v>0</v>
      </c>
      <c r="G7" s="39">
        <v>0</v>
      </c>
      <c r="H7" s="39">
        <v>3153437.62</v>
      </c>
      <c r="I7" s="39">
        <v>18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626762.64</v>
      </c>
      <c r="C8" s="39">
        <v>12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1374366.81</v>
      </c>
      <c r="C9" s="39">
        <v>11</v>
      </c>
      <c r="D9" s="39">
        <v>0</v>
      </c>
      <c r="E9" s="39">
        <v>0</v>
      </c>
      <c r="F9" s="39">
        <v>0</v>
      </c>
      <c r="G9" s="39">
        <v>0</v>
      </c>
      <c r="H9" s="39">
        <v>851062.48</v>
      </c>
      <c r="I9" s="39">
        <v>10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1141386.55</v>
      </c>
      <c r="C10" s="39">
        <v>24</v>
      </c>
      <c r="D10" s="39">
        <v>0</v>
      </c>
      <c r="E10" s="39">
        <v>0</v>
      </c>
      <c r="F10" s="39">
        <v>227904.14</v>
      </c>
      <c r="G10" s="39">
        <v>12</v>
      </c>
      <c r="H10" s="39">
        <v>592720.91</v>
      </c>
      <c r="I10" s="39">
        <v>16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10759480.25</v>
      </c>
      <c r="C11" s="39">
        <v>83</v>
      </c>
      <c r="D11" s="39">
        <v>1747078.11</v>
      </c>
      <c r="E11" s="39">
        <v>16</v>
      </c>
      <c r="F11" s="39">
        <v>1037361.11</v>
      </c>
      <c r="G11" s="39">
        <v>32</v>
      </c>
      <c r="H11" s="39">
        <v>6781584.4199999999</v>
      </c>
      <c r="I11" s="39">
        <v>68</v>
      </c>
      <c r="J11" s="39">
        <v>718550.8</v>
      </c>
      <c r="K11" s="39">
        <v>15</v>
      </c>
      <c r="L11" s="39">
        <v>252905.56</v>
      </c>
      <c r="M11" s="39">
        <v>28</v>
      </c>
    </row>
    <row r="12" spans="1:13" x14ac:dyDescent="0.25">
      <c r="A12" s="38" t="s">
        <v>57</v>
      </c>
      <c r="B12" s="39">
        <v>1130144.01</v>
      </c>
      <c r="C12" s="39">
        <v>16</v>
      </c>
      <c r="D12" s="39">
        <v>0</v>
      </c>
      <c r="E12" s="39">
        <v>0</v>
      </c>
      <c r="F12" s="39">
        <v>0</v>
      </c>
      <c r="G12" s="39">
        <v>0</v>
      </c>
      <c r="H12" s="39">
        <v>669176.28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566591.44999999995</v>
      </c>
      <c r="C13" s="39">
        <v>14</v>
      </c>
      <c r="D13" s="39">
        <v>497151.96</v>
      </c>
      <c r="E13" s="39">
        <v>17</v>
      </c>
      <c r="F13" s="39">
        <v>0</v>
      </c>
      <c r="G13" s="39">
        <v>0</v>
      </c>
      <c r="H13" s="39">
        <v>224038.24</v>
      </c>
      <c r="I13" s="39">
        <v>12</v>
      </c>
      <c r="J13" s="39">
        <v>25505.54</v>
      </c>
      <c r="K13" s="39">
        <v>11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27566787.23</v>
      </c>
      <c r="C14" s="39">
        <v>207</v>
      </c>
      <c r="D14" s="39">
        <v>9871289.5600000005</v>
      </c>
      <c r="E14" s="39">
        <v>16</v>
      </c>
      <c r="F14" s="39">
        <v>7938042.3099999996</v>
      </c>
      <c r="G14" s="39">
        <v>99</v>
      </c>
      <c r="H14" s="39">
        <v>11383855.689999999</v>
      </c>
      <c r="I14" s="39">
        <v>163</v>
      </c>
      <c r="J14" s="39">
        <v>897987.76</v>
      </c>
      <c r="K14" s="39">
        <v>14</v>
      </c>
      <c r="L14" s="39">
        <v>1494100.9</v>
      </c>
      <c r="M14" s="39">
        <v>77</v>
      </c>
    </row>
    <row r="15" spans="1:13" x14ac:dyDescent="0.25">
      <c r="A15" s="38" t="s">
        <v>60</v>
      </c>
      <c r="B15" s="39">
        <v>1570636.68</v>
      </c>
      <c r="C15" s="39">
        <v>21</v>
      </c>
      <c r="D15" s="39">
        <v>0</v>
      </c>
      <c r="E15" s="39">
        <v>0</v>
      </c>
      <c r="F15" s="39">
        <v>251960.84</v>
      </c>
      <c r="G15" s="39">
        <v>10</v>
      </c>
      <c r="H15" s="39">
        <v>780318.05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1801559.14</v>
      </c>
      <c r="C16" s="39">
        <v>22</v>
      </c>
      <c r="D16" s="39">
        <v>0</v>
      </c>
      <c r="E16" s="39">
        <v>0</v>
      </c>
      <c r="F16" s="39">
        <v>0</v>
      </c>
      <c r="G16" s="39">
        <v>0</v>
      </c>
      <c r="H16" s="39">
        <v>923790.86</v>
      </c>
      <c r="I16" s="39">
        <v>18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463187.38</v>
      </c>
      <c r="C17" s="39">
        <v>10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730618.56</v>
      </c>
      <c r="C18" s="39">
        <v>15</v>
      </c>
      <c r="D18" s="39">
        <v>0</v>
      </c>
      <c r="E18" s="39">
        <v>0</v>
      </c>
      <c r="F18" s="39">
        <v>0</v>
      </c>
      <c r="G18" s="39">
        <v>0</v>
      </c>
      <c r="H18" s="39">
        <v>447568.17</v>
      </c>
      <c r="I18" s="39">
        <v>15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7525152.2699999996</v>
      </c>
      <c r="C19" s="39">
        <v>54</v>
      </c>
      <c r="D19" s="39">
        <v>1874465.03</v>
      </c>
      <c r="E19" s="39">
        <v>14</v>
      </c>
      <c r="F19" s="39">
        <v>618760.02</v>
      </c>
      <c r="G19" s="39">
        <v>15</v>
      </c>
      <c r="H19" s="39">
        <v>4937603.91</v>
      </c>
      <c r="I19" s="39">
        <v>44</v>
      </c>
      <c r="J19" s="39">
        <v>652861.93999999994</v>
      </c>
      <c r="K19" s="39">
        <v>10</v>
      </c>
      <c r="L19" s="39">
        <v>345480.27</v>
      </c>
      <c r="M19" s="39">
        <v>13</v>
      </c>
    </row>
    <row r="20" spans="1:13" x14ac:dyDescent="0.25">
      <c r="A20" s="38" t="s">
        <v>65</v>
      </c>
      <c r="B20" s="39">
        <v>613208.19999999995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2763584.69</v>
      </c>
      <c r="C21" s="39">
        <v>24</v>
      </c>
      <c r="D21" s="39">
        <v>0</v>
      </c>
      <c r="E21" s="39">
        <v>0</v>
      </c>
      <c r="F21" s="39">
        <v>0</v>
      </c>
      <c r="G21" s="39">
        <v>0</v>
      </c>
      <c r="H21" s="39">
        <v>1899707.08</v>
      </c>
      <c r="I21" s="39">
        <v>24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1339971.94</v>
      </c>
      <c r="C22" s="39">
        <v>11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952047.24</v>
      </c>
      <c r="C23" s="39">
        <v>22</v>
      </c>
      <c r="D23" s="39">
        <v>239441.37</v>
      </c>
      <c r="E23" s="39">
        <v>16</v>
      </c>
      <c r="F23" s="39">
        <v>339349.64</v>
      </c>
      <c r="G23" s="39">
        <v>13</v>
      </c>
      <c r="H23" s="39">
        <v>471125.47</v>
      </c>
      <c r="I23" s="39">
        <v>13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1274776.3700000001</v>
      </c>
      <c r="C24" s="39">
        <v>21</v>
      </c>
      <c r="D24" s="39">
        <v>0</v>
      </c>
      <c r="E24" s="39">
        <v>0</v>
      </c>
      <c r="F24" s="39">
        <v>0</v>
      </c>
      <c r="G24" s="39">
        <v>0</v>
      </c>
      <c r="H24" s="39">
        <v>1044502.5</v>
      </c>
      <c r="I24" s="39">
        <v>16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12094951.220000001</v>
      </c>
      <c r="C25" s="39">
        <v>90</v>
      </c>
      <c r="D25" s="39">
        <v>0</v>
      </c>
      <c r="E25" s="39">
        <v>0</v>
      </c>
      <c r="F25" s="39">
        <v>933318.01</v>
      </c>
      <c r="G25" s="39">
        <v>31</v>
      </c>
      <c r="H25" s="39">
        <v>7694035.7699999996</v>
      </c>
      <c r="I25" s="39">
        <v>76</v>
      </c>
      <c r="J25" s="39">
        <v>0</v>
      </c>
      <c r="K25" s="39">
        <v>0</v>
      </c>
      <c r="L25" s="39">
        <v>236842.04</v>
      </c>
      <c r="M25" s="39">
        <v>24</v>
      </c>
    </row>
    <row r="26" spans="1:13" x14ac:dyDescent="0.25">
      <c r="A26" s="38" t="s">
        <v>71</v>
      </c>
      <c r="B26" s="39">
        <v>1534458.43</v>
      </c>
      <c r="C26" s="39">
        <v>16</v>
      </c>
      <c r="D26" s="39">
        <v>0</v>
      </c>
      <c r="E26" s="39">
        <v>0</v>
      </c>
      <c r="F26" s="39">
        <v>0</v>
      </c>
      <c r="G26" s="39">
        <v>0</v>
      </c>
      <c r="H26" s="39">
        <v>1176160.05</v>
      </c>
      <c r="I26" s="39">
        <v>15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1016252.41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830544.62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892786.33</v>
      </c>
      <c r="C28" s="39">
        <v>18</v>
      </c>
      <c r="D28" s="39">
        <v>0</v>
      </c>
      <c r="E28" s="39">
        <v>0</v>
      </c>
      <c r="F28" s="39">
        <v>0</v>
      </c>
      <c r="G28" s="39">
        <v>0</v>
      </c>
      <c r="H28" s="39">
        <v>572932.46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5696128.1900000004</v>
      </c>
      <c r="C29" s="39">
        <v>49</v>
      </c>
      <c r="D29" s="39">
        <v>2788401.35</v>
      </c>
      <c r="E29" s="39">
        <v>18</v>
      </c>
      <c r="F29" s="39">
        <v>852482.4</v>
      </c>
      <c r="G29" s="39">
        <v>19</v>
      </c>
      <c r="H29" s="39">
        <v>3076125.75</v>
      </c>
      <c r="I29" s="39">
        <v>40</v>
      </c>
      <c r="J29" s="39">
        <v>594334.71</v>
      </c>
      <c r="K29" s="39">
        <v>14</v>
      </c>
      <c r="L29" s="39">
        <v>144435.57999999999</v>
      </c>
      <c r="M29" s="39">
        <v>14</v>
      </c>
    </row>
    <row r="30" spans="1:13" x14ac:dyDescent="0.25">
      <c r="A30" s="38" t="s">
        <v>75</v>
      </c>
      <c r="B30" s="39">
        <v>1108968.1200000001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794250.96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1415797.07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697151.42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530831.94999999995</v>
      </c>
      <c r="C32" s="39">
        <v>11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2626691.4500000002</v>
      </c>
      <c r="C33" s="39">
        <v>37</v>
      </c>
      <c r="D33" s="39">
        <v>1787551.64</v>
      </c>
      <c r="E33" s="39">
        <v>32</v>
      </c>
      <c r="F33" s="39">
        <v>970047</v>
      </c>
      <c r="G33" s="39">
        <v>26</v>
      </c>
      <c r="H33" s="39">
        <v>891351.15</v>
      </c>
      <c r="I33" s="39">
        <v>20</v>
      </c>
      <c r="J33" s="39">
        <v>75587.649999999994</v>
      </c>
      <c r="K33" s="39">
        <v>19</v>
      </c>
      <c r="L33" s="39">
        <v>117902.01</v>
      </c>
      <c r="M33" s="39">
        <v>14</v>
      </c>
    </row>
    <row r="34" spans="1:13" x14ac:dyDescent="0.25">
      <c r="A34" s="38" t="s">
        <v>79</v>
      </c>
      <c r="B34" s="39">
        <v>509741.31</v>
      </c>
      <c r="C34" s="39">
        <v>15</v>
      </c>
      <c r="D34" s="39">
        <v>0</v>
      </c>
      <c r="E34" s="39">
        <v>0</v>
      </c>
      <c r="F34" s="39">
        <v>0</v>
      </c>
      <c r="G34" s="39">
        <v>0</v>
      </c>
      <c r="H34" s="39">
        <v>409141.45</v>
      </c>
      <c r="I34" s="39">
        <v>13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1913877.49</v>
      </c>
      <c r="C35" s="39">
        <v>36</v>
      </c>
      <c r="D35" s="39">
        <v>283192.49</v>
      </c>
      <c r="E35" s="39">
        <v>20</v>
      </c>
      <c r="F35" s="39">
        <v>473487.65</v>
      </c>
      <c r="G35" s="39">
        <v>18</v>
      </c>
      <c r="H35" s="39">
        <v>811002.41</v>
      </c>
      <c r="I35" s="39">
        <v>31</v>
      </c>
      <c r="J35" s="39">
        <v>57849.99</v>
      </c>
      <c r="K35" s="39">
        <v>13</v>
      </c>
      <c r="L35" s="39">
        <v>95205.91</v>
      </c>
      <c r="M35" s="39">
        <v>14</v>
      </c>
    </row>
    <row r="36" spans="1:13" x14ac:dyDescent="0.25">
      <c r="A36" s="38" t="s">
        <v>81</v>
      </c>
      <c r="B36" s="39">
        <v>3640086.32</v>
      </c>
      <c r="C36" s="39">
        <v>28</v>
      </c>
      <c r="D36" s="39">
        <v>0</v>
      </c>
      <c r="E36" s="39">
        <v>0</v>
      </c>
      <c r="F36" s="39">
        <v>229614.22</v>
      </c>
      <c r="G36" s="39">
        <v>11</v>
      </c>
      <c r="H36" s="39">
        <v>2660623.1</v>
      </c>
      <c r="I36" s="39">
        <v>24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7039969.5599999996</v>
      </c>
      <c r="C37" s="39">
        <v>63</v>
      </c>
      <c r="D37" s="39">
        <v>4426357.1100000003</v>
      </c>
      <c r="E37" s="39">
        <v>29</v>
      </c>
      <c r="F37" s="39">
        <v>1514422.08</v>
      </c>
      <c r="G37" s="39">
        <v>38</v>
      </c>
      <c r="H37" s="39">
        <v>3111022.04</v>
      </c>
      <c r="I37" s="39">
        <v>53</v>
      </c>
      <c r="J37" s="39">
        <v>296986.76</v>
      </c>
      <c r="K37" s="39">
        <v>23</v>
      </c>
      <c r="L37" s="39">
        <v>260552.36</v>
      </c>
      <c r="M37" s="39">
        <v>32</v>
      </c>
    </row>
    <row r="38" spans="1:13" x14ac:dyDescent="0.25">
      <c r="A38" s="38" t="s">
        <v>83</v>
      </c>
      <c r="B38" s="39">
        <v>6306333.2599999998</v>
      </c>
      <c r="C38" s="39">
        <v>51</v>
      </c>
      <c r="D38" s="39">
        <v>1565610.12</v>
      </c>
      <c r="E38" s="39">
        <v>12</v>
      </c>
      <c r="F38" s="39">
        <v>585609.84</v>
      </c>
      <c r="G38" s="39">
        <v>21</v>
      </c>
      <c r="H38" s="39">
        <v>3402700.97</v>
      </c>
      <c r="I38" s="39">
        <v>47</v>
      </c>
      <c r="J38" s="39">
        <v>0</v>
      </c>
      <c r="K38" s="39">
        <v>0</v>
      </c>
      <c r="L38" s="39">
        <v>118529.99</v>
      </c>
      <c r="M38" s="39">
        <v>19</v>
      </c>
    </row>
    <row r="39" spans="1:13" x14ac:dyDescent="0.25">
      <c r="A39" s="38" t="s">
        <v>84</v>
      </c>
      <c r="B39" s="39">
        <v>3244810.35</v>
      </c>
      <c r="C39" s="39">
        <v>27</v>
      </c>
      <c r="D39" s="39">
        <v>0</v>
      </c>
      <c r="E39" s="39">
        <v>0</v>
      </c>
      <c r="F39" s="39">
        <v>0</v>
      </c>
      <c r="G39" s="39">
        <v>0</v>
      </c>
      <c r="H39" s="39">
        <v>2313883.11</v>
      </c>
      <c r="I39" s="39">
        <v>23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5173995.4400000004</v>
      </c>
      <c r="C40" s="39">
        <v>51</v>
      </c>
      <c r="D40" s="39">
        <v>0</v>
      </c>
      <c r="E40" s="39">
        <v>0</v>
      </c>
      <c r="F40" s="39">
        <v>791595.36</v>
      </c>
      <c r="G40" s="39">
        <v>21</v>
      </c>
      <c r="H40" s="39">
        <v>2751801.75</v>
      </c>
      <c r="I40" s="39">
        <v>48</v>
      </c>
      <c r="J40" s="39">
        <v>0</v>
      </c>
      <c r="K40" s="39">
        <v>0</v>
      </c>
      <c r="L40" s="39">
        <v>124986.26</v>
      </c>
      <c r="M40" s="39">
        <v>19</v>
      </c>
    </row>
    <row r="41" spans="1:13" x14ac:dyDescent="0.25">
      <c r="A41" s="38" t="s">
        <v>86</v>
      </c>
      <c r="B41" s="39">
        <v>4429485.8</v>
      </c>
      <c r="C41" s="39">
        <v>34</v>
      </c>
      <c r="D41" s="39">
        <v>0</v>
      </c>
      <c r="E41" s="39">
        <v>0</v>
      </c>
      <c r="F41" s="39">
        <v>301997.8</v>
      </c>
      <c r="G41" s="39">
        <v>11</v>
      </c>
      <c r="H41" s="39">
        <v>2931825.32</v>
      </c>
      <c r="I41" s="39">
        <v>31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3585591.58</v>
      </c>
      <c r="C42" s="39">
        <v>34</v>
      </c>
      <c r="D42" s="39">
        <v>0</v>
      </c>
      <c r="E42" s="39">
        <v>0</v>
      </c>
      <c r="F42" s="39">
        <v>531906.49</v>
      </c>
      <c r="G42" s="39">
        <v>15</v>
      </c>
      <c r="H42" s="39">
        <v>2446093.37</v>
      </c>
      <c r="I42" s="39">
        <v>26</v>
      </c>
      <c r="J42" s="39">
        <v>0</v>
      </c>
      <c r="K42" s="39">
        <v>0</v>
      </c>
      <c r="L42" s="39">
        <v>96410.559999999998</v>
      </c>
      <c r="M42" s="39">
        <v>11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310325.67</v>
      </c>
      <c r="E43" s="39">
        <v>16</v>
      </c>
      <c r="F43" s="39">
        <v>0</v>
      </c>
      <c r="G43" s="39">
        <v>0</v>
      </c>
      <c r="H43" s="39">
        <v>0</v>
      </c>
      <c r="I43" s="39">
        <v>0</v>
      </c>
      <c r="J43" s="39">
        <v>113915.25</v>
      </c>
      <c r="K43" s="39">
        <v>15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793546.09</v>
      </c>
      <c r="C44" s="39">
        <v>21</v>
      </c>
      <c r="D44" s="39">
        <v>0</v>
      </c>
      <c r="E44" s="39">
        <v>0</v>
      </c>
      <c r="F44" s="39">
        <v>0</v>
      </c>
      <c r="G44" s="39">
        <v>0</v>
      </c>
      <c r="H44" s="39">
        <v>589492.9</v>
      </c>
      <c r="I44" s="39">
        <v>18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569987.35</v>
      </c>
      <c r="C45" s="39">
        <v>15</v>
      </c>
      <c r="D45" s="39">
        <v>0</v>
      </c>
      <c r="E45" s="39">
        <v>0</v>
      </c>
      <c r="F45" s="39">
        <v>0</v>
      </c>
      <c r="G45" s="39">
        <v>0</v>
      </c>
      <c r="H45" s="39">
        <v>538284.73</v>
      </c>
      <c r="I45" s="39">
        <v>14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2049293.32</v>
      </c>
      <c r="C46" s="39">
        <v>24</v>
      </c>
      <c r="D46" s="39">
        <v>0</v>
      </c>
      <c r="E46" s="39">
        <v>0</v>
      </c>
      <c r="F46" s="39">
        <v>0</v>
      </c>
      <c r="G46" s="39">
        <v>0</v>
      </c>
      <c r="H46" s="39">
        <v>1382629.77</v>
      </c>
      <c r="I46" s="39">
        <v>21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1035509.34</v>
      </c>
      <c r="C47" s="39">
        <v>10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1530513.53</v>
      </c>
      <c r="C48" s="39">
        <v>31</v>
      </c>
      <c r="D48" s="39">
        <v>0</v>
      </c>
      <c r="E48" s="39">
        <v>0</v>
      </c>
      <c r="F48" s="39">
        <v>185803.06</v>
      </c>
      <c r="G48" s="39">
        <v>10</v>
      </c>
      <c r="H48" s="39">
        <v>1243074.27</v>
      </c>
      <c r="I48" s="39">
        <v>29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648230.05000000005</v>
      </c>
      <c r="C49" s="39">
        <v>10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12159115.02</v>
      </c>
      <c r="C50" s="39">
        <v>82</v>
      </c>
      <c r="D50" s="39">
        <v>403538.28</v>
      </c>
      <c r="E50" s="39">
        <v>12</v>
      </c>
      <c r="F50" s="39">
        <v>1152621.77</v>
      </c>
      <c r="G50" s="39">
        <v>27</v>
      </c>
      <c r="H50" s="39">
        <v>8072245.54</v>
      </c>
      <c r="I50" s="39">
        <v>73</v>
      </c>
      <c r="J50" s="39">
        <v>0</v>
      </c>
      <c r="K50" s="39">
        <v>0</v>
      </c>
      <c r="L50" s="39">
        <v>224553.94</v>
      </c>
      <c r="M50" s="39">
        <v>23</v>
      </c>
    </row>
    <row r="51" spans="1:13" x14ac:dyDescent="0.25">
      <c r="A51" s="38" t="s">
        <v>96</v>
      </c>
      <c r="B51" s="39">
        <v>3541621.41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2264677.16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2521679.7000000002</v>
      </c>
      <c r="C52" s="39">
        <v>28</v>
      </c>
      <c r="D52" s="39">
        <v>160404.85</v>
      </c>
      <c r="E52" s="39">
        <v>10</v>
      </c>
      <c r="F52" s="39">
        <v>320914.78000000003</v>
      </c>
      <c r="G52" s="39">
        <v>14</v>
      </c>
      <c r="H52" s="39">
        <v>1784410.03</v>
      </c>
      <c r="I52" s="39">
        <v>26</v>
      </c>
      <c r="J52" s="39">
        <v>0</v>
      </c>
      <c r="K52" s="39">
        <v>0</v>
      </c>
      <c r="L52" s="39">
        <v>65042.6</v>
      </c>
      <c r="M52" s="39">
        <v>10</v>
      </c>
    </row>
    <row r="53" spans="1:13" x14ac:dyDescent="0.25">
      <c r="A53" s="38" t="s">
        <v>98</v>
      </c>
      <c r="B53" s="39">
        <v>21157506.350000001</v>
      </c>
      <c r="C53" s="39">
        <v>97</v>
      </c>
      <c r="D53" s="39">
        <v>5726152.9800000004</v>
      </c>
      <c r="E53" s="39">
        <v>16</v>
      </c>
      <c r="F53" s="39">
        <v>1523868.67</v>
      </c>
      <c r="G53" s="39">
        <v>32</v>
      </c>
      <c r="H53" s="39">
        <v>11542628.85</v>
      </c>
      <c r="I53" s="39">
        <v>87</v>
      </c>
      <c r="J53" s="39">
        <v>1114303.55</v>
      </c>
      <c r="K53" s="39">
        <v>16</v>
      </c>
      <c r="L53" s="39">
        <v>277574.34000000003</v>
      </c>
      <c r="M53" s="39">
        <v>25</v>
      </c>
    </row>
    <row r="54" spans="1:13" x14ac:dyDescent="0.25">
      <c r="A54" s="38" t="s">
        <v>99</v>
      </c>
      <c r="B54" s="39">
        <v>896456.76</v>
      </c>
      <c r="C54" s="39">
        <v>14</v>
      </c>
      <c r="D54" s="39">
        <v>139852.64000000001</v>
      </c>
      <c r="E54" s="39">
        <v>13</v>
      </c>
      <c r="F54" s="39">
        <v>0</v>
      </c>
      <c r="G54" s="39">
        <v>0</v>
      </c>
      <c r="H54" s="39">
        <v>685183.41</v>
      </c>
      <c r="I54" s="39">
        <v>15</v>
      </c>
      <c r="J54" s="39">
        <v>64651.6</v>
      </c>
      <c r="K54" s="39">
        <v>11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3761104.19</v>
      </c>
      <c r="C55" s="39">
        <v>35</v>
      </c>
      <c r="D55" s="39">
        <v>0</v>
      </c>
      <c r="E55" s="39">
        <v>0</v>
      </c>
      <c r="F55" s="39">
        <v>217924.75</v>
      </c>
      <c r="G55" s="39">
        <v>11</v>
      </c>
      <c r="H55" s="39">
        <v>2359446.4</v>
      </c>
      <c r="I55" s="39">
        <v>30</v>
      </c>
      <c r="J55" s="39">
        <v>0</v>
      </c>
      <c r="K55" s="39">
        <v>0</v>
      </c>
      <c r="L55" s="39">
        <v>52172.33</v>
      </c>
      <c r="M55" s="39">
        <v>10</v>
      </c>
    </row>
    <row r="56" spans="1:13" x14ac:dyDescent="0.25">
      <c r="A56" s="38" t="s">
        <v>101</v>
      </c>
      <c r="B56" s="39">
        <v>5737491.3899999997</v>
      </c>
      <c r="C56" s="39">
        <v>37</v>
      </c>
      <c r="D56" s="39">
        <v>0</v>
      </c>
      <c r="E56" s="39">
        <v>0</v>
      </c>
      <c r="F56" s="39">
        <v>418288.34</v>
      </c>
      <c r="G56" s="39">
        <v>12</v>
      </c>
      <c r="H56" s="39">
        <v>4318405.95</v>
      </c>
      <c r="I56" s="39">
        <v>36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3164302.22</v>
      </c>
      <c r="C57" s="39">
        <v>20</v>
      </c>
      <c r="D57" s="39">
        <v>0</v>
      </c>
      <c r="E57" s="39">
        <v>0</v>
      </c>
      <c r="F57" s="39">
        <v>0</v>
      </c>
      <c r="G57" s="39">
        <v>0</v>
      </c>
      <c r="H57" s="39">
        <v>2316423.14</v>
      </c>
      <c r="I57" s="39">
        <v>18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3649891.04</v>
      </c>
      <c r="C58" s="39">
        <v>47</v>
      </c>
      <c r="D58" s="39">
        <v>0</v>
      </c>
      <c r="E58" s="39">
        <v>0</v>
      </c>
      <c r="F58" s="39">
        <v>190151.52</v>
      </c>
      <c r="G58" s="39">
        <v>18</v>
      </c>
      <c r="H58" s="39">
        <v>2591007.41</v>
      </c>
      <c r="I58" s="39">
        <v>43</v>
      </c>
      <c r="J58" s="39">
        <v>0</v>
      </c>
      <c r="K58" s="39">
        <v>0</v>
      </c>
      <c r="L58" s="39">
        <v>43255.86</v>
      </c>
      <c r="M58" s="39">
        <v>17</v>
      </c>
    </row>
    <row r="59" spans="1:13" x14ac:dyDescent="0.25">
      <c r="A59" s="38" t="s">
        <v>104</v>
      </c>
      <c r="B59" s="39">
        <v>9027335.5099999998</v>
      </c>
      <c r="C59" s="39">
        <v>67</v>
      </c>
      <c r="D59" s="39">
        <v>7797668.8399999999</v>
      </c>
      <c r="E59" s="39">
        <v>69</v>
      </c>
      <c r="F59" s="39">
        <v>2849692.25</v>
      </c>
      <c r="G59" s="39">
        <v>43</v>
      </c>
      <c r="H59" s="39">
        <v>2686405.19</v>
      </c>
      <c r="I59" s="39">
        <v>54</v>
      </c>
      <c r="J59" s="39">
        <v>849804.91</v>
      </c>
      <c r="K59" s="39">
        <v>34</v>
      </c>
      <c r="L59" s="39">
        <v>466436.79</v>
      </c>
      <c r="M59" s="39">
        <v>37</v>
      </c>
    </row>
    <row r="60" spans="1:13" x14ac:dyDescent="0.25">
      <c r="A60" s="38" t="s">
        <v>105</v>
      </c>
      <c r="B60" s="39">
        <v>1793017.4</v>
      </c>
      <c r="C60" s="39">
        <v>17</v>
      </c>
      <c r="D60" s="39">
        <v>0</v>
      </c>
      <c r="E60" s="39">
        <v>0</v>
      </c>
      <c r="F60" s="39">
        <v>0</v>
      </c>
      <c r="G60" s="39">
        <v>0</v>
      </c>
      <c r="H60" s="39">
        <v>1352587.48</v>
      </c>
      <c r="I60" s="39">
        <v>16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1225563.01</v>
      </c>
      <c r="C61" s="39">
        <v>21</v>
      </c>
      <c r="D61" s="39">
        <v>0</v>
      </c>
      <c r="E61" s="39">
        <v>0</v>
      </c>
      <c r="F61" s="39">
        <v>129516.81</v>
      </c>
      <c r="G61" s="39">
        <v>10</v>
      </c>
      <c r="H61" s="39">
        <v>571156</v>
      </c>
      <c r="I61" s="39">
        <v>14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1960314.03</v>
      </c>
      <c r="C62" s="39">
        <v>35</v>
      </c>
      <c r="D62" s="39">
        <v>356060.86</v>
      </c>
      <c r="E62" s="39">
        <v>16</v>
      </c>
      <c r="F62" s="39">
        <v>380927.28</v>
      </c>
      <c r="G62" s="39">
        <v>20</v>
      </c>
      <c r="H62" s="39">
        <v>1196013.3500000001</v>
      </c>
      <c r="I62" s="39">
        <v>28</v>
      </c>
      <c r="J62" s="39">
        <v>0</v>
      </c>
      <c r="K62" s="39">
        <v>0</v>
      </c>
      <c r="L62" s="39">
        <v>104039.35</v>
      </c>
      <c r="M62" s="39">
        <v>15</v>
      </c>
    </row>
    <row r="63" spans="1:13" x14ac:dyDescent="0.25">
      <c r="A63" s="38" t="s">
        <v>108</v>
      </c>
      <c r="B63" s="39">
        <v>469920.08</v>
      </c>
      <c r="C63" s="39">
        <v>10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760018.14</v>
      </c>
      <c r="C64" s="39">
        <v>14</v>
      </c>
      <c r="D64" s="39">
        <v>609315.29</v>
      </c>
      <c r="E64" s="39">
        <v>10</v>
      </c>
      <c r="F64" s="39">
        <v>0</v>
      </c>
      <c r="G64" s="39">
        <v>0</v>
      </c>
      <c r="H64" s="39">
        <v>316281.55</v>
      </c>
      <c r="I64" s="39">
        <v>12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3381921.04</v>
      </c>
      <c r="C65" s="39">
        <v>42</v>
      </c>
      <c r="D65" s="39">
        <v>1237954.44</v>
      </c>
      <c r="E65" s="39">
        <v>10</v>
      </c>
      <c r="F65" s="39">
        <v>651564.17000000004</v>
      </c>
      <c r="G65" s="39">
        <v>15</v>
      </c>
      <c r="H65" s="39">
        <v>1330693.19</v>
      </c>
      <c r="I65" s="39">
        <v>35</v>
      </c>
      <c r="J65" s="39">
        <v>0</v>
      </c>
      <c r="K65" s="39">
        <v>0</v>
      </c>
      <c r="L65" s="39">
        <v>111862</v>
      </c>
      <c r="M65" s="39">
        <v>14</v>
      </c>
    </row>
    <row r="66" spans="1:13" x14ac:dyDescent="0.25">
      <c r="A66" s="38" t="s">
        <v>111</v>
      </c>
      <c r="B66" s="39">
        <v>508721.11</v>
      </c>
      <c r="C66" s="39">
        <v>11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9375165.5600000005</v>
      </c>
      <c r="C67" s="39">
        <v>52</v>
      </c>
      <c r="D67" s="39">
        <v>0</v>
      </c>
      <c r="E67" s="39">
        <v>0</v>
      </c>
      <c r="F67" s="39">
        <v>794217.58</v>
      </c>
      <c r="G67" s="39">
        <v>20</v>
      </c>
      <c r="H67" s="39">
        <v>4381206.51</v>
      </c>
      <c r="I67" s="39">
        <v>44</v>
      </c>
      <c r="J67" s="39">
        <v>0</v>
      </c>
      <c r="K67" s="39">
        <v>0</v>
      </c>
      <c r="L67" s="39">
        <v>184960.13</v>
      </c>
      <c r="M67" s="39">
        <v>17</v>
      </c>
    </row>
    <row r="68" spans="1:13" x14ac:dyDescent="0.25">
      <c r="A68" s="38" t="s">
        <v>113</v>
      </c>
      <c r="B68" s="39">
        <v>1550599.57</v>
      </c>
      <c r="C68" s="39">
        <v>28</v>
      </c>
      <c r="D68" s="39">
        <v>176502.43</v>
      </c>
      <c r="E68" s="39">
        <v>12</v>
      </c>
      <c r="F68" s="39">
        <v>197831.09</v>
      </c>
      <c r="G68" s="39">
        <v>16</v>
      </c>
      <c r="H68" s="39">
        <v>755252.25</v>
      </c>
      <c r="I68" s="39">
        <v>22</v>
      </c>
      <c r="J68" s="39">
        <v>0</v>
      </c>
      <c r="K68" s="39">
        <v>0</v>
      </c>
      <c r="L68" s="39">
        <v>34792.25</v>
      </c>
      <c r="M68" s="39">
        <v>10</v>
      </c>
    </row>
    <row r="69" spans="1:13" x14ac:dyDescent="0.25">
      <c r="A69" s="38" t="s">
        <v>114</v>
      </c>
      <c r="B69" s="39">
        <v>1226209.57</v>
      </c>
      <c r="C69" s="39">
        <v>12</v>
      </c>
      <c r="D69" s="39">
        <v>0</v>
      </c>
      <c r="E69" s="39">
        <v>0</v>
      </c>
      <c r="F69" s="39">
        <v>0</v>
      </c>
      <c r="G69" s="39">
        <v>0</v>
      </c>
      <c r="H69" s="39">
        <v>759294.51</v>
      </c>
      <c r="I69" s="39">
        <v>14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2833372.99</v>
      </c>
      <c r="C70" s="39">
        <v>30</v>
      </c>
      <c r="D70" s="39">
        <v>0</v>
      </c>
      <c r="E70" s="39">
        <v>0</v>
      </c>
      <c r="F70" s="39">
        <v>1078077.6399999999</v>
      </c>
      <c r="G70" s="39">
        <v>15</v>
      </c>
      <c r="H70" s="39">
        <v>1601000.67</v>
      </c>
      <c r="I70" s="39">
        <v>27</v>
      </c>
      <c r="J70" s="39">
        <v>0</v>
      </c>
      <c r="K70" s="39">
        <v>0</v>
      </c>
      <c r="L70" s="39">
        <v>171019.83</v>
      </c>
      <c r="M70" s="39">
        <v>15</v>
      </c>
    </row>
    <row r="71" spans="1:13" x14ac:dyDescent="0.25">
      <c r="A71" s="38" t="s">
        <v>116</v>
      </c>
      <c r="B71" s="39">
        <v>3420449.93</v>
      </c>
      <c r="C71" s="39">
        <v>27</v>
      </c>
      <c r="D71" s="39">
        <v>3871929.07</v>
      </c>
      <c r="E71" s="39">
        <v>20</v>
      </c>
      <c r="F71" s="39">
        <v>870854.89</v>
      </c>
      <c r="G71" s="39">
        <v>15</v>
      </c>
      <c r="H71" s="39">
        <v>1207148.3999999999</v>
      </c>
      <c r="I71" s="39">
        <v>23</v>
      </c>
      <c r="J71" s="39">
        <v>63914.21</v>
      </c>
      <c r="K71" s="39">
        <v>13</v>
      </c>
      <c r="L71" s="39">
        <v>73893.899999999994</v>
      </c>
      <c r="M71" s="39">
        <v>10</v>
      </c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117</v>
      </c>
      <c r="B2" s="35">
        <v>11363177.949999999</v>
      </c>
      <c r="C2" s="36">
        <v>138</v>
      </c>
      <c r="D2" s="35">
        <v>3397731.56</v>
      </c>
      <c r="E2" s="36">
        <v>56</v>
      </c>
      <c r="F2" s="35">
        <v>1274827.0900000001</v>
      </c>
      <c r="G2" s="36">
        <v>50</v>
      </c>
      <c r="H2" s="35">
        <v>6000806.8300000001</v>
      </c>
      <c r="I2" s="36">
        <v>124</v>
      </c>
      <c r="J2" s="35">
        <v>626394.81000000006</v>
      </c>
      <c r="K2" s="36">
        <v>36</v>
      </c>
      <c r="L2" s="35">
        <v>226503.59</v>
      </c>
      <c r="M2" s="37">
        <v>46</v>
      </c>
      <c r="N2" s="35"/>
      <c r="O2" s="35"/>
      <c r="P2" s="35"/>
      <c r="Q2" s="35"/>
      <c r="R2" s="35"/>
    </row>
    <row r="3" spans="1:18" x14ac:dyDescent="0.25">
      <c r="A3" s="35" t="s">
        <v>118</v>
      </c>
      <c r="B3" s="35">
        <v>17605404.149999999</v>
      </c>
      <c r="C3" s="36">
        <v>189</v>
      </c>
      <c r="D3" s="35">
        <v>6504728.4100000001</v>
      </c>
      <c r="E3" s="36">
        <v>86</v>
      </c>
      <c r="F3" s="35">
        <v>2980078.96</v>
      </c>
      <c r="G3" s="36">
        <v>85</v>
      </c>
      <c r="H3" s="35">
        <v>10625990.76</v>
      </c>
      <c r="I3" s="36">
        <v>160</v>
      </c>
      <c r="J3" s="35">
        <v>802954.51</v>
      </c>
      <c r="K3" s="36">
        <v>66</v>
      </c>
      <c r="L3" s="35">
        <v>642828.94999999995</v>
      </c>
      <c r="M3" s="37">
        <v>65</v>
      </c>
      <c r="N3" s="35"/>
      <c r="O3" s="35"/>
      <c r="P3" s="35"/>
      <c r="Q3" s="35"/>
      <c r="R3" s="35"/>
    </row>
    <row r="4" spans="1:18" x14ac:dyDescent="0.25">
      <c r="A4" s="35" t="s">
        <v>119</v>
      </c>
      <c r="B4" s="35">
        <v>10136208.4</v>
      </c>
      <c r="C4" s="36">
        <v>135</v>
      </c>
      <c r="D4" s="35">
        <v>1658961.62</v>
      </c>
      <c r="E4" s="36">
        <v>52</v>
      </c>
      <c r="F4" s="35">
        <v>974087.53</v>
      </c>
      <c r="G4" s="36">
        <v>48</v>
      </c>
      <c r="H4" s="35">
        <v>6942939.54</v>
      </c>
      <c r="I4" s="36">
        <v>117</v>
      </c>
      <c r="J4" s="35">
        <v>184393.13</v>
      </c>
      <c r="K4" s="36">
        <v>31</v>
      </c>
      <c r="L4" s="35">
        <v>213676.03</v>
      </c>
      <c r="M4" s="37">
        <v>38</v>
      </c>
      <c r="N4" s="35"/>
      <c r="O4" s="35"/>
      <c r="P4" s="35"/>
      <c r="Q4" s="35"/>
      <c r="R4" s="35"/>
    </row>
    <row r="5" spans="1:18" x14ac:dyDescent="0.25">
      <c r="A5" s="35" t="s">
        <v>120</v>
      </c>
      <c r="B5" s="35">
        <v>90650538.980000004</v>
      </c>
      <c r="C5" s="36">
        <v>638</v>
      </c>
      <c r="D5" s="35">
        <v>21331971.620000001</v>
      </c>
      <c r="E5" s="36">
        <v>83</v>
      </c>
      <c r="F5" s="35">
        <v>14146920.310000001</v>
      </c>
      <c r="G5" s="36">
        <v>258</v>
      </c>
      <c r="H5" s="35">
        <v>48018437.229999997</v>
      </c>
      <c r="I5" s="36">
        <v>534</v>
      </c>
      <c r="J5" s="35">
        <v>3678083.87</v>
      </c>
      <c r="K5" s="36">
        <v>67</v>
      </c>
      <c r="L5" s="35">
        <v>3015667.53</v>
      </c>
      <c r="M5" s="37">
        <v>204</v>
      </c>
      <c r="N5" s="35"/>
      <c r="O5" s="35"/>
      <c r="P5" s="35"/>
      <c r="Q5" s="35"/>
      <c r="R5" s="35"/>
    </row>
    <row r="6" spans="1:18" x14ac:dyDescent="0.25">
      <c r="A6" s="35" t="s">
        <v>121</v>
      </c>
      <c r="B6" s="35">
        <v>824106.17</v>
      </c>
      <c r="C6" s="36">
        <v>18</v>
      </c>
      <c r="D6" s="35">
        <v>0</v>
      </c>
      <c r="E6" s="36">
        <v>0</v>
      </c>
      <c r="F6" s="35">
        <v>147096.57</v>
      </c>
      <c r="G6" s="36">
        <v>11</v>
      </c>
      <c r="H6" s="35">
        <v>228168.83</v>
      </c>
      <c r="I6" s="36">
        <v>17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122</v>
      </c>
      <c r="B7" s="35">
        <v>14410418.4</v>
      </c>
      <c r="C7" s="36">
        <v>146</v>
      </c>
      <c r="D7" s="35">
        <v>3047367.6</v>
      </c>
      <c r="E7" s="36">
        <v>34</v>
      </c>
      <c r="F7" s="35">
        <v>1099807.81</v>
      </c>
      <c r="G7" s="36">
        <v>43</v>
      </c>
      <c r="H7" s="35">
        <v>10713868.4</v>
      </c>
      <c r="I7" s="36">
        <v>133</v>
      </c>
      <c r="J7" s="35">
        <v>382726.44</v>
      </c>
      <c r="K7" s="36">
        <v>22</v>
      </c>
      <c r="L7" s="35">
        <v>327670.34999999998</v>
      </c>
      <c r="M7" s="37">
        <v>29</v>
      </c>
      <c r="N7" s="35"/>
      <c r="O7" s="35"/>
      <c r="P7" s="35"/>
      <c r="Q7" s="35"/>
      <c r="R7" s="35"/>
    </row>
    <row r="8" spans="1:18" x14ac:dyDescent="0.25">
      <c r="A8" s="35" t="s">
        <v>123</v>
      </c>
      <c r="B8" s="35">
        <v>1656631.89</v>
      </c>
      <c r="C8" s="36">
        <v>30</v>
      </c>
      <c r="D8" s="35">
        <v>597805.31000000006</v>
      </c>
      <c r="E8" s="36">
        <v>47</v>
      </c>
      <c r="F8" s="35">
        <v>334800.86</v>
      </c>
      <c r="G8" s="36">
        <v>14</v>
      </c>
      <c r="H8" s="35">
        <v>1170624.06</v>
      </c>
      <c r="I8" s="36">
        <v>32</v>
      </c>
      <c r="J8" s="35">
        <v>222807.35</v>
      </c>
      <c r="K8" s="36">
        <v>37</v>
      </c>
      <c r="L8" s="35">
        <v>122068.65</v>
      </c>
      <c r="M8" s="37">
        <v>10</v>
      </c>
      <c r="N8" s="35"/>
      <c r="O8" s="35"/>
      <c r="P8" s="35"/>
      <c r="Q8" s="35"/>
      <c r="R8" s="35"/>
    </row>
    <row r="9" spans="1:18" x14ac:dyDescent="0.25">
      <c r="A9" s="35" t="s">
        <v>124</v>
      </c>
      <c r="B9" s="35">
        <v>15946855.48</v>
      </c>
      <c r="C9" s="36">
        <v>144</v>
      </c>
      <c r="D9" s="35">
        <v>8513000.4600000009</v>
      </c>
      <c r="E9" s="36">
        <v>93</v>
      </c>
      <c r="F9" s="35">
        <v>3518858.76</v>
      </c>
      <c r="G9" s="36">
        <v>69</v>
      </c>
      <c r="H9" s="35">
        <v>7033928.2400000002</v>
      </c>
      <c r="I9" s="36">
        <v>116</v>
      </c>
      <c r="J9" s="35">
        <v>989755.81</v>
      </c>
      <c r="K9" s="36">
        <v>49</v>
      </c>
      <c r="L9" s="35">
        <v>633053.34</v>
      </c>
      <c r="M9" s="37">
        <v>57</v>
      </c>
      <c r="N9" s="35"/>
      <c r="O9" s="35"/>
      <c r="P9" s="35"/>
      <c r="Q9" s="35"/>
      <c r="R9" s="35"/>
    </row>
    <row r="10" spans="1:18" x14ac:dyDescent="0.25">
      <c r="A10" s="35" t="s">
        <v>125</v>
      </c>
      <c r="B10" s="35">
        <v>5317010.51</v>
      </c>
      <c r="C10" s="36">
        <v>76</v>
      </c>
      <c r="D10" s="35">
        <v>713115.92</v>
      </c>
      <c r="E10" s="36">
        <v>26</v>
      </c>
      <c r="F10" s="35">
        <v>421803.21</v>
      </c>
      <c r="G10" s="36">
        <v>18</v>
      </c>
      <c r="H10" s="35">
        <v>3429771.63</v>
      </c>
      <c r="I10" s="36">
        <v>66</v>
      </c>
      <c r="J10" s="35">
        <v>85997.97</v>
      </c>
      <c r="K10" s="36">
        <v>16</v>
      </c>
      <c r="L10" s="35">
        <v>104704.41</v>
      </c>
      <c r="M10" s="37">
        <v>15</v>
      </c>
      <c r="N10" s="35"/>
      <c r="O10" s="35"/>
      <c r="P10" s="35"/>
      <c r="Q10" s="35"/>
      <c r="R10" s="35"/>
    </row>
    <row r="11" spans="1:18" x14ac:dyDescent="0.25">
      <c r="A11" s="35" t="s">
        <v>126</v>
      </c>
      <c r="B11" s="35">
        <v>9293192.0399999991</v>
      </c>
      <c r="C11" s="36">
        <v>135</v>
      </c>
      <c r="D11" s="35">
        <v>1092702.0900000001</v>
      </c>
      <c r="E11" s="36">
        <v>52</v>
      </c>
      <c r="F11" s="35">
        <v>1066347.1100000001</v>
      </c>
      <c r="G11" s="36">
        <v>43</v>
      </c>
      <c r="H11" s="35">
        <v>6166092.8799999999</v>
      </c>
      <c r="I11" s="36">
        <v>105</v>
      </c>
      <c r="J11" s="35">
        <v>259182.98</v>
      </c>
      <c r="K11" s="36">
        <v>36</v>
      </c>
      <c r="L11" s="35">
        <v>257832.73</v>
      </c>
      <c r="M11" s="37">
        <v>30</v>
      </c>
      <c r="N11" s="35"/>
      <c r="O11" s="35"/>
      <c r="P11" s="35"/>
      <c r="Q11" s="35"/>
      <c r="R11" s="35"/>
    </row>
    <row r="12" spans="1:18" x14ac:dyDescent="0.25">
      <c r="A12" s="35" t="s">
        <v>127</v>
      </c>
      <c r="B12" s="35">
        <v>6372232.0899999999</v>
      </c>
      <c r="C12" s="36">
        <v>43</v>
      </c>
      <c r="D12" s="35">
        <v>48707930.159999996</v>
      </c>
      <c r="E12" s="36">
        <v>37</v>
      </c>
      <c r="F12" s="35">
        <v>1038927.49</v>
      </c>
      <c r="G12" s="36">
        <v>13</v>
      </c>
      <c r="H12" s="35">
        <v>3506044.56</v>
      </c>
      <c r="I12" s="36">
        <v>38</v>
      </c>
      <c r="J12" s="35">
        <v>9960025.0099999998</v>
      </c>
      <c r="K12" s="36">
        <v>24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128</v>
      </c>
      <c r="B13" s="35">
        <v>26970796.010000002</v>
      </c>
      <c r="C13" s="36">
        <v>283</v>
      </c>
      <c r="D13" s="35">
        <v>5480066.5300000003</v>
      </c>
      <c r="E13" s="36">
        <v>99</v>
      </c>
      <c r="F13" s="35">
        <v>3512193.41</v>
      </c>
      <c r="G13" s="36">
        <v>107</v>
      </c>
      <c r="H13" s="35">
        <v>16136422.93</v>
      </c>
      <c r="I13" s="36">
        <v>229</v>
      </c>
      <c r="J13" s="35">
        <v>695364.21</v>
      </c>
      <c r="K13" s="36">
        <v>57</v>
      </c>
      <c r="L13" s="35">
        <v>611647.31000000006</v>
      </c>
      <c r="M13" s="37">
        <v>71</v>
      </c>
      <c r="N13" s="35"/>
      <c r="O13" s="35"/>
      <c r="P13" s="35"/>
      <c r="Q13" s="35"/>
      <c r="R13" s="35"/>
    </row>
    <row r="14" spans="1:18" x14ac:dyDescent="0.25">
      <c r="A14" s="35" t="s">
        <v>129</v>
      </c>
      <c r="B14" s="35">
        <v>24918965.719999999</v>
      </c>
      <c r="C14" s="36">
        <v>270</v>
      </c>
      <c r="D14" s="35">
        <v>3627635.9</v>
      </c>
      <c r="E14" s="36">
        <v>69</v>
      </c>
      <c r="F14" s="35">
        <v>2986983.9</v>
      </c>
      <c r="G14" s="36">
        <v>104</v>
      </c>
      <c r="H14" s="35">
        <v>14356589.380000001</v>
      </c>
      <c r="I14" s="36">
        <v>230</v>
      </c>
      <c r="J14" s="35">
        <v>520603.7</v>
      </c>
      <c r="K14" s="36">
        <v>51</v>
      </c>
      <c r="L14" s="35">
        <v>553578.18000000005</v>
      </c>
      <c r="M14" s="37">
        <v>76</v>
      </c>
      <c r="N14" s="35"/>
      <c r="O14" s="35"/>
      <c r="P14" s="35"/>
      <c r="Q14" s="35"/>
      <c r="R14" s="35"/>
    </row>
    <row r="15" spans="1:18" x14ac:dyDescent="0.25">
      <c r="A15" s="35" t="s">
        <v>130</v>
      </c>
      <c r="B15" s="35">
        <v>17813873.16</v>
      </c>
      <c r="C15" s="36">
        <v>232</v>
      </c>
      <c r="D15" s="35">
        <v>3030227.97</v>
      </c>
      <c r="E15" s="36">
        <v>86</v>
      </c>
      <c r="F15" s="35">
        <v>2068874.63</v>
      </c>
      <c r="G15" s="36">
        <v>93</v>
      </c>
      <c r="H15" s="35">
        <v>11022599.83</v>
      </c>
      <c r="I15" s="36">
        <v>186</v>
      </c>
      <c r="J15" s="35">
        <v>898598.7</v>
      </c>
      <c r="K15" s="36">
        <v>57</v>
      </c>
      <c r="L15" s="35">
        <v>478185.83</v>
      </c>
      <c r="M15" s="37">
        <v>73</v>
      </c>
      <c r="N15" s="35"/>
      <c r="O15" s="35"/>
      <c r="P15" s="35"/>
      <c r="Q15" s="35"/>
      <c r="R15" s="35"/>
    </row>
    <row r="16" spans="1:18" x14ac:dyDescent="0.25">
      <c r="A16" s="35" t="s">
        <v>131</v>
      </c>
      <c r="B16" s="35">
        <v>22083476.239999998</v>
      </c>
      <c r="C16" s="36">
        <v>263</v>
      </c>
      <c r="D16" s="35">
        <v>11225936.27</v>
      </c>
      <c r="E16" s="36">
        <v>121</v>
      </c>
      <c r="F16" s="35">
        <v>3578122.08</v>
      </c>
      <c r="G16" s="36">
        <v>104</v>
      </c>
      <c r="H16" s="35">
        <v>11157965.630000001</v>
      </c>
      <c r="I16" s="36">
        <v>227</v>
      </c>
      <c r="J16" s="35">
        <v>1281128.44</v>
      </c>
      <c r="K16" s="36">
        <v>80</v>
      </c>
      <c r="L16" s="35">
        <v>588297.30000000005</v>
      </c>
      <c r="M16" s="37">
        <v>83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2022-01-03T17:19:37Z</dcterms:modified>
</cp:coreProperties>
</file>