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B36A49D-8551-4739-8158-B5DEF56AF5BC}" xr6:coauthVersionLast="47" xr6:coauthVersionMax="47" xr10:uidLastSave="{00000000-0000-0000-0000-000000000000}"/>
  <bookViews>
    <workbookView xWindow="1290" yWindow="1395" windowWidth="2254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H349" i="3"/>
  <c r="G349" i="3"/>
  <c r="F349" i="3"/>
  <c r="E349" i="3"/>
  <c r="D349" i="3"/>
  <c r="C349" i="3"/>
  <c r="B349" i="3"/>
  <c r="J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H345" i="3"/>
  <c r="G345" i="3"/>
  <c r="F345" i="3"/>
  <c r="I345" i="3" s="1"/>
  <c r="E345" i="3"/>
  <c r="D345" i="3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D342" i="3"/>
  <c r="J342" i="3" s="1"/>
  <c r="C342" i="3"/>
  <c r="B342" i="3"/>
  <c r="J341" i="3"/>
  <c r="H341" i="3"/>
  <c r="G341" i="3"/>
  <c r="F341" i="3"/>
  <c r="I341" i="3" s="1"/>
  <c r="E341" i="3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F338" i="3"/>
  <c r="E338" i="3"/>
  <c r="K338" i="3" s="1"/>
  <c r="D338" i="3"/>
  <c r="J338" i="3" s="1"/>
  <c r="C338" i="3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B334" i="3"/>
  <c r="J333" i="3"/>
  <c r="H333" i="3"/>
  <c r="G333" i="3"/>
  <c r="F333" i="3"/>
  <c r="E333" i="3"/>
  <c r="K333" i="3" s="1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F330" i="3"/>
  <c r="E330" i="3"/>
  <c r="K330" i="3" s="1"/>
  <c r="D330" i="3"/>
  <c r="J330" i="3" s="1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D318" i="3"/>
  <c r="J318" i="3" s="1"/>
  <c r="C318" i="3"/>
  <c r="I318" i="3" s="1"/>
  <c r="B318" i="3"/>
  <c r="J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E310" i="3"/>
  <c r="K310" i="3" s="1"/>
  <c r="D310" i="3"/>
  <c r="J310" i="3" s="1"/>
  <c r="C310" i="3"/>
  <c r="B310" i="3"/>
  <c r="J309" i="3"/>
  <c r="H309" i="3"/>
  <c r="G309" i="3"/>
  <c r="F309" i="3"/>
  <c r="E309" i="3"/>
  <c r="K309" i="3" s="1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H306" i="3"/>
  <c r="G306" i="3"/>
  <c r="F306" i="3"/>
  <c r="E306" i="3"/>
  <c r="K306" i="3" s="1"/>
  <c r="D306" i="3"/>
  <c r="J306" i="3" s="1"/>
  <c r="C306" i="3"/>
  <c r="B306" i="3"/>
  <c r="J305" i="3"/>
  <c r="H305" i="3"/>
  <c r="G305" i="3"/>
  <c r="F305" i="3"/>
  <c r="E305" i="3"/>
  <c r="K305" i="3" s="1"/>
  <c r="D305" i="3"/>
  <c r="C305" i="3"/>
  <c r="B305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B303" i="3"/>
  <c r="H302" i="3"/>
  <c r="G302" i="3"/>
  <c r="F302" i="3"/>
  <c r="E302" i="3"/>
  <c r="D302" i="3"/>
  <c r="J302" i="3" s="1"/>
  <c r="C302" i="3"/>
  <c r="B302" i="3"/>
  <c r="J301" i="3"/>
  <c r="H301" i="3"/>
  <c r="G301" i="3"/>
  <c r="F301" i="3"/>
  <c r="E301" i="3"/>
  <c r="D301" i="3"/>
  <c r="C301" i="3"/>
  <c r="B301" i="3"/>
  <c r="J300" i="3"/>
  <c r="I300" i="3"/>
  <c r="H300" i="3"/>
  <c r="G300" i="3"/>
  <c r="F300" i="3"/>
  <c r="E300" i="3"/>
  <c r="D300" i="3"/>
  <c r="C300" i="3"/>
  <c r="B300" i="3"/>
  <c r="K299" i="3"/>
  <c r="J299" i="3"/>
  <c r="H299" i="3"/>
  <c r="G299" i="3"/>
  <c r="F299" i="3"/>
  <c r="E299" i="3"/>
  <c r="D299" i="3"/>
  <c r="C299" i="3"/>
  <c r="B299" i="3"/>
  <c r="H298" i="3"/>
  <c r="G298" i="3"/>
  <c r="F298" i="3"/>
  <c r="E298" i="3"/>
  <c r="D298" i="3"/>
  <c r="J298" i="3" s="1"/>
  <c r="C298" i="3"/>
  <c r="B298" i="3"/>
  <c r="J297" i="3"/>
  <c r="H297" i="3"/>
  <c r="G297" i="3"/>
  <c r="F297" i="3"/>
  <c r="E297" i="3"/>
  <c r="D297" i="3"/>
  <c r="C297" i="3"/>
  <c r="B297" i="3"/>
  <c r="J296" i="3"/>
  <c r="I296" i="3"/>
  <c r="H296" i="3"/>
  <c r="G296" i="3"/>
  <c r="F296" i="3"/>
  <c r="E296" i="3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D294" i="3"/>
  <c r="J294" i="3" s="1"/>
  <c r="C294" i="3"/>
  <c r="B294" i="3"/>
  <c r="J293" i="3"/>
  <c r="H293" i="3"/>
  <c r="G293" i="3"/>
  <c r="F293" i="3"/>
  <c r="E293" i="3"/>
  <c r="D293" i="3"/>
  <c r="C293" i="3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J288" i="3"/>
  <c r="I288" i="3"/>
  <c r="H288" i="3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J283" i="3" s="1"/>
  <c r="C283" i="3"/>
  <c r="B283" i="3"/>
  <c r="H282" i="3"/>
  <c r="G282" i="3"/>
  <c r="F282" i="3"/>
  <c r="I282" i="3" s="1"/>
  <c r="E282" i="3"/>
  <c r="K282" i="3" s="1"/>
  <c r="D282" i="3"/>
  <c r="J282" i="3" s="1"/>
  <c r="C282" i="3"/>
  <c r="B282" i="3"/>
  <c r="J281" i="3"/>
  <c r="H281" i="3"/>
  <c r="G281" i="3"/>
  <c r="F281" i="3"/>
  <c r="E281" i="3"/>
  <c r="K281" i="3" s="1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H278" i="3"/>
  <c r="G278" i="3"/>
  <c r="F278" i="3"/>
  <c r="I278" i="3" s="1"/>
  <c r="E278" i="3"/>
  <c r="K278" i="3" s="1"/>
  <c r="D278" i="3"/>
  <c r="J278" i="3" s="1"/>
  <c r="C278" i="3"/>
  <c r="B278" i="3"/>
  <c r="H277" i="3"/>
  <c r="G277" i="3"/>
  <c r="J277" i="3" s="1"/>
  <c r="F277" i="3"/>
  <c r="E277" i="3"/>
  <c r="K277" i="3" s="1"/>
  <c r="D277" i="3"/>
  <c r="C277" i="3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J273" i="3" s="1"/>
  <c r="F273" i="3"/>
  <c r="E273" i="3"/>
  <c r="D273" i="3"/>
  <c r="C273" i="3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I270" i="3" s="1"/>
  <c r="E270" i="3"/>
  <c r="D270" i="3"/>
  <c r="J270" i="3" s="1"/>
  <c r="C270" i="3"/>
  <c r="B270" i="3"/>
  <c r="H269" i="3"/>
  <c r="K269" i="3" s="1"/>
  <c r="G269" i="3"/>
  <c r="J269" i="3" s="1"/>
  <c r="F269" i="3"/>
  <c r="E269" i="3"/>
  <c r="D269" i="3"/>
  <c r="C269" i="3"/>
  <c r="B269" i="3"/>
  <c r="J268" i="3"/>
  <c r="I268" i="3"/>
  <c r="H268" i="3"/>
  <c r="G268" i="3"/>
  <c r="F268" i="3"/>
  <c r="E268" i="3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I266" i="3" s="1"/>
  <c r="E266" i="3"/>
  <c r="D266" i="3"/>
  <c r="J266" i="3" s="1"/>
  <c r="C266" i="3"/>
  <c r="B266" i="3"/>
  <c r="H265" i="3"/>
  <c r="K265" i="3" s="1"/>
  <c r="G265" i="3"/>
  <c r="J265" i="3" s="1"/>
  <c r="F265" i="3"/>
  <c r="E265" i="3"/>
  <c r="D265" i="3"/>
  <c r="C265" i="3"/>
  <c r="I265" i="3" s="1"/>
  <c r="B265" i="3"/>
  <c r="J264" i="3"/>
  <c r="I264" i="3"/>
  <c r="H264" i="3"/>
  <c r="G264" i="3"/>
  <c r="F264" i="3"/>
  <c r="E264" i="3"/>
  <c r="D264" i="3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I262" i="3" s="1"/>
  <c r="E262" i="3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B251" i="3"/>
  <c r="H250" i="3"/>
  <c r="G250" i="3"/>
  <c r="F250" i="3"/>
  <c r="E250" i="3"/>
  <c r="K250" i="3" s="1"/>
  <c r="D250" i="3"/>
  <c r="J250" i="3" s="1"/>
  <c r="C250" i="3"/>
  <c r="I250" i="3" s="1"/>
  <c r="B250" i="3"/>
  <c r="J249" i="3"/>
  <c r="H249" i="3"/>
  <c r="G249" i="3"/>
  <c r="F249" i="3"/>
  <c r="E249" i="3"/>
  <c r="K249" i="3" s="1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H246" i="3"/>
  <c r="G246" i="3"/>
  <c r="F246" i="3"/>
  <c r="E246" i="3"/>
  <c r="K246" i="3" s="1"/>
  <c r="D246" i="3"/>
  <c r="J246" i="3" s="1"/>
  <c r="C246" i="3"/>
  <c r="B246" i="3"/>
  <c r="H245" i="3"/>
  <c r="G245" i="3"/>
  <c r="J245" i="3" s="1"/>
  <c r="F245" i="3"/>
  <c r="E245" i="3"/>
  <c r="K245" i="3" s="1"/>
  <c r="D245" i="3"/>
  <c r="C245" i="3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G241" i="3"/>
  <c r="J241" i="3" s="1"/>
  <c r="F241" i="3"/>
  <c r="E241" i="3"/>
  <c r="K241" i="3" s="1"/>
  <c r="D241" i="3"/>
  <c r="C241" i="3"/>
  <c r="B241" i="3"/>
  <c r="J240" i="3"/>
  <c r="I240" i="3"/>
  <c r="H240" i="3"/>
  <c r="G240" i="3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I238" i="3" s="1"/>
  <c r="E238" i="3"/>
  <c r="D238" i="3"/>
  <c r="J238" i="3" s="1"/>
  <c r="C238" i="3"/>
  <c r="B238" i="3"/>
  <c r="H237" i="3"/>
  <c r="K237" i="3" s="1"/>
  <c r="G237" i="3"/>
  <c r="J237" i="3" s="1"/>
  <c r="F237" i="3"/>
  <c r="E237" i="3"/>
  <c r="D237" i="3"/>
  <c r="C237" i="3"/>
  <c r="B237" i="3"/>
  <c r="J236" i="3"/>
  <c r="I236" i="3"/>
  <c r="H236" i="3"/>
  <c r="G236" i="3"/>
  <c r="F236" i="3"/>
  <c r="E236" i="3"/>
  <c r="D236" i="3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D234" i="3"/>
  <c r="J234" i="3" s="1"/>
  <c r="C234" i="3"/>
  <c r="I234" i="3" s="1"/>
  <c r="B234" i="3"/>
  <c r="H233" i="3"/>
  <c r="G233" i="3"/>
  <c r="J233" i="3" s="1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H230" i="3"/>
  <c r="G230" i="3"/>
  <c r="F230" i="3"/>
  <c r="E230" i="3"/>
  <c r="D230" i="3"/>
  <c r="J230" i="3" s="1"/>
  <c r="C230" i="3"/>
  <c r="I230" i="3" s="1"/>
  <c r="B230" i="3"/>
  <c r="J229" i="3"/>
  <c r="H229" i="3"/>
  <c r="G229" i="3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J225" i="3"/>
  <c r="H225" i="3"/>
  <c r="G225" i="3"/>
  <c r="F225" i="3"/>
  <c r="E225" i="3"/>
  <c r="K225" i="3" s="1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J221" i="3"/>
  <c r="H221" i="3"/>
  <c r="G221" i="3"/>
  <c r="F221" i="3"/>
  <c r="E221" i="3"/>
  <c r="K221" i="3" s="1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J217" i="3" s="1"/>
  <c r="F217" i="3"/>
  <c r="E217" i="3"/>
  <c r="K217" i="3" s="1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B215" i="3"/>
  <c r="H214" i="3"/>
  <c r="G214" i="3"/>
  <c r="F214" i="3"/>
  <c r="E214" i="3"/>
  <c r="K214" i="3" s="1"/>
  <c r="D214" i="3"/>
  <c r="J214" i="3" s="1"/>
  <c r="C214" i="3"/>
  <c r="B214" i="3"/>
  <c r="H213" i="3"/>
  <c r="G213" i="3"/>
  <c r="J213" i="3" s="1"/>
  <c r="F213" i="3"/>
  <c r="E213" i="3"/>
  <c r="K213" i="3" s="1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B211" i="3"/>
  <c r="H210" i="3"/>
  <c r="G210" i="3"/>
  <c r="F210" i="3"/>
  <c r="E210" i="3"/>
  <c r="K210" i="3" s="1"/>
  <c r="D210" i="3"/>
  <c r="J210" i="3" s="1"/>
  <c r="C210" i="3"/>
  <c r="B210" i="3"/>
  <c r="H209" i="3"/>
  <c r="G209" i="3"/>
  <c r="J209" i="3" s="1"/>
  <c r="F209" i="3"/>
  <c r="E209" i="3"/>
  <c r="K209" i="3" s="1"/>
  <c r="D209" i="3"/>
  <c r="C209" i="3"/>
  <c r="B209" i="3"/>
  <c r="J208" i="3"/>
  <c r="I208" i="3"/>
  <c r="H208" i="3"/>
  <c r="G208" i="3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I206" i="3" s="1"/>
  <c r="E206" i="3"/>
  <c r="D206" i="3"/>
  <c r="J206" i="3" s="1"/>
  <c r="C206" i="3"/>
  <c r="B206" i="3"/>
  <c r="H205" i="3"/>
  <c r="K205" i="3" s="1"/>
  <c r="G205" i="3"/>
  <c r="J205" i="3" s="1"/>
  <c r="F205" i="3"/>
  <c r="E205" i="3"/>
  <c r="D205" i="3"/>
  <c r="C205" i="3"/>
  <c r="B205" i="3"/>
  <c r="J204" i="3"/>
  <c r="I204" i="3"/>
  <c r="H204" i="3"/>
  <c r="G204" i="3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D202" i="3"/>
  <c r="J202" i="3" s="1"/>
  <c r="C202" i="3"/>
  <c r="I202" i="3" s="1"/>
  <c r="B202" i="3"/>
  <c r="H201" i="3"/>
  <c r="G201" i="3"/>
  <c r="J201" i="3" s="1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D200" i="3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I198" i="3" s="1"/>
  <c r="E198" i="3"/>
  <c r="D198" i="3"/>
  <c r="J198" i="3" s="1"/>
  <c r="C198" i="3"/>
  <c r="B198" i="3"/>
  <c r="J197" i="3"/>
  <c r="H197" i="3"/>
  <c r="G197" i="3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J193" i="3"/>
  <c r="H193" i="3"/>
  <c r="G193" i="3"/>
  <c r="F193" i="3"/>
  <c r="E193" i="3"/>
  <c r="K193" i="3" s="1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I188" i="3"/>
  <c r="H188" i="3"/>
  <c r="K188" i="3" s="1"/>
  <c r="G188" i="3"/>
  <c r="F188" i="3"/>
  <c r="E188" i="3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J185" i="3" s="1"/>
  <c r="F185" i="3"/>
  <c r="I185" i="3" s="1"/>
  <c r="E185" i="3"/>
  <c r="K185" i="3" s="1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B183" i="3"/>
  <c r="I182" i="3"/>
  <c r="H182" i="3"/>
  <c r="K182" i="3" s="1"/>
  <c r="G182" i="3"/>
  <c r="F182" i="3"/>
  <c r="E182" i="3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J174" i="3" s="1"/>
  <c r="C174" i="3"/>
  <c r="B174" i="3"/>
  <c r="K173" i="3"/>
  <c r="J173" i="3"/>
  <c r="I173" i="3"/>
  <c r="H173" i="3"/>
  <c r="G173" i="3"/>
  <c r="F173" i="3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I166" i="3"/>
  <c r="H166" i="3"/>
  <c r="K166" i="3" s="1"/>
  <c r="G166" i="3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I151" i="3" s="1"/>
  <c r="E151" i="3"/>
  <c r="K151" i="3" s="1"/>
  <c r="D151" i="3"/>
  <c r="C151" i="3"/>
  <c r="B151" i="3"/>
  <c r="I150" i="3"/>
  <c r="H150" i="3"/>
  <c r="K150" i="3" s="1"/>
  <c r="G150" i="3"/>
  <c r="F150" i="3"/>
  <c r="E150" i="3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J143" i="3" s="1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J135" i="3" s="1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K128" i="3"/>
  <c r="H128" i="3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I123" i="3" s="1"/>
  <c r="E123" i="3"/>
  <c r="K123" i="3" s="1"/>
  <c r="D123" i="3"/>
  <c r="C123" i="3"/>
  <c r="B123" i="3"/>
  <c r="I122" i="3"/>
  <c r="H122" i="3"/>
  <c r="K122" i="3" s="1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I107" i="3" s="1"/>
  <c r="E107" i="3"/>
  <c r="K107" i="3" s="1"/>
  <c r="D107" i="3"/>
  <c r="C107" i="3"/>
  <c r="B107" i="3"/>
  <c r="I106" i="3"/>
  <c r="H106" i="3"/>
  <c r="K106" i="3" s="1"/>
  <c r="G106" i="3"/>
  <c r="F106" i="3"/>
  <c r="E106" i="3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H104" i="3"/>
  <c r="G104" i="3"/>
  <c r="F104" i="3"/>
  <c r="E104" i="3"/>
  <c r="D104" i="3"/>
  <c r="J104" i="3" s="1"/>
  <c r="C104" i="3"/>
  <c r="I104" i="3" s="1"/>
  <c r="B104" i="3"/>
  <c r="H103" i="3"/>
  <c r="G103" i="3"/>
  <c r="J103" i="3" s="1"/>
  <c r="F103" i="3"/>
  <c r="I103" i="3" s="1"/>
  <c r="E103" i="3"/>
  <c r="K103" i="3" s="1"/>
  <c r="D103" i="3"/>
  <c r="C103" i="3"/>
  <c r="B103" i="3"/>
  <c r="I102" i="3"/>
  <c r="H102" i="3"/>
  <c r="K102" i="3" s="1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K96" i="3"/>
  <c r="H96" i="3"/>
  <c r="G96" i="3"/>
  <c r="F96" i="3"/>
  <c r="E96" i="3"/>
  <c r="D96" i="3"/>
  <c r="C96" i="3"/>
  <c r="B96" i="3"/>
  <c r="I95" i="3"/>
  <c r="H95" i="3"/>
  <c r="G95" i="3"/>
  <c r="J95" i="3" s="1"/>
  <c r="F95" i="3"/>
  <c r="E95" i="3"/>
  <c r="D95" i="3"/>
  <c r="C95" i="3"/>
  <c r="B95" i="3"/>
  <c r="K94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I91" i="3" s="1"/>
  <c r="B91" i="3"/>
  <c r="I90" i="3"/>
  <c r="H90" i="3"/>
  <c r="G90" i="3"/>
  <c r="J90" i="3" s="1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J85" i="3"/>
  <c r="I85" i="3"/>
  <c r="H85" i="3"/>
  <c r="K85" i="3" s="1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J81" i="3"/>
  <c r="I81" i="3"/>
  <c r="H81" i="3"/>
  <c r="K81" i="3" s="1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I78" i="3" s="1"/>
  <c r="E78" i="3"/>
  <c r="K78" i="3" s="1"/>
  <c r="D78" i="3"/>
  <c r="J78" i="3" s="1"/>
  <c r="C78" i="3"/>
  <c r="B78" i="3"/>
  <c r="J77" i="3"/>
  <c r="I77" i="3"/>
  <c r="H77" i="3"/>
  <c r="K77" i="3" s="1"/>
  <c r="G77" i="3"/>
  <c r="F77" i="3"/>
  <c r="E77" i="3"/>
  <c r="D77" i="3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J73" i="3"/>
  <c r="I73" i="3"/>
  <c r="H73" i="3"/>
  <c r="K73" i="3" s="1"/>
  <c r="G73" i="3"/>
  <c r="F73" i="3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J69" i="3"/>
  <c r="I69" i="3"/>
  <c r="H69" i="3"/>
  <c r="K69" i="3" s="1"/>
  <c r="G69" i="3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J61" i="3"/>
  <c r="I61" i="3"/>
  <c r="H61" i="3"/>
  <c r="K61" i="3" s="1"/>
  <c r="G61" i="3"/>
  <c r="F61" i="3"/>
  <c r="E61" i="3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J57" i="3"/>
  <c r="I57" i="3"/>
  <c r="H57" i="3"/>
  <c r="K57" i="3" s="1"/>
  <c r="G57" i="3"/>
  <c r="F57" i="3"/>
  <c r="E57" i="3"/>
  <c r="D57" i="3"/>
  <c r="C57" i="3"/>
  <c r="B57" i="3"/>
  <c r="K56" i="3"/>
  <c r="J56" i="3"/>
  <c r="H56" i="3"/>
  <c r="G56" i="3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J53" i="3"/>
  <c r="I53" i="3"/>
  <c r="H53" i="3"/>
  <c r="K53" i="3" s="1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J49" i="3"/>
  <c r="I49" i="3"/>
  <c r="H49" i="3"/>
  <c r="K49" i="3" s="1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J45" i="3"/>
  <c r="I45" i="3"/>
  <c r="H45" i="3"/>
  <c r="K45" i="3" s="1"/>
  <c r="G45" i="3"/>
  <c r="F45" i="3"/>
  <c r="E45" i="3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J41" i="3"/>
  <c r="I41" i="3"/>
  <c r="H41" i="3"/>
  <c r="K41" i="3" s="1"/>
  <c r="G41" i="3"/>
  <c r="F41" i="3"/>
  <c r="E41" i="3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J37" i="3"/>
  <c r="I37" i="3"/>
  <c r="H37" i="3"/>
  <c r="K37" i="3" s="1"/>
  <c r="G37" i="3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J33" i="3"/>
  <c r="I33" i="3"/>
  <c r="H33" i="3"/>
  <c r="K33" i="3" s="1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J29" i="3"/>
  <c r="I29" i="3"/>
  <c r="H29" i="3"/>
  <c r="K29" i="3" s="1"/>
  <c r="G29" i="3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J25" i="3"/>
  <c r="I25" i="3"/>
  <c r="H25" i="3"/>
  <c r="K25" i="3" s="1"/>
  <c r="G25" i="3"/>
  <c r="F25" i="3"/>
  <c r="E25" i="3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J21" i="3"/>
  <c r="I21" i="3"/>
  <c r="H21" i="3"/>
  <c r="K21" i="3" s="1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J17" i="3"/>
  <c r="I17" i="3"/>
  <c r="H17" i="3"/>
  <c r="K17" i="3" s="1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J13" i="3"/>
  <c r="I13" i="3"/>
  <c r="H13" i="3"/>
  <c r="K13" i="3" s="1"/>
  <c r="G13" i="3"/>
  <c r="F13" i="3"/>
  <c r="E13" i="3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J9" i="3"/>
  <c r="I9" i="3"/>
  <c r="H9" i="3"/>
  <c r="K9" i="3" s="1"/>
  <c r="G9" i="3"/>
  <c r="F9" i="3"/>
  <c r="E9" i="3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H227" i="2"/>
  <c r="G227" i="2"/>
  <c r="F227" i="2"/>
  <c r="E227" i="2"/>
  <c r="K227" i="2" s="1"/>
  <c r="D227" i="2"/>
  <c r="C227" i="2"/>
  <c r="B227" i="2"/>
  <c r="H226" i="2"/>
  <c r="G226" i="2"/>
  <c r="F226" i="2"/>
  <c r="I226" i="2" s="1"/>
  <c r="E226" i="2"/>
  <c r="K226" i="2" s="1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I222" i="2"/>
  <c r="H222" i="2"/>
  <c r="G222" i="2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E211" i="2"/>
  <c r="K211" i="2" s="1"/>
  <c r="D211" i="2"/>
  <c r="C211" i="2"/>
  <c r="B211" i="2"/>
  <c r="H210" i="2"/>
  <c r="G210" i="2"/>
  <c r="F210" i="2"/>
  <c r="I210" i="2" s="1"/>
  <c r="E210" i="2"/>
  <c r="K210" i="2" s="1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I202" i="2"/>
  <c r="H202" i="2"/>
  <c r="G202" i="2"/>
  <c r="F202" i="2"/>
  <c r="E202" i="2"/>
  <c r="K202" i="2" s="1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C195" i="2"/>
  <c r="B195" i="2"/>
  <c r="H194" i="2"/>
  <c r="G194" i="2"/>
  <c r="F194" i="2"/>
  <c r="I194" i="2" s="1"/>
  <c r="E194" i="2"/>
  <c r="K194" i="2" s="1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I190" i="2"/>
  <c r="H190" i="2"/>
  <c r="G190" i="2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I186" i="2"/>
  <c r="H186" i="2"/>
  <c r="G186" i="2"/>
  <c r="F186" i="2"/>
  <c r="E186" i="2"/>
  <c r="K186" i="2" s="1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B181" i="2"/>
  <c r="J180" i="2"/>
  <c r="H180" i="2"/>
  <c r="G180" i="2"/>
  <c r="F180" i="2"/>
  <c r="E180" i="2"/>
  <c r="K180" i="2" s="1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I178" i="2"/>
  <c r="H178" i="2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D174" i="2"/>
  <c r="J174" i="2" s="1"/>
  <c r="C174" i="2"/>
  <c r="B174" i="2"/>
  <c r="J173" i="2"/>
  <c r="H173" i="2"/>
  <c r="K173" i="2" s="1"/>
  <c r="G173" i="2"/>
  <c r="F173" i="2"/>
  <c r="I173" i="2" s="1"/>
  <c r="E173" i="2"/>
  <c r="D173" i="2"/>
  <c r="C173" i="2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J171" i="2" s="1"/>
  <c r="F171" i="2"/>
  <c r="E171" i="2"/>
  <c r="K171" i="2" s="1"/>
  <c r="D171" i="2"/>
  <c r="C171" i="2"/>
  <c r="B171" i="2"/>
  <c r="H170" i="2"/>
  <c r="G170" i="2"/>
  <c r="F170" i="2"/>
  <c r="I170" i="2" s="1"/>
  <c r="E170" i="2"/>
  <c r="K170" i="2" s="1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J167" i="2"/>
  <c r="H167" i="2"/>
  <c r="G167" i="2"/>
  <c r="F167" i="2"/>
  <c r="E167" i="2"/>
  <c r="K167" i="2" s="1"/>
  <c r="D167" i="2"/>
  <c r="C167" i="2"/>
  <c r="B167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I161" i="2" s="1"/>
  <c r="E161" i="2"/>
  <c r="D161" i="2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B159" i="2"/>
  <c r="H158" i="2"/>
  <c r="G158" i="2"/>
  <c r="F158" i="2"/>
  <c r="I158" i="2" s="1"/>
  <c r="E158" i="2"/>
  <c r="D158" i="2"/>
  <c r="C158" i="2"/>
  <c r="B158" i="2"/>
  <c r="J157" i="2"/>
  <c r="I157" i="2"/>
  <c r="H157" i="2"/>
  <c r="K157" i="2" s="1"/>
  <c r="G157" i="2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K152" i="2" s="1"/>
  <c r="G152" i="2"/>
  <c r="J152" i="2" s="1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H148" i="2"/>
  <c r="K148" i="2" s="1"/>
  <c r="G148" i="2"/>
  <c r="J148" i="2" s="1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K144" i="2" s="1"/>
  <c r="G144" i="2"/>
  <c r="J144" i="2" s="1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J140" i="2" s="1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H136" i="2"/>
  <c r="K136" i="2" s="1"/>
  <c r="G136" i="2"/>
  <c r="J136" i="2" s="1"/>
  <c r="F136" i="2"/>
  <c r="E136" i="2"/>
  <c r="D136" i="2"/>
  <c r="C136" i="2"/>
  <c r="I136" i="2" s="1"/>
  <c r="B136" i="2"/>
  <c r="J135" i="2"/>
  <c r="I135" i="2"/>
  <c r="H135" i="2"/>
  <c r="G135" i="2"/>
  <c r="F135" i="2"/>
  <c r="E135" i="2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K132" i="2" s="1"/>
  <c r="G132" i="2"/>
  <c r="J132" i="2" s="1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K124" i="2" s="1"/>
  <c r="G124" i="2"/>
  <c r="J124" i="2" s="1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K120" i="2" s="1"/>
  <c r="G120" i="2"/>
  <c r="J120" i="2" s="1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H116" i="2"/>
  <c r="K116" i="2" s="1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K108" i="2" s="1"/>
  <c r="G108" i="2"/>
  <c r="J108" i="2" s="1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K104" i="2" s="1"/>
  <c r="G104" i="2"/>
  <c r="J104" i="2" s="1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K100" i="2" s="1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J96" i="2" s="1"/>
  <c r="F96" i="2"/>
  <c r="E96" i="2"/>
  <c r="D96" i="2"/>
  <c r="C96" i="2"/>
  <c r="I96" i="2" s="1"/>
  <c r="B96" i="2"/>
  <c r="J95" i="2"/>
  <c r="I95" i="2"/>
  <c r="H95" i="2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B73" i="2"/>
  <c r="H72" i="2"/>
  <c r="G72" i="2"/>
  <c r="J72" i="2" s="1"/>
  <c r="F72" i="2"/>
  <c r="E72" i="2"/>
  <c r="K72" i="2" s="1"/>
  <c r="D72" i="2"/>
  <c r="C72" i="2"/>
  <c r="I72" i="2" s="1"/>
  <c r="B72" i="2"/>
  <c r="J71" i="2"/>
  <c r="I71" i="2"/>
  <c r="H71" i="2"/>
  <c r="G71" i="2"/>
  <c r="F71" i="2"/>
  <c r="E71" i="2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B69" i="2"/>
  <c r="H68" i="2"/>
  <c r="G68" i="2"/>
  <c r="J68" i="2" s="1"/>
  <c r="F68" i="2"/>
  <c r="E68" i="2"/>
  <c r="K68" i="2" s="1"/>
  <c r="D68" i="2"/>
  <c r="C68" i="2"/>
  <c r="I68" i="2" s="1"/>
  <c r="B68" i="2"/>
  <c r="J67" i="2"/>
  <c r="I67" i="2"/>
  <c r="H67" i="2"/>
  <c r="G67" i="2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B65" i="2"/>
  <c r="H64" i="2"/>
  <c r="G64" i="2"/>
  <c r="J64" i="2" s="1"/>
  <c r="F64" i="2"/>
  <c r="I64" i="2" s="1"/>
  <c r="E64" i="2"/>
  <c r="K64" i="2" s="1"/>
  <c r="D64" i="2"/>
  <c r="C64" i="2"/>
  <c r="B64" i="2"/>
  <c r="J63" i="2"/>
  <c r="I63" i="2"/>
  <c r="H63" i="2"/>
  <c r="G63" i="2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B61" i="2"/>
  <c r="H60" i="2"/>
  <c r="G60" i="2"/>
  <c r="J60" i="2" s="1"/>
  <c r="F60" i="2"/>
  <c r="I60" i="2" s="1"/>
  <c r="E60" i="2"/>
  <c r="K60" i="2" s="1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B57" i="2"/>
  <c r="H56" i="2"/>
  <c r="G56" i="2"/>
  <c r="J56" i="2" s="1"/>
  <c r="F56" i="2"/>
  <c r="I56" i="2" s="1"/>
  <c r="E56" i="2"/>
  <c r="K56" i="2" s="1"/>
  <c r="D56" i="2"/>
  <c r="C56" i="2"/>
  <c r="B56" i="2"/>
  <c r="J55" i="2"/>
  <c r="I55" i="2"/>
  <c r="H55" i="2"/>
  <c r="K55" i="2" s="1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B53" i="2"/>
  <c r="H52" i="2"/>
  <c r="G52" i="2"/>
  <c r="J52" i="2" s="1"/>
  <c r="F52" i="2"/>
  <c r="I52" i="2" s="1"/>
  <c r="E52" i="2"/>
  <c r="K52" i="2" s="1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B49" i="2"/>
  <c r="H48" i="2"/>
  <c r="G48" i="2"/>
  <c r="J48" i="2" s="1"/>
  <c r="F48" i="2"/>
  <c r="I48" i="2" s="1"/>
  <c r="E48" i="2"/>
  <c r="K48" i="2" s="1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B45" i="2"/>
  <c r="H44" i="2"/>
  <c r="G44" i="2"/>
  <c r="J44" i="2" s="1"/>
  <c r="F44" i="2"/>
  <c r="I44" i="2" s="1"/>
  <c r="E44" i="2"/>
  <c r="K44" i="2" s="1"/>
  <c r="D44" i="2"/>
  <c r="C44" i="2"/>
  <c r="B44" i="2"/>
  <c r="J43" i="2"/>
  <c r="I43" i="2"/>
  <c r="H43" i="2"/>
  <c r="K43" i="2" s="1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B41" i="2"/>
  <c r="H40" i="2"/>
  <c r="G40" i="2"/>
  <c r="J40" i="2" s="1"/>
  <c r="F40" i="2"/>
  <c r="I40" i="2" s="1"/>
  <c r="E40" i="2"/>
  <c r="K40" i="2" s="1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B37" i="2"/>
  <c r="J36" i="2"/>
  <c r="H36" i="2"/>
  <c r="G36" i="2"/>
  <c r="F36" i="2"/>
  <c r="I36" i="2" s="1"/>
  <c r="E36" i="2"/>
  <c r="D36" i="2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D29" i="2"/>
  <c r="J29" i="2" s="1"/>
  <c r="C29" i="2"/>
  <c r="B29" i="2"/>
  <c r="H28" i="2"/>
  <c r="G28" i="2"/>
  <c r="J28" i="2" s="1"/>
  <c r="F28" i="2"/>
  <c r="I28" i="2" s="1"/>
  <c r="E28" i="2"/>
  <c r="D28" i="2"/>
  <c r="C28" i="2"/>
  <c r="B28" i="2"/>
  <c r="I27" i="2"/>
  <c r="H27" i="2"/>
  <c r="K27" i="2" s="1"/>
  <c r="G27" i="2"/>
  <c r="F27" i="2"/>
  <c r="E27" i="2"/>
  <c r="D27" i="2"/>
  <c r="J27" i="2" s="1"/>
  <c r="C27" i="2"/>
  <c r="B27" i="2"/>
  <c r="K26" i="2"/>
  <c r="H26" i="2"/>
  <c r="G26" i="2"/>
  <c r="F26" i="2"/>
  <c r="E26" i="2"/>
  <c r="D26" i="2"/>
  <c r="J26" i="2" s="1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D21" i="2"/>
  <c r="J21" i="2" s="1"/>
  <c r="C21" i="2"/>
  <c r="B21" i="2"/>
  <c r="J20" i="2"/>
  <c r="H20" i="2"/>
  <c r="G20" i="2"/>
  <c r="F20" i="2"/>
  <c r="I20" i="2" s="1"/>
  <c r="E20" i="2"/>
  <c r="D20" i="2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E17" i="2"/>
  <c r="K17" i="2" s="1"/>
  <c r="D17" i="2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I14" i="2"/>
  <c r="H14" i="2"/>
  <c r="G14" i="2"/>
  <c r="J14" i="2" s="1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I10" i="2"/>
  <c r="H10" i="2"/>
  <c r="G10" i="2"/>
  <c r="J10" i="2" s="1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J7" i="2" s="1"/>
  <c r="C7" i="2"/>
  <c r="B7" i="2"/>
  <c r="F4" i="2"/>
  <c r="C4" i="2"/>
  <c r="I2" i="2"/>
  <c r="G2" i="2"/>
  <c r="J17" i="2" l="1"/>
  <c r="K36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D6" i="2"/>
  <c r="J6" i="2" s="1"/>
  <c r="I21" i="2"/>
  <c r="I26" i="2"/>
  <c r="E6" i="2"/>
  <c r="K6" i="2" s="1"/>
  <c r="C6" i="2"/>
  <c r="F6" i="2"/>
  <c r="K20" i="2"/>
  <c r="K21" i="2"/>
  <c r="I29" i="2"/>
  <c r="I34" i="2"/>
  <c r="I181" i="2"/>
  <c r="K28" i="2"/>
  <c r="K29" i="2"/>
  <c r="I37" i="2"/>
  <c r="I41" i="2"/>
  <c r="I45" i="2"/>
  <c r="I49" i="2"/>
  <c r="I53" i="2"/>
  <c r="I57" i="2"/>
  <c r="I61" i="2"/>
  <c r="I65" i="2"/>
  <c r="I69" i="2"/>
  <c r="I73" i="2"/>
  <c r="K154" i="2"/>
  <c r="I167" i="2"/>
  <c r="K174" i="2"/>
  <c r="J186" i="2"/>
  <c r="J187" i="2"/>
  <c r="J202" i="2"/>
  <c r="J203" i="2"/>
  <c r="J218" i="2"/>
  <c r="J219" i="2"/>
  <c r="K90" i="3"/>
  <c r="I159" i="2"/>
  <c r="K166" i="2"/>
  <c r="J178" i="2"/>
  <c r="J190" i="2"/>
  <c r="J191" i="2"/>
  <c r="J206" i="2"/>
  <c r="J207" i="2"/>
  <c r="J222" i="2"/>
  <c r="J223" i="2"/>
  <c r="K104" i="3"/>
  <c r="J158" i="2"/>
  <c r="I171" i="2"/>
  <c r="K178" i="2"/>
  <c r="K190" i="2"/>
  <c r="I195" i="2"/>
  <c r="K206" i="2"/>
  <c r="I211" i="2"/>
  <c r="K222" i="2"/>
  <c r="I227" i="2"/>
  <c r="K158" i="2"/>
  <c r="J170" i="2"/>
  <c r="I183" i="2"/>
  <c r="J194" i="2"/>
  <c r="J195" i="2"/>
  <c r="J210" i="2"/>
  <c r="J211" i="2"/>
  <c r="J226" i="2"/>
  <c r="J227" i="2"/>
  <c r="K120" i="3"/>
  <c r="J162" i="3"/>
  <c r="I96" i="3"/>
  <c r="J102" i="3"/>
  <c r="J118" i="3"/>
  <c r="J134" i="3"/>
  <c r="J166" i="3"/>
  <c r="K95" i="3"/>
  <c r="J96" i="3"/>
  <c r="J138" i="3"/>
  <c r="J170" i="3"/>
  <c r="J106" i="3"/>
  <c r="J122" i="3"/>
  <c r="J142" i="3"/>
  <c r="I261" i="3"/>
  <c r="K285" i="3"/>
  <c r="K286" i="3"/>
  <c r="K288" i="3"/>
  <c r="I293" i="3"/>
  <c r="I294" i="3"/>
  <c r="I299" i="3"/>
  <c r="K317" i="3"/>
  <c r="K318" i="3"/>
  <c r="K320" i="3"/>
  <c r="K324" i="3"/>
  <c r="K326" i="3"/>
  <c r="I349" i="3"/>
  <c r="I297" i="3"/>
  <c r="I298" i="3"/>
  <c r="I303" i="3"/>
  <c r="K322" i="3"/>
  <c r="K197" i="3"/>
  <c r="K198" i="3"/>
  <c r="K200" i="3"/>
  <c r="I205" i="3"/>
  <c r="I211" i="3"/>
  <c r="K229" i="3"/>
  <c r="K230" i="3"/>
  <c r="K232" i="3"/>
  <c r="I237" i="3"/>
  <c r="I243" i="3"/>
  <c r="K262" i="3"/>
  <c r="K264" i="3"/>
  <c r="I269" i="3"/>
  <c r="I275" i="3"/>
  <c r="K293" i="3"/>
  <c r="K294" i="3"/>
  <c r="K296" i="3"/>
  <c r="I301" i="3"/>
  <c r="I302" i="3"/>
  <c r="I307" i="3"/>
  <c r="I339" i="3"/>
  <c r="I342" i="3"/>
  <c r="K348" i="3"/>
  <c r="K349" i="3"/>
  <c r="K350" i="3"/>
  <c r="I183" i="3"/>
  <c r="K201" i="3"/>
  <c r="K202" i="3"/>
  <c r="K204" i="3"/>
  <c r="I209" i="3"/>
  <c r="I210" i="3"/>
  <c r="I215" i="3"/>
  <c r="K233" i="3"/>
  <c r="K234" i="3"/>
  <c r="K236" i="3"/>
  <c r="I241" i="3"/>
  <c r="I247" i="3"/>
  <c r="K266" i="3"/>
  <c r="K268" i="3"/>
  <c r="I273" i="3"/>
  <c r="I279" i="3"/>
  <c r="K297" i="3"/>
  <c r="K298" i="3"/>
  <c r="K300" i="3"/>
  <c r="I305" i="3"/>
  <c r="I306" i="3"/>
  <c r="I311" i="3"/>
  <c r="I335" i="3"/>
  <c r="I338" i="3"/>
  <c r="K345" i="3"/>
  <c r="K346" i="3"/>
  <c r="I187" i="3"/>
  <c r="K206" i="3"/>
  <c r="K208" i="3"/>
  <c r="I213" i="3"/>
  <c r="I214" i="3"/>
  <c r="I219" i="3"/>
  <c r="K238" i="3"/>
  <c r="K240" i="3"/>
  <c r="I245" i="3"/>
  <c r="I246" i="3"/>
  <c r="I251" i="3"/>
  <c r="K270" i="3"/>
  <c r="K272" i="3"/>
  <c r="I277" i="3"/>
  <c r="I283" i="3"/>
  <c r="K301" i="3"/>
  <c r="K302" i="3"/>
  <c r="K304" i="3"/>
  <c r="I309" i="3"/>
  <c r="I310" i="3"/>
  <c r="I315" i="3"/>
  <c r="I331" i="3"/>
  <c r="I333" i="3"/>
  <c r="I334" i="3"/>
  <c r="K341" i="3"/>
  <c r="K342" i="3"/>
  <c r="I6" i="2" l="1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<sst xmlns="http://schemas.openxmlformats.org/spreadsheetml/2006/main" count="165" uniqueCount="129">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</sst>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44713</v>
      </c>
      <c r="F7" s="3" t="s">
        <v>3</v>
      </c>
      <c r="G7" s="5">
        <v>44742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06/01/2022 - 06/30/2022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06/01/2021 - 06/30/2021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113525077.74000001</v>
      </c>
      <c r="D6" s="32">
        <f t="shared" si="0"/>
        <v>67274944.670000002</v>
      </c>
      <c r="E6" s="33">
        <f t="shared" si="0"/>
        <v>19932678.970000003</v>
      </c>
      <c r="F6" s="31">
        <f t="shared" si="0"/>
        <v>101234769.86</v>
      </c>
      <c r="G6" s="32">
        <f t="shared" si="0"/>
        <v>52681302.780000001</v>
      </c>
      <c r="H6" s="33">
        <f t="shared" si="0"/>
        <v>16827842.899999995</v>
      </c>
      <c r="I6" s="17">
        <f t="shared" ref="I6:I69" si="1">IFERROR((C6-F6)/F6,"")</f>
        <v>0.12140401856987054</v>
      </c>
      <c r="J6" s="17">
        <f t="shared" ref="J6:J69" si="2">IFERROR((D6-G6)/G6,"")</f>
        <v>0.27701748286187694</v>
      </c>
      <c r="K6" s="17">
        <f t="shared" ref="K6:K69" si="3">IFERROR((E6-H6)/H6,"")</f>
        <v>0.18450588637240062</v>
      </c>
    </row>
    <row r="7" spans="2:11" x14ac:dyDescent="0.25">
      <c r="B7" s="18" t="str">
        <f>'County Data'!A2</f>
        <v>Addison</v>
      </c>
      <c r="C7" s="34">
        <f>IF('County Data'!C2&gt;9,'County Data'!B2,"*")</f>
        <v>5029866.74</v>
      </c>
      <c r="D7" s="34">
        <f>IF('County Data'!E2&gt;9,'County Data'!D2,"*")</f>
        <v>2086015.07</v>
      </c>
      <c r="E7" s="35">
        <f>IF('County Data'!G2&gt;9,'County Data'!F2,"*")</f>
        <v>729088.13</v>
      </c>
      <c r="F7" s="34">
        <f>IF('County Data'!I2&gt;9,'County Data'!H2,"*")</f>
        <v>4450039.79</v>
      </c>
      <c r="G7" s="34">
        <f>IF('County Data'!K2&gt;9,'County Data'!J2,"*")</f>
        <v>1960650.24</v>
      </c>
      <c r="H7" s="35">
        <f>IF('County Data'!M2&gt;9,'County Data'!L2,"*")</f>
        <v>599805.39</v>
      </c>
      <c r="I7" s="19">
        <f t="shared" si="1"/>
        <v>0.13029702595086237</v>
      </c>
      <c r="J7" s="19">
        <f t="shared" si="2"/>
        <v>6.3940435393515196E-2</v>
      </c>
      <c r="K7" s="19">
        <f t="shared" si="3"/>
        <v>0.21554114410342326</v>
      </c>
    </row>
    <row r="8" spans="2:11" x14ac:dyDescent="0.25">
      <c r="B8" s="18" t="str">
        <f>'County Data'!A3</f>
        <v>Bennington</v>
      </c>
      <c r="C8" s="34">
        <f>IF('County Data'!C3&gt;9,'County Data'!B3,"*")</f>
        <v>7643163.6699999999</v>
      </c>
      <c r="D8" s="34">
        <f>IF('County Data'!E3&gt;9,'County Data'!D3,"*")</f>
        <v>3947573.49</v>
      </c>
      <c r="E8" s="35">
        <f>IF('County Data'!G3&gt;9,'County Data'!F3,"*")</f>
        <v>1555058.01</v>
      </c>
      <c r="F8" s="34">
        <f>IF('County Data'!I3&gt;9,'County Data'!H3,"*")</f>
        <v>6943462.9800000004</v>
      </c>
      <c r="G8" s="34">
        <f>IF('County Data'!K3&gt;9,'County Data'!J3,"*")</f>
        <v>3389562.49</v>
      </c>
      <c r="H8" s="35">
        <f>IF('County Data'!M3&gt;9,'County Data'!L3,"*")</f>
        <v>1325255.1299999999</v>
      </c>
      <c r="I8" s="19">
        <f t="shared" si="1"/>
        <v>0.10077114143409741</v>
      </c>
      <c r="J8" s="19">
        <f t="shared" si="2"/>
        <v>0.1646262612494275</v>
      </c>
      <c r="K8" s="19">
        <f t="shared" si="3"/>
        <v>0.17340274698653696</v>
      </c>
    </row>
    <row r="9" spans="2:11" x14ac:dyDescent="0.25">
      <c r="B9" s="9" t="str">
        <f>'County Data'!A4</f>
        <v>Caledonia</v>
      </c>
      <c r="C9" s="36">
        <f>IF('County Data'!C4&gt;9,'County Data'!B4,"*")</f>
        <v>3803485.14</v>
      </c>
      <c r="D9" s="36">
        <f>IF('County Data'!E4&gt;9,'County Data'!D4,"*")</f>
        <v>1084743.92</v>
      </c>
      <c r="E9" s="37">
        <f>IF('County Data'!G4&gt;9,'County Data'!F4,"*")</f>
        <v>483952.39</v>
      </c>
      <c r="F9" s="36">
        <f>IF('County Data'!I4&gt;9,'County Data'!H4,"*")</f>
        <v>3693607.1</v>
      </c>
      <c r="G9" s="36">
        <f>IF('County Data'!K4&gt;9,'County Data'!J4,"*")</f>
        <v>872153.98</v>
      </c>
      <c r="H9" s="37">
        <f>IF('County Data'!M4&gt;9,'County Data'!L4,"*")</f>
        <v>441558.44</v>
      </c>
      <c r="I9" s="8">
        <f t="shared" si="1"/>
        <v>2.9748166771717554E-2</v>
      </c>
      <c r="J9" s="8">
        <f t="shared" si="2"/>
        <v>0.24375276026373227</v>
      </c>
      <c r="K9" s="8">
        <f t="shared" si="3"/>
        <v>9.6009828280034709E-2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34899284.799999997</v>
      </c>
      <c r="D10" s="34">
        <f>IF('County Data'!E5&gt;9,'County Data'!D5,"*")</f>
        <v>14618890.390000001</v>
      </c>
      <c r="E10" s="35">
        <f>IF('County Data'!G5&gt;9,'County Data'!F5,"*")</f>
        <v>6878260.7400000002</v>
      </c>
      <c r="F10" s="34">
        <f>IF('County Data'!I5&gt;9,'County Data'!H5,"*")</f>
        <v>31676806.280000001</v>
      </c>
      <c r="G10" s="34">
        <f>IF('County Data'!K5&gt;9,'County Data'!J5,"*")</f>
        <v>9435209</v>
      </c>
      <c r="H10" s="35">
        <f>IF('County Data'!M5&gt;9,'County Data'!L5,"*")</f>
        <v>5928843.0599999996</v>
      </c>
      <c r="I10" s="19">
        <f t="shared" si="1"/>
        <v>0.10172990583443363</v>
      </c>
      <c r="J10" s="19">
        <f t="shared" si="2"/>
        <v>0.54939762224662969</v>
      </c>
      <c r="K10" s="19">
        <f t="shared" si="3"/>
        <v>0.1601354042250531</v>
      </c>
    </row>
    <row r="11" spans="2:11" x14ac:dyDescent="0.25">
      <c r="B11" s="9" t="str">
        <f>'County Data'!A6</f>
        <v>Essex</v>
      </c>
      <c r="C11" s="36">
        <f>IF('County Data'!C6&gt;9,'County Data'!B6,"*")</f>
        <v>327248.45</v>
      </c>
      <c r="D11" s="36" t="str">
        <f>IF('County Data'!E6&gt;9,'County Data'!D6,"*")</f>
        <v>*</v>
      </c>
      <c r="E11" s="37">
        <f>IF('County Data'!G6&gt;9,'County Data'!F6,"*")</f>
        <v>71837.710000000006</v>
      </c>
      <c r="F11" s="36">
        <f>IF('County Data'!I6&gt;9,'County Data'!H6,"*")</f>
        <v>305786.14</v>
      </c>
      <c r="G11" s="36" t="str">
        <f>IF('County Data'!K6&gt;9,'County Data'!J6,"*")</f>
        <v>*</v>
      </c>
      <c r="H11" s="37">
        <f>IF('County Data'!M6&gt;9,'County Data'!L6,"*")</f>
        <v>60041.38</v>
      </c>
      <c r="I11" s="8">
        <f t="shared" si="1"/>
        <v>7.0187321112722759E-2</v>
      </c>
      <c r="J11" s="8" t="str">
        <f t="shared" si="2"/>
        <v/>
      </c>
      <c r="K11" s="8">
        <f t="shared" si="3"/>
        <v>0.19647000118918001</v>
      </c>
    </row>
    <row r="12" spans="2:11" x14ac:dyDescent="0.25">
      <c r="B12" s="18" t="str">
        <f>'County Data'!A7</f>
        <v>Franklin</v>
      </c>
      <c r="C12" s="34">
        <f>IF('County Data'!C7&gt;9,'County Data'!B7,"*")</f>
        <v>5161035.33</v>
      </c>
      <c r="D12" s="34">
        <f>IF('County Data'!E7&gt;9,'County Data'!D7,"*")</f>
        <v>2742765.72</v>
      </c>
      <c r="E12" s="35">
        <f>IF('County Data'!G7&gt;9,'County Data'!F7,"*")</f>
        <v>550897.26</v>
      </c>
      <c r="F12" s="34">
        <f>IF('County Data'!I7&gt;9,'County Data'!H7,"*")</f>
        <v>4890512.8899999997</v>
      </c>
      <c r="G12" s="34">
        <f>IF('County Data'!K7&gt;9,'County Data'!J7,"*")</f>
        <v>2252422.08</v>
      </c>
      <c r="H12" s="35">
        <f>IF('County Data'!M7&gt;9,'County Data'!L7,"*")</f>
        <v>480585.43</v>
      </c>
      <c r="I12" s="19">
        <f t="shared" si="1"/>
        <v>5.5315760552059487E-2</v>
      </c>
      <c r="J12" s="19">
        <f t="shared" si="2"/>
        <v>0.21769616110316239</v>
      </c>
      <c r="K12" s="19">
        <f t="shared" si="3"/>
        <v>0.14630453944473518</v>
      </c>
    </row>
    <row r="13" spans="2:11" x14ac:dyDescent="0.25">
      <c r="B13" s="9" t="str">
        <f>'County Data'!A8</f>
        <v>Grand Isle</v>
      </c>
      <c r="C13" s="36">
        <f>IF('County Data'!C8&gt;9,'County Data'!B8,"*")</f>
        <v>989052.24</v>
      </c>
      <c r="D13" s="36">
        <f>IF('County Data'!E8&gt;9,'County Data'!D8,"*")</f>
        <v>458823.24</v>
      </c>
      <c r="E13" s="37">
        <f>IF('County Data'!G8&gt;9,'County Data'!F8,"*")</f>
        <v>194713.05</v>
      </c>
      <c r="F13" s="36">
        <f>IF('County Data'!I8&gt;9,'County Data'!H8,"*")</f>
        <v>849158.6</v>
      </c>
      <c r="G13" s="36">
        <f>IF('County Data'!K8&gt;9,'County Data'!J8,"*")</f>
        <v>373506.02</v>
      </c>
      <c r="H13" s="37">
        <f>IF('County Data'!M8&gt;9,'County Data'!L8,"*")</f>
        <v>177495.95</v>
      </c>
      <c r="I13" s="8">
        <f t="shared" si="1"/>
        <v>0.16474382995120113</v>
      </c>
      <c r="J13" s="8">
        <f t="shared" si="2"/>
        <v>0.22842261016301682</v>
      </c>
      <c r="K13" s="8">
        <f t="shared" si="3"/>
        <v>9.6999959717390602E-2</v>
      </c>
    </row>
    <row r="14" spans="2:11" x14ac:dyDescent="0.25">
      <c r="B14" s="18" t="str">
        <f>'County Data'!A9</f>
        <v>Lamoille</v>
      </c>
      <c r="C14" s="34">
        <f>IF('County Data'!C9&gt;9,'County Data'!B9,"*")</f>
        <v>7661967.5300000003</v>
      </c>
      <c r="D14" s="34">
        <f>IF('County Data'!E9&gt;9,'County Data'!D9,"*")</f>
        <v>5769578.0700000003</v>
      </c>
      <c r="E14" s="35">
        <f>IF('County Data'!G9&gt;9,'County Data'!F9,"*")</f>
        <v>1909266.63</v>
      </c>
      <c r="F14" s="34">
        <f>IF('County Data'!I9&gt;9,'County Data'!H9,"*")</f>
        <v>6469386.2699999996</v>
      </c>
      <c r="G14" s="34">
        <f>IF('County Data'!K9&gt;9,'County Data'!J9,"*")</f>
        <v>4306565.8899999997</v>
      </c>
      <c r="H14" s="35">
        <f>IF('County Data'!M9&gt;9,'County Data'!L9,"*")</f>
        <v>1567673.95</v>
      </c>
      <c r="I14" s="19">
        <f t="shared" si="1"/>
        <v>0.18434225600815776</v>
      </c>
      <c r="J14" s="19">
        <f t="shared" si="2"/>
        <v>0.3397166599487465</v>
      </c>
      <c r="K14" s="19">
        <f t="shared" si="3"/>
        <v>0.21789778416615263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2188789.91</v>
      </c>
      <c r="D15" s="38">
        <f>IF('County Data'!E10&gt;9,'County Data'!D10,"*")</f>
        <v>700718.37</v>
      </c>
      <c r="E15" s="39">
        <f>IF('County Data'!G10&gt;9,'County Data'!F10,"*")</f>
        <v>269985.94</v>
      </c>
      <c r="F15" s="38">
        <f>IF('County Data'!I10&gt;9,'County Data'!H10,"*")</f>
        <v>1887425.03</v>
      </c>
      <c r="G15" s="38">
        <f>IF('County Data'!K10&gt;9,'County Data'!J10,"*")</f>
        <v>526085.72</v>
      </c>
      <c r="H15" s="39">
        <f>IF('County Data'!M10&gt;9,'County Data'!L10,"*")</f>
        <v>184617.85</v>
      </c>
      <c r="I15" s="20">
        <f t="shared" si="1"/>
        <v>0.15966985454251401</v>
      </c>
      <c r="J15" s="20">
        <f t="shared" si="2"/>
        <v>0.33194713971707884</v>
      </c>
      <c r="K15" s="20">
        <f t="shared" si="3"/>
        <v>0.46240431247574376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3653548.01</v>
      </c>
      <c r="D16" s="34">
        <f>IF('County Data'!E11&gt;9,'County Data'!D11,"*")</f>
        <v>601040.73</v>
      </c>
      <c r="E16" s="35">
        <f>IF('County Data'!G11&gt;9,'County Data'!F11,"*")</f>
        <v>558450.27</v>
      </c>
      <c r="F16" s="34">
        <f>IF('County Data'!I11&gt;9,'County Data'!H11,"*")</f>
        <v>3413872.22</v>
      </c>
      <c r="G16" s="34">
        <f>IF('County Data'!K11&gt;9,'County Data'!J11,"*")</f>
        <v>529194.68999999994</v>
      </c>
      <c r="H16" s="35">
        <f>IF('County Data'!M11&gt;9,'County Data'!L11,"*")</f>
        <v>452791.79</v>
      </c>
      <c r="I16" s="19">
        <f t="shared" si="1"/>
        <v>7.0206432623889939E-2</v>
      </c>
      <c r="J16" s="19">
        <f t="shared" si="2"/>
        <v>0.13576485432988764</v>
      </c>
      <c r="K16" s="19">
        <f t="shared" si="3"/>
        <v>0.23334893064205084</v>
      </c>
    </row>
    <row r="17" spans="2:11" x14ac:dyDescent="0.25">
      <c r="B17" s="9" t="str">
        <f>'County Data'!A12</f>
        <v>Other</v>
      </c>
      <c r="C17" s="36">
        <f>IF('County Data'!C12&gt;9,'County Data'!B12,"*")</f>
        <v>5034217.17</v>
      </c>
      <c r="D17" s="36">
        <f>IF('County Data'!E12&gt;9,'County Data'!D12,"*")</f>
        <v>20383157.07</v>
      </c>
      <c r="E17" s="37">
        <f>IF('County Data'!G12&gt;9,'County Data'!F12,"*")</f>
        <v>576994.99</v>
      </c>
      <c r="F17" s="36">
        <f>IF('County Data'!I12&gt;9,'County Data'!H12,"*")</f>
        <v>2703282.86</v>
      </c>
      <c r="G17" s="36">
        <f>IF('County Data'!K12&gt;9,'County Data'!J12,"*")</f>
        <v>17440463.829999998</v>
      </c>
      <c r="H17" s="37">
        <f>IF('County Data'!M12&gt;9,'County Data'!L12,"*")</f>
        <v>455607.77</v>
      </c>
      <c r="I17" s="8">
        <f t="shared" si="1"/>
        <v>0.86226060339094523</v>
      </c>
      <c r="J17" s="8">
        <f t="shared" si="2"/>
        <v>0.16872792310363699</v>
      </c>
      <c r="K17" s="8">
        <f t="shared" si="3"/>
        <v>0.26642921388280971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10107570.939999999</v>
      </c>
      <c r="D18" s="34">
        <f>IF('County Data'!E13&gt;9,'County Data'!D13,"*")</f>
        <v>3315565.08</v>
      </c>
      <c r="E18" s="35">
        <f>IF('County Data'!G13&gt;9,'County Data'!F13,"*")</f>
        <v>1564821.3</v>
      </c>
      <c r="F18" s="34">
        <f>IF('County Data'!I13&gt;9,'County Data'!H13,"*")</f>
        <v>9738081.1999999993</v>
      </c>
      <c r="G18" s="34">
        <f>IF('County Data'!K13&gt;9,'County Data'!J13,"*")</f>
        <v>2638704.5</v>
      </c>
      <c r="H18" s="35">
        <f>IF('County Data'!M13&gt;9,'County Data'!L13,"*")</f>
        <v>1432044.83</v>
      </c>
      <c r="I18" s="19">
        <f t="shared" si="1"/>
        <v>3.7942766383997725E-2</v>
      </c>
      <c r="J18" s="19">
        <f t="shared" si="2"/>
        <v>0.25651245904950709</v>
      </c>
      <c r="K18" s="19">
        <f t="shared" si="3"/>
        <v>9.2718095983070556E-2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10524011.140000001</v>
      </c>
      <c r="D19" s="36">
        <f>IF('County Data'!E14&gt;9,'County Data'!D14,"*")</f>
        <v>2452024.04</v>
      </c>
      <c r="E19" s="37">
        <f>IF('County Data'!G14&gt;9,'County Data'!F14,"*")</f>
        <v>1617329.03</v>
      </c>
      <c r="F19" s="36">
        <f>IF('County Data'!I14&gt;9,'County Data'!H14,"*")</f>
        <v>9134463.1699999999</v>
      </c>
      <c r="G19" s="36">
        <f>IF('County Data'!K14&gt;9,'County Data'!J14,"*")</f>
        <v>1647858.52</v>
      </c>
      <c r="H19" s="37">
        <f>IF('County Data'!M14&gt;9,'County Data'!L14,"*")</f>
        <v>1297070.1599999999</v>
      </c>
      <c r="I19" s="8">
        <f t="shared" si="1"/>
        <v>0.15212147053848166</v>
      </c>
      <c r="J19" s="8">
        <f t="shared" si="2"/>
        <v>0.48800640967648123</v>
      </c>
      <c r="K19" s="8">
        <f t="shared" si="3"/>
        <v>0.24690944243139487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7019596.6600000001</v>
      </c>
      <c r="D20" s="34">
        <f>IF('County Data'!E15&gt;9,'County Data'!D15,"*")</f>
        <v>2024005.76</v>
      </c>
      <c r="E20" s="35">
        <f>IF('County Data'!G15&gt;9,'County Data'!F15,"*")</f>
        <v>1098871.3899999999</v>
      </c>
      <c r="F20" s="34">
        <f>IF('County Data'!I15&gt;9,'County Data'!H15,"*")</f>
        <v>6507042.8799999999</v>
      </c>
      <c r="G20" s="34">
        <f>IF('County Data'!K15&gt;9,'County Data'!J15,"*")</f>
        <v>1418189.49</v>
      </c>
      <c r="H20" s="35">
        <f>IF('County Data'!M15&gt;9,'County Data'!L15,"*")</f>
        <v>822129.7</v>
      </c>
      <c r="I20" s="19">
        <f t="shared" si="1"/>
        <v>7.8769079818942309E-2</v>
      </c>
      <c r="J20" s="19">
        <f t="shared" si="2"/>
        <v>0.42717582824563172</v>
      </c>
      <c r="K20" s="19">
        <f t="shared" si="3"/>
        <v>0.33661560943486163</v>
      </c>
    </row>
    <row r="21" spans="2:11" x14ac:dyDescent="0.25">
      <c r="B21" s="9" t="str">
        <f>'County Data'!A16</f>
        <v>Windsor</v>
      </c>
      <c r="C21" s="36">
        <f>IF('County Data'!C16&gt;9,'County Data'!B16,"*")</f>
        <v>9482240.0099999998</v>
      </c>
      <c r="D21" s="36">
        <f>IF('County Data'!E16&gt;9,'County Data'!D16,"*")</f>
        <v>7090043.7199999997</v>
      </c>
      <c r="E21" s="37">
        <f>IF('County Data'!G16&gt;9,'County Data'!F16,"*")</f>
        <v>1873152.13</v>
      </c>
      <c r="F21" s="36">
        <f>IF('County Data'!I16&gt;9,'County Data'!H16,"*")</f>
        <v>8571842.4499999993</v>
      </c>
      <c r="G21" s="36">
        <f>IF('County Data'!K16&gt;9,'County Data'!J16,"*")</f>
        <v>5890736.3300000001</v>
      </c>
      <c r="H21" s="37">
        <f>IF('County Data'!M16&gt;9,'County Data'!L16,"*")</f>
        <v>1602322.07</v>
      </c>
      <c r="I21" s="8">
        <f t="shared" si="1"/>
        <v>0.10620792032872707</v>
      </c>
      <c r="J21" s="8">
        <f t="shared" si="2"/>
        <v>0.20359210170250477</v>
      </c>
      <c r="K21" s="8">
        <f t="shared" si="3"/>
        <v>0.16902348477294568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06/01/2022 - 06/30/2022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06/01/2021 - 06/30/2021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1661525.24</v>
      </c>
      <c r="D6" s="32" t="str">
        <f>IF('Town Data'!E2&gt;9,'Town Data'!D2,"*")</f>
        <v>*</v>
      </c>
      <c r="E6" s="33">
        <f>IF('Town Data'!G2&gt;9,'Town Data'!F2,"*")</f>
        <v>270046.61</v>
      </c>
      <c r="F6" s="32">
        <f>IF('Town Data'!I2&gt;9,'Town Data'!H2,"*")</f>
        <v>1543097.72</v>
      </c>
      <c r="G6" s="32" t="str">
        <f>IF('Town Data'!K2&gt;9,'Town Data'!J2,"*")</f>
        <v>*</v>
      </c>
      <c r="H6" s="33">
        <f>IF('Town Data'!M2&gt;9,'Town Data'!L2,"*")</f>
        <v>223653.75</v>
      </c>
      <c r="I6" s="17">
        <f t="shared" ref="I6:I69" si="0">IFERROR((C6-F6)/F6,"")</f>
        <v>7.6746610707194893E-2</v>
      </c>
      <c r="J6" s="17" t="str">
        <f t="shared" ref="J6:J69" si="1">IFERROR((D6-G6)/G6,"")</f>
        <v/>
      </c>
      <c r="K6" s="17">
        <f t="shared" ref="K6:K69" si="2">IFERROR((E6-H6)/H6,"")</f>
        <v>0.20743162142374089</v>
      </c>
    </row>
    <row r="7" spans="2:11" x14ac:dyDescent="0.25">
      <c r="B7" t="str">
        <f>'Town Data'!A3</f>
        <v>BARRE TOWN</v>
      </c>
      <c r="C7" s="40">
        <f>IF('Town Data'!C3&gt;9,'Town Data'!B3,"*")</f>
        <v>501860.13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514323.81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-2.4233138263616442E-2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BARTON</v>
      </c>
      <c r="C8" s="41">
        <f>IF('Town Data'!C4&gt;9,'Town Data'!B4,"*")</f>
        <v>344216.89</v>
      </c>
      <c r="D8" s="34" t="str">
        <f>IF('Town Data'!E4&gt;9,'Town Data'!D4,"*")</f>
        <v>*</v>
      </c>
      <c r="E8" s="35">
        <f>IF('Town Data'!G4&gt;9,'Town Data'!F4,"*")</f>
        <v>77388.92</v>
      </c>
      <c r="F8" s="34">
        <f>IF('Town Data'!I4&gt;9,'Town Data'!H4,"*")</f>
        <v>296465.91999999998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0.1610673159329748</v>
      </c>
      <c r="J8" s="19" t="str">
        <f t="shared" si="1"/>
        <v/>
      </c>
      <c r="K8" s="19" t="str">
        <f t="shared" si="2"/>
        <v/>
      </c>
    </row>
    <row r="9" spans="2:11" x14ac:dyDescent="0.25">
      <c r="B9" t="str">
        <f>'Town Data'!A5</f>
        <v>BENNINGTON</v>
      </c>
      <c r="C9" s="40">
        <f>IF('Town Data'!C5&gt;9,'Town Data'!B5,"*")</f>
        <v>3216421.2</v>
      </c>
      <c r="D9" s="36">
        <f>IF('Town Data'!E5&gt;9,'Town Data'!D5,"*")</f>
        <v>761508.1</v>
      </c>
      <c r="E9" s="37">
        <f>IF('Town Data'!G5&gt;9,'Town Data'!F5,"*")</f>
        <v>405146.43</v>
      </c>
      <c r="F9" s="36">
        <f>IF('Town Data'!I5&gt;9,'Town Data'!H5,"*")</f>
        <v>2829575.17</v>
      </c>
      <c r="G9" s="36">
        <f>IF('Town Data'!K5&gt;9,'Town Data'!J5,"*")</f>
        <v>560873.5</v>
      </c>
      <c r="H9" s="37">
        <f>IF('Town Data'!M5&gt;9,'Town Data'!L5,"*")</f>
        <v>343323.93</v>
      </c>
      <c r="I9" s="8">
        <f t="shared" si="0"/>
        <v>0.1367152334744301</v>
      </c>
      <c r="J9" s="8">
        <f t="shared" si="1"/>
        <v>0.35771809507848024</v>
      </c>
      <c r="K9" s="8">
        <f t="shared" si="2"/>
        <v>0.18007046581343747</v>
      </c>
    </row>
    <row r="10" spans="2:11" x14ac:dyDescent="0.25">
      <c r="B10" s="24" t="str">
        <f>'Town Data'!A6</f>
        <v>BERLIN</v>
      </c>
      <c r="C10" s="41">
        <f>IF('Town Data'!C6&gt;9,'Town Data'!B6,"*")</f>
        <v>1714503.51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1789328.49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-4.1817352385642714E-2</v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BETHEL</v>
      </c>
      <c r="C11" s="40">
        <f>IF('Town Data'!C7&gt;9,'Town Data'!B7,"*")</f>
        <v>317338.15999999997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259357.08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0.2235569586147407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BRADFORD</v>
      </c>
      <c r="C12" s="41">
        <f>IF('Town Data'!C8&gt;9,'Town Data'!B8,"*")</f>
        <v>553534.81999999995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520378.95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6.3714856260038838E-2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BRANDON</v>
      </c>
      <c r="C13" s="40">
        <f>IF('Town Data'!C9&gt;9,'Town Data'!B9,"*")</f>
        <v>432412.47</v>
      </c>
      <c r="D13" s="36" t="str">
        <f>IF('Town Data'!E9&gt;9,'Town Data'!D9,"*")</f>
        <v>*</v>
      </c>
      <c r="E13" s="37">
        <f>IF('Town Data'!G9&gt;9,'Town Data'!F9,"*")</f>
        <v>106214.74</v>
      </c>
      <c r="F13" s="36">
        <f>IF('Town Data'!I9&gt;9,'Town Data'!H9,"*")</f>
        <v>437266.61</v>
      </c>
      <c r="G13" s="36" t="str">
        <f>IF('Town Data'!K9&gt;9,'Town Data'!J9,"*")</f>
        <v>*</v>
      </c>
      <c r="H13" s="37">
        <f>IF('Town Data'!M9&gt;9,'Town Data'!L9,"*")</f>
        <v>96138.79</v>
      </c>
      <c r="I13" s="8">
        <f t="shared" si="0"/>
        <v>-1.1101099166936195E-2</v>
      </c>
      <c r="J13" s="8" t="str">
        <f t="shared" si="1"/>
        <v/>
      </c>
      <c r="K13" s="8">
        <f t="shared" si="2"/>
        <v>0.10480629098826824</v>
      </c>
    </row>
    <row r="14" spans="2:11" x14ac:dyDescent="0.25">
      <c r="B14" s="24" t="str">
        <f>'Town Data'!A10</f>
        <v>BRATTLEBORO</v>
      </c>
      <c r="C14" s="41">
        <f>IF('Town Data'!C10&gt;9,'Town Data'!B10,"*")</f>
        <v>3781909.52</v>
      </c>
      <c r="D14" s="34">
        <f>IF('Town Data'!E10&gt;9,'Town Data'!D10,"*")</f>
        <v>953657.97</v>
      </c>
      <c r="E14" s="35">
        <f>IF('Town Data'!G10&gt;9,'Town Data'!F10,"*")</f>
        <v>456117.9</v>
      </c>
      <c r="F14" s="34">
        <f>IF('Town Data'!I10&gt;9,'Town Data'!H10,"*")</f>
        <v>3828664.54</v>
      </c>
      <c r="G14" s="34">
        <f>IF('Town Data'!K10&gt;9,'Town Data'!J10,"*")</f>
        <v>730912.39</v>
      </c>
      <c r="H14" s="35">
        <f>IF('Town Data'!M10&gt;9,'Town Data'!L10,"*")</f>
        <v>411312.95</v>
      </c>
      <c r="I14" s="19">
        <f t="shared" si="0"/>
        <v>-1.2211835095900049E-2</v>
      </c>
      <c r="J14" s="19">
        <f t="shared" si="1"/>
        <v>0.30475003987824034</v>
      </c>
      <c r="K14" s="19">
        <f t="shared" si="2"/>
        <v>0.10893153254717608</v>
      </c>
    </row>
    <row r="15" spans="2:11" x14ac:dyDescent="0.25">
      <c r="B15" t="str">
        <f>'Town Data'!A11</f>
        <v>BRISTOL</v>
      </c>
      <c r="C15" s="40">
        <f>IF('Town Data'!C11&gt;9,'Town Data'!B11,"*")</f>
        <v>481214.95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393861.13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0.22178837500415441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BURKE</v>
      </c>
      <c r="C16" s="42">
        <f>IF('Town Data'!C12&gt;9,'Town Data'!B12,"*")</f>
        <v>365116.65</v>
      </c>
      <c r="D16" s="43">
        <f>IF('Town Data'!E12&gt;9,'Town Data'!D12,"*")</f>
        <v>432113.45</v>
      </c>
      <c r="E16" s="44" t="str">
        <f>IF('Town Data'!G12&gt;9,'Town Data'!F12,"*")</f>
        <v>*</v>
      </c>
      <c r="F16" s="43">
        <f>IF('Town Data'!I12&gt;9,'Town Data'!H12,"*")</f>
        <v>279841.08</v>
      </c>
      <c r="G16" s="43">
        <f>IF('Town Data'!K12&gt;9,'Town Data'!J12,"*")</f>
        <v>343955.52</v>
      </c>
      <c r="H16" s="44" t="str">
        <f>IF('Town Data'!M12&gt;9,'Town Data'!L12,"*")</f>
        <v>*</v>
      </c>
      <c r="I16" s="23">
        <f t="shared" si="0"/>
        <v>0.30472856236832707</v>
      </c>
      <c r="J16" s="23">
        <f t="shared" si="1"/>
        <v>0.25630619331243759</v>
      </c>
      <c r="K16" s="23" t="str">
        <f t="shared" si="2"/>
        <v/>
      </c>
    </row>
    <row r="17" spans="2:11" x14ac:dyDescent="0.25">
      <c r="B17" s="24" t="str">
        <f>'Town Data'!A13</f>
        <v>BURLINGTON</v>
      </c>
      <c r="C17" s="41">
        <f>IF('Town Data'!C13&gt;9,'Town Data'!B13,"*")</f>
        <v>11922788.359999999</v>
      </c>
      <c r="D17" s="34">
        <f>IF('Town Data'!E13&gt;9,'Town Data'!D13,"*")</f>
        <v>6779094.9699999997</v>
      </c>
      <c r="E17" s="35">
        <f>IF('Town Data'!G13&gt;9,'Town Data'!F13,"*")</f>
        <v>4165725.48</v>
      </c>
      <c r="F17" s="34">
        <f>IF('Town Data'!I13&gt;9,'Town Data'!H13,"*")</f>
        <v>10310381.24</v>
      </c>
      <c r="G17" s="34">
        <f>IF('Town Data'!K13&gt;9,'Town Data'!J13,"*")</f>
        <v>4443022.6500000004</v>
      </c>
      <c r="H17" s="35">
        <f>IF('Town Data'!M13&gt;9,'Town Data'!L13,"*")</f>
        <v>3745767.13</v>
      </c>
      <c r="I17" s="19">
        <f t="shared" si="0"/>
        <v>0.15638676034059038</v>
      </c>
      <c r="J17" s="19">
        <f t="shared" si="1"/>
        <v>0.52578447242442017</v>
      </c>
      <c r="K17" s="19">
        <f t="shared" si="2"/>
        <v>0.11211544536138852</v>
      </c>
    </row>
    <row r="18" spans="2:11" x14ac:dyDescent="0.25">
      <c r="B18" t="str">
        <f>'Town Data'!A14</f>
        <v>CAMBRIDGE</v>
      </c>
      <c r="C18" s="40">
        <f>IF('Town Data'!C14&gt;9,'Town Data'!B14,"*")</f>
        <v>679931.7</v>
      </c>
      <c r="D18" s="36" t="str">
        <f>IF('Town Data'!E14&gt;9,'Town Data'!D14,"*")</f>
        <v>*</v>
      </c>
      <c r="E18" s="37">
        <f>IF('Town Data'!G14&gt;9,'Town Data'!F14,"*")</f>
        <v>133878.16</v>
      </c>
      <c r="F18" s="36">
        <f>IF('Town Data'!I14&gt;9,'Town Data'!H14,"*")</f>
        <v>624486.29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8.8785632107311621E-2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CASTLETON</v>
      </c>
      <c r="C19" s="41">
        <f>IF('Town Data'!C15&gt;9,'Town Data'!B15,"*")</f>
        <v>776051.17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758874.51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2.2634387864734096E-2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CHESTER</v>
      </c>
      <c r="C20" s="40">
        <f>IF('Town Data'!C16&gt;9,'Town Data'!B16,"*")</f>
        <v>286682.63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276664.69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3.6209680389644235E-2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COLCHESTER</v>
      </c>
      <c r="C21" s="41">
        <f>IF('Town Data'!C17&gt;9,'Town Data'!B17,"*")</f>
        <v>2856726.96</v>
      </c>
      <c r="D21" s="34">
        <f>IF('Town Data'!E17&gt;9,'Town Data'!D17,"*")</f>
        <v>1422909.09</v>
      </c>
      <c r="E21" s="35">
        <f>IF('Town Data'!G17&gt;9,'Town Data'!F17,"*")</f>
        <v>236375.24</v>
      </c>
      <c r="F21" s="34">
        <f>IF('Town Data'!I17&gt;9,'Town Data'!H17,"*")</f>
        <v>2725657.08</v>
      </c>
      <c r="G21" s="34">
        <f>IF('Town Data'!K17&gt;9,'Town Data'!J17,"*")</f>
        <v>763197.42</v>
      </c>
      <c r="H21" s="35">
        <f>IF('Town Data'!M17&gt;9,'Town Data'!L17,"*")</f>
        <v>226233.16</v>
      </c>
      <c r="I21" s="19">
        <f t="shared" si="0"/>
        <v>4.8087443193697677E-2</v>
      </c>
      <c r="J21" s="19">
        <f t="shared" si="1"/>
        <v>0.86440500545717258</v>
      </c>
      <c r="K21" s="19">
        <f t="shared" si="2"/>
        <v>4.4830209682789147E-2</v>
      </c>
    </row>
    <row r="22" spans="2:11" x14ac:dyDescent="0.25">
      <c r="B22" t="str">
        <f>'Town Data'!A18</f>
        <v>DANVILLE</v>
      </c>
      <c r="C22" s="40" t="str">
        <f>IF('Town Data'!C18&gt;9,'Town Data'!B18,"*")</f>
        <v>*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236384.18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DERBY</v>
      </c>
      <c r="C23" s="41">
        <f>IF('Town Data'!C19&gt;9,'Town Data'!B19,"*")</f>
        <v>980442.53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902912.75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8.5866303250231021E-2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DORSET</v>
      </c>
      <c r="C24" s="40">
        <f>IF('Town Data'!C20&gt;9,'Town Data'!B20,"*")</f>
        <v>632066.57999999996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603890.36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4.6657840340422016E-2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DOVER</v>
      </c>
      <c r="C25" s="41">
        <f>IF('Town Data'!C21&gt;9,'Town Data'!B21,"*")</f>
        <v>444616.88</v>
      </c>
      <c r="D25" s="34">
        <f>IF('Town Data'!E21&gt;9,'Town Data'!D21,"*")</f>
        <v>191537.88</v>
      </c>
      <c r="E25" s="35">
        <f>IF('Town Data'!G21&gt;9,'Town Data'!F21,"*")</f>
        <v>174459.48</v>
      </c>
      <c r="F25" s="34">
        <f>IF('Town Data'!I21&gt;9,'Town Data'!H21,"*")</f>
        <v>357251.95</v>
      </c>
      <c r="G25" s="34">
        <f>IF('Town Data'!K21&gt;9,'Town Data'!J21,"*")</f>
        <v>93826.69</v>
      </c>
      <c r="H25" s="35">
        <f>IF('Town Data'!M21&gt;9,'Town Data'!L21,"*")</f>
        <v>135884.12</v>
      </c>
      <c r="I25" s="19">
        <f t="shared" si="0"/>
        <v>0.24454710464141621</v>
      </c>
      <c r="J25" s="19">
        <f t="shared" si="1"/>
        <v>1.0414007997084838</v>
      </c>
      <c r="K25" s="19">
        <f t="shared" si="2"/>
        <v>0.28388423901188758</v>
      </c>
    </row>
    <row r="26" spans="2:11" x14ac:dyDescent="0.25">
      <c r="B26" t="str">
        <f>'Town Data'!A22</f>
        <v>ENOSBURG</v>
      </c>
      <c r="C26" s="40">
        <f>IF('Town Data'!C22&gt;9,'Town Data'!B22,"*")</f>
        <v>497278.03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464169.57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7.1328372516966207E-2</v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ESSEX</v>
      </c>
      <c r="C27" s="41">
        <f>IF('Town Data'!C23&gt;9,'Town Data'!B23,"*")</f>
        <v>3474698.68</v>
      </c>
      <c r="D27" s="34" t="str">
        <f>IF('Town Data'!E23&gt;9,'Town Data'!D23,"*")</f>
        <v>*</v>
      </c>
      <c r="E27" s="35">
        <f>IF('Town Data'!G23&gt;9,'Town Data'!F23,"*")</f>
        <v>286977.21999999997</v>
      </c>
      <c r="F27" s="34">
        <f>IF('Town Data'!I23&gt;9,'Town Data'!H23,"*")</f>
        <v>3411061.45</v>
      </c>
      <c r="G27" s="34" t="str">
        <f>IF('Town Data'!K23&gt;9,'Town Data'!J23,"*")</f>
        <v>*</v>
      </c>
      <c r="H27" s="35">
        <f>IF('Town Data'!M23&gt;9,'Town Data'!L23,"*")</f>
        <v>246745.93</v>
      </c>
      <c r="I27" s="19">
        <f t="shared" si="0"/>
        <v>1.8656137080145529E-2</v>
      </c>
      <c r="J27" s="19" t="str">
        <f t="shared" si="1"/>
        <v/>
      </c>
      <c r="K27" s="19">
        <f t="shared" si="2"/>
        <v>0.16304743101537675</v>
      </c>
    </row>
    <row r="28" spans="2:11" x14ac:dyDescent="0.25">
      <c r="B28" t="str">
        <f>'Town Data'!A24</f>
        <v>FAIR HAVEN</v>
      </c>
      <c r="C28" s="40">
        <f>IF('Town Data'!C24&gt;9,'Town Data'!B24,"*")</f>
        <v>578333.93999999994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538627.28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7.3718249101679206E-2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HARDWICK</v>
      </c>
      <c r="C29" s="41">
        <f>IF('Town Data'!C25&gt;9,'Town Data'!B25,"*")</f>
        <v>343814.11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333211.69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3.1818871660835142E-2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HARTFORD</v>
      </c>
      <c r="C30" s="40">
        <f>IF('Town Data'!C26&gt;9,'Town Data'!B26,"*")</f>
        <v>2478591.79</v>
      </c>
      <c r="D30" s="36">
        <f>IF('Town Data'!E26&gt;9,'Town Data'!D26,"*")</f>
        <v>2108723.35</v>
      </c>
      <c r="E30" s="37">
        <f>IF('Town Data'!G26&gt;9,'Town Data'!F26,"*")</f>
        <v>386540.54</v>
      </c>
      <c r="F30" s="36">
        <f>IF('Town Data'!I26&gt;9,'Town Data'!H26,"*")</f>
        <v>2212918.5699999998</v>
      </c>
      <c r="G30" s="36">
        <f>IF('Town Data'!K26&gt;9,'Town Data'!J26,"*")</f>
        <v>1429434.44</v>
      </c>
      <c r="H30" s="37">
        <f>IF('Town Data'!M26&gt;9,'Town Data'!L26,"*")</f>
        <v>355729.11</v>
      </c>
      <c r="I30" s="8">
        <f t="shared" si="0"/>
        <v>0.12005557890907853</v>
      </c>
      <c r="J30" s="8">
        <f t="shared" si="1"/>
        <v>0.47521515572270678</v>
      </c>
      <c r="K30" s="8">
        <f t="shared" si="2"/>
        <v>8.6614868263100525E-2</v>
      </c>
    </row>
    <row r="31" spans="2:11" x14ac:dyDescent="0.25">
      <c r="B31" s="24" t="str">
        <f>'Town Data'!A27</f>
        <v>HINESBURG</v>
      </c>
      <c r="C31" s="41">
        <f>IF('Town Data'!C27&gt;9,'Town Data'!B27,"*")</f>
        <v>493974.64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422349.51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0.16958734011553608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JERICHO</v>
      </c>
      <c r="C32" s="40">
        <f>IF('Town Data'!C28&gt;9,'Town Data'!B28,"*")</f>
        <v>640045.35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533560.32999999996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0.1995744698636048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JOHNSON</v>
      </c>
      <c r="C33" s="41">
        <f>IF('Town Data'!C29&gt;9,'Town Data'!B29,"*")</f>
        <v>214964.34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191998.24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0.11961620064850598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KILLINGTON</v>
      </c>
      <c r="C34" s="40">
        <f>IF('Town Data'!C30&gt;9,'Town Data'!B30,"*")</f>
        <v>1110919.51</v>
      </c>
      <c r="D34" s="36">
        <f>IF('Town Data'!E30&gt;9,'Town Data'!D30,"*")</f>
        <v>1017567.05</v>
      </c>
      <c r="E34" s="37">
        <f>IF('Town Data'!G30&gt;9,'Town Data'!F30,"*")</f>
        <v>439041.23</v>
      </c>
      <c r="F34" s="36">
        <f>IF('Town Data'!I30&gt;9,'Town Data'!H30,"*")</f>
        <v>868681.02</v>
      </c>
      <c r="G34" s="36">
        <f>IF('Town Data'!K30&gt;9,'Town Data'!J30,"*")</f>
        <v>684823.56</v>
      </c>
      <c r="H34" s="37">
        <f>IF('Town Data'!M30&gt;9,'Town Data'!L30,"*")</f>
        <v>338267.94</v>
      </c>
      <c r="I34" s="8">
        <f t="shared" si="0"/>
        <v>0.27885781365408441</v>
      </c>
      <c r="J34" s="8">
        <f t="shared" si="1"/>
        <v>0.48588207158059804</v>
      </c>
      <c r="K34" s="8">
        <f t="shared" si="2"/>
        <v>0.29790966888555853</v>
      </c>
    </row>
    <row r="35" spans="2:11" x14ac:dyDescent="0.25">
      <c r="B35" s="24" t="str">
        <f>'Town Data'!A31</f>
        <v>LONDONDERRY</v>
      </c>
      <c r="C35" s="41">
        <f>IF('Town Data'!C31&gt;9,'Town Data'!B31,"*")</f>
        <v>279688.33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174504.83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0.60275408995842716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LUDLOW</v>
      </c>
      <c r="C36" s="40">
        <f>IF('Town Data'!C32&gt;9,'Town Data'!B32,"*")</f>
        <v>973787.36</v>
      </c>
      <c r="D36" s="36">
        <f>IF('Town Data'!E32&gt;9,'Town Data'!D32,"*")</f>
        <v>143857.35999999999</v>
      </c>
      <c r="E36" s="37">
        <f>IF('Town Data'!G32&gt;9,'Town Data'!F32,"*")</f>
        <v>364267.47</v>
      </c>
      <c r="F36" s="36">
        <f>IF('Town Data'!I32&gt;9,'Town Data'!H32,"*")</f>
        <v>802837.41</v>
      </c>
      <c r="G36" s="36">
        <f>IF('Town Data'!K32&gt;9,'Town Data'!J32,"*")</f>
        <v>138874.76999999999</v>
      </c>
      <c r="H36" s="37">
        <f>IF('Town Data'!M32&gt;9,'Town Data'!L32,"*")</f>
        <v>227850.44</v>
      </c>
      <c r="I36" s="8">
        <f t="shared" si="0"/>
        <v>0.21293221749594349</v>
      </c>
      <c r="J36" s="8">
        <f t="shared" si="1"/>
        <v>3.5878295243981298E-2</v>
      </c>
      <c r="K36" s="8">
        <f t="shared" si="2"/>
        <v>0.59871304176546669</v>
      </c>
    </row>
    <row r="37" spans="2:11" x14ac:dyDescent="0.25">
      <c r="B37" s="24" t="str">
        <f>'Town Data'!A33</f>
        <v>LYNDON</v>
      </c>
      <c r="C37" s="41">
        <f>IF('Town Data'!C33&gt;9,'Town Data'!B33,"*")</f>
        <v>1237943.75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1279186.55</v>
      </c>
      <c r="G37" s="34" t="str">
        <f>IF('Town Data'!K33&gt;9,'Town Data'!J33,"*")</f>
        <v>*</v>
      </c>
      <c r="H37" s="35">
        <f>IF('Town Data'!M33&gt;9,'Town Data'!L33,"*")</f>
        <v>98818.55</v>
      </c>
      <c r="I37" s="19">
        <f t="shared" si="0"/>
        <v>-3.2241427178858348E-2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MANCHESTER</v>
      </c>
      <c r="C38" s="40">
        <f>IF('Town Data'!C34&gt;9,'Town Data'!B34,"*")</f>
        <v>3246595.25</v>
      </c>
      <c r="D38" s="36">
        <f>IF('Town Data'!E34&gt;9,'Town Data'!D34,"*")</f>
        <v>2692002.48</v>
      </c>
      <c r="E38" s="37">
        <f>IF('Town Data'!G34&gt;9,'Town Data'!F34,"*")</f>
        <v>886672.43</v>
      </c>
      <c r="F38" s="36">
        <f>IF('Town Data'!I34&gt;9,'Town Data'!H34,"*")</f>
        <v>3026753.44</v>
      </c>
      <c r="G38" s="36">
        <f>IF('Town Data'!K34&gt;9,'Town Data'!J34,"*")</f>
        <v>2364904.71</v>
      </c>
      <c r="H38" s="37">
        <f>IF('Town Data'!M34&gt;9,'Town Data'!L34,"*")</f>
        <v>732470.78</v>
      </c>
      <c r="I38" s="8">
        <f t="shared" si="0"/>
        <v>7.263287689531793E-2</v>
      </c>
      <c r="J38" s="8">
        <f t="shared" si="1"/>
        <v>0.1383132980440468</v>
      </c>
      <c r="K38" s="8">
        <f t="shared" si="2"/>
        <v>0.2105225958638241</v>
      </c>
    </row>
    <row r="39" spans="2:11" x14ac:dyDescent="0.25">
      <c r="B39" s="24" t="str">
        <f>'Town Data'!A35</f>
        <v>MIDDLEBURY</v>
      </c>
      <c r="C39" s="41">
        <f>IF('Town Data'!C35&gt;9,'Town Data'!B35,"*")</f>
        <v>2503930.94</v>
      </c>
      <c r="D39" s="34" t="str">
        <f>IF('Town Data'!E35&gt;9,'Town Data'!D35,"*")</f>
        <v>*</v>
      </c>
      <c r="E39" s="35">
        <f>IF('Town Data'!G35&gt;9,'Town Data'!F35,"*")</f>
        <v>287550.69</v>
      </c>
      <c r="F39" s="34">
        <f>IF('Town Data'!I35&gt;9,'Town Data'!H35,"*")</f>
        <v>2208206.35</v>
      </c>
      <c r="G39" s="34" t="str">
        <f>IF('Town Data'!K35&gt;9,'Town Data'!J35,"*")</f>
        <v>*</v>
      </c>
      <c r="H39" s="35">
        <f>IF('Town Data'!M35&gt;9,'Town Data'!L35,"*")</f>
        <v>249334.25</v>
      </c>
      <c r="I39" s="19">
        <f t="shared" si="0"/>
        <v>0.13392072258102139</v>
      </c>
      <c r="J39" s="19" t="str">
        <f t="shared" si="1"/>
        <v/>
      </c>
      <c r="K39" s="19">
        <f t="shared" si="2"/>
        <v>0.15327392847151966</v>
      </c>
    </row>
    <row r="40" spans="2:11" x14ac:dyDescent="0.25">
      <c r="B40" t="str">
        <f>'Town Data'!A36</f>
        <v>MILTON</v>
      </c>
      <c r="C40" s="40">
        <f>IF('Town Data'!C36&gt;9,'Town Data'!B36,"*")</f>
        <v>1151520.42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1060742.24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8.5579867169237961E-2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MONTGOMERY</v>
      </c>
      <c r="C41" s="41">
        <f>IF('Town Data'!C37&gt;9,'Town Data'!B37,"*")</f>
        <v>149228.74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MONTPELIER</v>
      </c>
      <c r="C42" s="40">
        <f>IF('Town Data'!C38&gt;9,'Town Data'!B38,"*")</f>
        <v>2484753.0499999998</v>
      </c>
      <c r="D42" s="36" t="str">
        <f>IF('Town Data'!E38&gt;9,'Town Data'!D38,"*")</f>
        <v>*</v>
      </c>
      <c r="E42" s="37">
        <f>IF('Town Data'!G38&gt;9,'Town Data'!F38,"*")</f>
        <v>381522.38</v>
      </c>
      <c r="F42" s="36">
        <f>IF('Town Data'!I38&gt;9,'Town Data'!H38,"*")</f>
        <v>1973053.25</v>
      </c>
      <c r="G42" s="36" t="str">
        <f>IF('Town Data'!K38&gt;9,'Town Data'!J38,"*")</f>
        <v>*</v>
      </c>
      <c r="H42" s="37">
        <f>IF('Town Data'!M38&gt;9,'Town Data'!L38,"*")</f>
        <v>310954.05</v>
      </c>
      <c r="I42" s="8">
        <f t="shared" si="0"/>
        <v>0.25934414086391222</v>
      </c>
      <c r="J42" s="8" t="str">
        <f t="shared" si="1"/>
        <v/>
      </c>
      <c r="K42" s="8">
        <f t="shared" si="2"/>
        <v>0.22694134390595658</v>
      </c>
    </row>
    <row r="43" spans="2:11" x14ac:dyDescent="0.25">
      <c r="B43" s="24" t="str">
        <f>'Town Data'!A39</f>
        <v>MORRISTOWN</v>
      </c>
      <c r="C43" s="41">
        <f>IF('Town Data'!C39&gt;9,'Town Data'!B39,"*")</f>
        <v>1637464.56</v>
      </c>
      <c r="D43" s="34" t="str">
        <f>IF('Town Data'!E39&gt;9,'Town Data'!D39,"*")</f>
        <v>*</v>
      </c>
      <c r="E43" s="35">
        <f>IF('Town Data'!G39&gt;9,'Town Data'!F39,"*")</f>
        <v>146819.29999999999</v>
      </c>
      <c r="F43" s="34">
        <f>IF('Town Data'!I39&gt;9,'Town Data'!H39,"*")</f>
        <v>1568856.4</v>
      </c>
      <c r="G43" s="34" t="str">
        <f>IF('Town Data'!K39&gt;9,'Town Data'!J39,"*")</f>
        <v>*</v>
      </c>
      <c r="H43" s="35">
        <f>IF('Town Data'!M39&gt;9,'Town Data'!L39,"*")</f>
        <v>130255.74</v>
      </c>
      <c r="I43" s="19">
        <f t="shared" si="0"/>
        <v>4.3731319195306949E-2</v>
      </c>
      <c r="J43" s="19" t="str">
        <f t="shared" si="1"/>
        <v/>
      </c>
      <c r="K43" s="19">
        <f t="shared" si="2"/>
        <v>0.12716184330916996</v>
      </c>
    </row>
    <row r="44" spans="2:11" x14ac:dyDescent="0.25">
      <c r="B44" t="str">
        <f>'Town Data'!A40</f>
        <v>NEWPORT</v>
      </c>
      <c r="C44" s="40">
        <f>IF('Town Data'!C40&gt;9,'Town Data'!B40,"*")</f>
        <v>1361487.32</v>
      </c>
      <c r="D44" s="36" t="str">
        <f>IF('Town Data'!E40&gt;9,'Town Data'!D40,"*")</f>
        <v>*</v>
      </c>
      <c r="E44" s="37">
        <f>IF('Town Data'!G40&gt;9,'Town Data'!F40,"*")</f>
        <v>233072.28</v>
      </c>
      <c r="F44" s="36">
        <f>IF('Town Data'!I40&gt;9,'Town Data'!H40,"*")</f>
        <v>1300043.01</v>
      </c>
      <c r="G44" s="36" t="str">
        <f>IF('Town Data'!K40&gt;9,'Town Data'!J40,"*")</f>
        <v>*</v>
      </c>
      <c r="H44" s="37">
        <f>IF('Town Data'!M40&gt;9,'Town Data'!L40,"*")</f>
        <v>224546.51</v>
      </c>
      <c r="I44" s="8">
        <f t="shared" si="0"/>
        <v>4.7263290158377186E-2</v>
      </c>
      <c r="J44" s="8" t="str">
        <f t="shared" si="1"/>
        <v/>
      </c>
      <c r="K44" s="8">
        <f t="shared" si="2"/>
        <v>3.796883772542263E-2</v>
      </c>
    </row>
    <row r="45" spans="2:11" x14ac:dyDescent="0.25">
      <c r="B45" s="24" t="str">
        <f>'Town Data'!A41</f>
        <v>NORTH HERO</v>
      </c>
      <c r="C45" s="41" t="str">
        <f>IF('Town Data'!C41&gt;9,'Town Data'!B41,"*")</f>
        <v>*</v>
      </c>
      <c r="D45" s="34">
        <f>IF('Town Data'!E41&gt;9,'Town Data'!D41,"*")</f>
        <v>268250.06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177925.65</v>
      </c>
      <c r="H45" s="35" t="str">
        <f>IF('Town Data'!M41&gt;9,'Town Data'!L41,"*")</f>
        <v>*</v>
      </c>
      <c r="I45" s="19" t="str">
        <f t="shared" si="0"/>
        <v/>
      </c>
      <c r="J45" s="19">
        <f t="shared" si="1"/>
        <v>0.50765255037708168</v>
      </c>
      <c r="K45" s="19" t="str">
        <f t="shared" si="2"/>
        <v/>
      </c>
    </row>
    <row r="46" spans="2:11" x14ac:dyDescent="0.25">
      <c r="B46" t="str">
        <f>'Town Data'!A42</f>
        <v>NORTHFIELD</v>
      </c>
      <c r="C46" s="40">
        <f>IF('Town Data'!C42&gt;9,'Town Data'!B42,"*")</f>
        <v>309711.59000000003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289768.37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6.8824696083979175E-2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POULTNEY</v>
      </c>
      <c r="C47" s="41">
        <f>IF('Town Data'!C43&gt;9,'Town Data'!B43,"*")</f>
        <v>216093.78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236448.6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-8.6085601691022945E-2</v>
      </c>
      <c r="J47" s="19" t="str">
        <f t="shared" si="1"/>
        <v/>
      </c>
      <c r="K47" s="19" t="str">
        <f t="shared" si="2"/>
        <v/>
      </c>
    </row>
    <row r="48" spans="2:11" x14ac:dyDescent="0.25">
      <c r="B48" t="str">
        <f>'Town Data'!A44</f>
        <v>RANDOLPH</v>
      </c>
      <c r="C48" s="40">
        <f>IF('Town Data'!C44&gt;9,'Town Data'!B44,"*")</f>
        <v>736753.92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678062.7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8.6557216611384311E-2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RICHMOND</v>
      </c>
      <c r="C49" s="41">
        <f>IF('Town Data'!C45&gt;9,'Town Data'!B45,"*")</f>
        <v>379445.66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412378.8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-7.9861379876948121E-2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ROCKINGHAM</v>
      </c>
      <c r="C50" s="40">
        <f>IF('Town Data'!C46&gt;9,'Town Data'!B46,"*")</f>
        <v>585477.38</v>
      </c>
      <c r="D50" s="36" t="str">
        <f>IF('Town Data'!E46&gt;9,'Town Data'!D46,"*")</f>
        <v>*</v>
      </c>
      <c r="E50" s="37">
        <f>IF('Town Data'!G46&gt;9,'Town Data'!F46,"*")</f>
        <v>78746.429999999993</v>
      </c>
      <c r="F50" s="36">
        <f>IF('Town Data'!I46&gt;9,'Town Data'!H46,"*")</f>
        <v>526253.09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0.1125395577249723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ROYALTON</v>
      </c>
      <c r="C51" s="41">
        <f>IF('Town Data'!C47&gt;9,'Town Data'!B47,"*")</f>
        <v>308831.94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271790.77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0.13628560675551998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RUTLAND</v>
      </c>
      <c r="C52" s="40">
        <f>IF('Town Data'!C48&gt;9,'Town Data'!B48,"*")</f>
        <v>3946876.64</v>
      </c>
      <c r="D52" s="36">
        <f>IF('Town Data'!E48&gt;9,'Town Data'!D48,"*")</f>
        <v>394707.52</v>
      </c>
      <c r="E52" s="37">
        <f>IF('Town Data'!G48&gt;9,'Town Data'!F48,"*")</f>
        <v>330629.24</v>
      </c>
      <c r="F52" s="36">
        <f>IF('Town Data'!I48&gt;9,'Town Data'!H48,"*")</f>
        <v>4183595.76</v>
      </c>
      <c r="G52" s="36">
        <f>IF('Town Data'!K48&gt;9,'Town Data'!J48,"*")</f>
        <v>192886.59</v>
      </c>
      <c r="H52" s="37">
        <f>IF('Town Data'!M48&gt;9,'Town Data'!L48,"*")</f>
        <v>433755.21</v>
      </c>
      <c r="I52" s="8">
        <f t="shared" si="0"/>
        <v>-5.6582694308878363E-2</v>
      </c>
      <c r="J52" s="8">
        <f t="shared" si="1"/>
        <v>1.0463191349901515</v>
      </c>
      <c r="K52" s="8">
        <f t="shared" si="2"/>
        <v>-0.23775154193536954</v>
      </c>
    </row>
    <row r="53" spans="2:11" x14ac:dyDescent="0.25">
      <c r="B53" s="24" t="str">
        <f>'Town Data'!A49</f>
        <v>RUTLAND TOWN</v>
      </c>
      <c r="C53" s="41">
        <f>IF('Town Data'!C49&gt;9,'Town Data'!B49,"*")</f>
        <v>1338801.8700000001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1205747.07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0.11035050659505234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SHELBURNE</v>
      </c>
      <c r="C54" s="40">
        <f>IF('Town Data'!C50&gt;9,'Town Data'!B50,"*")</f>
        <v>1044741.62</v>
      </c>
      <c r="D54" s="36" t="str">
        <f>IF('Town Data'!E50&gt;9,'Town Data'!D50,"*")</f>
        <v>*</v>
      </c>
      <c r="E54" s="37">
        <f>IF('Town Data'!G50&gt;9,'Town Data'!F50,"*")</f>
        <v>199443.43</v>
      </c>
      <c r="F54" s="36">
        <f>IF('Town Data'!I50&gt;9,'Town Data'!H50,"*")</f>
        <v>942148.94</v>
      </c>
      <c r="G54" s="36" t="str">
        <f>IF('Town Data'!K50&gt;9,'Town Data'!J50,"*")</f>
        <v>*</v>
      </c>
      <c r="H54" s="37">
        <f>IF('Town Data'!M50&gt;9,'Town Data'!L50,"*")</f>
        <v>150193.75</v>
      </c>
      <c r="I54" s="8">
        <f t="shared" si="0"/>
        <v>0.10889220976038042</v>
      </c>
      <c r="J54" s="8" t="str">
        <f t="shared" si="1"/>
        <v/>
      </c>
      <c r="K54" s="8">
        <f t="shared" si="2"/>
        <v>0.32790765261537175</v>
      </c>
    </row>
    <row r="55" spans="2:11" x14ac:dyDescent="0.25">
      <c r="B55" s="24" t="str">
        <f>'Town Data'!A51</f>
        <v>SOUTH BURLINGTON</v>
      </c>
      <c r="C55" s="41">
        <f>IF('Town Data'!C51&gt;9,'Town Data'!B51,"*")</f>
        <v>7615910.7800000003</v>
      </c>
      <c r="D55" s="34">
        <f>IF('Town Data'!E51&gt;9,'Town Data'!D51,"*")</f>
        <v>3853291.95</v>
      </c>
      <c r="E55" s="35">
        <f>IF('Town Data'!G51&gt;9,'Town Data'!F51,"*")</f>
        <v>945734.56</v>
      </c>
      <c r="F55" s="34">
        <f>IF('Town Data'!I51&gt;9,'Town Data'!H51,"*")</f>
        <v>7182015.8799999999</v>
      </c>
      <c r="G55" s="34">
        <f>IF('Town Data'!K51&gt;9,'Town Data'!J51,"*")</f>
        <v>2495843.84</v>
      </c>
      <c r="H55" s="35">
        <f>IF('Town Data'!M51&gt;9,'Town Data'!L51,"*")</f>
        <v>583787.76</v>
      </c>
      <c r="I55" s="19">
        <f t="shared" si="0"/>
        <v>6.0414082515228354E-2</v>
      </c>
      <c r="J55" s="19">
        <f t="shared" si="1"/>
        <v>0.54388343062360844</v>
      </c>
      <c r="K55" s="19">
        <f t="shared" si="2"/>
        <v>0.61999724009287216</v>
      </c>
    </row>
    <row r="56" spans="2:11" x14ac:dyDescent="0.25">
      <c r="B56" t="str">
        <f>'Town Data'!A52</f>
        <v>SOUTH HERO</v>
      </c>
      <c r="C56" s="40">
        <f>IF('Town Data'!C52&gt;9,'Town Data'!B52,"*")</f>
        <v>557563.21</v>
      </c>
      <c r="D56" s="36">
        <f>IF('Town Data'!E52&gt;9,'Town Data'!D52,"*")</f>
        <v>104413.06</v>
      </c>
      <c r="E56" s="37" t="str">
        <f>IF('Town Data'!G52&gt;9,'Town Data'!F52,"*")</f>
        <v>*</v>
      </c>
      <c r="F56" s="36">
        <f>IF('Town Data'!I52&gt;9,'Town Data'!H52,"*")</f>
        <v>483517.87</v>
      </c>
      <c r="G56" s="36">
        <f>IF('Town Data'!K52&gt;9,'Town Data'!J52,"*")</f>
        <v>101351.28</v>
      </c>
      <c r="H56" s="37" t="str">
        <f>IF('Town Data'!M52&gt;9,'Town Data'!L52,"*")</f>
        <v>*</v>
      </c>
      <c r="I56" s="8">
        <f t="shared" si="0"/>
        <v>0.15313878678361975</v>
      </c>
      <c r="J56" s="8">
        <f t="shared" si="1"/>
        <v>3.0209583934213746E-2</v>
      </c>
      <c r="K56" s="8" t="str">
        <f t="shared" si="2"/>
        <v/>
      </c>
    </row>
    <row r="57" spans="2:11" x14ac:dyDescent="0.25">
      <c r="B57" s="24" t="str">
        <f>'Town Data'!A53</f>
        <v>SPRINGFIELD</v>
      </c>
      <c r="C57" s="41">
        <f>IF('Town Data'!C53&gt;9,'Town Data'!B53,"*")</f>
        <v>1293551.47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1319150.1100000001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-1.9405403377482287E-2</v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ST ALBANS</v>
      </c>
      <c r="C58" s="40">
        <f>IF('Town Data'!C54&gt;9,'Town Data'!B54,"*")</f>
        <v>2124003.46</v>
      </c>
      <c r="D58" s="36" t="str">
        <f>IF('Town Data'!E54&gt;9,'Town Data'!D54,"*")</f>
        <v>*</v>
      </c>
      <c r="E58" s="37">
        <f>IF('Town Data'!G54&gt;9,'Town Data'!F54,"*")</f>
        <v>207650</v>
      </c>
      <c r="F58" s="36">
        <f>IF('Town Data'!I54&gt;9,'Town Data'!H54,"*")</f>
        <v>1945774.47</v>
      </c>
      <c r="G58" s="36" t="str">
        <f>IF('Town Data'!K54&gt;9,'Town Data'!J54,"*")</f>
        <v>*</v>
      </c>
      <c r="H58" s="37">
        <f>IF('Town Data'!M54&gt;9,'Town Data'!L54,"*")</f>
        <v>162804.56</v>
      </c>
      <c r="I58" s="8">
        <f t="shared" si="0"/>
        <v>9.1597969213770183E-2</v>
      </c>
      <c r="J58" s="8" t="str">
        <f t="shared" si="1"/>
        <v/>
      </c>
      <c r="K58" s="8">
        <f t="shared" si="2"/>
        <v>0.27545567519730407</v>
      </c>
    </row>
    <row r="59" spans="2:11" x14ac:dyDescent="0.25">
      <c r="B59" s="24" t="str">
        <f>'Town Data'!A55</f>
        <v>ST ALBANS TOWN</v>
      </c>
      <c r="C59" s="41">
        <f>IF('Town Data'!C55&gt;9,'Town Data'!B55,"*")</f>
        <v>1079047.21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1082752.74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-3.4223233644276236E-3</v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ST JOHNSBURY</v>
      </c>
      <c r="C60" s="40">
        <f>IF('Town Data'!C56&gt;9,'Town Data'!B56,"*")</f>
        <v>1410609.97</v>
      </c>
      <c r="D60" s="36" t="str">
        <f>IF('Town Data'!E56&gt;9,'Town Data'!D56,"*")</f>
        <v>*</v>
      </c>
      <c r="E60" s="37">
        <f>IF('Town Data'!G56&gt;9,'Town Data'!F56,"*")</f>
        <v>107502.1</v>
      </c>
      <c r="F60" s="36">
        <f>IF('Town Data'!I56&gt;9,'Town Data'!H56,"*")</f>
        <v>1245343.19</v>
      </c>
      <c r="G60" s="36" t="str">
        <f>IF('Town Data'!K56&gt;9,'Town Data'!J56,"*")</f>
        <v>*</v>
      </c>
      <c r="H60" s="37">
        <f>IF('Town Data'!M56&gt;9,'Town Data'!L56,"*")</f>
        <v>70841.679999999993</v>
      </c>
      <c r="I60" s="8">
        <f t="shared" si="0"/>
        <v>0.13270782008291226</v>
      </c>
      <c r="J60" s="8" t="str">
        <f t="shared" si="1"/>
        <v/>
      </c>
      <c r="K60" s="8">
        <f t="shared" si="2"/>
        <v>0.51749789107203581</v>
      </c>
    </row>
    <row r="61" spans="2:11" x14ac:dyDescent="0.25">
      <c r="B61" s="24" t="str">
        <f>'Town Data'!A57</f>
        <v>STOWE</v>
      </c>
      <c r="C61" s="41">
        <f>IF('Town Data'!C57&gt;9,'Town Data'!B57,"*")</f>
        <v>4897677.4400000004</v>
      </c>
      <c r="D61" s="34">
        <f>IF('Town Data'!E57&gt;9,'Town Data'!D57,"*")</f>
        <v>5272028.47</v>
      </c>
      <c r="E61" s="35">
        <f>IF('Town Data'!G57&gt;9,'Town Data'!F57,"*")</f>
        <v>1549147.29</v>
      </c>
      <c r="F61" s="34">
        <f>IF('Town Data'!I57&gt;9,'Town Data'!H57,"*")</f>
        <v>3914108.72</v>
      </c>
      <c r="G61" s="34">
        <f>IF('Town Data'!K57&gt;9,'Town Data'!J57,"*")</f>
        <v>3903565.03</v>
      </c>
      <c r="H61" s="35">
        <f>IF('Town Data'!M57&gt;9,'Town Data'!L57,"*")</f>
        <v>1297248.9099999999</v>
      </c>
      <c r="I61" s="19">
        <f t="shared" si="0"/>
        <v>0.25128804291363682</v>
      </c>
      <c r="J61" s="19">
        <f t="shared" si="1"/>
        <v>0.35056760409599225</v>
      </c>
      <c r="K61" s="19">
        <f t="shared" si="2"/>
        <v>0.1941789105068511</v>
      </c>
    </row>
    <row r="62" spans="2:11" x14ac:dyDescent="0.25">
      <c r="B62" t="str">
        <f>'Town Data'!A58</f>
        <v>SWANTON</v>
      </c>
      <c r="C62" s="40">
        <f>IF('Town Data'!C58&gt;9,'Town Data'!B58,"*")</f>
        <v>683311.2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612470.39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0.11566405683709859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VERGENNES</v>
      </c>
      <c r="C63" s="41">
        <f>IF('Town Data'!C59&gt;9,'Town Data'!B59,"*")</f>
        <v>573563.68999999994</v>
      </c>
      <c r="D63" s="34" t="str">
        <f>IF('Town Data'!E59&gt;9,'Town Data'!D59,"*")</f>
        <v>*</v>
      </c>
      <c r="E63" s="35">
        <f>IF('Town Data'!G59&gt;9,'Town Data'!F59,"*")</f>
        <v>66925.37</v>
      </c>
      <c r="F63" s="34">
        <f>IF('Town Data'!I59&gt;9,'Town Data'!H59,"*")</f>
        <v>477461.73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0.20127678086367251</v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WAITSFIELD</v>
      </c>
      <c r="C64" s="40">
        <f>IF('Town Data'!C60&gt;9,'Town Data'!B60,"*")</f>
        <v>1098062.8999999999</v>
      </c>
      <c r="D64" s="36">
        <f>IF('Town Data'!E60&gt;9,'Town Data'!D60,"*")</f>
        <v>360148.55</v>
      </c>
      <c r="E64" s="37">
        <f>IF('Town Data'!G60&gt;9,'Town Data'!F60,"*")</f>
        <v>288806.84999999998</v>
      </c>
      <c r="F64" s="36">
        <f>IF('Town Data'!I60&gt;9,'Town Data'!H60,"*")</f>
        <v>802668.92</v>
      </c>
      <c r="G64" s="36">
        <f>IF('Town Data'!K60&gt;9,'Town Data'!J60,"*")</f>
        <v>241562.99</v>
      </c>
      <c r="H64" s="37">
        <f>IF('Town Data'!M60&gt;9,'Town Data'!L60,"*")</f>
        <v>208967.03</v>
      </c>
      <c r="I64" s="8">
        <f t="shared" si="0"/>
        <v>0.36801472268292118</v>
      </c>
      <c r="J64" s="8">
        <f t="shared" si="1"/>
        <v>0.49090947251480865</v>
      </c>
      <c r="K64" s="8">
        <f t="shared" si="2"/>
        <v>0.38206897997258216</v>
      </c>
    </row>
    <row r="65" spans="2:11" x14ac:dyDescent="0.25">
      <c r="B65" s="24" t="str">
        <f>'Town Data'!A61</f>
        <v>WARREN</v>
      </c>
      <c r="C65" s="41">
        <f>IF('Town Data'!C61&gt;9,'Town Data'!B61,"*")</f>
        <v>364189.43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 t="str">
        <f>IF('Town Data'!I61&gt;9,'Town Data'!H61,"*")</f>
        <v>*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WATERBURY</v>
      </c>
      <c r="C66" s="40">
        <f>IF('Town Data'!C62&gt;9,'Town Data'!B62,"*")</f>
        <v>1682156.74</v>
      </c>
      <c r="D66" s="36" t="str">
        <f>IF('Town Data'!E62&gt;9,'Town Data'!D62,"*")</f>
        <v>*</v>
      </c>
      <c r="E66" s="37">
        <f>IF('Town Data'!G62&gt;9,'Town Data'!F62,"*")</f>
        <v>381712.91</v>
      </c>
      <c r="F66" s="36">
        <f>IF('Town Data'!I62&gt;9,'Town Data'!H62,"*")</f>
        <v>1387308.77</v>
      </c>
      <c r="G66" s="36" t="str">
        <f>IF('Town Data'!K62&gt;9,'Town Data'!J62,"*")</f>
        <v>*</v>
      </c>
      <c r="H66" s="37">
        <f>IF('Town Data'!M62&gt;9,'Town Data'!L62,"*")</f>
        <v>307663.53999999998</v>
      </c>
      <c r="I66" s="8">
        <f t="shared" si="0"/>
        <v>0.21253233337521535</v>
      </c>
      <c r="J66" s="8" t="str">
        <f t="shared" si="1"/>
        <v/>
      </c>
      <c r="K66" s="8">
        <f t="shared" si="2"/>
        <v>0.24068295515289201</v>
      </c>
    </row>
    <row r="67" spans="2:11" x14ac:dyDescent="0.25">
      <c r="B67" s="24" t="str">
        <f>'Town Data'!A63</f>
        <v>WEST RUTLAND</v>
      </c>
      <c r="C67" s="41">
        <f>IF('Town Data'!C63&gt;9,'Town Data'!B63,"*")</f>
        <v>172467.27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179472.49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-3.9032277314478676E-2</v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WILLISTON</v>
      </c>
      <c r="C68" s="40">
        <f>IF('Town Data'!C64&gt;9,'Town Data'!B64,"*")</f>
        <v>3758578.24</v>
      </c>
      <c r="D68" s="36" t="str">
        <f>IF('Town Data'!E64&gt;9,'Town Data'!D64,"*")</f>
        <v>*</v>
      </c>
      <c r="E68" s="37">
        <f>IF('Town Data'!G64&gt;9,'Town Data'!F64,"*")</f>
        <v>312945.96999999997</v>
      </c>
      <c r="F68" s="36">
        <f>IF('Town Data'!I64&gt;9,'Town Data'!H64,"*")</f>
        <v>3381869.45</v>
      </c>
      <c r="G68" s="36" t="str">
        <f>IF('Town Data'!K64&gt;9,'Town Data'!J64,"*")</f>
        <v>*</v>
      </c>
      <c r="H68" s="37">
        <f>IF('Town Data'!M64&gt;9,'Town Data'!L64,"*")</f>
        <v>303947.96999999997</v>
      </c>
      <c r="I68" s="8">
        <f t="shared" si="0"/>
        <v>0.11139069546283048</v>
      </c>
      <c r="J68" s="8" t="str">
        <f t="shared" si="1"/>
        <v/>
      </c>
      <c r="K68" s="8">
        <f t="shared" si="2"/>
        <v>2.960375093145054E-2</v>
      </c>
    </row>
    <row r="69" spans="2:11" x14ac:dyDescent="0.25">
      <c r="B69" s="24" t="str">
        <f>'Town Data'!A65</f>
        <v>WILMINGTON</v>
      </c>
      <c r="C69" s="41">
        <f>IF('Town Data'!C65&gt;9,'Town Data'!B65,"*")</f>
        <v>681852.71</v>
      </c>
      <c r="D69" s="34" t="str">
        <f>IF('Town Data'!E65&gt;9,'Town Data'!D65,"*")</f>
        <v>*</v>
      </c>
      <c r="E69" s="35">
        <f>IF('Town Data'!G65&gt;9,'Town Data'!F65,"*")</f>
        <v>82889.33</v>
      </c>
      <c r="F69" s="34">
        <f>IF('Town Data'!I65&gt;9,'Town Data'!H65,"*")</f>
        <v>632130.11</v>
      </c>
      <c r="G69" s="34" t="str">
        <f>IF('Town Data'!K65&gt;9,'Town Data'!J65,"*")</f>
        <v>*</v>
      </c>
      <c r="H69" s="35">
        <f>IF('Town Data'!M65&gt;9,'Town Data'!L65,"*")</f>
        <v>73755.69</v>
      </c>
      <c r="I69" s="19">
        <f t="shared" si="0"/>
        <v>7.8658806491593916E-2</v>
      </c>
      <c r="J69" s="19" t="str">
        <f t="shared" si="1"/>
        <v/>
      </c>
      <c r="K69" s="19">
        <f t="shared" si="2"/>
        <v>0.12383641180768561</v>
      </c>
    </row>
    <row r="70" spans="2:11" x14ac:dyDescent="0.25">
      <c r="B70" t="str">
        <f>'Town Data'!A66</f>
        <v>WINDSOR</v>
      </c>
      <c r="C70" s="40">
        <f>IF('Town Data'!C66&gt;9,'Town Data'!B66,"*")</f>
        <v>545175.02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468958.89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0.16252198566914897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WINOOSKI</v>
      </c>
      <c r="C71" s="41">
        <f>IF('Town Data'!C67&gt;9,'Town Data'!B67,"*")</f>
        <v>1210992.27</v>
      </c>
      <c r="D71" s="34" t="str">
        <f>IF('Town Data'!E67&gt;9,'Town Data'!D67,"*")</f>
        <v>*</v>
      </c>
      <c r="E71" s="35">
        <f>IF('Town Data'!G67&gt;9,'Town Data'!F67,"*")</f>
        <v>403512.87</v>
      </c>
      <c r="F71" s="34">
        <f>IF('Town Data'!I67&gt;9,'Town Data'!H67,"*")</f>
        <v>1065572.67</v>
      </c>
      <c r="G71" s="34" t="str">
        <f>IF('Town Data'!K67&gt;9,'Town Data'!J67,"*")</f>
        <v>*</v>
      </c>
      <c r="H71" s="35">
        <f>IF('Town Data'!M67&gt;9,'Town Data'!L67,"*")</f>
        <v>311219.17</v>
      </c>
      <c r="I71" s="19">
        <f t="shared" si="3"/>
        <v>0.13647084248134864</v>
      </c>
      <c r="J71" s="19" t="str">
        <f t="shared" si="4"/>
        <v/>
      </c>
      <c r="K71" s="19">
        <f t="shared" si="5"/>
        <v>0.29655531823441345</v>
      </c>
    </row>
    <row r="72" spans="2:11" x14ac:dyDescent="0.25">
      <c r="B72" t="str">
        <f>'Town Data'!A68</f>
        <v>WOODSTOCK</v>
      </c>
      <c r="C72" s="40">
        <f>IF('Town Data'!C68&gt;9,'Town Data'!B68,"*")</f>
        <v>1576628.33</v>
      </c>
      <c r="D72" s="36">
        <f>IF('Town Data'!E68&gt;9,'Town Data'!D68,"*")</f>
        <v>2549030.54</v>
      </c>
      <c r="E72" s="37">
        <f>IF('Town Data'!G68&gt;9,'Town Data'!F68,"*")</f>
        <v>405263.14</v>
      </c>
      <c r="F72" s="36">
        <f>IF('Town Data'!I68&gt;9,'Town Data'!H68,"*")</f>
        <v>1395087.16</v>
      </c>
      <c r="G72" s="36">
        <f>IF('Town Data'!K68&gt;9,'Town Data'!J68,"*")</f>
        <v>2174705.36</v>
      </c>
      <c r="H72" s="37">
        <f>IF('Town Data'!M68&gt;9,'Town Data'!L68,"*")</f>
        <v>387504.33</v>
      </c>
      <c r="I72" s="8">
        <f t="shared" si="3"/>
        <v>0.13012890893498022</v>
      </c>
      <c r="J72" s="8">
        <f t="shared" si="4"/>
        <v>0.17212684848489093</v>
      </c>
      <c r="K72" s="8">
        <f t="shared" si="5"/>
        <v>4.5828674998289687E-2</v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1661525.24</v>
      </c>
      <c r="C2" s="30">
        <v>40</v>
      </c>
      <c r="D2" s="30">
        <v>0</v>
      </c>
      <c r="E2" s="30">
        <v>0</v>
      </c>
      <c r="F2" s="30">
        <v>270046.61</v>
      </c>
      <c r="G2" s="30">
        <v>18</v>
      </c>
      <c r="H2" s="30">
        <v>1543097.72</v>
      </c>
      <c r="I2" s="30">
        <v>41</v>
      </c>
      <c r="J2" s="30">
        <v>0</v>
      </c>
      <c r="K2" s="30">
        <v>0</v>
      </c>
      <c r="L2" s="30">
        <v>223653.75</v>
      </c>
      <c r="M2" s="30">
        <v>17</v>
      </c>
    </row>
    <row r="3" spans="1:13" x14ac:dyDescent="0.25">
      <c r="A3" s="29" t="s">
        <v>48</v>
      </c>
      <c r="B3" s="30">
        <v>501860.13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514323.81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344216.89</v>
      </c>
      <c r="C4" s="30">
        <v>20</v>
      </c>
      <c r="D4" s="30">
        <v>0</v>
      </c>
      <c r="E4" s="30">
        <v>0</v>
      </c>
      <c r="F4" s="30">
        <v>77388.92</v>
      </c>
      <c r="G4" s="30">
        <v>10</v>
      </c>
      <c r="H4" s="30">
        <v>296465.91999999998</v>
      </c>
      <c r="I4" s="30">
        <v>18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25">
      <c r="A5" s="29" t="s">
        <v>50</v>
      </c>
      <c r="B5" s="30">
        <v>3216421.2</v>
      </c>
      <c r="C5" s="30">
        <v>71</v>
      </c>
      <c r="D5" s="30">
        <v>761508.1</v>
      </c>
      <c r="E5" s="30">
        <v>15</v>
      </c>
      <c r="F5" s="30">
        <v>405146.43</v>
      </c>
      <c r="G5" s="30">
        <v>23</v>
      </c>
      <c r="H5" s="30">
        <v>2829575.17</v>
      </c>
      <c r="I5" s="30">
        <v>67</v>
      </c>
      <c r="J5" s="30">
        <v>560873.5</v>
      </c>
      <c r="K5" s="30">
        <v>18</v>
      </c>
      <c r="L5" s="30">
        <v>343323.93</v>
      </c>
      <c r="M5" s="30">
        <v>25</v>
      </c>
    </row>
    <row r="6" spans="1:13" x14ac:dyDescent="0.25">
      <c r="A6" s="29" t="s">
        <v>51</v>
      </c>
      <c r="B6" s="30">
        <v>1714503.51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1789328.49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317338.15999999997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259357.08</v>
      </c>
      <c r="I7" s="30">
        <v>10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553534.81999999995</v>
      </c>
      <c r="C8" s="30">
        <v>12</v>
      </c>
      <c r="D8" s="30">
        <v>0</v>
      </c>
      <c r="E8" s="30">
        <v>0</v>
      </c>
      <c r="F8" s="30">
        <v>0</v>
      </c>
      <c r="G8" s="30">
        <v>0</v>
      </c>
      <c r="H8" s="30">
        <v>520378.95</v>
      </c>
      <c r="I8" s="30">
        <v>11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432412.47</v>
      </c>
      <c r="C9" s="30">
        <v>18</v>
      </c>
      <c r="D9" s="30">
        <v>0</v>
      </c>
      <c r="E9" s="30">
        <v>0</v>
      </c>
      <c r="F9" s="30">
        <v>106214.74</v>
      </c>
      <c r="G9" s="30">
        <v>11</v>
      </c>
      <c r="H9" s="30">
        <v>437266.61</v>
      </c>
      <c r="I9" s="30">
        <v>21</v>
      </c>
      <c r="J9" s="30">
        <v>0</v>
      </c>
      <c r="K9" s="30">
        <v>0</v>
      </c>
      <c r="L9" s="30">
        <v>96138.79</v>
      </c>
      <c r="M9" s="30">
        <v>12</v>
      </c>
    </row>
    <row r="10" spans="1:13" x14ac:dyDescent="0.25">
      <c r="A10" s="29" t="s">
        <v>55</v>
      </c>
      <c r="B10" s="30">
        <v>3781909.52</v>
      </c>
      <c r="C10" s="30">
        <v>77</v>
      </c>
      <c r="D10" s="30">
        <v>953657.97</v>
      </c>
      <c r="E10" s="30">
        <v>17</v>
      </c>
      <c r="F10" s="30">
        <v>456117.9</v>
      </c>
      <c r="G10" s="30">
        <v>32</v>
      </c>
      <c r="H10" s="30">
        <v>3828664.54</v>
      </c>
      <c r="I10" s="30">
        <v>73</v>
      </c>
      <c r="J10" s="30">
        <v>730912.39</v>
      </c>
      <c r="K10" s="30">
        <v>13</v>
      </c>
      <c r="L10" s="30">
        <v>411312.95</v>
      </c>
      <c r="M10" s="30">
        <v>28</v>
      </c>
    </row>
    <row r="11" spans="1:13" x14ac:dyDescent="0.25">
      <c r="A11" s="29" t="s">
        <v>56</v>
      </c>
      <c r="B11" s="30">
        <v>481214.95</v>
      </c>
      <c r="C11" s="30">
        <v>19</v>
      </c>
      <c r="D11" s="30">
        <v>0</v>
      </c>
      <c r="E11" s="30">
        <v>0</v>
      </c>
      <c r="F11" s="30">
        <v>0</v>
      </c>
      <c r="G11" s="30">
        <v>0</v>
      </c>
      <c r="H11" s="30">
        <v>393861.13</v>
      </c>
      <c r="I11" s="30">
        <v>14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365116.65</v>
      </c>
      <c r="C12" s="30">
        <v>14</v>
      </c>
      <c r="D12" s="30">
        <v>432113.45</v>
      </c>
      <c r="E12" s="30">
        <v>14</v>
      </c>
      <c r="F12" s="30">
        <v>0</v>
      </c>
      <c r="G12" s="30">
        <v>0</v>
      </c>
      <c r="H12" s="30">
        <v>279841.08</v>
      </c>
      <c r="I12" s="30">
        <v>13</v>
      </c>
      <c r="J12" s="30">
        <v>343955.52</v>
      </c>
      <c r="K12" s="30">
        <v>13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11922788.359999999</v>
      </c>
      <c r="C13" s="30">
        <v>195</v>
      </c>
      <c r="D13" s="30">
        <v>6779094.9699999997</v>
      </c>
      <c r="E13" s="30">
        <v>19</v>
      </c>
      <c r="F13" s="30">
        <v>4165725.48</v>
      </c>
      <c r="G13" s="30">
        <v>103</v>
      </c>
      <c r="H13" s="30">
        <v>10310381.24</v>
      </c>
      <c r="I13" s="30">
        <v>191</v>
      </c>
      <c r="J13" s="30">
        <v>4443022.6500000004</v>
      </c>
      <c r="K13" s="30">
        <v>11</v>
      </c>
      <c r="L13" s="30">
        <v>3745767.13</v>
      </c>
      <c r="M13" s="30">
        <v>90</v>
      </c>
    </row>
    <row r="14" spans="1:13" x14ac:dyDescent="0.25">
      <c r="A14" s="29" t="s">
        <v>59</v>
      </c>
      <c r="B14" s="30">
        <v>679931.7</v>
      </c>
      <c r="C14" s="30">
        <v>20</v>
      </c>
      <c r="D14" s="30">
        <v>0</v>
      </c>
      <c r="E14" s="30">
        <v>0</v>
      </c>
      <c r="F14" s="30">
        <v>133878.16</v>
      </c>
      <c r="G14" s="30">
        <v>12</v>
      </c>
      <c r="H14" s="30">
        <v>624486.29</v>
      </c>
      <c r="I14" s="30">
        <v>19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60</v>
      </c>
      <c r="B15" s="30">
        <v>776051.17</v>
      </c>
      <c r="C15" s="30">
        <v>21</v>
      </c>
      <c r="D15" s="30">
        <v>0</v>
      </c>
      <c r="E15" s="30">
        <v>0</v>
      </c>
      <c r="F15" s="30">
        <v>0</v>
      </c>
      <c r="G15" s="30">
        <v>0</v>
      </c>
      <c r="H15" s="30">
        <v>758874.51</v>
      </c>
      <c r="I15" s="30">
        <v>22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286682.63</v>
      </c>
      <c r="C16" s="30">
        <v>15</v>
      </c>
      <c r="D16" s="30">
        <v>0</v>
      </c>
      <c r="E16" s="30">
        <v>0</v>
      </c>
      <c r="F16" s="30">
        <v>0</v>
      </c>
      <c r="G16" s="30">
        <v>0</v>
      </c>
      <c r="H16" s="30">
        <v>276664.69</v>
      </c>
      <c r="I16" s="30">
        <v>13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2856726.96</v>
      </c>
      <c r="C17" s="30">
        <v>50</v>
      </c>
      <c r="D17" s="30">
        <v>1422909.09</v>
      </c>
      <c r="E17" s="30">
        <v>10</v>
      </c>
      <c r="F17" s="30">
        <v>236375.24</v>
      </c>
      <c r="G17" s="30">
        <v>13</v>
      </c>
      <c r="H17" s="30">
        <v>2725657.08</v>
      </c>
      <c r="I17" s="30">
        <v>52</v>
      </c>
      <c r="J17" s="30">
        <v>763197.42</v>
      </c>
      <c r="K17" s="30">
        <v>10</v>
      </c>
      <c r="L17" s="30">
        <v>226233.16</v>
      </c>
      <c r="M17" s="30">
        <v>13</v>
      </c>
    </row>
    <row r="18" spans="1:13" x14ac:dyDescent="0.25">
      <c r="A18" s="29" t="s">
        <v>63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236384.18</v>
      </c>
      <c r="I18" s="30">
        <v>12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980442.53</v>
      </c>
      <c r="C19" s="30">
        <v>22</v>
      </c>
      <c r="D19" s="30">
        <v>0</v>
      </c>
      <c r="E19" s="30">
        <v>0</v>
      </c>
      <c r="F19" s="30">
        <v>0</v>
      </c>
      <c r="G19" s="30">
        <v>0</v>
      </c>
      <c r="H19" s="30">
        <v>902912.75</v>
      </c>
      <c r="I19" s="30">
        <v>22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632066.57999999996</v>
      </c>
      <c r="C20" s="30">
        <v>10</v>
      </c>
      <c r="D20" s="30">
        <v>0</v>
      </c>
      <c r="E20" s="30">
        <v>0</v>
      </c>
      <c r="F20" s="30">
        <v>0</v>
      </c>
      <c r="G20" s="30">
        <v>0</v>
      </c>
      <c r="H20" s="30">
        <v>603890.36</v>
      </c>
      <c r="I20" s="30">
        <v>10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444616.88</v>
      </c>
      <c r="C21" s="30">
        <v>16</v>
      </c>
      <c r="D21" s="30">
        <v>191537.88</v>
      </c>
      <c r="E21" s="30">
        <v>13</v>
      </c>
      <c r="F21" s="30">
        <v>174459.48</v>
      </c>
      <c r="G21" s="30">
        <v>11</v>
      </c>
      <c r="H21" s="30">
        <v>357251.95</v>
      </c>
      <c r="I21" s="30">
        <v>17</v>
      </c>
      <c r="J21" s="30">
        <v>93826.69</v>
      </c>
      <c r="K21" s="30">
        <v>12</v>
      </c>
      <c r="L21" s="30">
        <v>135884.12</v>
      </c>
      <c r="M21" s="30">
        <v>11</v>
      </c>
    </row>
    <row r="22" spans="1:13" x14ac:dyDescent="0.25">
      <c r="A22" s="29" t="s">
        <v>67</v>
      </c>
      <c r="B22" s="30">
        <v>497278.03</v>
      </c>
      <c r="C22" s="30">
        <v>20</v>
      </c>
      <c r="D22" s="30">
        <v>0</v>
      </c>
      <c r="E22" s="30">
        <v>0</v>
      </c>
      <c r="F22" s="30">
        <v>0</v>
      </c>
      <c r="G22" s="30">
        <v>0</v>
      </c>
      <c r="H22" s="30">
        <v>464169.57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3474698.68</v>
      </c>
      <c r="C23" s="30">
        <v>62</v>
      </c>
      <c r="D23" s="30">
        <v>0</v>
      </c>
      <c r="E23" s="30">
        <v>0</v>
      </c>
      <c r="F23" s="30">
        <v>286977.21999999997</v>
      </c>
      <c r="G23" s="30">
        <v>19</v>
      </c>
      <c r="H23" s="30">
        <v>3411061.45</v>
      </c>
      <c r="I23" s="30">
        <v>63</v>
      </c>
      <c r="J23" s="30">
        <v>0</v>
      </c>
      <c r="K23" s="30">
        <v>0</v>
      </c>
      <c r="L23" s="30">
        <v>246745.93</v>
      </c>
      <c r="M23" s="30">
        <v>21</v>
      </c>
    </row>
    <row r="24" spans="1:13" x14ac:dyDescent="0.25">
      <c r="A24" s="29" t="s">
        <v>69</v>
      </c>
      <c r="B24" s="30">
        <v>578333.93999999994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538627.28</v>
      </c>
      <c r="I24" s="30">
        <v>16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343814.11</v>
      </c>
      <c r="C25" s="30">
        <v>13</v>
      </c>
      <c r="D25" s="30">
        <v>0</v>
      </c>
      <c r="E25" s="30">
        <v>0</v>
      </c>
      <c r="F25" s="30">
        <v>0</v>
      </c>
      <c r="G25" s="30">
        <v>0</v>
      </c>
      <c r="H25" s="30">
        <v>333211.69</v>
      </c>
      <c r="I25" s="30">
        <v>14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2478591.79</v>
      </c>
      <c r="C26" s="30">
        <v>44</v>
      </c>
      <c r="D26" s="30">
        <v>2108723.35</v>
      </c>
      <c r="E26" s="30">
        <v>15</v>
      </c>
      <c r="F26" s="30">
        <v>386540.54</v>
      </c>
      <c r="G26" s="30">
        <v>18</v>
      </c>
      <c r="H26" s="30">
        <v>2212918.5699999998</v>
      </c>
      <c r="I26" s="30">
        <v>42</v>
      </c>
      <c r="J26" s="30">
        <v>1429434.44</v>
      </c>
      <c r="K26" s="30">
        <v>15</v>
      </c>
      <c r="L26" s="30">
        <v>355729.11</v>
      </c>
      <c r="M26" s="30">
        <v>18</v>
      </c>
    </row>
    <row r="27" spans="1:13" x14ac:dyDescent="0.25">
      <c r="A27" s="29" t="s">
        <v>72</v>
      </c>
      <c r="B27" s="30">
        <v>493974.64</v>
      </c>
      <c r="C27" s="30">
        <v>12</v>
      </c>
      <c r="D27" s="30">
        <v>0</v>
      </c>
      <c r="E27" s="30">
        <v>0</v>
      </c>
      <c r="F27" s="30">
        <v>0</v>
      </c>
      <c r="G27" s="30">
        <v>0</v>
      </c>
      <c r="H27" s="30">
        <v>422349.51</v>
      </c>
      <c r="I27" s="30">
        <v>11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640045.35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533560.32999999996</v>
      </c>
      <c r="I28" s="30">
        <v>11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214964.34</v>
      </c>
      <c r="C29" s="30">
        <v>11</v>
      </c>
      <c r="D29" s="30">
        <v>0</v>
      </c>
      <c r="E29" s="30">
        <v>0</v>
      </c>
      <c r="F29" s="30">
        <v>0</v>
      </c>
      <c r="G29" s="30">
        <v>0</v>
      </c>
      <c r="H29" s="30">
        <v>191998.24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1110919.51</v>
      </c>
      <c r="C30" s="30">
        <v>30</v>
      </c>
      <c r="D30" s="30">
        <v>1017567.05</v>
      </c>
      <c r="E30" s="30">
        <v>24</v>
      </c>
      <c r="F30" s="30">
        <v>439041.23</v>
      </c>
      <c r="G30" s="30">
        <v>23</v>
      </c>
      <c r="H30" s="30">
        <v>868681.02</v>
      </c>
      <c r="I30" s="30">
        <v>29</v>
      </c>
      <c r="J30" s="30">
        <v>684823.56</v>
      </c>
      <c r="K30" s="30">
        <v>27</v>
      </c>
      <c r="L30" s="30">
        <v>338267.94</v>
      </c>
      <c r="M30" s="30">
        <v>23</v>
      </c>
    </row>
    <row r="31" spans="1:13" x14ac:dyDescent="0.25">
      <c r="A31" s="29" t="s">
        <v>76</v>
      </c>
      <c r="B31" s="30">
        <v>279688.33</v>
      </c>
      <c r="C31" s="30">
        <v>15</v>
      </c>
      <c r="D31" s="30">
        <v>0</v>
      </c>
      <c r="E31" s="30">
        <v>0</v>
      </c>
      <c r="F31" s="30">
        <v>0</v>
      </c>
      <c r="G31" s="30">
        <v>0</v>
      </c>
      <c r="H31" s="30">
        <v>174504.83</v>
      </c>
      <c r="I31" s="30">
        <v>13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973787.36</v>
      </c>
      <c r="C32" s="30">
        <v>34</v>
      </c>
      <c r="D32" s="30">
        <v>143857.35999999999</v>
      </c>
      <c r="E32" s="30">
        <v>10</v>
      </c>
      <c r="F32" s="30">
        <v>364267.47</v>
      </c>
      <c r="G32" s="30">
        <v>21</v>
      </c>
      <c r="H32" s="30">
        <v>802837.41</v>
      </c>
      <c r="I32" s="30">
        <v>32</v>
      </c>
      <c r="J32" s="30">
        <v>138874.76999999999</v>
      </c>
      <c r="K32" s="30">
        <v>13</v>
      </c>
      <c r="L32" s="30">
        <v>227850.44</v>
      </c>
      <c r="M32" s="30">
        <v>16</v>
      </c>
    </row>
    <row r="33" spans="1:13" x14ac:dyDescent="0.25">
      <c r="A33" s="29" t="s">
        <v>78</v>
      </c>
      <c r="B33" s="30">
        <v>1237943.75</v>
      </c>
      <c r="C33" s="30">
        <v>26</v>
      </c>
      <c r="D33" s="30">
        <v>0</v>
      </c>
      <c r="E33" s="30">
        <v>0</v>
      </c>
      <c r="F33" s="30">
        <v>0</v>
      </c>
      <c r="G33" s="30">
        <v>0</v>
      </c>
      <c r="H33" s="30">
        <v>1279186.55</v>
      </c>
      <c r="I33" s="30">
        <v>27</v>
      </c>
      <c r="J33" s="30">
        <v>0</v>
      </c>
      <c r="K33" s="30">
        <v>0</v>
      </c>
      <c r="L33" s="30">
        <v>98818.55</v>
      </c>
      <c r="M33" s="30">
        <v>11</v>
      </c>
    </row>
    <row r="34" spans="1:13" x14ac:dyDescent="0.25">
      <c r="A34" s="29" t="s">
        <v>79</v>
      </c>
      <c r="B34" s="30">
        <v>3246595.25</v>
      </c>
      <c r="C34" s="30">
        <v>56</v>
      </c>
      <c r="D34" s="30">
        <v>2692002.48</v>
      </c>
      <c r="E34" s="30">
        <v>22</v>
      </c>
      <c r="F34" s="30">
        <v>886672.43</v>
      </c>
      <c r="G34" s="30">
        <v>40</v>
      </c>
      <c r="H34" s="30">
        <v>3026753.44</v>
      </c>
      <c r="I34" s="30">
        <v>58</v>
      </c>
      <c r="J34" s="30">
        <v>2364904.71</v>
      </c>
      <c r="K34" s="30">
        <v>24</v>
      </c>
      <c r="L34" s="30">
        <v>732470.78</v>
      </c>
      <c r="M34" s="30">
        <v>36</v>
      </c>
    </row>
    <row r="35" spans="1:13" x14ac:dyDescent="0.25">
      <c r="A35" s="29" t="s">
        <v>80</v>
      </c>
      <c r="B35" s="30">
        <v>2503930.94</v>
      </c>
      <c r="C35" s="30">
        <v>50</v>
      </c>
      <c r="D35" s="30">
        <v>0</v>
      </c>
      <c r="E35" s="30">
        <v>0</v>
      </c>
      <c r="F35" s="30">
        <v>287550.69</v>
      </c>
      <c r="G35" s="30">
        <v>23</v>
      </c>
      <c r="H35" s="30">
        <v>2208206.35</v>
      </c>
      <c r="I35" s="30">
        <v>49</v>
      </c>
      <c r="J35" s="30">
        <v>0</v>
      </c>
      <c r="K35" s="30">
        <v>0</v>
      </c>
      <c r="L35" s="30">
        <v>249334.25</v>
      </c>
      <c r="M35" s="30">
        <v>21</v>
      </c>
    </row>
    <row r="36" spans="1:13" x14ac:dyDescent="0.25">
      <c r="A36" s="29" t="s">
        <v>81</v>
      </c>
      <c r="B36" s="30">
        <v>1151520.42</v>
      </c>
      <c r="C36" s="30">
        <v>25</v>
      </c>
      <c r="D36" s="30">
        <v>0</v>
      </c>
      <c r="E36" s="30">
        <v>0</v>
      </c>
      <c r="F36" s="30">
        <v>0</v>
      </c>
      <c r="G36" s="30">
        <v>0</v>
      </c>
      <c r="H36" s="30">
        <v>1060742.24</v>
      </c>
      <c r="I36" s="30">
        <v>23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149228.74</v>
      </c>
      <c r="C37" s="30">
        <v>11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2484753.0499999998</v>
      </c>
      <c r="C38" s="30">
        <v>55</v>
      </c>
      <c r="D38" s="30">
        <v>0</v>
      </c>
      <c r="E38" s="30">
        <v>0</v>
      </c>
      <c r="F38" s="30">
        <v>381522.38</v>
      </c>
      <c r="G38" s="30">
        <v>23</v>
      </c>
      <c r="H38" s="30">
        <v>1973053.25</v>
      </c>
      <c r="I38" s="30">
        <v>48</v>
      </c>
      <c r="J38" s="30">
        <v>0</v>
      </c>
      <c r="K38" s="30">
        <v>0</v>
      </c>
      <c r="L38" s="30">
        <v>310954.05</v>
      </c>
      <c r="M38" s="30">
        <v>21</v>
      </c>
    </row>
    <row r="39" spans="1:13" x14ac:dyDescent="0.25">
      <c r="A39" s="29" t="s">
        <v>84</v>
      </c>
      <c r="B39" s="30">
        <v>1637464.56</v>
      </c>
      <c r="C39" s="30">
        <v>34</v>
      </c>
      <c r="D39" s="30">
        <v>0</v>
      </c>
      <c r="E39" s="30">
        <v>0</v>
      </c>
      <c r="F39" s="30">
        <v>146819.29999999999</v>
      </c>
      <c r="G39" s="30">
        <v>11</v>
      </c>
      <c r="H39" s="30">
        <v>1568856.4</v>
      </c>
      <c r="I39" s="30">
        <v>33</v>
      </c>
      <c r="J39" s="30">
        <v>0</v>
      </c>
      <c r="K39" s="30">
        <v>0</v>
      </c>
      <c r="L39" s="30">
        <v>130255.74</v>
      </c>
      <c r="M39" s="30">
        <v>11</v>
      </c>
    </row>
    <row r="40" spans="1:13" x14ac:dyDescent="0.25">
      <c r="A40" s="29" t="s">
        <v>85</v>
      </c>
      <c r="B40" s="30">
        <v>1361487.32</v>
      </c>
      <c r="C40" s="30">
        <v>28</v>
      </c>
      <c r="D40" s="30">
        <v>0</v>
      </c>
      <c r="E40" s="30">
        <v>0</v>
      </c>
      <c r="F40" s="30">
        <v>233072.28</v>
      </c>
      <c r="G40" s="30">
        <v>13</v>
      </c>
      <c r="H40" s="30">
        <v>1300043.01</v>
      </c>
      <c r="I40" s="30">
        <v>30</v>
      </c>
      <c r="J40" s="30">
        <v>0</v>
      </c>
      <c r="K40" s="30">
        <v>0</v>
      </c>
      <c r="L40" s="30">
        <v>224546.51</v>
      </c>
      <c r="M40" s="30">
        <v>13</v>
      </c>
    </row>
    <row r="41" spans="1:13" x14ac:dyDescent="0.25">
      <c r="A41" s="29" t="s">
        <v>86</v>
      </c>
      <c r="B41" s="30">
        <v>0</v>
      </c>
      <c r="C41" s="30">
        <v>0</v>
      </c>
      <c r="D41" s="30">
        <v>268250.06</v>
      </c>
      <c r="E41" s="30">
        <v>12</v>
      </c>
      <c r="F41" s="30">
        <v>0</v>
      </c>
      <c r="G41" s="30">
        <v>0</v>
      </c>
      <c r="H41" s="30">
        <v>0</v>
      </c>
      <c r="I41" s="30">
        <v>0</v>
      </c>
      <c r="J41" s="30">
        <v>177925.65</v>
      </c>
      <c r="K41" s="30">
        <v>14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309711.59000000003</v>
      </c>
      <c r="C42" s="30">
        <v>16</v>
      </c>
      <c r="D42" s="30">
        <v>0</v>
      </c>
      <c r="E42" s="30">
        <v>0</v>
      </c>
      <c r="F42" s="30">
        <v>0</v>
      </c>
      <c r="G42" s="30">
        <v>0</v>
      </c>
      <c r="H42" s="30">
        <v>289768.37</v>
      </c>
      <c r="I42" s="30">
        <v>18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216093.78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236448.6</v>
      </c>
      <c r="I43" s="30">
        <v>15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736753.92</v>
      </c>
      <c r="C44" s="30">
        <v>20</v>
      </c>
      <c r="D44" s="30">
        <v>0</v>
      </c>
      <c r="E44" s="30">
        <v>0</v>
      </c>
      <c r="F44" s="30">
        <v>0</v>
      </c>
      <c r="G44" s="30">
        <v>0</v>
      </c>
      <c r="H44" s="30">
        <v>678062.7</v>
      </c>
      <c r="I44" s="30">
        <v>19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379445.66</v>
      </c>
      <c r="C45" s="30">
        <v>10</v>
      </c>
      <c r="D45" s="30">
        <v>0</v>
      </c>
      <c r="E45" s="30">
        <v>0</v>
      </c>
      <c r="F45" s="30">
        <v>0</v>
      </c>
      <c r="G45" s="30">
        <v>0</v>
      </c>
      <c r="H45" s="30">
        <v>412378.8</v>
      </c>
      <c r="I45" s="30">
        <v>10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585477.38</v>
      </c>
      <c r="C46" s="30">
        <v>30</v>
      </c>
      <c r="D46" s="30">
        <v>0</v>
      </c>
      <c r="E46" s="30">
        <v>0</v>
      </c>
      <c r="F46" s="30">
        <v>78746.429999999993</v>
      </c>
      <c r="G46" s="30">
        <v>10</v>
      </c>
      <c r="H46" s="30">
        <v>526253.09</v>
      </c>
      <c r="I46" s="30">
        <v>29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308831.94</v>
      </c>
      <c r="C47" s="30">
        <v>11</v>
      </c>
      <c r="D47" s="30">
        <v>0</v>
      </c>
      <c r="E47" s="30">
        <v>0</v>
      </c>
      <c r="F47" s="30">
        <v>0</v>
      </c>
      <c r="G47" s="30">
        <v>0</v>
      </c>
      <c r="H47" s="30">
        <v>271790.77</v>
      </c>
      <c r="I47" s="30">
        <v>11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3946876.64</v>
      </c>
      <c r="C48" s="30">
        <v>74</v>
      </c>
      <c r="D48" s="30">
        <v>394707.52</v>
      </c>
      <c r="E48" s="30">
        <v>10</v>
      </c>
      <c r="F48" s="30">
        <v>330629.24</v>
      </c>
      <c r="G48" s="30">
        <v>24</v>
      </c>
      <c r="H48" s="30">
        <v>4183595.76</v>
      </c>
      <c r="I48" s="30">
        <v>77</v>
      </c>
      <c r="J48" s="30">
        <v>192886.59</v>
      </c>
      <c r="K48" s="30">
        <v>12</v>
      </c>
      <c r="L48" s="30">
        <v>433755.21</v>
      </c>
      <c r="M48" s="30">
        <v>26</v>
      </c>
    </row>
    <row r="49" spans="1:13" x14ac:dyDescent="0.25">
      <c r="A49" s="29" t="s">
        <v>94</v>
      </c>
      <c r="B49" s="30">
        <v>1338801.8700000001</v>
      </c>
      <c r="C49" s="30">
        <v>12</v>
      </c>
      <c r="D49" s="30">
        <v>0</v>
      </c>
      <c r="E49" s="30">
        <v>0</v>
      </c>
      <c r="F49" s="30">
        <v>0</v>
      </c>
      <c r="G49" s="30">
        <v>0</v>
      </c>
      <c r="H49" s="30">
        <v>1205747.07</v>
      </c>
      <c r="I49" s="30">
        <v>13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1044741.62</v>
      </c>
      <c r="C50" s="30">
        <v>25</v>
      </c>
      <c r="D50" s="30">
        <v>0</v>
      </c>
      <c r="E50" s="30">
        <v>0</v>
      </c>
      <c r="F50" s="30">
        <v>199443.43</v>
      </c>
      <c r="G50" s="30">
        <v>13</v>
      </c>
      <c r="H50" s="30">
        <v>942148.94</v>
      </c>
      <c r="I50" s="30">
        <v>23</v>
      </c>
      <c r="J50" s="30">
        <v>0</v>
      </c>
      <c r="K50" s="30">
        <v>0</v>
      </c>
      <c r="L50" s="30">
        <v>150193.75</v>
      </c>
      <c r="M50" s="30">
        <v>13</v>
      </c>
    </row>
    <row r="51" spans="1:13" x14ac:dyDescent="0.25">
      <c r="A51" s="29" t="s">
        <v>96</v>
      </c>
      <c r="B51" s="30">
        <v>7615910.7800000003</v>
      </c>
      <c r="C51" s="30">
        <v>88</v>
      </c>
      <c r="D51" s="30">
        <v>3853291.95</v>
      </c>
      <c r="E51" s="30">
        <v>14</v>
      </c>
      <c r="F51" s="30">
        <v>945734.56</v>
      </c>
      <c r="G51" s="30">
        <v>30</v>
      </c>
      <c r="H51" s="30">
        <v>7182015.8799999999</v>
      </c>
      <c r="I51" s="30">
        <v>85</v>
      </c>
      <c r="J51" s="30">
        <v>2495843.84</v>
      </c>
      <c r="K51" s="30">
        <v>13</v>
      </c>
      <c r="L51" s="30">
        <v>583787.76</v>
      </c>
      <c r="M51" s="30">
        <v>28</v>
      </c>
    </row>
    <row r="52" spans="1:13" x14ac:dyDescent="0.25">
      <c r="A52" s="29" t="s">
        <v>97</v>
      </c>
      <c r="B52" s="30">
        <v>557563.21</v>
      </c>
      <c r="C52" s="30">
        <v>15</v>
      </c>
      <c r="D52" s="30">
        <v>104413.06</v>
      </c>
      <c r="E52" s="30">
        <v>10</v>
      </c>
      <c r="F52" s="30">
        <v>0</v>
      </c>
      <c r="G52" s="30">
        <v>0</v>
      </c>
      <c r="H52" s="30">
        <v>483517.87</v>
      </c>
      <c r="I52" s="30">
        <v>15</v>
      </c>
      <c r="J52" s="30">
        <v>101351.28</v>
      </c>
      <c r="K52" s="30">
        <v>11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1293551.47</v>
      </c>
      <c r="C53" s="30">
        <v>30</v>
      </c>
      <c r="D53" s="30">
        <v>0</v>
      </c>
      <c r="E53" s="30">
        <v>0</v>
      </c>
      <c r="F53" s="30">
        <v>0</v>
      </c>
      <c r="G53" s="30">
        <v>0</v>
      </c>
      <c r="H53" s="30">
        <v>1319150.1100000001</v>
      </c>
      <c r="I53" s="30">
        <v>33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2124003.46</v>
      </c>
      <c r="C54" s="30">
        <v>36</v>
      </c>
      <c r="D54" s="30">
        <v>0</v>
      </c>
      <c r="E54" s="30">
        <v>0</v>
      </c>
      <c r="F54" s="30">
        <v>207650</v>
      </c>
      <c r="G54" s="30">
        <v>11</v>
      </c>
      <c r="H54" s="30">
        <v>1945774.47</v>
      </c>
      <c r="I54" s="30">
        <v>34</v>
      </c>
      <c r="J54" s="30">
        <v>0</v>
      </c>
      <c r="K54" s="30">
        <v>0</v>
      </c>
      <c r="L54" s="30">
        <v>162804.56</v>
      </c>
      <c r="M54" s="30">
        <v>10</v>
      </c>
    </row>
    <row r="55" spans="1:13" x14ac:dyDescent="0.25">
      <c r="A55" s="29" t="s">
        <v>100</v>
      </c>
      <c r="B55" s="30">
        <v>1079047.21</v>
      </c>
      <c r="C55" s="30">
        <v>18</v>
      </c>
      <c r="D55" s="30">
        <v>0</v>
      </c>
      <c r="E55" s="30">
        <v>0</v>
      </c>
      <c r="F55" s="30">
        <v>0</v>
      </c>
      <c r="G55" s="30">
        <v>0</v>
      </c>
      <c r="H55" s="30">
        <v>1082752.74</v>
      </c>
      <c r="I55" s="30">
        <v>20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1410609.97</v>
      </c>
      <c r="C56" s="30">
        <v>49</v>
      </c>
      <c r="D56" s="30">
        <v>0</v>
      </c>
      <c r="E56" s="30">
        <v>0</v>
      </c>
      <c r="F56" s="30">
        <v>107502.1</v>
      </c>
      <c r="G56" s="30">
        <v>16</v>
      </c>
      <c r="H56" s="30">
        <v>1245343.19</v>
      </c>
      <c r="I56" s="30">
        <v>44</v>
      </c>
      <c r="J56" s="30">
        <v>0</v>
      </c>
      <c r="K56" s="30">
        <v>0</v>
      </c>
      <c r="L56" s="30">
        <v>70841.679999999993</v>
      </c>
      <c r="M56" s="30">
        <v>16</v>
      </c>
    </row>
    <row r="57" spans="1:13" x14ac:dyDescent="0.25">
      <c r="A57" s="29" t="s">
        <v>102</v>
      </c>
      <c r="B57" s="30">
        <v>4897677.4400000004</v>
      </c>
      <c r="C57" s="30">
        <v>67</v>
      </c>
      <c r="D57" s="30">
        <v>5272028.47</v>
      </c>
      <c r="E57" s="30">
        <v>57</v>
      </c>
      <c r="F57" s="30">
        <v>1549147.29</v>
      </c>
      <c r="G57" s="30">
        <v>44</v>
      </c>
      <c r="H57" s="30">
        <v>3914108.72</v>
      </c>
      <c r="I57" s="30">
        <v>64</v>
      </c>
      <c r="J57" s="30">
        <v>3903565.03</v>
      </c>
      <c r="K57" s="30">
        <v>60</v>
      </c>
      <c r="L57" s="30">
        <v>1297248.9099999999</v>
      </c>
      <c r="M57" s="30">
        <v>41</v>
      </c>
    </row>
    <row r="58" spans="1:13" x14ac:dyDescent="0.25">
      <c r="A58" s="29" t="s">
        <v>103</v>
      </c>
      <c r="B58" s="30">
        <v>683311.2</v>
      </c>
      <c r="C58" s="30">
        <v>16</v>
      </c>
      <c r="D58" s="30">
        <v>0</v>
      </c>
      <c r="E58" s="30">
        <v>0</v>
      </c>
      <c r="F58" s="30">
        <v>0</v>
      </c>
      <c r="G58" s="30">
        <v>0</v>
      </c>
      <c r="H58" s="30">
        <v>612470.39</v>
      </c>
      <c r="I58" s="30">
        <v>16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25">
      <c r="A59" s="29" t="s">
        <v>104</v>
      </c>
      <c r="B59" s="30">
        <v>573563.68999999994</v>
      </c>
      <c r="C59" s="30">
        <v>19</v>
      </c>
      <c r="D59" s="30">
        <v>0</v>
      </c>
      <c r="E59" s="30">
        <v>0</v>
      </c>
      <c r="F59" s="30">
        <v>66925.37</v>
      </c>
      <c r="G59" s="30">
        <v>10</v>
      </c>
      <c r="H59" s="30">
        <v>477461.73</v>
      </c>
      <c r="I59" s="30">
        <v>20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25">
      <c r="A60" s="29" t="s">
        <v>105</v>
      </c>
      <c r="B60" s="30">
        <v>1098062.8999999999</v>
      </c>
      <c r="C60" s="30">
        <v>30</v>
      </c>
      <c r="D60" s="30">
        <v>360148.55</v>
      </c>
      <c r="E60" s="30">
        <v>17</v>
      </c>
      <c r="F60" s="30">
        <v>288806.84999999998</v>
      </c>
      <c r="G60" s="30">
        <v>17</v>
      </c>
      <c r="H60" s="30">
        <v>802668.92</v>
      </c>
      <c r="I60" s="30">
        <v>29</v>
      </c>
      <c r="J60" s="30">
        <v>241562.99</v>
      </c>
      <c r="K60" s="30">
        <v>14</v>
      </c>
      <c r="L60" s="30">
        <v>208967.03</v>
      </c>
      <c r="M60" s="30">
        <v>15</v>
      </c>
    </row>
    <row r="61" spans="1:13" x14ac:dyDescent="0.25">
      <c r="A61" s="29" t="s">
        <v>106</v>
      </c>
      <c r="B61" s="30">
        <v>364189.43</v>
      </c>
      <c r="C61" s="30">
        <v>10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1682156.74</v>
      </c>
      <c r="C62" s="30">
        <v>43</v>
      </c>
      <c r="D62" s="30">
        <v>0</v>
      </c>
      <c r="E62" s="30">
        <v>0</v>
      </c>
      <c r="F62" s="30">
        <v>381712.91</v>
      </c>
      <c r="G62" s="30">
        <v>17</v>
      </c>
      <c r="H62" s="30">
        <v>1387308.77</v>
      </c>
      <c r="I62" s="30">
        <v>41</v>
      </c>
      <c r="J62" s="30">
        <v>0</v>
      </c>
      <c r="K62" s="30">
        <v>0</v>
      </c>
      <c r="L62" s="30">
        <v>307663.53999999998</v>
      </c>
      <c r="M62" s="30">
        <v>15</v>
      </c>
    </row>
    <row r="63" spans="1:13" x14ac:dyDescent="0.25">
      <c r="A63" s="29" t="s">
        <v>108</v>
      </c>
      <c r="B63" s="30">
        <v>172467.27</v>
      </c>
      <c r="C63" s="30">
        <v>10</v>
      </c>
      <c r="D63" s="30">
        <v>0</v>
      </c>
      <c r="E63" s="30">
        <v>0</v>
      </c>
      <c r="F63" s="30">
        <v>0</v>
      </c>
      <c r="G63" s="30">
        <v>0</v>
      </c>
      <c r="H63" s="30">
        <v>179472.49</v>
      </c>
      <c r="I63" s="30">
        <v>11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3758578.24</v>
      </c>
      <c r="C64" s="30">
        <v>50</v>
      </c>
      <c r="D64" s="30">
        <v>0</v>
      </c>
      <c r="E64" s="30">
        <v>0</v>
      </c>
      <c r="F64" s="30">
        <v>312945.96999999997</v>
      </c>
      <c r="G64" s="30">
        <v>18</v>
      </c>
      <c r="H64" s="30">
        <v>3381869.45</v>
      </c>
      <c r="I64" s="30">
        <v>48</v>
      </c>
      <c r="J64" s="30">
        <v>0</v>
      </c>
      <c r="K64" s="30">
        <v>0</v>
      </c>
      <c r="L64" s="30">
        <v>303947.96999999997</v>
      </c>
      <c r="M64" s="30">
        <v>19</v>
      </c>
    </row>
    <row r="65" spans="1:13" x14ac:dyDescent="0.25">
      <c r="A65" s="29" t="s">
        <v>110</v>
      </c>
      <c r="B65" s="30">
        <v>681852.71</v>
      </c>
      <c r="C65" s="30">
        <v>26</v>
      </c>
      <c r="D65" s="30">
        <v>0</v>
      </c>
      <c r="E65" s="30">
        <v>0</v>
      </c>
      <c r="F65" s="30">
        <v>82889.33</v>
      </c>
      <c r="G65" s="30">
        <v>13</v>
      </c>
      <c r="H65" s="30">
        <v>632130.11</v>
      </c>
      <c r="I65" s="30">
        <v>26</v>
      </c>
      <c r="J65" s="30">
        <v>0</v>
      </c>
      <c r="K65" s="30">
        <v>0</v>
      </c>
      <c r="L65" s="30">
        <v>73755.69</v>
      </c>
      <c r="M65" s="30">
        <v>14</v>
      </c>
    </row>
    <row r="66" spans="1:13" x14ac:dyDescent="0.25">
      <c r="A66" s="29" t="s">
        <v>111</v>
      </c>
      <c r="B66" s="30">
        <v>545175.02</v>
      </c>
      <c r="C66" s="30">
        <v>14</v>
      </c>
      <c r="D66" s="30">
        <v>0</v>
      </c>
      <c r="E66" s="30">
        <v>0</v>
      </c>
      <c r="F66" s="30">
        <v>0</v>
      </c>
      <c r="G66" s="30">
        <v>0</v>
      </c>
      <c r="H66" s="30">
        <v>468958.89</v>
      </c>
      <c r="I66" s="30">
        <v>11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25">
      <c r="A67" s="29" t="s">
        <v>112</v>
      </c>
      <c r="B67" s="30">
        <v>1210992.27</v>
      </c>
      <c r="C67" s="30">
        <v>31</v>
      </c>
      <c r="D67" s="30">
        <v>0</v>
      </c>
      <c r="E67" s="30">
        <v>0</v>
      </c>
      <c r="F67" s="30">
        <v>403512.87</v>
      </c>
      <c r="G67" s="30">
        <v>14</v>
      </c>
      <c r="H67" s="30">
        <v>1065572.67</v>
      </c>
      <c r="I67" s="30">
        <v>29</v>
      </c>
      <c r="J67" s="30">
        <v>0</v>
      </c>
      <c r="K67" s="30">
        <v>0</v>
      </c>
      <c r="L67" s="30">
        <v>311219.17</v>
      </c>
      <c r="M67" s="30">
        <v>15</v>
      </c>
    </row>
    <row r="68" spans="1:13" x14ac:dyDescent="0.25">
      <c r="A68" s="29" t="s">
        <v>113</v>
      </c>
      <c r="B68" s="30">
        <v>1576628.33</v>
      </c>
      <c r="C68" s="30">
        <v>23</v>
      </c>
      <c r="D68" s="30">
        <v>2549030.54</v>
      </c>
      <c r="E68" s="30">
        <v>16</v>
      </c>
      <c r="F68" s="30">
        <v>405263.14</v>
      </c>
      <c r="G68" s="30">
        <v>10</v>
      </c>
      <c r="H68" s="30">
        <v>1395087.16</v>
      </c>
      <c r="I68" s="30">
        <v>23</v>
      </c>
      <c r="J68" s="30">
        <v>2174705.36</v>
      </c>
      <c r="K68" s="30">
        <v>16</v>
      </c>
      <c r="L68" s="30">
        <v>387504.33</v>
      </c>
      <c r="M68" s="30">
        <v>13</v>
      </c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114</v>
      </c>
      <c r="B2">
        <v>5029866.74</v>
      </c>
      <c r="C2" s="2">
        <v>134</v>
      </c>
      <c r="D2">
        <v>2086015.07</v>
      </c>
      <c r="E2" s="2">
        <v>44</v>
      </c>
      <c r="F2">
        <v>729088.13</v>
      </c>
      <c r="G2" s="2">
        <v>52</v>
      </c>
      <c r="H2">
        <v>4450039.79</v>
      </c>
      <c r="I2" s="2">
        <v>130</v>
      </c>
      <c r="J2">
        <v>1960650.24</v>
      </c>
      <c r="K2" s="2">
        <v>45</v>
      </c>
      <c r="L2">
        <v>599805.39</v>
      </c>
      <c r="M2" s="28">
        <v>47</v>
      </c>
    </row>
    <row r="3" spans="1:13" x14ac:dyDescent="0.25">
      <c r="A3" t="s">
        <v>115</v>
      </c>
      <c r="B3">
        <v>7643163.6699999999</v>
      </c>
      <c r="C3" s="2">
        <v>169</v>
      </c>
      <c r="D3">
        <v>3947573.49</v>
      </c>
      <c r="E3" s="2">
        <v>67</v>
      </c>
      <c r="F3">
        <v>1555058.01</v>
      </c>
      <c r="G3" s="2">
        <v>82</v>
      </c>
      <c r="H3">
        <v>6943462.9800000004</v>
      </c>
      <c r="I3" s="2">
        <v>170</v>
      </c>
      <c r="J3">
        <v>3389562.49</v>
      </c>
      <c r="K3" s="2">
        <v>71</v>
      </c>
      <c r="L3">
        <v>1325255.1299999999</v>
      </c>
      <c r="M3" s="28">
        <v>82</v>
      </c>
    </row>
    <row r="4" spans="1:13" x14ac:dyDescent="0.25">
      <c r="A4" t="s">
        <v>116</v>
      </c>
      <c r="B4">
        <v>3803485.14</v>
      </c>
      <c r="C4" s="2">
        <v>120</v>
      </c>
      <c r="D4">
        <v>1084743.92</v>
      </c>
      <c r="E4" s="2">
        <v>40</v>
      </c>
      <c r="F4">
        <v>483952.39</v>
      </c>
      <c r="G4" s="2">
        <v>42</v>
      </c>
      <c r="H4">
        <v>3693607.1</v>
      </c>
      <c r="I4" s="2">
        <v>123</v>
      </c>
      <c r="J4">
        <v>872153.98</v>
      </c>
      <c r="K4" s="2">
        <v>34</v>
      </c>
      <c r="L4">
        <v>441558.44</v>
      </c>
      <c r="M4" s="28">
        <v>45</v>
      </c>
    </row>
    <row r="5" spans="1:13" x14ac:dyDescent="0.25">
      <c r="A5" t="s">
        <v>117</v>
      </c>
      <c r="B5">
        <v>34899284.799999997</v>
      </c>
      <c r="C5" s="2">
        <v>577</v>
      </c>
      <c r="D5">
        <v>14618890.390000001</v>
      </c>
      <c r="E5" s="2">
        <v>74</v>
      </c>
      <c r="F5">
        <v>6878260.7400000002</v>
      </c>
      <c r="G5" s="2">
        <v>235</v>
      </c>
      <c r="H5">
        <v>31676806.280000001</v>
      </c>
      <c r="I5" s="2">
        <v>565</v>
      </c>
      <c r="J5">
        <v>9435209</v>
      </c>
      <c r="K5" s="2">
        <v>64</v>
      </c>
      <c r="L5">
        <v>5928843.0599999996</v>
      </c>
      <c r="M5" s="28">
        <v>227</v>
      </c>
    </row>
    <row r="6" spans="1:13" x14ac:dyDescent="0.25">
      <c r="A6" t="s">
        <v>118</v>
      </c>
      <c r="B6">
        <v>327248.45</v>
      </c>
      <c r="C6" s="2">
        <v>19</v>
      </c>
      <c r="D6">
        <v>0</v>
      </c>
      <c r="E6" s="2">
        <v>0</v>
      </c>
      <c r="F6">
        <v>71837.710000000006</v>
      </c>
      <c r="G6" s="2">
        <v>11</v>
      </c>
      <c r="H6">
        <v>305786.14</v>
      </c>
      <c r="I6" s="2">
        <v>17</v>
      </c>
      <c r="J6">
        <v>0</v>
      </c>
      <c r="K6" s="2">
        <v>0</v>
      </c>
      <c r="L6">
        <v>60041.38</v>
      </c>
      <c r="M6" s="28">
        <v>12</v>
      </c>
    </row>
    <row r="7" spans="1:13" x14ac:dyDescent="0.25">
      <c r="A7" t="s">
        <v>119</v>
      </c>
      <c r="B7">
        <v>5161035.33</v>
      </c>
      <c r="C7" s="2">
        <v>131</v>
      </c>
      <c r="D7">
        <v>2742765.72</v>
      </c>
      <c r="E7" s="2">
        <v>26</v>
      </c>
      <c r="F7">
        <v>550897.26</v>
      </c>
      <c r="G7" s="2">
        <v>42</v>
      </c>
      <c r="H7">
        <v>4890512.8899999997</v>
      </c>
      <c r="I7" s="2">
        <v>128</v>
      </c>
      <c r="J7">
        <v>2252422.08</v>
      </c>
      <c r="K7" s="2">
        <v>28</v>
      </c>
      <c r="L7">
        <v>480585.43</v>
      </c>
      <c r="M7" s="28">
        <v>40</v>
      </c>
    </row>
    <row r="8" spans="1:13" x14ac:dyDescent="0.25">
      <c r="A8" t="s">
        <v>120</v>
      </c>
      <c r="B8">
        <v>989052.24</v>
      </c>
      <c r="C8" s="2">
        <v>29</v>
      </c>
      <c r="D8">
        <v>458823.24</v>
      </c>
      <c r="E8" s="2">
        <v>33</v>
      </c>
      <c r="F8">
        <v>194713.05</v>
      </c>
      <c r="G8" s="2">
        <v>12</v>
      </c>
      <c r="H8">
        <v>849158.6</v>
      </c>
      <c r="I8" s="2">
        <v>29</v>
      </c>
      <c r="J8">
        <v>373506.02</v>
      </c>
      <c r="K8" s="2">
        <v>39</v>
      </c>
      <c r="L8">
        <v>177495.95</v>
      </c>
      <c r="M8" s="28">
        <v>12</v>
      </c>
    </row>
    <row r="9" spans="1:13" x14ac:dyDescent="0.25">
      <c r="A9" t="s">
        <v>121</v>
      </c>
      <c r="B9">
        <v>7661967.5300000003</v>
      </c>
      <c r="C9" s="2">
        <v>143</v>
      </c>
      <c r="D9">
        <v>5769578.0700000003</v>
      </c>
      <c r="E9" s="2">
        <v>73</v>
      </c>
      <c r="F9">
        <v>1909266.63</v>
      </c>
      <c r="G9" s="2">
        <v>74</v>
      </c>
      <c r="H9">
        <v>6469386.2699999996</v>
      </c>
      <c r="I9" s="2">
        <v>139</v>
      </c>
      <c r="J9">
        <v>4306565.8899999997</v>
      </c>
      <c r="K9" s="2">
        <v>76</v>
      </c>
      <c r="L9">
        <v>1567673.95</v>
      </c>
      <c r="M9" s="28">
        <v>67</v>
      </c>
    </row>
    <row r="10" spans="1:13" x14ac:dyDescent="0.25">
      <c r="A10" t="s">
        <v>122</v>
      </c>
      <c r="B10">
        <v>2188789.91</v>
      </c>
      <c r="C10" s="2">
        <v>68</v>
      </c>
      <c r="D10">
        <v>700718.37</v>
      </c>
      <c r="E10" s="2">
        <v>17</v>
      </c>
      <c r="F10">
        <v>269985.94</v>
      </c>
      <c r="G10" s="2">
        <v>22</v>
      </c>
      <c r="H10">
        <v>1887425.03</v>
      </c>
      <c r="I10" s="2">
        <v>64</v>
      </c>
      <c r="J10">
        <v>526085.72</v>
      </c>
      <c r="K10" s="2">
        <v>19</v>
      </c>
      <c r="L10">
        <v>184617.85</v>
      </c>
      <c r="M10" s="28">
        <v>13</v>
      </c>
    </row>
    <row r="11" spans="1:13" x14ac:dyDescent="0.25">
      <c r="A11" t="s">
        <v>123</v>
      </c>
      <c r="B11">
        <v>3653548.01</v>
      </c>
      <c r="C11" s="2">
        <v>113</v>
      </c>
      <c r="D11">
        <v>601040.73</v>
      </c>
      <c r="E11" s="2">
        <v>35</v>
      </c>
      <c r="F11">
        <v>558450.27</v>
      </c>
      <c r="G11" s="2">
        <v>40</v>
      </c>
      <c r="H11">
        <v>3413872.22</v>
      </c>
      <c r="I11" s="2">
        <v>117</v>
      </c>
      <c r="J11">
        <v>529194.68999999994</v>
      </c>
      <c r="K11" s="2">
        <v>33</v>
      </c>
      <c r="L11">
        <v>452791.79</v>
      </c>
      <c r="M11" s="28">
        <v>39</v>
      </c>
    </row>
    <row r="12" spans="1:13" x14ac:dyDescent="0.25">
      <c r="A12" t="s">
        <v>124</v>
      </c>
      <c r="B12">
        <v>5034217.17</v>
      </c>
      <c r="C12" s="2">
        <v>72</v>
      </c>
      <c r="D12">
        <v>20383157.07</v>
      </c>
      <c r="E12" s="2">
        <v>30</v>
      </c>
      <c r="F12">
        <v>576994.99</v>
      </c>
      <c r="G12" s="2">
        <v>23</v>
      </c>
      <c r="H12">
        <v>2703282.86</v>
      </c>
      <c r="I12" s="2">
        <v>56</v>
      </c>
      <c r="J12">
        <v>17440463.829999998</v>
      </c>
      <c r="K12" s="2">
        <v>28</v>
      </c>
      <c r="L12">
        <v>455607.77</v>
      </c>
      <c r="M12" s="28">
        <v>22</v>
      </c>
    </row>
    <row r="13" spans="1:13" x14ac:dyDescent="0.25">
      <c r="A13" t="s">
        <v>125</v>
      </c>
      <c r="B13">
        <v>10107570.939999999</v>
      </c>
      <c r="C13" s="2">
        <v>247</v>
      </c>
      <c r="D13">
        <v>3315565.08</v>
      </c>
      <c r="E13" s="2">
        <v>78</v>
      </c>
      <c r="F13">
        <v>1564821.3</v>
      </c>
      <c r="G13" s="2">
        <v>95</v>
      </c>
      <c r="H13">
        <v>9738081.1999999993</v>
      </c>
      <c r="I13" s="2">
        <v>260</v>
      </c>
      <c r="J13">
        <v>2638704.5</v>
      </c>
      <c r="K13" s="2">
        <v>85</v>
      </c>
      <c r="L13">
        <v>1432044.83</v>
      </c>
      <c r="M13" s="28">
        <v>101</v>
      </c>
    </row>
    <row r="14" spans="1:13" x14ac:dyDescent="0.25">
      <c r="A14" t="s">
        <v>126</v>
      </c>
      <c r="B14">
        <v>10524011.140000001</v>
      </c>
      <c r="C14" s="2">
        <v>247</v>
      </c>
      <c r="D14">
        <v>2452024.04</v>
      </c>
      <c r="E14" s="2">
        <v>54</v>
      </c>
      <c r="F14">
        <v>1617329.03</v>
      </c>
      <c r="G14" s="2">
        <v>98</v>
      </c>
      <c r="H14">
        <v>9134463.1699999999</v>
      </c>
      <c r="I14" s="2">
        <v>237</v>
      </c>
      <c r="J14">
        <v>1647858.52</v>
      </c>
      <c r="K14" s="2">
        <v>51</v>
      </c>
      <c r="L14">
        <v>1297070.1599999999</v>
      </c>
      <c r="M14" s="28">
        <v>91</v>
      </c>
    </row>
    <row r="15" spans="1:13" x14ac:dyDescent="0.25">
      <c r="A15" t="s">
        <v>127</v>
      </c>
      <c r="B15">
        <v>7019596.6600000001</v>
      </c>
      <c r="C15" s="2">
        <v>209</v>
      </c>
      <c r="D15">
        <v>2024005.76</v>
      </c>
      <c r="E15" s="2">
        <v>72</v>
      </c>
      <c r="F15">
        <v>1098871.3899999999</v>
      </c>
      <c r="G15" s="2">
        <v>90</v>
      </c>
      <c r="H15">
        <v>6507042.8799999999</v>
      </c>
      <c r="I15" s="2">
        <v>203</v>
      </c>
      <c r="J15">
        <v>1418189.49</v>
      </c>
      <c r="K15" s="2">
        <v>67</v>
      </c>
      <c r="L15">
        <v>822129.7</v>
      </c>
      <c r="M15" s="28">
        <v>83</v>
      </c>
    </row>
    <row r="16" spans="1:13" x14ac:dyDescent="0.25">
      <c r="A16" t="s">
        <v>128</v>
      </c>
      <c r="B16">
        <v>9482240.0099999998</v>
      </c>
      <c r="C16" s="2">
        <v>234</v>
      </c>
      <c r="D16">
        <v>7090043.7199999997</v>
      </c>
      <c r="E16" s="2">
        <v>87</v>
      </c>
      <c r="F16">
        <v>1873152.13</v>
      </c>
      <c r="G16" s="2">
        <v>98</v>
      </c>
      <c r="H16">
        <v>8571842.4499999993</v>
      </c>
      <c r="I16" s="2">
        <v>232</v>
      </c>
      <c r="J16">
        <v>5890736.3300000001</v>
      </c>
      <c r="K16" s="2">
        <v>88</v>
      </c>
      <c r="L16">
        <v>1602322.07</v>
      </c>
      <c r="M16" s="28">
        <v>92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2023-02-08T22:22:20Z</dcterms:modified>
</cp:coreProperties>
</file>