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944BB9C-4A3B-41E5-A5FC-8347F4479917}" xr6:coauthVersionLast="47" xr6:coauthVersionMax="47" xr10:uidLastSave="{00000000-0000-0000-0000-000000000000}"/>
  <bookViews>
    <workbookView xWindow="1710" yWindow="780" windowWidth="25125" windowHeight="142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D473" i="3"/>
  <c r="J473" i="3" s="1"/>
  <c r="C473" i="3"/>
  <c r="B473" i="3"/>
  <c r="J472" i="3"/>
  <c r="H472" i="3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B469" i="3"/>
  <c r="J468" i="3"/>
  <c r="I468" i="3"/>
  <c r="H468" i="3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F465" i="3"/>
  <c r="E465" i="3"/>
  <c r="D465" i="3"/>
  <c r="J465" i="3" s="1"/>
  <c r="C465" i="3"/>
  <c r="B465" i="3"/>
  <c r="J464" i="3"/>
  <c r="I464" i="3"/>
  <c r="H464" i="3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F461" i="3"/>
  <c r="E461" i="3"/>
  <c r="D461" i="3"/>
  <c r="J461" i="3" s="1"/>
  <c r="C461" i="3"/>
  <c r="B461" i="3"/>
  <c r="J460" i="3"/>
  <c r="I460" i="3"/>
  <c r="H460" i="3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F445" i="3"/>
  <c r="E445" i="3"/>
  <c r="D445" i="3"/>
  <c r="J445" i="3" s="1"/>
  <c r="C445" i="3"/>
  <c r="B445" i="3"/>
  <c r="J444" i="3"/>
  <c r="I444" i="3"/>
  <c r="H444" i="3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F441" i="3"/>
  <c r="E441" i="3"/>
  <c r="D441" i="3"/>
  <c r="J441" i="3" s="1"/>
  <c r="C441" i="3"/>
  <c r="B441" i="3"/>
  <c r="J440" i="3"/>
  <c r="I440" i="3"/>
  <c r="H440" i="3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E437" i="3"/>
  <c r="D437" i="3"/>
  <c r="J437" i="3" s="1"/>
  <c r="C437" i="3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E433" i="3"/>
  <c r="D433" i="3"/>
  <c r="J433" i="3" s="1"/>
  <c r="C433" i="3"/>
  <c r="B433" i="3"/>
  <c r="J432" i="3"/>
  <c r="I432" i="3"/>
  <c r="H432" i="3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E429" i="3"/>
  <c r="D429" i="3"/>
  <c r="J429" i="3" s="1"/>
  <c r="C429" i="3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E425" i="3"/>
  <c r="D425" i="3"/>
  <c r="J425" i="3" s="1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F421" i="3"/>
  <c r="E421" i="3"/>
  <c r="D421" i="3"/>
  <c r="J421" i="3" s="1"/>
  <c r="C421" i="3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E417" i="3"/>
  <c r="D417" i="3"/>
  <c r="J417" i="3" s="1"/>
  <c r="C417" i="3"/>
  <c r="B417" i="3"/>
  <c r="J416" i="3"/>
  <c r="I416" i="3"/>
  <c r="H416" i="3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E413" i="3"/>
  <c r="D413" i="3"/>
  <c r="C413" i="3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E409" i="3"/>
  <c r="D409" i="3"/>
  <c r="C409" i="3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E405" i="3"/>
  <c r="D405" i="3"/>
  <c r="C405" i="3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C401" i="3"/>
  <c r="B401" i="3"/>
  <c r="J400" i="3"/>
  <c r="I400" i="3"/>
  <c r="H400" i="3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F397" i="3"/>
  <c r="E397" i="3"/>
  <c r="D397" i="3"/>
  <c r="C397" i="3"/>
  <c r="B397" i="3"/>
  <c r="J396" i="3"/>
  <c r="I396" i="3"/>
  <c r="H396" i="3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C393" i="3"/>
  <c r="B393" i="3"/>
  <c r="J392" i="3"/>
  <c r="I392" i="3"/>
  <c r="H392" i="3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C389" i="3"/>
  <c r="B389" i="3"/>
  <c r="J388" i="3"/>
  <c r="I388" i="3"/>
  <c r="H388" i="3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C385" i="3"/>
  <c r="B385" i="3"/>
  <c r="J384" i="3"/>
  <c r="I384" i="3"/>
  <c r="H384" i="3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F381" i="3"/>
  <c r="E381" i="3"/>
  <c r="D381" i="3"/>
  <c r="C381" i="3"/>
  <c r="B381" i="3"/>
  <c r="J380" i="3"/>
  <c r="I380" i="3"/>
  <c r="H380" i="3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F377" i="3"/>
  <c r="E377" i="3"/>
  <c r="D377" i="3"/>
  <c r="C377" i="3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F373" i="3"/>
  <c r="E373" i="3"/>
  <c r="D373" i="3"/>
  <c r="C373" i="3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F369" i="3"/>
  <c r="E369" i="3"/>
  <c r="D369" i="3"/>
  <c r="C369" i="3"/>
  <c r="B369" i="3"/>
  <c r="J368" i="3"/>
  <c r="I368" i="3"/>
  <c r="H368" i="3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F365" i="3"/>
  <c r="E365" i="3"/>
  <c r="D365" i="3"/>
  <c r="C365" i="3"/>
  <c r="B365" i="3"/>
  <c r="J364" i="3"/>
  <c r="I364" i="3"/>
  <c r="H364" i="3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F361" i="3"/>
  <c r="E361" i="3"/>
  <c r="D361" i="3"/>
  <c r="C361" i="3"/>
  <c r="B361" i="3"/>
  <c r="J360" i="3"/>
  <c r="I360" i="3"/>
  <c r="H360" i="3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C357" i="3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C353" i="3"/>
  <c r="B353" i="3"/>
  <c r="J352" i="3"/>
  <c r="I352" i="3"/>
  <c r="H352" i="3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C349" i="3"/>
  <c r="B349" i="3"/>
  <c r="J348" i="3"/>
  <c r="I348" i="3"/>
  <c r="H348" i="3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C345" i="3"/>
  <c r="B345" i="3"/>
  <c r="J344" i="3"/>
  <c r="I344" i="3"/>
  <c r="H344" i="3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C341" i="3"/>
  <c r="B341" i="3"/>
  <c r="J340" i="3"/>
  <c r="I340" i="3"/>
  <c r="H340" i="3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C337" i="3"/>
  <c r="B337" i="3"/>
  <c r="J336" i="3"/>
  <c r="I336" i="3"/>
  <c r="H336" i="3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C321" i="3"/>
  <c r="B321" i="3"/>
  <c r="J320" i="3"/>
  <c r="I320" i="3"/>
  <c r="H320" i="3"/>
  <c r="G320" i="3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J317" i="3" s="1"/>
  <c r="C317" i="3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J313" i="3" s="1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B309" i="3"/>
  <c r="I308" i="3"/>
  <c r="H308" i="3"/>
  <c r="G308" i="3"/>
  <c r="J308" i="3" s="1"/>
  <c r="F308" i="3"/>
  <c r="E308" i="3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B305" i="3"/>
  <c r="H304" i="3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B301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B297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B293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B289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B285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B281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B277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B273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B269" i="3"/>
  <c r="J268" i="3"/>
  <c r="H268" i="3"/>
  <c r="G268" i="3"/>
  <c r="F268" i="3"/>
  <c r="E268" i="3"/>
  <c r="K268" i="3" s="1"/>
  <c r="D268" i="3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I262" i="3" s="1"/>
  <c r="E262" i="3"/>
  <c r="D262" i="3"/>
  <c r="J262" i="3" s="1"/>
  <c r="C262" i="3"/>
  <c r="B262" i="3"/>
  <c r="J261" i="3"/>
  <c r="H261" i="3"/>
  <c r="K261" i="3" s="1"/>
  <c r="G261" i="3"/>
  <c r="F261" i="3"/>
  <c r="E261" i="3"/>
  <c r="D261" i="3"/>
  <c r="C261" i="3"/>
  <c r="I261" i="3" s="1"/>
  <c r="B261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B257" i="3"/>
  <c r="H256" i="3"/>
  <c r="G256" i="3"/>
  <c r="F256" i="3"/>
  <c r="E256" i="3"/>
  <c r="K256" i="3" s="1"/>
  <c r="D256" i="3"/>
  <c r="J256" i="3" s="1"/>
  <c r="C256" i="3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I254" i="3" s="1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B253" i="3"/>
  <c r="H252" i="3"/>
  <c r="G252" i="3"/>
  <c r="F252" i="3"/>
  <c r="E252" i="3"/>
  <c r="D252" i="3"/>
  <c r="J252" i="3" s="1"/>
  <c r="C252" i="3"/>
  <c r="B252" i="3"/>
  <c r="H251" i="3"/>
  <c r="G251" i="3"/>
  <c r="F251" i="3"/>
  <c r="I251" i="3" s="1"/>
  <c r="E251" i="3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J249" i="3"/>
  <c r="H249" i="3"/>
  <c r="K249" i="3" s="1"/>
  <c r="G249" i="3"/>
  <c r="F249" i="3"/>
  <c r="E249" i="3"/>
  <c r="D249" i="3"/>
  <c r="C249" i="3"/>
  <c r="B249" i="3"/>
  <c r="J248" i="3"/>
  <c r="H248" i="3"/>
  <c r="G248" i="3"/>
  <c r="F248" i="3"/>
  <c r="E248" i="3"/>
  <c r="D248" i="3"/>
  <c r="C248" i="3"/>
  <c r="B248" i="3"/>
  <c r="J247" i="3"/>
  <c r="H247" i="3"/>
  <c r="G247" i="3"/>
  <c r="F247" i="3"/>
  <c r="I247" i="3" s="1"/>
  <c r="E247" i="3"/>
  <c r="D247" i="3"/>
  <c r="C247" i="3"/>
  <c r="B247" i="3"/>
  <c r="J246" i="3"/>
  <c r="I246" i="3"/>
  <c r="H246" i="3"/>
  <c r="K246" i="3" s="1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D243" i="3"/>
  <c r="J243" i="3" s="1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H241" i="3"/>
  <c r="K241" i="3" s="1"/>
  <c r="G241" i="3"/>
  <c r="F241" i="3"/>
  <c r="E241" i="3"/>
  <c r="D241" i="3"/>
  <c r="J241" i="3" s="1"/>
  <c r="C241" i="3"/>
  <c r="B241" i="3"/>
  <c r="H240" i="3"/>
  <c r="G240" i="3"/>
  <c r="F240" i="3"/>
  <c r="E240" i="3"/>
  <c r="K240" i="3" s="1"/>
  <c r="D240" i="3"/>
  <c r="J240" i="3" s="1"/>
  <c r="C240" i="3"/>
  <c r="B240" i="3"/>
  <c r="H239" i="3"/>
  <c r="G239" i="3"/>
  <c r="F239" i="3"/>
  <c r="I239" i="3" s="1"/>
  <c r="E239" i="3"/>
  <c r="K239" i="3" s="1"/>
  <c r="D239" i="3"/>
  <c r="J239" i="3" s="1"/>
  <c r="C239" i="3"/>
  <c r="B239" i="3"/>
  <c r="J238" i="3"/>
  <c r="H238" i="3"/>
  <c r="K238" i="3" s="1"/>
  <c r="G238" i="3"/>
  <c r="F238" i="3"/>
  <c r="I238" i="3" s="1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B237" i="3"/>
  <c r="H236" i="3"/>
  <c r="G236" i="3"/>
  <c r="F236" i="3"/>
  <c r="E236" i="3"/>
  <c r="D236" i="3"/>
  <c r="J236" i="3" s="1"/>
  <c r="C236" i="3"/>
  <c r="B236" i="3"/>
  <c r="H235" i="3"/>
  <c r="G235" i="3"/>
  <c r="F235" i="3"/>
  <c r="I235" i="3" s="1"/>
  <c r="E235" i="3"/>
  <c r="D235" i="3"/>
  <c r="J235" i="3" s="1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J233" i="3"/>
  <c r="H233" i="3"/>
  <c r="K233" i="3" s="1"/>
  <c r="G233" i="3"/>
  <c r="F233" i="3"/>
  <c r="E233" i="3"/>
  <c r="D233" i="3"/>
  <c r="C233" i="3"/>
  <c r="B233" i="3"/>
  <c r="J232" i="3"/>
  <c r="H232" i="3"/>
  <c r="G232" i="3"/>
  <c r="F232" i="3"/>
  <c r="E232" i="3"/>
  <c r="D232" i="3"/>
  <c r="C232" i="3"/>
  <c r="B232" i="3"/>
  <c r="J231" i="3"/>
  <c r="I231" i="3"/>
  <c r="H231" i="3"/>
  <c r="G231" i="3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B229" i="3"/>
  <c r="H228" i="3"/>
  <c r="G228" i="3"/>
  <c r="F228" i="3"/>
  <c r="E228" i="3"/>
  <c r="K228" i="3" s="1"/>
  <c r="D228" i="3"/>
  <c r="J228" i="3" s="1"/>
  <c r="C228" i="3"/>
  <c r="B228" i="3"/>
  <c r="J227" i="3"/>
  <c r="H227" i="3"/>
  <c r="G227" i="3"/>
  <c r="F227" i="3"/>
  <c r="I227" i="3" s="1"/>
  <c r="E227" i="3"/>
  <c r="K227" i="3" s="1"/>
  <c r="D227" i="3"/>
  <c r="C227" i="3"/>
  <c r="B227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H205" i="3"/>
  <c r="K205" i="3" s="1"/>
  <c r="G205" i="3"/>
  <c r="F205" i="3"/>
  <c r="E205" i="3"/>
  <c r="D205" i="3"/>
  <c r="J205" i="3" s="1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I202" i="3" s="1"/>
  <c r="E202" i="3"/>
  <c r="K202" i="3" s="1"/>
  <c r="D202" i="3"/>
  <c r="C202" i="3"/>
  <c r="B202" i="3"/>
  <c r="H201" i="3"/>
  <c r="K201" i="3" s="1"/>
  <c r="G201" i="3"/>
  <c r="F201" i="3"/>
  <c r="E201" i="3"/>
  <c r="D201" i="3"/>
  <c r="J201" i="3" s="1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H197" i="3"/>
  <c r="K197" i="3" s="1"/>
  <c r="G197" i="3"/>
  <c r="F197" i="3"/>
  <c r="E197" i="3"/>
  <c r="D197" i="3"/>
  <c r="J197" i="3" s="1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I194" i="3" s="1"/>
  <c r="E194" i="3"/>
  <c r="K194" i="3" s="1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C187" i="3"/>
  <c r="I187" i="3" s="1"/>
  <c r="B187" i="3"/>
  <c r="J186" i="3"/>
  <c r="H186" i="3"/>
  <c r="G186" i="3"/>
  <c r="F186" i="3"/>
  <c r="I186" i="3" s="1"/>
  <c r="E186" i="3"/>
  <c r="K186" i="3" s="1"/>
  <c r="D186" i="3"/>
  <c r="C186" i="3"/>
  <c r="B186" i="3"/>
  <c r="H185" i="3"/>
  <c r="K185" i="3" s="1"/>
  <c r="G185" i="3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J170" i="3"/>
  <c r="H170" i="3"/>
  <c r="G170" i="3"/>
  <c r="F170" i="3"/>
  <c r="I170" i="3" s="1"/>
  <c r="E170" i="3"/>
  <c r="K170" i="3" s="1"/>
  <c r="D170" i="3"/>
  <c r="C170" i="3"/>
  <c r="B170" i="3"/>
  <c r="H169" i="3"/>
  <c r="K169" i="3" s="1"/>
  <c r="G169" i="3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E163" i="3"/>
  <c r="D163" i="3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K157" i="3" s="1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C137" i="3"/>
  <c r="I137" i="3" s="1"/>
  <c r="B137" i="3"/>
  <c r="J136" i="3"/>
  <c r="I136" i="3"/>
  <c r="H136" i="3"/>
  <c r="G136" i="3"/>
  <c r="F136" i="3"/>
  <c r="E136" i="3"/>
  <c r="K136" i="3" s="1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K123" i="3"/>
  <c r="H123" i="3"/>
  <c r="G123" i="3"/>
  <c r="F123" i="3"/>
  <c r="E123" i="3"/>
  <c r="D123" i="3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K107" i="3"/>
  <c r="H107" i="3"/>
  <c r="G107" i="3"/>
  <c r="F107" i="3"/>
  <c r="E107" i="3"/>
  <c r="D107" i="3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F99" i="3"/>
  <c r="E99" i="3"/>
  <c r="D99" i="3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K91" i="3"/>
  <c r="H91" i="3"/>
  <c r="G91" i="3"/>
  <c r="F91" i="3"/>
  <c r="E91" i="3"/>
  <c r="D91" i="3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J89" i="3"/>
  <c r="H89" i="3"/>
  <c r="K89" i="3" s="1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I85" i="3"/>
  <c r="H85" i="3"/>
  <c r="K85" i="3" s="1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I82" i="3" s="1"/>
  <c r="E82" i="3"/>
  <c r="K82" i="3" s="1"/>
  <c r="D82" i="3"/>
  <c r="C82" i="3"/>
  <c r="B82" i="3"/>
  <c r="I81" i="3"/>
  <c r="H81" i="3"/>
  <c r="K81" i="3" s="1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F78" i="3"/>
  <c r="I78" i="3" s="1"/>
  <c r="E78" i="3"/>
  <c r="K78" i="3" s="1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I73" i="3"/>
  <c r="H73" i="3"/>
  <c r="K73" i="3" s="1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I69" i="3"/>
  <c r="H69" i="3"/>
  <c r="K69" i="3" s="1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I65" i="3"/>
  <c r="H65" i="3"/>
  <c r="K65" i="3" s="1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C58" i="3"/>
  <c r="B58" i="3"/>
  <c r="I57" i="3"/>
  <c r="H57" i="3"/>
  <c r="K57" i="3" s="1"/>
  <c r="G57" i="3"/>
  <c r="F57" i="3"/>
  <c r="E57" i="3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I54" i="3" s="1"/>
  <c r="E54" i="3"/>
  <c r="K54" i="3" s="1"/>
  <c r="D54" i="3"/>
  <c r="C54" i="3"/>
  <c r="B54" i="3"/>
  <c r="I53" i="3"/>
  <c r="H53" i="3"/>
  <c r="K53" i="3" s="1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I50" i="3" s="1"/>
  <c r="E50" i="3"/>
  <c r="K50" i="3" s="1"/>
  <c r="D50" i="3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I46" i="3" s="1"/>
  <c r="E46" i="3"/>
  <c r="K46" i="3" s="1"/>
  <c r="D46" i="3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I30" i="3" s="1"/>
  <c r="E30" i="3"/>
  <c r="K30" i="3" s="1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F22" i="3"/>
  <c r="I22" i="3" s="1"/>
  <c r="E22" i="3"/>
  <c r="K22" i="3" s="1"/>
  <c r="D22" i="3"/>
  <c r="C22" i="3"/>
  <c r="B22" i="3"/>
  <c r="I21" i="3"/>
  <c r="H21" i="3"/>
  <c r="K21" i="3" s="1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H234" i="2"/>
  <c r="G234" i="2"/>
  <c r="F234" i="2"/>
  <c r="E234" i="2"/>
  <c r="K234" i="2" s="1"/>
  <c r="D234" i="2"/>
  <c r="C234" i="2"/>
  <c r="B234" i="2"/>
  <c r="H233" i="2"/>
  <c r="G233" i="2"/>
  <c r="F233" i="2"/>
  <c r="I233" i="2" s="1"/>
  <c r="E233" i="2"/>
  <c r="D233" i="2"/>
  <c r="C233" i="2"/>
  <c r="B233" i="2"/>
  <c r="J232" i="2"/>
  <c r="I232" i="2"/>
  <c r="H232" i="2"/>
  <c r="K232" i="2" s="1"/>
  <c r="G232" i="2"/>
  <c r="F232" i="2"/>
  <c r="E232" i="2"/>
  <c r="D232" i="2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J230" i="2"/>
  <c r="H230" i="2"/>
  <c r="G230" i="2"/>
  <c r="F230" i="2"/>
  <c r="E230" i="2"/>
  <c r="K230" i="2" s="1"/>
  <c r="D230" i="2"/>
  <c r="C230" i="2"/>
  <c r="I230" i="2" s="1"/>
  <c r="B230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B226" i="2"/>
  <c r="H225" i="2"/>
  <c r="G225" i="2"/>
  <c r="F225" i="2"/>
  <c r="I225" i="2" s="1"/>
  <c r="E225" i="2"/>
  <c r="K225" i="2" s="1"/>
  <c r="D225" i="2"/>
  <c r="J225" i="2" s="1"/>
  <c r="C225" i="2"/>
  <c r="B225" i="2"/>
  <c r="J224" i="2"/>
  <c r="H224" i="2"/>
  <c r="K224" i="2" s="1"/>
  <c r="G224" i="2"/>
  <c r="F224" i="2"/>
  <c r="E224" i="2"/>
  <c r="D224" i="2"/>
  <c r="C224" i="2"/>
  <c r="I224" i="2" s="1"/>
  <c r="B224" i="2"/>
  <c r="J223" i="2"/>
  <c r="H223" i="2"/>
  <c r="G223" i="2"/>
  <c r="F223" i="2"/>
  <c r="E223" i="2"/>
  <c r="K223" i="2" s="1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I217" i="2"/>
  <c r="H217" i="2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E214" i="2"/>
  <c r="K214" i="2" s="1"/>
  <c r="D214" i="2"/>
  <c r="J214" i="2" s="1"/>
  <c r="C214" i="2"/>
  <c r="B214" i="2"/>
  <c r="H213" i="2"/>
  <c r="G213" i="2"/>
  <c r="F213" i="2"/>
  <c r="I213" i="2" s="1"/>
  <c r="E213" i="2"/>
  <c r="K213" i="2" s="1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J210" i="2"/>
  <c r="H210" i="2"/>
  <c r="G210" i="2"/>
  <c r="F210" i="2"/>
  <c r="E210" i="2"/>
  <c r="K210" i="2" s="1"/>
  <c r="D210" i="2"/>
  <c r="C210" i="2"/>
  <c r="B210" i="2"/>
  <c r="I209" i="2"/>
  <c r="H209" i="2"/>
  <c r="G209" i="2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B202" i="2"/>
  <c r="I201" i="2"/>
  <c r="H201" i="2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D198" i="2"/>
  <c r="J198" i="2" s="1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H194" i="2"/>
  <c r="G194" i="2"/>
  <c r="F194" i="2"/>
  <c r="E194" i="2"/>
  <c r="D194" i="2"/>
  <c r="J194" i="2" s="1"/>
  <c r="C194" i="2"/>
  <c r="B194" i="2"/>
  <c r="I193" i="2"/>
  <c r="H193" i="2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E190" i="2"/>
  <c r="D190" i="2"/>
  <c r="J190" i="2" s="1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D187" i="2"/>
  <c r="J187" i="2" s="1"/>
  <c r="C187" i="2"/>
  <c r="B187" i="2"/>
  <c r="H186" i="2"/>
  <c r="G186" i="2"/>
  <c r="F186" i="2"/>
  <c r="E186" i="2"/>
  <c r="D186" i="2"/>
  <c r="C186" i="2"/>
  <c r="B186" i="2"/>
  <c r="I185" i="2"/>
  <c r="H185" i="2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E182" i="2"/>
  <c r="D182" i="2"/>
  <c r="J182" i="2" s="1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F180" i="2"/>
  <c r="E180" i="2"/>
  <c r="D180" i="2"/>
  <c r="J180" i="2" s="1"/>
  <c r="C180" i="2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F178" i="2"/>
  <c r="E178" i="2"/>
  <c r="D178" i="2"/>
  <c r="J178" i="2" s="1"/>
  <c r="C178" i="2"/>
  <c r="B178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E174" i="2"/>
  <c r="D174" i="2"/>
  <c r="J174" i="2" s="1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F172" i="2"/>
  <c r="E172" i="2"/>
  <c r="D172" i="2"/>
  <c r="J172" i="2" s="1"/>
  <c r="C172" i="2"/>
  <c r="B172" i="2"/>
  <c r="H171" i="2"/>
  <c r="G171" i="2"/>
  <c r="F171" i="2"/>
  <c r="E171" i="2"/>
  <c r="K171" i="2" s="1"/>
  <c r="D171" i="2"/>
  <c r="J171" i="2" s="1"/>
  <c r="C171" i="2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E155" i="2"/>
  <c r="D155" i="2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D151" i="2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B148" i="2"/>
  <c r="H147" i="2"/>
  <c r="G147" i="2"/>
  <c r="F147" i="2"/>
  <c r="E147" i="2"/>
  <c r="K147" i="2" s="1"/>
  <c r="D147" i="2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D127" i="2"/>
  <c r="J127" i="2" s="1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B112" i="2"/>
  <c r="H111" i="2"/>
  <c r="G111" i="2"/>
  <c r="F111" i="2"/>
  <c r="I111" i="2" s="1"/>
  <c r="E111" i="2"/>
  <c r="K111" i="2" s="1"/>
  <c r="D111" i="2"/>
  <c r="J111" i="2" s="1"/>
  <c r="C111" i="2"/>
  <c r="B111" i="2"/>
  <c r="J110" i="2"/>
  <c r="I110" i="2"/>
  <c r="H110" i="2"/>
  <c r="G110" i="2"/>
  <c r="F110" i="2"/>
  <c r="E110" i="2"/>
  <c r="K110" i="2" s="1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E95" i="2"/>
  <c r="D95" i="2"/>
  <c r="J95" i="2" s="1"/>
  <c r="C95" i="2"/>
  <c r="I95" i="2" s="1"/>
  <c r="B95" i="2"/>
  <c r="J94" i="2"/>
  <c r="I94" i="2"/>
  <c r="H94" i="2"/>
  <c r="G94" i="2"/>
  <c r="F94" i="2"/>
  <c r="E94" i="2"/>
  <c r="K94" i="2" s="1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D91" i="2"/>
  <c r="J91" i="2" s="1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E87" i="2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D83" i="2"/>
  <c r="J83" i="2" s="1"/>
  <c r="C83" i="2"/>
  <c r="I83" i="2" s="1"/>
  <c r="B83" i="2"/>
  <c r="J82" i="2"/>
  <c r="I82" i="2"/>
  <c r="H82" i="2"/>
  <c r="G82" i="2"/>
  <c r="F82" i="2"/>
  <c r="E82" i="2"/>
  <c r="K82" i="2" s="1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E75" i="2"/>
  <c r="D75" i="2"/>
  <c r="J75" i="2" s="1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E71" i="2"/>
  <c r="D71" i="2"/>
  <c r="J71" i="2" s="1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E67" i="2"/>
  <c r="D67" i="2"/>
  <c r="J67" i="2" s="1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F63" i="2"/>
  <c r="E63" i="2"/>
  <c r="D63" i="2"/>
  <c r="J63" i="2" s="1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E59" i="2"/>
  <c r="D59" i="2"/>
  <c r="J59" i="2" s="1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E55" i="2"/>
  <c r="D55" i="2"/>
  <c r="J55" i="2" s="1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I49" i="2"/>
  <c r="H49" i="2"/>
  <c r="K49" i="2" s="1"/>
  <c r="G49" i="2"/>
  <c r="J49" i="2" s="1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J45" i="2" s="1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I41" i="2"/>
  <c r="H41" i="2"/>
  <c r="K41" i="2" s="1"/>
  <c r="G41" i="2"/>
  <c r="J41" i="2" s="1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J37" i="2" s="1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I33" i="2"/>
  <c r="H33" i="2"/>
  <c r="K33" i="2" s="1"/>
  <c r="G33" i="2"/>
  <c r="J33" i="2" s="1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I29" i="2"/>
  <c r="H29" i="2"/>
  <c r="K29" i="2" s="1"/>
  <c r="G29" i="2"/>
  <c r="J29" i="2" s="1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J25" i="2" s="1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J21" i="2" s="1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J17" i="2" s="1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I13" i="2"/>
  <c r="H13" i="2"/>
  <c r="K13" i="2" s="1"/>
  <c r="G13" i="2"/>
  <c r="J13" i="2" s="1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I9" i="2"/>
  <c r="H9" i="2"/>
  <c r="K9" i="2" s="1"/>
  <c r="G9" i="2"/>
  <c r="J9" i="2" s="1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H7" i="2"/>
  <c r="G7" i="2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G6" i="2" l="1"/>
  <c r="H6" i="2"/>
  <c r="K6" i="2" s="1"/>
  <c r="K55" i="2"/>
  <c r="K59" i="2"/>
  <c r="K63" i="2"/>
  <c r="K67" i="2"/>
  <c r="K71" i="2"/>
  <c r="K75" i="2"/>
  <c r="K79" i="2"/>
  <c r="K83" i="2"/>
  <c r="K87" i="2"/>
  <c r="K91" i="2"/>
  <c r="K95" i="2"/>
  <c r="I116" i="2"/>
  <c r="J123" i="2"/>
  <c r="K127" i="2"/>
  <c r="I148" i="2"/>
  <c r="J155" i="2"/>
  <c r="K159" i="2"/>
  <c r="I180" i="2"/>
  <c r="C6" i="2"/>
  <c r="I6" i="2" s="1"/>
  <c r="I112" i="2"/>
  <c r="J119" i="2"/>
  <c r="K123" i="2"/>
  <c r="I144" i="2"/>
  <c r="J151" i="2"/>
  <c r="K155" i="2"/>
  <c r="J186" i="2"/>
  <c r="K187" i="2"/>
  <c r="I216" i="2"/>
  <c r="D6" i="2"/>
  <c r="J6" i="2" s="1"/>
  <c r="J115" i="2"/>
  <c r="K119" i="2"/>
  <c r="I140" i="2"/>
  <c r="J147" i="2"/>
  <c r="K151" i="2"/>
  <c r="I172" i="2"/>
  <c r="I204" i="2"/>
  <c r="K174" i="2"/>
  <c r="K182" i="2"/>
  <c r="K190" i="2"/>
  <c r="K198" i="2"/>
  <c r="I210" i="2"/>
  <c r="K217" i="2"/>
  <c r="J229" i="2"/>
  <c r="J30" i="3"/>
  <c r="J62" i="3"/>
  <c r="J209" i="2"/>
  <c r="K229" i="2"/>
  <c r="J26" i="3"/>
  <c r="J58" i="3"/>
  <c r="I171" i="2"/>
  <c r="I178" i="2"/>
  <c r="I179" i="2"/>
  <c r="I186" i="2"/>
  <c r="I187" i="2"/>
  <c r="I194" i="2"/>
  <c r="I195" i="2"/>
  <c r="I202" i="2"/>
  <c r="K209" i="2"/>
  <c r="J221" i="2"/>
  <c r="I234" i="2"/>
  <c r="J22" i="3"/>
  <c r="J54" i="3"/>
  <c r="K177" i="2"/>
  <c r="K185" i="2"/>
  <c r="K193" i="2"/>
  <c r="K201" i="2"/>
  <c r="I214" i="2"/>
  <c r="J233" i="2"/>
  <c r="J234" i="2"/>
  <c r="J18" i="3"/>
  <c r="J50" i="3"/>
  <c r="J82" i="3"/>
  <c r="K178" i="2"/>
  <c r="K186" i="2"/>
  <c r="K194" i="2"/>
  <c r="J213" i="2"/>
  <c r="I226" i="2"/>
  <c r="K233" i="2"/>
  <c r="J14" i="3"/>
  <c r="J46" i="3"/>
  <c r="J78" i="3"/>
  <c r="J99" i="3"/>
  <c r="J115" i="3"/>
  <c r="J131" i="3"/>
  <c r="J147" i="3"/>
  <c r="J163" i="3"/>
  <c r="J179" i="3"/>
  <c r="I89" i="3"/>
  <c r="J101" i="3"/>
  <c r="J105" i="3"/>
  <c r="J121" i="3"/>
  <c r="J137" i="3"/>
  <c r="J153" i="3"/>
  <c r="J169" i="3"/>
  <c r="J185" i="3"/>
  <c r="J91" i="3"/>
  <c r="J107" i="3"/>
  <c r="J123" i="3"/>
  <c r="J139" i="3"/>
  <c r="J155" i="3"/>
  <c r="J171" i="3"/>
  <c r="J187" i="3"/>
  <c r="J226" i="3"/>
  <c r="J251" i="3"/>
  <c r="K223" i="3"/>
  <c r="K260" i="3"/>
  <c r="I269" i="3"/>
  <c r="I273" i="3"/>
  <c r="I277" i="3"/>
  <c r="I281" i="3"/>
  <c r="I285" i="3"/>
  <c r="I289" i="3"/>
  <c r="I293" i="3"/>
  <c r="I297" i="3"/>
  <c r="I301" i="3"/>
  <c r="I305" i="3"/>
  <c r="I232" i="3"/>
  <c r="I233" i="3"/>
  <c r="K243" i="3"/>
  <c r="K244" i="3"/>
  <c r="I248" i="3"/>
  <c r="I249" i="3"/>
  <c r="K264" i="3"/>
  <c r="K232" i="3"/>
  <c r="I236" i="3"/>
  <c r="I237" i="3"/>
  <c r="K247" i="3"/>
  <c r="K248" i="3"/>
  <c r="I252" i="3"/>
  <c r="I253" i="3"/>
  <c r="K272" i="3"/>
  <c r="K276" i="3"/>
  <c r="K280" i="3"/>
  <c r="K284" i="3"/>
  <c r="K288" i="3"/>
  <c r="K292" i="3"/>
  <c r="K296" i="3"/>
  <c r="K300" i="3"/>
  <c r="K304" i="3"/>
  <c r="I313" i="3"/>
  <c r="J323" i="3"/>
  <c r="I228" i="3"/>
  <c r="I229" i="3"/>
  <c r="K235" i="3"/>
  <c r="K236" i="3"/>
  <c r="I240" i="3"/>
  <c r="I241" i="3"/>
  <c r="K251" i="3"/>
  <c r="K252" i="3"/>
  <c r="I256" i="3"/>
  <c r="I257" i="3"/>
  <c r="I317" i="3"/>
  <c r="I333" i="3"/>
  <c r="I321" i="3"/>
  <c r="I337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  <c r="I393" i="3"/>
  <c r="I397" i="3"/>
  <c r="I401" i="3"/>
  <c r="I405" i="3"/>
  <c r="I409" i="3"/>
  <c r="I413" i="3"/>
  <c r="I417" i="3"/>
  <c r="I421" i="3"/>
  <c r="I425" i="3"/>
  <c r="I429" i="3"/>
  <c r="I433" i="3"/>
  <c r="I437" i="3"/>
  <c r="I441" i="3"/>
  <c r="I445" i="3"/>
  <c r="I449" i="3"/>
  <c r="I453" i="3"/>
  <c r="I457" i="3"/>
  <c r="I461" i="3"/>
  <c r="I465" i="3"/>
  <c r="I469" i="3"/>
  <c r="K472" i="3"/>
  <c r="K473" i="3"/>
  <c r="I309" i="3"/>
  <c r="K320" i="3"/>
  <c r="J321" i="3"/>
  <c r="K336" i="3"/>
  <c r="J337" i="3"/>
  <c r="K340" i="3"/>
  <c r="J341" i="3"/>
  <c r="K344" i="3"/>
  <c r="J345" i="3"/>
  <c r="K348" i="3"/>
  <c r="J349" i="3"/>
  <c r="K352" i="3"/>
  <c r="J353" i="3"/>
  <c r="K356" i="3"/>
  <c r="J357" i="3"/>
  <c r="K360" i="3"/>
  <c r="J361" i="3"/>
  <c r="K364" i="3"/>
  <c r="J365" i="3"/>
  <c r="K368" i="3"/>
  <c r="J369" i="3"/>
  <c r="K372" i="3"/>
  <c r="J373" i="3"/>
  <c r="K376" i="3"/>
  <c r="J377" i="3"/>
  <c r="K380" i="3"/>
  <c r="J381" i="3"/>
  <c r="K384" i="3"/>
  <c r="J385" i="3"/>
  <c r="K388" i="3"/>
  <c r="J389" i="3"/>
  <c r="K392" i="3"/>
  <c r="J393" i="3"/>
  <c r="K396" i="3"/>
  <c r="J397" i="3"/>
  <c r="K400" i="3"/>
  <c r="J401" i="3"/>
  <c r="K404" i="3"/>
  <c r="J405" i="3"/>
  <c r="K408" i="3"/>
  <c r="J409" i="3"/>
  <c r="K412" i="3"/>
  <c r="J413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K308" i="3"/>
  <c r="I311" i="3"/>
  <c r="I325" i="3"/>
</calcChain>
</file>

<file path=xl/sharedStrings.xml><?xml version="1.0" encoding="utf-8"?>
<sst xmlns="http://schemas.openxmlformats.org/spreadsheetml/2006/main" count="227" uniqueCount="190">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</sst>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44713</v>
      </c>
      <c r="F7" s="3" t="s">
        <v>3</v>
      </c>
      <c r="G7" s="5">
        <v>44742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06/01/2022 - 06/30/2022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06/01/2021 - 06/30/2021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3181740301.6000009</v>
      </c>
      <c r="D6" s="35">
        <f t="shared" si="0"/>
        <v>752367994.9799999</v>
      </c>
      <c r="E6" s="36">
        <f t="shared" si="0"/>
        <v>22493834.500000004</v>
      </c>
      <c r="F6" s="34">
        <f t="shared" si="0"/>
        <v>2762935236.9700003</v>
      </c>
      <c r="G6" s="35">
        <f t="shared" si="0"/>
        <v>713031307.00999999</v>
      </c>
      <c r="H6" s="36">
        <f t="shared" si="0"/>
        <v>21604814.333333336</v>
      </c>
      <c r="I6" s="17">
        <f t="shared" ref="I6:I69" si="1">IFERROR((C6-F6)/F6,"")</f>
        <v>0.15157976163396694</v>
      </c>
      <c r="J6" s="17">
        <f t="shared" ref="J6:J69" si="2">IFERROR((D6-G6)/G6,"")</f>
        <v>5.5168247990334353E-2</v>
      </c>
      <c r="K6" s="17">
        <f t="shared" ref="K6:K69" si="3">IFERROR((E6-H6)/H6,"")</f>
        <v>4.1149169483721451E-2</v>
      </c>
    </row>
    <row r="7" spans="2:11" x14ac:dyDescent="0.25">
      <c r="B7" s="18" t="str">
        <f>'County Data'!A2</f>
        <v>Addison</v>
      </c>
      <c r="C7" s="41">
        <f>IF('County Data'!C2&gt;9,'County Data'!B2,"*")</f>
        <v>99531294.590000004</v>
      </c>
      <c r="D7" s="41">
        <f>IF('County Data'!E2&gt;9,'County Data'!D2,"*")</f>
        <v>22832636.07</v>
      </c>
      <c r="E7" s="42">
        <f>IF('County Data'!G2&gt;9,'County Data'!F2,"*")</f>
        <v>447492.83333333355</v>
      </c>
      <c r="F7" s="41">
        <f>IF('County Data'!I2&gt;9,'County Data'!H2,"*")</f>
        <v>85990672.579999998</v>
      </c>
      <c r="G7" s="41">
        <f>IF('County Data'!K2&gt;9,'County Data'!J2,"*")</f>
        <v>20538655.73</v>
      </c>
      <c r="H7" s="42">
        <f>IF('County Data'!M2&gt;9,'County Data'!L2,"*")</f>
        <v>461507.49999999965</v>
      </c>
      <c r="I7" s="19">
        <f t="shared" si="1"/>
        <v>0.15746617166417337</v>
      </c>
      <c r="J7" s="19">
        <f t="shared" si="2"/>
        <v>0.11169087062739329</v>
      </c>
      <c r="K7" s="19">
        <f t="shared" si="3"/>
        <v>-3.0367148240637725E-2</v>
      </c>
    </row>
    <row r="8" spans="2:11" x14ac:dyDescent="0.25">
      <c r="B8" s="18" t="str">
        <f>'County Data'!A3</f>
        <v>Bennington</v>
      </c>
      <c r="C8" s="41">
        <f>IF('County Data'!C3&gt;9,'County Data'!B3,"*")</f>
        <v>109443002.75</v>
      </c>
      <c r="D8" s="41">
        <f>IF('County Data'!E3&gt;9,'County Data'!D3,"*")</f>
        <v>33858743.829999998</v>
      </c>
      <c r="E8" s="42">
        <f>IF('County Data'!G3&gt;9,'County Data'!F3,"*")</f>
        <v>720446.99999999988</v>
      </c>
      <c r="F8" s="41">
        <f>IF('County Data'!I3&gt;9,'County Data'!H3,"*")</f>
        <v>104760307.14</v>
      </c>
      <c r="G8" s="41">
        <f>IF('County Data'!K3&gt;9,'County Data'!J3,"*")</f>
        <v>33487099.98</v>
      </c>
      <c r="H8" s="42">
        <f>IF('County Data'!M3&gt;9,'County Data'!L3,"*")</f>
        <v>572681.16666666674</v>
      </c>
      <c r="I8" s="19">
        <f t="shared" si="1"/>
        <v>4.4699139758554926E-2</v>
      </c>
      <c r="J8" s="19">
        <f t="shared" si="2"/>
        <v>1.1098119879653961E-2</v>
      </c>
      <c r="K8" s="19">
        <f t="shared" si="3"/>
        <v>0.25802460764235557</v>
      </c>
    </row>
    <row r="9" spans="2:11" x14ac:dyDescent="0.25">
      <c r="B9" s="9" t="str">
        <f>'County Data'!A4</f>
        <v>Caledonia</v>
      </c>
      <c r="C9" s="38">
        <f>IF('County Data'!C4&gt;9,'County Data'!B4,"*")</f>
        <v>55722710.299999997</v>
      </c>
      <c r="D9" s="38">
        <f>IF('County Data'!E4&gt;9,'County Data'!D4,"*")</f>
        <v>18029967.469999999</v>
      </c>
      <c r="E9" s="39">
        <f>IF('County Data'!G4&gt;9,'County Data'!F4,"*")</f>
        <v>472512.49999999953</v>
      </c>
      <c r="F9" s="38">
        <f>IF('County Data'!I4&gt;9,'County Data'!H4,"*")</f>
        <v>48247051.390000001</v>
      </c>
      <c r="G9" s="38">
        <f>IF('County Data'!K4&gt;9,'County Data'!J4,"*")</f>
        <v>16414451.140000001</v>
      </c>
      <c r="H9" s="39">
        <f>IF('County Data'!M4&gt;9,'County Data'!L4,"*")</f>
        <v>260954.16666666663</v>
      </c>
      <c r="I9" s="8">
        <f t="shared" si="1"/>
        <v>0.15494540484083241</v>
      </c>
      <c r="J9" s="8">
        <f t="shared" si="2"/>
        <v>9.8420368504627209E-2</v>
      </c>
      <c r="K9" s="8">
        <f t="shared" si="3"/>
        <v>0.81071069312937949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539272088.26999998</v>
      </c>
      <c r="D10" s="41">
        <f>IF('County Data'!E5&gt;9,'County Data'!D5,"*")</f>
        <v>165520150.19</v>
      </c>
      <c r="E10" s="42">
        <f>IF('County Data'!G5&gt;9,'County Data'!F5,"*")</f>
        <v>5735696.0000000019</v>
      </c>
      <c r="F10" s="41">
        <f>IF('County Data'!I5&gt;9,'County Data'!H5,"*")</f>
        <v>535536091.98000002</v>
      </c>
      <c r="G10" s="41">
        <f>IF('County Data'!K5&gt;9,'County Data'!J5,"*")</f>
        <v>160179402.78999999</v>
      </c>
      <c r="H10" s="42">
        <f>IF('County Data'!M5&gt;9,'County Data'!L5,"*")</f>
        <v>4684510.5000000009</v>
      </c>
      <c r="I10" s="19">
        <f t="shared" si="1"/>
        <v>6.9761802163270173E-3</v>
      </c>
      <c r="J10" s="19">
        <f t="shared" si="2"/>
        <v>3.3342285630830366E-2</v>
      </c>
      <c r="K10" s="19">
        <f t="shared" si="3"/>
        <v>0.22439601747076898</v>
      </c>
    </row>
    <row r="11" spans="2:11" x14ac:dyDescent="0.25">
      <c r="B11" s="9" t="str">
        <f>'County Data'!A6</f>
        <v>Essex</v>
      </c>
      <c r="C11" s="38">
        <f>IF('County Data'!C6&gt;9,'County Data'!B6,"*")</f>
        <v>2009203.68</v>
      </c>
      <c r="D11" s="38">
        <f>IF('County Data'!E6&gt;9,'County Data'!D6,"*")</f>
        <v>814776.07</v>
      </c>
      <c r="E11" s="39" t="str">
        <f>IF('County Data'!G6&gt;9,'County Data'!F6,"*")</f>
        <v>*</v>
      </c>
      <c r="F11" s="38">
        <f>IF('County Data'!I6&gt;9,'County Data'!H6,"*")</f>
        <v>1693829.87</v>
      </c>
      <c r="G11" s="38">
        <f>IF('County Data'!K6&gt;9,'County Data'!J6,"*")</f>
        <v>754720.6</v>
      </c>
      <c r="H11" s="39" t="str">
        <f>IF('County Data'!M6&gt;9,'County Data'!L6,"*")</f>
        <v>*</v>
      </c>
      <c r="I11" s="8">
        <f t="shared" si="1"/>
        <v>0.18618977949656762</v>
      </c>
      <c r="J11" s="8">
        <f t="shared" si="2"/>
        <v>7.9573116196907795E-2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165623454.96000001</v>
      </c>
      <c r="D12" s="41">
        <f>IF('County Data'!E7&gt;9,'County Data'!D7,"*")</f>
        <v>24851749.879999999</v>
      </c>
      <c r="E12" s="42">
        <f>IF('County Data'!G7&gt;9,'County Data'!F7,"*")</f>
        <v>527199.99999999988</v>
      </c>
      <c r="F12" s="41">
        <f>IF('County Data'!I7&gt;9,'County Data'!H7,"*")</f>
        <v>131718770.76000001</v>
      </c>
      <c r="G12" s="41">
        <f>IF('County Data'!K7&gt;9,'County Data'!J7,"*")</f>
        <v>24333668.59</v>
      </c>
      <c r="H12" s="42">
        <f>IF('County Data'!M7&gt;9,'County Data'!L7,"*")</f>
        <v>742914.49999999953</v>
      </c>
      <c r="I12" s="19">
        <f t="shared" si="1"/>
        <v>0.25740206960917134</v>
      </c>
      <c r="J12" s="19">
        <f t="shared" si="2"/>
        <v>2.1290718581287258E-2</v>
      </c>
      <c r="K12" s="19">
        <f t="shared" si="3"/>
        <v>-0.29036248451201285</v>
      </c>
    </row>
    <row r="13" spans="2:11" x14ac:dyDescent="0.25">
      <c r="B13" s="9" t="str">
        <f>'County Data'!A8</f>
        <v>Grand Isle</v>
      </c>
      <c r="C13" s="38">
        <f>IF('County Data'!C8&gt;9,'County Data'!B8,"*")</f>
        <v>5996465.0899999999</v>
      </c>
      <c r="D13" s="38">
        <f>IF('County Data'!E8&gt;9,'County Data'!D8,"*")</f>
        <v>2077517.17</v>
      </c>
      <c r="E13" s="39" t="str">
        <f>IF('County Data'!G8&gt;9,'County Data'!F8,"*")</f>
        <v>*</v>
      </c>
      <c r="F13" s="38">
        <f>IF('County Data'!I8&gt;9,'County Data'!H8,"*")</f>
        <v>4846290.6900000004</v>
      </c>
      <c r="G13" s="38">
        <f>IF('County Data'!K8&gt;9,'County Data'!J8,"*")</f>
        <v>2074937.4</v>
      </c>
      <c r="H13" s="39" t="str">
        <f>IF('County Data'!M8&gt;9,'County Data'!L8,"*")</f>
        <v>*</v>
      </c>
      <c r="I13" s="8">
        <f t="shared" si="1"/>
        <v>0.23733087294439603</v>
      </c>
      <c r="J13" s="8">
        <f t="shared" si="2"/>
        <v>1.2433001593204782E-3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66035215.740000002</v>
      </c>
      <c r="D14" s="41">
        <f>IF('County Data'!E9&gt;9,'County Data'!D9,"*")</f>
        <v>22839661.620000001</v>
      </c>
      <c r="E14" s="42">
        <f>IF('County Data'!G9&gt;9,'County Data'!F9,"*")</f>
        <v>638109.33333333326</v>
      </c>
      <c r="F14" s="41">
        <f>IF('County Data'!I9&gt;9,'County Data'!H9,"*")</f>
        <v>59589516.579999998</v>
      </c>
      <c r="G14" s="41">
        <f>IF('County Data'!K9&gt;9,'County Data'!J9,"*")</f>
        <v>21423097.52</v>
      </c>
      <c r="H14" s="42">
        <f>IF('County Data'!M9&gt;9,'County Data'!L9,"*")</f>
        <v>711347.66666666686</v>
      </c>
      <c r="I14" s="19">
        <f t="shared" si="1"/>
        <v>0.10816834117703467</v>
      </c>
      <c r="J14" s="19">
        <f t="shared" si="2"/>
        <v>6.612321578042285E-2</v>
      </c>
      <c r="K14" s="19">
        <f t="shared" si="3"/>
        <v>-0.10295715690827259</v>
      </c>
    </row>
    <row r="15" spans="2:11" x14ac:dyDescent="0.25">
      <c r="B15" s="21" t="str">
        <f>'County Data'!A10</f>
        <v>Orange</v>
      </c>
      <c r="C15" s="47">
        <f>IF('County Data'!C10&gt;9,'County Data'!B10,"*")</f>
        <v>30000759.809999999</v>
      </c>
      <c r="D15" s="47">
        <f>IF('County Data'!E10&gt;9,'County Data'!D10,"*")</f>
        <v>7121660.5599999996</v>
      </c>
      <c r="E15" s="46">
        <f>IF('County Data'!G10&gt;9,'County Data'!F10,"*")</f>
        <v>225211.66666666674</v>
      </c>
      <c r="F15" s="47">
        <f>IF('County Data'!I10&gt;9,'County Data'!H10,"*")</f>
        <v>27024631.300000001</v>
      </c>
      <c r="G15" s="47">
        <f>IF('County Data'!K10&gt;9,'County Data'!J10,"*")</f>
        <v>6715696.96</v>
      </c>
      <c r="H15" s="46">
        <f>IF('County Data'!M10&gt;9,'County Data'!L10,"*")</f>
        <v>222235.16666666672</v>
      </c>
      <c r="I15" s="20">
        <f t="shared" si="1"/>
        <v>0.11012651669368002</v>
      </c>
      <c r="J15" s="20">
        <f t="shared" si="2"/>
        <v>6.0449958123184822E-2</v>
      </c>
      <c r="K15" s="20">
        <f t="shared" si="3"/>
        <v>1.3393469830382507E-2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84773677.650000006</v>
      </c>
      <c r="D16" s="41">
        <f>IF('County Data'!E11&gt;9,'County Data'!D11,"*")</f>
        <v>22124659.170000002</v>
      </c>
      <c r="E16" s="42">
        <f>IF('County Data'!G11&gt;9,'County Data'!F11,"*")</f>
        <v>644316.33333333302</v>
      </c>
      <c r="F16" s="41">
        <f>IF('County Data'!I11&gt;9,'County Data'!H11,"*")</f>
        <v>74158049.269999996</v>
      </c>
      <c r="G16" s="41">
        <f>IF('County Data'!K11&gt;9,'County Data'!J11,"*")</f>
        <v>20198523</v>
      </c>
      <c r="H16" s="42">
        <f>IF('County Data'!M11&gt;9,'County Data'!L11,"*")</f>
        <v>719175.6666666664</v>
      </c>
      <c r="I16" s="19">
        <f t="shared" si="1"/>
        <v>0.14314870043776182</v>
      </c>
      <c r="J16" s="19">
        <f t="shared" si="2"/>
        <v>9.5360248370635906E-2</v>
      </c>
      <c r="K16" s="19">
        <f t="shared" si="3"/>
        <v>-0.10409047024672238</v>
      </c>
    </row>
    <row r="17" spans="2:11" x14ac:dyDescent="0.25">
      <c r="B17" s="9" t="str">
        <f>'County Data'!A12</f>
        <v>Other</v>
      </c>
      <c r="C17" s="38">
        <f>IF('County Data'!C12&gt;9,'County Data'!B12,"*")</f>
        <v>1436102981.21</v>
      </c>
      <c r="D17" s="38">
        <f>IF('County Data'!E12&gt;9,'County Data'!D12,"*")</f>
        <v>288858940.33999997</v>
      </c>
      <c r="E17" s="39">
        <f>IF('County Data'!G12&gt;9,'County Data'!F12,"*")</f>
        <v>5250680</v>
      </c>
      <c r="F17" s="38">
        <f>IF('County Data'!I12&gt;9,'County Data'!H12,"*")</f>
        <v>1188072269.9000001</v>
      </c>
      <c r="G17" s="38">
        <f>IF('County Data'!K12&gt;9,'County Data'!J12,"*")</f>
        <v>270715328.44999999</v>
      </c>
      <c r="H17" s="39">
        <f>IF('County Data'!M12&gt;9,'County Data'!L12,"*")</f>
        <v>6465178.166666667</v>
      </c>
      <c r="I17" s="8">
        <f t="shared" si="1"/>
        <v>0.20876736002842375</v>
      </c>
      <c r="J17" s="8">
        <f t="shared" si="2"/>
        <v>6.7020999490064098E-2</v>
      </c>
      <c r="K17" s="8">
        <f t="shared" si="3"/>
        <v>-0.1878522347502205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148616949.13</v>
      </c>
      <c r="D18" s="41">
        <f>IF('County Data'!E13&gt;9,'County Data'!D13,"*")</f>
        <v>49661053.539999999</v>
      </c>
      <c r="E18" s="42">
        <f>IF('County Data'!G13&gt;9,'County Data'!F13,"*")</f>
        <v>2137578.166666666</v>
      </c>
      <c r="F18" s="41">
        <f>IF('County Data'!I13&gt;9,'County Data'!H13,"*")</f>
        <v>126743708.26000001</v>
      </c>
      <c r="G18" s="41">
        <f>IF('County Data'!K13&gt;9,'County Data'!J13,"*")</f>
        <v>48534854.149999999</v>
      </c>
      <c r="H18" s="42">
        <f>IF('County Data'!M13&gt;9,'County Data'!L13,"*")</f>
        <v>2219499.1666666674</v>
      </c>
      <c r="I18" s="19">
        <f t="shared" si="1"/>
        <v>0.17257851431275448</v>
      </c>
      <c r="J18" s="19">
        <f t="shared" si="2"/>
        <v>2.3203930654028773E-2</v>
      </c>
      <c r="K18" s="19">
        <f t="shared" si="3"/>
        <v>-3.6909678196921168E-2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237256719.30000001</v>
      </c>
      <c r="D19" s="38">
        <f>IF('County Data'!E14&gt;9,'County Data'!D14,"*")</f>
        <v>40604553.25</v>
      </c>
      <c r="E19" s="39">
        <f>IF('County Data'!G14&gt;9,'County Data'!F14,"*")</f>
        <v>3948496.3333333367</v>
      </c>
      <c r="F19" s="38">
        <f>IF('County Data'!I14&gt;9,'County Data'!H14,"*")</f>
        <v>196949102.63</v>
      </c>
      <c r="G19" s="38">
        <f>IF('County Data'!K14&gt;9,'County Data'!J14,"*")</f>
        <v>38780385.869999997</v>
      </c>
      <c r="H19" s="39">
        <f>IF('County Data'!M14&gt;9,'County Data'!L14,"*")</f>
        <v>3027030.8333333335</v>
      </c>
      <c r="I19" s="8">
        <f t="shared" si="1"/>
        <v>0.20466006766085268</v>
      </c>
      <c r="J19" s="8">
        <f t="shared" si="2"/>
        <v>4.7038401993084726E-2</v>
      </c>
      <c r="K19" s="8">
        <f t="shared" si="3"/>
        <v>0.30441232704104815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97933818.609999999</v>
      </c>
      <c r="D20" s="41">
        <f>IF('County Data'!E15&gt;9,'County Data'!D15,"*")</f>
        <v>24730862.350000001</v>
      </c>
      <c r="E20" s="42">
        <f>IF('County Data'!G15&gt;9,'County Data'!F15,"*")</f>
        <v>509506.50000000006</v>
      </c>
      <c r="F20" s="41">
        <f>IF('County Data'!I15&gt;9,'County Data'!H15,"*")</f>
        <v>83855676.310000002</v>
      </c>
      <c r="G20" s="41">
        <f>IF('County Data'!K15&gt;9,'County Data'!J15,"*")</f>
        <v>22775361.34</v>
      </c>
      <c r="H20" s="42">
        <f>IF('County Data'!M15&gt;9,'County Data'!L15,"*")</f>
        <v>502321.6666666668</v>
      </c>
      <c r="I20" s="19">
        <f t="shared" si="1"/>
        <v>0.16788538259420302</v>
      </c>
      <c r="J20" s="19">
        <f t="shared" si="2"/>
        <v>8.5860372566980384E-2</v>
      </c>
      <c r="K20" s="19">
        <f t="shared" si="3"/>
        <v>1.4303251900342583E-2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103421960.51000001</v>
      </c>
      <c r="D21" s="38">
        <f>IF('County Data'!E16&gt;9,'County Data'!D16,"*")</f>
        <v>28441063.469999999</v>
      </c>
      <c r="E21" s="39">
        <f>IF('County Data'!G16&gt;9,'County Data'!F16,"*")</f>
        <v>1236587.8333333335</v>
      </c>
      <c r="F21" s="38">
        <f>IF('County Data'!I16&gt;9,'County Data'!H16,"*")</f>
        <v>93749268.310000002</v>
      </c>
      <c r="G21" s="38">
        <f>IF('County Data'!K16&gt;9,'County Data'!J16,"*")</f>
        <v>26105123.489999998</v>
      </c>
      <c r="H21" s="39">
        <f>IF('County Data'!M16&gt;9,'County Data'!L16,"*")</f>
        <v>1015458.1666666671</v>
      </c>
      <c r="I21" s="8">
        <f t="shared" si="1"/>
        <v>0.103176188725179</v>
      </c>
      <c r="J21" s="8">
        <f t="shared" si="2"/>
        <v>8.9482050559723303E-2</v>
      </c>
      <c r="K21" s="8">
        <f t="shared" si="3"/>
        <v>0.21776344306978637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06/01/2022 - 06/30/2022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06/01/2021 - 06/30/2021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550847.18999999994</v>
      </c>
      <c r="D6" s="35">
        <f>IF('Town Data'!E2&gt;9,'Town Data'!D2,"*")</f>
        <v>193328.52</v>
      </c>
      <c r="E6" s="36" t="str">
        <f>IF('Town Data'!G2&gt;9,'Town Data'!F2,"*")</f>
        <v>*</v>
      </c>
      <c r="F6" s="35">
        <f>IF('Town Data'!I2&gt;9,'Town Data'!H2,"*")</f>
        <v>554684.97</v>
      </c>
      <c r="G6" s="35">
        <f>IF('Town Data'!K2&gt;9,'Town Data'!J2,"*")</f>
        <v>187824.67</v>
      </c>
      <c r="H6" s="36" t="str">
        <f>IF('Town Data'!M2&gt;9,'Town Data'!L2,"*")</f>
        <v>*</v>
      </c>
      <c r="I6" s="17">
        <f t="shared" ref="I6:I69" si="0">IFERROR((C6-F6)/F6,"")</f>
        <v>-6.9188462056219554E-3</v>
      </c>
      <c r="J6" s="17">
        <f t="shared" ref="J6:J69" si="1">IFERROR((D6-G6)/G6,"")</f>
        <v>2.9303126154833527E-2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37">
        <f>IF('Town Data'!C3&gt;9,'Town Data'!B3,"*")</f>
        <v>2618527.84</v>
      </c>
      <c r="D7" s="38">
        <f>IF('Town Data'!E3&gt;9,'Town Data'!D3,"*")</f>
        <v>628612.56999999995</v>
      </c>
      <c r="E7" s="39" t="str">
        <f>IF('Town Data'!G3&gt;9,'Town Data'!F3,"*")</f>
        <v>*</v>
      </c>
      <c r="F7" s="38">
        <f>IF('Town Data'!I3&gt;9,'Town Data'!H3,"*")</f>
        <v>1829450.97</v>
      </c>
      <c r="G7" s="38">
        <f>IF('Town Data'!K3&gt;9,'Town Data'!J3,"*")</f>
        <v>576098.9</v>
      </c>
      <c r="H7" s="39" t="str">
        <f>IF('Town Data'!M3&gt;9,'Town Data'!L3,"*")</f>
        <v>*</v>
      </c>
      <c r="I7" s="8">
        <f t="shared" si="0"/>
        <v>0.43131894920365094</v>
      </c>
      <c r="J7" s="8">
        <f t="shared" si="1"/>
        <v>9.1153914718462264E-2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0">
        <f>IF('Town Data'!C4&gt;9,'Town Data'!B4,"*")</f>
        <v>16805294.879999999</v>
      </c>
      <c r="D8" s="41">
        <f>IF('Town Data'!E4&gt;9,'Town Data'!D4,"*")</f>
        <v>576586.34</v>
      </c>
      <c r="E8" s="42" t="str">
        <f>IF('Town Data'!G4&gt;9,'Town Data'!F4,"*")</f>
        <v>*</v>
      </c>
      <c r="F8" s="41">
        <f>IF('Town Data'!I4&gt;9,'Town Data'!H4,"*")</f>
        <v>15297002.41</v>
      </c>
      <c r="G8" s="41">
        <f>IF('Town Data'!K4&gt;9,'Town Data'!J4,"*")</f>
        <v>534668.15</v>
      </c>
      <c r="H8" s="42" t="str">
        <f>IF('Town Data'!M4&gt;9,'Town Data'!L4,"*")</f>
        <v>*</v>
      </c>
      <c r="I8" s="19">
        <f t="shared" si="0"/>
        <v>9.860052509464165E-2</v>
      </c>
      <c r="J8" s="19">
        <f t="shared" si="1"/>
        <v>7.8400387230845789E-2</v>
      </c>
      <c r="K8" s="19" t="str">
        <f t="shared" si="2"/>
        <v/>
      </c>
    </row>
    <row r="9" spans="2:11" x14ac:dyDescent="0.25">
      <c r="B9" t="str">
        <f>'Town Data'!A5</f>
        <v>BARRE</v>
      </c>
      <c r="C9" s="37">
        <f>IF('Town Data'!C5&gt;9,'Town Data'!B5,"*")</f>
        <v>46816497.520000003</v>
      </c>
      <c r="D9" s="38">
        <f>IF('Town Data'!E5&gt;9,'Town Data'!D5,"*")</f>
        <v>13174139.630000001</v>
      </c>
      <c r="E9" s="39">
        <f>IF('Town Data'!G5&gt;9,'Town Data'!F5,"*")</f>
        <v>469375.50000000006</v>
      </c>
      <c r="F9" s="38">
        <f>IF('Town Data'!I5&gt;9,'Town Data'!H5,"*")</f>
        <v>41724925.109999999</v>
      </c>
      <c r="G9" s="38">
        <f>IF('Town Data'!K5&gt;9,'Town Data'!J5,"*")</f>
        <v>12231062.289999999</v>
      </c>
      <c r="H9" s="39">
        <f>IF('Town Data'!M5&gt;9,'Town Data'!L5,"*")</f>
        <v>402267.33333333302</v>
      </c>
      <c r="I9" s="8">
        <f t="shared" si="0"/>
        <v>0.12202711919978336</v>
      </c>
      <c r="J9" s="8">
        <f t="shared" si="1"/>
        <v>7.7105104825690635E-2</v>
      </c>
      <c r="K9" s="8">
        <f t="shared" si="2"/>
        <v>0.16682479810275527</v>
      </c>
    </row>
    <row r="10" spans="2:11" x14ac:dyDescent="0.25">
      <c r="B10" s="24" t="str">
        <f>'Town Data'!A6</f>
        <v>BARRE TOWN</v>
      </c>
      <c r="C10" s="40">
        <f>IF('Town Data'!C6&gt;9,'Town Data'!B6,"*")</f>
        <v>12448055.390000001</v>
      </c>
      <c r="D10" s="41">
        <f>IF('Town Data'!E6&gt;9,'Town Data'!D6,"*")</f>
        <v>1321235.4099999999</v>
      </c>
      <c r="E10" s="42" t="str">
        <f>IF('Town Data'!G6&gt;9,'Town Data'!F6,"*")</f>
        <v>*</v>
      </c>
      <c r="F10" s="41">
        <f>IF('Town Data'!I6&gt;9,'Town Data'!H6,"*")</f>
        <v>10220142.48</v>
      </c>
      <c r="G10" s="41">
        <f>IF('Town Data'!K6&gt;9,'Town Data'!J6,"*")</f>
        <v>1156556.67</v>
      </c>
      <c r="H10" s="42" t="str">
        <f>IF('Town Data'!M6&gt;9,'Town Data'!L6,"*")</f>
        <v>*</v>
      </c>
      <c r="I10" s="19">
        <f t="shared" si="0"/>
        <v>0.21799235327294578</v>
      </c>
      <c r="J10" s="19">
        <f t="shared" si="1"/>
        <v>0.14238709115740952</v>
      </c>
      <c r="K10" s="19" t="str">
        <f t="shared" si="2"/>
        <v/>
      </c>
    </row>
    <row r="11" spans="2:11" x14ac:dyDescent="0.25">
      <c r="B11" t="str">
        <f>'Town Data'!A7</f>
        <v>BARTON</v>
      </c>
      <c r="C11" s="37">
        <f>IF('Town Data'!C7&gt;9,'Town Data'!B7,"*")</f>
        <v>23987070.699999999</v>
      </c>
      <c r="D11" s="38">
        <f>IF('Town Data'!E7&gt;9,'Town Data'!D7,"*")</f>
        <v>2122920.4700000002</v>
      </c>
      <c r="E11" s="39">
        <f>IF('Town Data'!G7&gt;9,'Town Data'!F7,"*")</f>
        <v>59246.666666666701</v>
      </c>
      <c r="F11" s="38">
        <f>IF('Town Data'!I7&gt;9,'Town Data'!H7,"*")</f>
        <v>19503455.989999998</v>
      </c>
      <c r="G11" s="38">
        <f>IF('Town Data'!K7&gt;9,'Town Data'!J7,"*")</f>
        <v>1935551.22</v>
      </c>
      <c r="H11" s="39">
        <f>IF('Town Data'!M7&gt;9,'Town Data'!L7,"*")</f>
        <v>35051.666666666664</v>
      </c>
      <c r="I11" s="8">
        <f t="shared" si="0"/>
        <v>0.22988821633965198</v>
      </c>
      <c r="J11" s="8">
        <f t="shared" si="1"/>
        <v>9.6804077341854186E-2</v>
      </c>
      <c r="K11" s="8">
        <f t="shared" si="2"/>
        <v>0.69026674908468555</v>
      </c>
    </row>
    <row r="12" spans="2:11" x14ac:dyDescent="0.25">
      <c r="B12" s="24" t="str">
        <f>'Town Data'!A8</f>
        <v>BENNINGTON</v>
      </c>
      <c r="C12" s="40">
        <f>IF('Town Data'!C8&gt;9,'Town Data'!B8,"*")</f>
        <v>49328829.869999997</v>
      </c>
      <c r="D12" s="41">
        <f>IF('Town Data'!E8&gt;9,'Town Data'!D8,"*")</f>
        <v>15656375.800000001</v>
      </c>
      <c r="E12" s="42">
        <f>IF('Town Data'!G8&gt;9,'Town Data'!F8,"*")</f>
        <v>147377.16666666663</v>
      </c>
      <c r="F12" s="41">
        <f>IF('Town Data'!I8&gt;9,'Town Data'!H8,"*")</f>
        <v>44613312.479999997</v>
      </c>
      <c r="G12" s="41">
        <f>IF('Town Data'!K8&gt;9,'Town Data'!J8,"*")</f>
        <v>15012235.029999999</v>
      </c>
      <c r="H12" s="42">
        <f>IF('Town Data'!M8&gt;9,'Town Data'!L8,"*")</f>
        <v>155664.00000000003</v>
      </c>
      <c r="I12" s="19">
        <f t="shared" si="0"/>
        <v>0.10569754021546711</v>
      </c>
      <c r="J12" s="19">
        <f t="shared" si="1"/>
        <v>4.2907719517631442E-2</v>
      </c>
      <c r="K12" s="19">
        <f t="shared" si="2"/>
        <v>-5.3235387329976097E-2</v>
      </c>
    </row>
    <row r="13" spans="2:11" x14ac:dyDescent="0.25">
      <c r="B13" t="str">
        <f>'Town Data'!A9</f>
        <v>BERLIN</v>
      </c>
      <c r="C13" s="37">
        <f>IF('Town Data'!C9&gt;9,'Town Data'!B9,"*")</f>
        <v>18437699.75</v>
      </c>
      <c r="D13" s="38">
        <f>IF('Town Data'!E9&gt;9,'Town Data'!D9,"*")</f>
        <v>6094702.7800000003</v>
      </c>
      <c r="E13" s="39">
        <f>IF('Town Data'!G9&gt;9,'Town Data'!F9,"*")</f>
        <v>157179.83333333363</v>
      </c>
      <c r="F13" s="38">
        <f>IF('Town Data'!I9&gt;9,'Town Data'!H9,"*")</f>
        <v>17590780.469999999</v>
      </c>
      <c r="G13" s="38">
        <f>IF('Town Data'!K9&gt;9,'Town Data'!J9,"*")</f>
        <v>6140133.1500000004</v>
      </c>
      <c r="H13" s="39">
        <f>IF('Town Data'!M9&gt;9,'Town Data'!L9,"*")</f>
        <v>107702.66666666664</v>
      </c>
      <c r="I13" s="8">
        <f t="shared" si="0"/>
        <v>4.8145634097609843E-2</v>
      </c>
      <c r="J13" s="8">
        <f t="shared" si="1"/>
        <v>-7.3989226113117933E-3</v>
      </c>
      <c r="K13" s="8">
        <f t="shared" si="2"/>
        <v>0.45938664471322593</v>
      </c>
    </row>
    <row r="14" spans="2:11" x14ac:dyDescent="0.25">
      <c r="B14" s="24" t="str">
        <f>'Town Data'!A10</f>
        <v>BETHEL</v>
      </c>
      <c r="C14" s="40">
        <f>IF('Town Data'!C10&gt;9,'Town Data'!B10,"*")</f>
        <v>4987631.03</v>
      </c>
      <c r="D14" s="41">
        <f>IF('Town Data'!E10&gt;9,'Town Data'!D10,"*")</f>
        <v>661915.39</v>
      </c>
      <c r="E14" s="42" t="str">
        <f>IF('Town Data'!G10&gt;9,'Town Data'!F10,"*")</f>
        <v>*</v>
      </c>
      <c r="F14" s="41">
        <f>IF('Town Data'!I10&gt;9,'Town Data'!H10,"*")</f>
        <v>4165633.02</v>
      </c>
      <c r="G14" s="41">
        <f>IF('Town Data'!K10&gt;9,'Town Data'!J10,"*")</f>
        <v>629418.02</v>
      </c>
      <c r="H14" s="42" t="str">
        <f>IF('Town Data'!M10&gt;9,'Town Data'!L10,"*")</f>
        <v>*</v>
      </c>
      <c r="I14" s="19">
        <f t="shared" si="0"/>
        <v>0.19732847470082715</v>
      </c>
      <c r="J14" s="19">
        <f t="shared" si="1"/>
        <v>5.1630822390499709E-2</v>
      </c>
      <c r="K14" s="19" t="str">
        <f t="shared" si="2"/>
        <v/>
      </c>
    </row>
    <row r="15" spans="2:11" x14ac:dyDescent="0.25">
      <c r="B15" t="str">
        <f>'Town Data'!A11</f>
        <v>BRADFORD</v>
      </c>
      <c r="C15" s="37">
        <f>IF('Town Data'!C11&gt;9,'Town Data'!B11,"*")</f>
        <v>9728755.5899999999</v>
      </c>
      <c r="D15" s="38">
        <f>IF('Town Data'!E11&gt;9,'Town Data'!D11,"*")</f>
        <v>2369763.48</v>
      </c>
      <c r="E15" s="39">
        <f>IF('Town Data'!G11&gt;9,'Town Data'!F11,"*")</f>
        <v>116357</v>
      </c>
      <c r="F15" s="38">
        <f>IF('Town Data'!I11&gt;9,'Town Data'!H11,"*")</f>
        <v>9391958.5500000007</v>
      </c>
      <c r="G15" s="38">
        <f>IF('Town Data'!K11&gt;9,'Town Data'!J11,"*")</f>
        <v>2148094.09</v>
      </c>
      <c r="H15" s="39">
        <f>IF('Town Data'!M11&gt;9,'Town Data'!L11,"*")</f>
        <v>100792.1666666667</v>
      </c>
      <c r="I15" s="8">
        <f t="shared" si="0"/>
        <v>3.5860149744804726E-2</v>
      </c>
      <c r="J15" s="8">
        <f t="shared" si="1"/>
        <v>0.10319351979596021</v>
      </c>
      <c r="K15" s="8">
        <f t="shared" si="2"/>
        <v>0.15442502972287822</v>
      </c>
    </row>
    <row r="16" spans="2:11" x14ac:dyDescent="0.25">
      <c r="B16" s="25" t="str">
        <f>'Town Data'!A12</f>
        <v>BRANDON</v>
      </c>
      <c r="C16" s="43">
        <f>IF('Town Data'!C12&gt;9,'Town Data'!B12,"*")</f>
        <v>11471867.550000001</v>
      </c>
      <c r="D16" s="44">
        <f>IF('Town Data'!E12&gt;9,'Town Data'!D12,"*")</f>
        <v>1478379.93</v>
      </c>
      <c r="E16" s="45" t="str">
        <f>IF('Town Data'!G12&gt;9,'Town Data'!F12,"*")</f>
        <v>*</v>
      </c>
      <c r="F16" s="44">
        <f>IF('Town Data'!I12&gt;9,'Town Data'!H12,"*")</f>
        <v>9253309.7200000007</v>
      </c>
      <c r="G16" s="44">
        <f>IF('Town Data'!K12&gt;9,'Town Data'!J12,"*")</f>
        <v>1455374.57</v>
      </c>
      <c r="H16" s="45" t="str">
        <f>IF('Town Data'!M12&gt;9,'Town Data'!L12,"*")</f>
        <v>*</v>
      </c>
      <c r="I16" s="23">
        <f t="shared" si="0"/>
        <v>0.23975830239474571</v>
      </c>
      <c r="J16" s="23">
        <f t="shared" si="1"/>
        <v>1.5807174643706925E-2</v>
      </c>
      <c r="K16" s="23" t="str">
        <f t="shared" si="2"/>
        <v/>
      </c>
    </row>
    <row r="17" spans="2:11" x14ac:dyDescent="0.25">
      <c r="B17" s="24" t="str">
        <f>'Town Data'!A13</f>
        <v>BRATTLEBORO</v>
      </c>
      <c r="C17" s="40">
        <f>IF('Town Data'!C13&gt;9,'Town Data'!B13,"*")</f>
        <v>53408489.789999999</v>
      </c>
      <c r="D17" s="41">
        <f>IF('Town Data'!E13&gt;9,'Town Data'!D13,"*")</f>
        <v>8786408.3699999992</v>
      </c>
      <c r="E17" s="42">
        <f>IF('Town Data'!G13&gt;9,'Town Data'!F13,"*")</f>
        <v>193811.66666666663</v>
      </c>
      <c r="F17" s="41">
        <f>IF('Town Data'!I13&gt;9,'Town Data'!H13,"*")</f>
        <v>41438341.600000001</v>
      </c>
      <c r="G17" s="41">
        <f>IF('Town Data'!K13&gt;9,'Town Data'!J13,"*")</f>
        <v>8770884.4100000001</v>
      </c>
      <c r="H17" s="42">
        <f>IF('Town Data'!M13&gt;9,'Town Data'!L13,"*")</f>
        <v>181750.00000000009</v>
      </c>
      <c r="I17" s="19">
        <f t="shared" si="0"/>
        <v>0.28886648760094197</v>
      </c>
      <c r="J17" s="19">
        <f t="shared" si="1"/>
        <v>1.7699423768827243E-3</v>
      </c>
      <c r="K17" s="19">
        <f t="shared" si="2"/>
        <v>6.6364053186610913E-2</v>
      </c>
    </row>
    <row r="18" spans="2:11" x14ac:dyDescent="0.25">
      <c r="B18" t="str">
        <f>'Town Data'!A14</f>
        <v>BRIDGEWATER</v>
      </c>
      <c r="C18" s="37">
        <f>IF('Town Data'!C14&gt;9,'Town Data'!B14,"*")</f>
        <v>587143.86</v>
      </c>
      <c r="D18" s="38">
        <f>IF('Town Data'!E14&gt;9,'Town Data'!D14,"*")</f>
        <v>221286.63</v>
      </c>
      <c r="E18" s="39" t="str">
        <f>IF('Town Data'!G14&gt;9,'Town Data'!F14,"*")</f>
        <v>*</v>
      </c>
      <c r="F18" s="38">
        <f>IF('Town Data'!I14&gt;9,'Town Data'!H14,"*")</f>
        <v>576338.81999999995</v>
      </c>
      <c r="G18" s="38">
        <f>IF('Town Data'!K14&gt;9,'Town Data'!J14,"*")</f>
        <v>193968.51</v>
      </c>
      <c r="H18" s="39" t="str">
        <f>IF('Town Data'!M14&gt;9,'Town Data'!L14,"*")</f>
        <v>*</v>
      </c>
      <c r="I18" s="8">
        <f t="shared" si="0"/>
        <v>1.8747722043085762E-2</v>
      </c>
      <c r="J18" s="8">
        <f t="shared" si="1"/>
        <v>0.14083791229823847</v>
      </c>
      <c r="K18" s="8" t="str">
        <f t="shared" si="2"/>
        <v/>
      </c>
    </row>
    <row r="19" spans="2:11" x14ac:dyDescent="0.25">
      <c r="B19" s="24" t="str">
        <f>'Town Data'!A15</f>
        <v>BRIDPORT</v>
      </c>
      <c r="C19" s="40">
        <f>IF('Town Data'!C15&gt;9,'Town Data'!B15,"*")</f>
        <v>1942115.88</v>
      </c>
      <c r="D19" s="41">
        <f>IF('Town Data'!E15&gt;9,'Town Data'!D15,"*")</f>
        <v>481808.66</v>
      </c>
      <c r="E19" s="42" t="str">
        <f>IF('Town Data'!G15&gt;9,'Town Data'!F15,"*")</f>
        <v>*</v>
      </c>
      <c r="F19" s="41">
        <f>IF('Town Data'!I15&gt;9,'Town Data'!H15,"*")</f>
        <v>1438022.24</v>
      </c>
      <c r="G19" s="41">
        <f>IF('Town Data'!K15&gt;9,'Town Data'!J15,"*")</f>
        <v>407423.26</v>
      </c>
      <c r="H19" s="42" t="str">
        <f>IF('Town Data'!M15&gt;9,'Town Data'!L15,"*")</f>
        <v>*</v>
      </c>
      <c r="I19" s="19">
        <f t="shared" si="0"/>
        <v>0.35054648389860776</v>
      </c>
      <c r="J19" s="19">
        <f t="shared" si="1"/>
        <v>0.18257524128592945</v>
      </c>
      <c r="K19" s="19" t="str">
        <f t="shared" si="2"/>
        <v/>
      </c>
    </row>
    <row r="20" spans="2:11" x14ac:dyDescent="0.25">
      <c r="B20" t="str">
        <f>'Town Data'!A16</f>
        <v>BRIGHTON</v>
      </c>
      <c r="C20" s="37">
        <f>IF('Town Data'!C16&gt;9,'Town Data'!B16,"*")</f>
        <v>1156134.79</v>
      </c>
      <c r="D20" s="38">
        <f>IF('Town Data'!E16&gt;9,'Town Data'!D16,"*")</f>
        <v>564550.37</v>
      </c>
      <c r="E20" s="39" t="str">
        <f>IF('Town Data'!G16&gt;9,'Town Data'!F16,"*")</f>
        <v>*</v>
      </c>
      <c r="F20" s="38">
        <f>IF('Town Data'!I16&gt;9,'Town Data'!H16,"*")</f>
        <v>1138581.07</v>
      </c>
      <c r="G20" s="38">
        <f>IF('Town Data'!K16&gt;9,'Town Data'!J16,"*")</f>
        <v>511285.72</v>
      </c>
      <c r="H20" s="39" t="str">
        <f>IF('Town Data'!M16&gt;9,'Town Data'!L16,"*")</f>
        <v>*</v>
      </c>
      <c r="I20" s="8">
        <f t="shared" si="0"/>
        <v>1.5417189396974579E-2</v>
      </c>
      <c r="J20" s="8">
        <f t="shared" si="1"/>
        <v>0.10417785577895668</v>
      </c>
      <c r="K20" s="8" t="str">
        <f t="shared" si="2"/>
        <v/>
      </c>
    </row>
    <row r="21" spans="2:11" x14ac:dyDescent="0.25">
      <c r="B21" s="24" t="str">
        <f>'Town Data'!A17</f>
        <v>BRISTOL</v>
      </c>
      <c r="C21" s="40">
        <f>IF('Town Data'!C17&gt;9,'Town Data'!B17,"*")</f>
        <v>6607864.8799999999</v>
      </c>
      <c r="D21" s="41">
        <f>IF('Town Data'!E17&gt;9,'Town Data'!D17,"*")</f>
        <v>2375588.8199999998</v>
      </c>
      <c r="E21" s="42" t="str">
        <f>IF('Town Data'!G17&gt;9,'Town Data'!F17,"*")</f>
        <v>*</v>
      </c>
      <c r="F21" s="41">
        <f>IF('Town Data'!I17&gt;9,'Town Data'!H17,"*")</f>
        <v>5488306.4900000002</v>
      </c>
      <c r="G21" s="41">
        <f>IF('Town Data'!K17&gt;9,'Town Data'!J17,"*")</f>
        <v>2123472.41</v>
      </c>
      <c r="H21" s="42" t="str">
        <f>IF('Town Data'!M17&gt;9,'Town Data'!L17,"*")</f>
        <v>*</v>
      </c>
      <c r="I21" s="19">
        <f t="shared" si="0"/>
        <v>0.20398977207994803</v>
      </c>
      <c r="J21" s="19">
        <f t="shared" si="1"/>
        <v>0.1187283662423472</v>
      </c>
      <c r="K21" s="19" t="str">
        <f t="shared" si="2"/>
        <v/>
      </c>
    </row>
    <row r="22" spans="2:11" x14ac:dyDescent="0.25">
      <c r="B22" t="str">
        <f>'Town Data'!A18</f>
        <v>BURKE</v>
      </c>
      <c r="C22" s="37">
        <f>IF('Town Data'!C18&gt;9,'Town Data'!B18,"*")</f>
        <v>1173044.57</v>
      </c>
      <c r="D22" s="38">
        <f>IF('Town Data'!E18&gt;9,'Town Data'!D18,"*")</f>
        <v>623990.94999999995</v>
      </c>
      <c r="E22" s="39" t="str">
        <f>IF('Town Data'!G18&gt;9,'Town Data'!F18,"*")</f>
        <v>*</v>
      </c>
      <c r="F22" s="38">
        <f>IF('Town Data'!I18&gt;9,'Town Data'!H18,"*")</f>
        <v>1059733.1599999999</v>
      </c>
      <c r="G22" s="38">
        <f>IF('Town Data'!K18&gt;9,'Town Data'!J18,"*")</f>
        <v>672238.26</v>
      </c>
      <c r="H22" s="39" t="str">
        <f>IF('Town Data'!M18&gt;9,'Town Data'!L18,"*")</f>
        <v>*</v>
      </c>
      <c r="I22" s="8">
        <f t="shared" si="0"/>
        <v>0.10692447332685159</v>
      </c>
      <c r="J22" s="8">
        <f t="shared" si="1"/>
        <v>-7.1771145545926021E-2</v>
      </c>
      <c r="K22" s="8" t="str">
        <f t="shared" si="2"/>
        <v/>
      </c>
    </row>
    <row r="23" spans="2:11" x14ac:dyDescent="0.25">
      <c r="B23" s="24" t="str">
        <f>'Town Data'!A19</f>
        <v>BURLINGTON</v>
      </c>
      <c r="C23" s="40">
        <f>IF('Town Data'!C19&gt;9,'Town Data'!B19,"*")</f>
        <v>87259656.200000003</v>
      </c>
      <c r="D23" s="41">
        <f>IF('Town Data'!E19&gt;9,'Town Data'!D19,"*")</f>
        <v>23645602.609999999</v>
      </c>
      <c r="E23" s="42">
        <f>IF('Town Data'!G19&gt;9,'Town Data'!F19,"*")</f>
        <v>1011557.166666667</v>
      </c>
      <c r="F23" s="41">
        <f>IF('Town Data'!I19&gt;9,'Town Data'!H19,"*")</f>
        <v>83861858.090000004</v>
      </c>
      <c r="G23" s="41">
        <f>IF('Town Data'!K19&gt;9,'Town Data'!J19,"*")</f>
        <v>23234916.649999999</v>
      </c>
      <c r="H23" s="42">
        <f>IF('Town Data'!M19&gt;9,'Town Data'!L19,"*")</f>
        <v>468741.83333333326</v>
      </c>
      <c r="I23" s="19">
        <f t="shared" si="0"/>
        <v>4.0516608949368906E-2</v>
      </c>
      <c r="J23" s="19">
        <f t="shared" si="1"/>
        <v>1.7675379093731371E-2</v>
      </c>
      <c r="K23" s="19">
        <f t="shared" si="2"/>
        <v>1.1580262198345865</v>
      </c>
    </row>
    <row r="24" spans="2:11" x14ac:dyDescent="0.25">
      <c r="B24" t="str">
        <f>'Town Data'!A20</f>
        <v>CAMBRIDGE</v>
      </c>
      <c r="C24" s="37">
        <f>IF('Town Data'!C20&gt;9,'Town Data'!B20,"*")</f>
        <v>5909371.0199999996</v>
      </c>
      <c r="D24" s="38">
        <f>IF('Town Data'!E20&gt;9,'Town Data'!D20,"*")</f>
        <v>2175190.85</v>
      </c>
      <c r="E24" s="39" t="str">
        <f>IF('Town Data'!G20&gt;9,'Town Data'!F20,"*")</f>
        <v>*</v>
      </c>
      <c r="F24" s="38">
        <f>IF('Town Data'!I20&gt;9,'Town Data'!H20,"*")</f>
        <v>6628733.9299999997</v>
      </c>
      <c r="G24" s="38">
        <f>IF('Town Data'!K20&gt;9,'Town Data'!J20,"*")</f>
        <v>2592178.9500000002</v>
      </c>
      <c r="H24" s="39" t="str">
        <f>IF('Town Data'!M20&gt;9,'Town Data'!L20,"*")</f>
        <v>*</v>
      </c>
      <c r="I24" s="8">
        <f t="shared" si="0"/>
        <v>-0.10852191649212871</v>
      </c>
      <c r="J24" s="8">
        <f t="shared" si="1"/>
        <v>-0.16086393263860124</v>
      </c>
      <c r="K24" s="8" t="str">
        <f t="shared" si="2"/>
        <v/>
      </c>
    </row>
    <row r="25" spans="2:11" x14ac:dyDescent="0.25">
      <c r="B25" s="24" t="str">
        <f>'Town Data'!A21</f>
        <v>CASTLETON</v>
      </c>
      <c r="C25" s="40">
        <f>IF('Town Data'!C21&gt;9,'Town Data'!B21,"*")</f>
        <v>7571764.1200000001</v>
      </c>
      <c r="D25" s="41">
        <f>IF('Town Data'!E21&gt;9,'Town Data'!D21,"*")</f>
        <v>2444169.17</v>
      </c>
      <c r="E25" s="42" t="str">
        <f>IF('Town Data'!G21&gt;9,'Town Data'!F21,"*")</f>
        <v>*</v>
      </c>
      <c r="F25" s="41">
        <f>IF('Town Data'!I21&gt;9,'Town Data'!H21,"*")</f>
        <v>6433779.7400000002</v>
      </c>
      <c r="G25" s="41">
        <f>IF('Town Data'!K21&gt;9,'Town Data'!J21,"*")</f>
        <v>2358287.0299999998</v>
      </c>
      <c r="H25" s="42" t="str">
        <f>IF('Town Data'!M21&gt;9,'Town Data'!L21,"*")</f>
        <v>*</v>
      </c>
      <c r="I25" s="19">
        <f t="shared" si="0"/>
        <v>0.17687649033505767</v>
      </c>
      <c r="J25" s="19">
        <f t="shared" si="1"/>
        <v>3.6417170135562393E-2</v>
      </c>
      <c r="K25" s="19" t="str">
        <f t="shared" si="2"/>
        <v/>
      </c>
    </row>
    <row r="26" spans="2:11" x14ac:dyDescent="0.25">
      <c r="B26" t="str">
        <f>'Town Data'!A22</f>
        <v>CHARLOTTE</v>
      </c>
      <c r="C26" s="37">
        <f>IF('Town Data'!C22&gt;9,'Town Data'!B22,"*")</f>
        <v>1934987.24</v>
      </c>
      <c r="D26" s="38">
        <f>IF('Town Data'!E22&gt;9,'Town Data'!D22,"*")</f>
        <v>824886.28</v>
      </c>
      <c r="E26" s="39" t="str">
        <f>IF('Town Data'!G22&gt;9,'Town Data'!F22,"*")</f>
        <v>*</v>
      </c>
      <c r="F26" s="38">
        <f>IF('Town Data'!I22&gt;9,'Town Data'!H22,"*")</f>
        <v>1982995.46</v>
      </c>
      <c r="G26" s="38">
        <f>IF('Town Data'!K22&gt;9,'Town Data'!J22,"*")</f>
        <v>861612.62</v>
      </c>
      <c r="H26" s="39" t="str">
        <f>IF('Town Data'!M22&gt;9,'Town Data'!L22,"*")</f>
        <v>*</v>
      </c>
      <c r="I26" s="8">
        <f t="shared" si="0"/>
        <v>-2.4209949527569757E-2</v>
      </c>
      <c r="J26" s="8">
        <f t="shared" si="1"/>
        <v>-4.2625118466811648E-2</v>
      </c>
      <c r="K26" s="8" t="str">
        <f t="shared" si="2"/>
        <v/>
      </c>
    </row>
    <row r="27" spans="2:11" x14ac:dyDescent="0.25">
      <c r="B27" s="24" t="str">
        <f>'Town Data'!A23</f>
        <v>CHESTER</v>
      </c>
      <c r="C27" s="40">
        <f>IF('Town Data'!C23&gt;9,'Town Data'!B23,"*")</f>
        <v>4013110.94</v>
      </c>
      <c r="D27" s="41">
        <f>IF('Town Data'!E23&gt;9,'Town Data'!D23,"*")</f>
        <v>850820.14</v>
      </c>
      <c r="E27" s="42" t="str">
        <f>IF('Town Data'!G23&gt;9,'Town Data'!F23,"*")</f>
        <v>*</v>
      </c>
      <c r="F27" s="41">
        <f>IF('Town Data'!I23&gt;9,'Town Data'!H23,"*")</f>
        <v>3070266.11</v>
      </c>
      <c r="G27" s="41">
        <f>IF('Town Data'!K23&gt;9,'Town Data'!J23,"*")</f>
        <v>795062.89</v>
      </c>
      <c r="H27" s="42" t="str">
        <f>IF('Town Data'!M23&gt;9,'Town Data'!L23,"*")</f>
        <v>*</v>
      </c>
      <c r="I27" s="19">
        <f t="shared" si="0"/>
        <v>0.30708896109334316</v>
      </c>
      <c r="J27" s="19">
        <f t="shared" si="1"/>
        <v>7.012935794299241E-2</v>
      </c>
      <c r="K27" s="19" t="str">
        <f t="shared" si="2"/>
        <v/>
      </c>
    </row>
    <row r="28" spans="2:11" x14ac:dyDescent="0.25">
      <c r="B28" t="str">
        <f>'Town Data'!A24</f>
        <v>CLARENDON</v>
      </c>
      <c r="C28" s="37">
        <f>IF('Town Data'!C24&gt;9,'Town Data'!B24,"*")</f>
        <v>8804412.6600000001</v>
      </c>
      <c r="D28" s="38">
        <f>IF('Town Data'!E24&gt;9,'Town Data'!D24,"*")</f>
        <v>2622111.34</v>
      </c>
      <c r="E28" s="39" t="str">
        <f>IF('Town Data'!G24&gt;9,'Town Data'!F24,"*")</f>
        <v>*</v>
      </c>
      <c r="F28" s="38">
        <f>IF('Town Data'!I24&gt;9,'Town Data'!H24,"*")</f>
        <v>10038830.01</v>
      </c>
      <c r="G28" s="38">
        <f>IF('Town Data'!K24&gt;9,'Town Data'!J24,"*")</f>
        <v>2433308.42</v>
      </c>
      <c r="H28" s="39" t="str">
        <f>IF('Town Data'!M24&gt;9,'Town Data'!L24,"*")</f>
        <v>*</v>
      </c>
      <c r="I28" s="8">
        <f t="shared" si="0"/>
        <v>-0.12296426463744849</v>
      </c>
      <c r="J28" s="8">
        <f t="shared" si="1"/>
        <v>7.7591035500546995E-2</v>
      </c>
      <c r="K28" s="8" t="str">
        <f t="shared" si="2"/>
        <v/>
      </c>
    </row>
    <row r="29" spans="2:11" x14ac:dyDescent="0.25">
      <c r="B29" s="24" t="str">
        <f>'Town Data'!A25</f>
        <v>COLCHESTER</v>
      </c>
      <c r="C29" s="40">
        <f>IF('Town Data'!C25&gt;9,'Town Data'!B25,"*")</f>
        <v>118735795.92</v>
      </c>
      <c r="D29" s="41">
        <f>IF('Town Data'!E25&gt;9,'Town Data'!D25,"*")</f>
        <v>34091739.530000001</v>
      </c>
      <c r="E29" s="42">
        <f>IF('Town Data'!G25&gt;9,'Town Data'!F25,"*")</f>
        <v>831772.16666666698</v>
      </c>
      <c r="F29" s="41">
        <f>IF('Town Data'!I25&gt;9,'Town Data'!H25,"*")</f>
        <v>117020707.69</v>
      </c>
      <c r="G29" s="41">
        <f>IF('Town Data'!K25&gt;9,'Town Data'!J25,"*")</f>
        <v>32626675.93</v>
      </c>
      <c r="H29" s="42">
        <f>IF('Town Data'!M25&gt;9,'Town Data'!L25,"*")</f>
        <v>725577.99999999965</v>
      </c>
      <c r="I29" s="19">
        <f t="shared" si="0"/>
        <v>1.4656279763265926E-2</v>
      </c>
      <c r="J29" s="19">
        <f t="shared" si="1"/>
        <v>4.4903857295890991E-2</v>
      </c>
      <c r="K29" s="19">
        <f t="shared" si="2"/>
        <v>0.14635802996599589</v>
      </c>
    </row>
    <row r="30" spans="2:11" x14ac:dyDescent="0.25">
      <c r="B30" t="str">
        <f>'Town Data'!A26</f>
        <v>CORINTH</v>
      </c>
      <c r="C30" s="37">
        <f>IF('Town Data'!C26&gt;9,'Town Data'!B26,"*")</f>
        <v>562902.68999999994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484567.32</v>
      </c>
      <c r="G30" s="38">
        <f>IF('Town Data'!K26&gt;9,'Town Data'!J26,"*")</f>
        <v>163718.39000000001</v>
      </c>
      <c r="H30" s="39" t="str">
        <f>IF('Town Data'!M26&gt;9,'Town Data'!L26,"*")</f>
        <v>*</v>
      </c>
      <c r="I30" s="8">
        <f t="shared" si="0"/>
        <v>0.16166044792290149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CRAFTSBURY</v>
      </c>
      <c r="C31" s="40">
        <f>IF('Town Data'!C27&gt;9,'Town Data'!B27,"*")</f>
        <v>838574.03</v>
      </c>
      <c r="D31" s="41">
        <f>IF('Town Data'!E27&gt;9,'Town Data'!D27,"*")</f>
        <v>309762.55</v>
      </c>
      <c r="E31" s="42" t="str">
        <f>IF('Town Data'!G27&gt;9,'Town Data'!F27,"*")</f>
        <v>*</v>
      </c>
      <c r="F31" s="41">
        <f>IF('Town Data'!I27&gt;9,'Town Data'!H27,"*")</f>
        <v>600169.93999999994</v>
      </c>
      <c r="G31" s="41">
        <f>IF('Town Data'!K27&gt;9,'Town Data'!J27,"*")</f>
        <v>191115.27</v>
      </c>
      <c r="H31" s="42" t="str">
        <f>IF('Town Data'!M27&gt;9,'Town Data'!L27,"*")</f>
        <v>*</v>
      </c>
      <c r="I31" s="19">
        <f t="shared" si="0"/>
        <v>0.39722764189089527</v>
      </c>
      <c r="J31" s="19">
        <f t="shared" si="1"/>
        <v>0.62081528074653591</v>
      </c>
      <c r="K31" s="19" t="str">
        <f t="shared" si="2"/>
        <v/>
      </c>
    </row>
    <row r="32" spans="2:11" x14ac:dyDescent="0.25">
      <c r="B32" t="str">
        <f>'Town Data'!A28</f>
        <v>DANBY</v>
      </c>
      <c r="C32" s="37">
        <f>IF('Town Data'!C28&gt;9,'Town Data'!B28,"*")</f>
        <v>1349334.08</v>
      </c>
      <c r="D32" s="38" t="str">
        <f>IF('Town Data'!E28&gt;9,'Town Data'!D28,"*")</f>
        <v>*</v>
      </c>
      <c r="E32" s="39" t="str">
        <f>IF('Town Data'!G28&gt;9,'Town Data'!F28,"*")</f>
        <v>*</v>
      </c>
      <c r="F32" s="38">
        <f>IF('Town Data'!I28&gt;9,'Town Data'!H28,"*")</f>
        <v>2917880.89</v>
      </c>
      <c r="G32" s="38">
        <f>IF('Town Data'!K28&gt;9,'Town Data'!J28,"*")</f>
        <v>642641.62</v>
      </c>
      <c r="H32" s="39" t="str">
        <f>IF('Town Data'!M28&gt;9,'Town Data'!L28,"*")</f>
        <v>*</v>
      </c>
      <c r="I32" s="8">
        <f t="shared" si="0"/>
        <v>-0.53756368718669667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DANVILLE</v>
      </c>
      <c r="C33" s="40">
        <f>IF('Town Data'!C29&gt;9,'Town Data'!B29,"*")</f>
        <v>1265352.8</v>
      </c>
      <c r="D33" s="41">
        <f>IF('Town Data'!E29&gt;9,'Town Data'!D29,"*")</f>
        <v>897514.09</v>
      </c>
      <c r="E33" s="42" t="str">
        <f>IF('Town Data'!G29&gt;9,'Town Data'!F29,"*")</f>
        <v>*</v>
      </c>
      <c r="F33" s="41">
        <f>IF('Town Data'!I29&gt;9,'Town Data'!H29,"*")</f>
        <v>1240535.47</v>
      </c>
      <c r="G33" s="41">
        <f>IF('Town Data'!K29&gt;9,'Town Data'!J29,"*")</f>
        <v>929290.82</v>
      </c>
      <c r="H33" s="42" t="str">
        <f>IF('Town Data'!M29&gt;9,'Town Data'!L29,"*")</f>
        <v>*</v>
      </c>
      <c r="I33" s="19">
        <f t="shared" si="0"/>
        <v>2.0005336888916262E-2</v>
      </c>
      <c r="J33" s="19">
        <f t="shared" si="1"/>
        <v>-3.4194602288226614E-2</v>
      </c>
      <c r="K33" s="19" t="str">
        <f t="shared" si="2"/>
        <v/>
      </c>
    </row>
    <row r="34" spans="2:11" x14ac:dyDescent="0.25">
      <c r="B34" t="str">
        <f>'Town Data'!A30</f>
        <v>DERBY</v>
      </c>
      <c r="C34" s="37">
        <f>IF('Town Data'!C30&gt;9,'Town Data'!B30,"*")</f>
        <v>26433997.789999999</v>
      </c>
      <c r="D34" s="38">
        <f>IF('Town Data'!E30&gt;9,'Town Data'!D30,"*")</f>
        <v>10845956.550000001</v>
      </c>
      <c r="E34" s="39">
        <f>IF('Town Data'!G30&gt;9,'Town Data'!F30,"*")</f>
        <v>101887.99999999996</v>
      </c>
      <c r="F34" s="38">
        <f>IF('Town Data'!I30&gt;9,'Town Data'!H30,"*")</f>
        <v>22730402.420000002</v>
      </c>
      <c r="G34" s="38">
        <f>IF('Town Data'!K30&gt;9,'Town Data'!J30,"*")</f>
        <v>9939051.0399999991</v>
      </c>
      <c r="H34" s="39">
        <f>IF('Town Data'!M30&gt;9,'Town Data'!L30,"*")</f>
        <v>112911.50000000003</v>
      </c>
      <c r="I34" s="8">
        <f t="shared" si="0"/>
        <v>0.16293575897016596</v>
      </c>
      <c r="J34" s="8">
        <f t="shared" si="1"/>
        <v>9.1246690086421139E-2</v>
      </c>
      <c r="K34" s="8">
        <f t="shared" si="2"/>
        <v>-9.7629559433716401E-2</v>
      </c>
    </row>
    <row r="35" spans="2:11" x14ac:dyDescent="0.25">
      <c r="B35" s="24" t="str">
        <f>'Town Data'!A31</f>
        <v>DORSET</v>
      </c>
      <c r="C35" s="40">
        <f>IF('Town Data'!C31&gt;9,'Town Data'!B31,"*")</f>
        <v>2387627.14</v>
      </c>
      <c r="D35" s="41">
        <f>IF('Town Data'!E31&gt;9,'Town Data'!D31,"*")</f>
        <v>1001956.28</v>
      </c>
      <c r="E35" s="42" t="str">
        <f>IF('Town Data'!G31&gt;9,'Town Data'!F31,"*")</f>
        <v>*</v>
      </c>
      <c r="F35" s="41">
        <f>IF('Town Data'!I31&gt;9,'Town Data'!H31,"*")</f>
        <v>2029078.83</v>
      </c>
      <c r="G35" s="41">
        <f>IF('Town Data'!K31&gt;9,'Town Data'!J31,"*")</f>
        <v>851352.93</v>
      </c>
      <c r="H35" s="42" t="str">
        <f>IF('Town Data'!M31&gt;9,'Town Data'!L31,"*")</f>
        <v>*</v>
      </c>
      <c r="I35" s="19">
        <f t="shared" si="0"/>
        <v>0.17670496813571313</v>
      </c>
      <c r="J35" s="19">
        <f t="shared" si="1"/>
        <v>0.17689884499487182</v>
      </c>
      <c r="K35" s="19" t="str">
        <f t="shared" si="2"/>
        <v/>
      </c>
    </row>
    <row r="36" spans="2:11" x14ac:dyDescent="0.25">
      <c r="B36" t="str">
        <f>'Town Data'!A32</f>
        <v>DOVER</v>
      </c>
      <c r="C36" s="37">
        <f>IF('Town Data'!C32&gt;9,'Town Data'!B32,"*")</f>
        <v>551655.39</v>
      </c>
      <c r="D36" s="38">
        <f>IF('Town Data'!E32&gt;9,'Town Data'!D32,"*")</f>
        <v>319959.09000000003</v>
      </c>
      <c r="E36" s="39" t="str">
        <f>IF('Town Data'!G32&gt;9,'Town Data'!F32,"*")</f>
        <v>*</v>
      </c>
      <c r="F36" s="38">
        <f>IF('Town Data'!I32&gt;9,'Town Data'!H32,"*")</f>
        <v>855077.64</v>
      </c>
      <c r="G36" s="38">
        <f>IF('Town Data'!K32&gt;9,'Town Data'!J32,"*")</f>
        <v>417870.73</v>
      </c>
      <c r="H36" s="39" t="str">
        <f>IF('Town Data'!M32&gt;9,'Town Data'!L32,"*")</f>
        <v>*</v>
      </c>
      <c r="I36" s="8">
        <f t="shared" si="0"/>
        <v>-0.35484760190899156</v>
      </c>
      <c r="J36" s="8">
        <f t="shared" si="1"/>
        <v>-0.23431083579364356</v>
      </c>
      <c r="K36" s="8" t="str">
        <f t="shared" si="2"/>
        <v/>
      </c>
    </row>
    <row r="37" spans="2:11" x14ac:dyDescent="0.25">
      <c r="B37" s="24" t="str">
        <f>'Town Data'!A33</f>
        <v>DUMMERSTON</v>
      </c>
      <c r="C37" s="40">
        <f>IF('Town Data'!C33&gt;9,'Town Data'!B33,"*")</f>
        <v>1923134.4</v>
      </c>
      <c r="D37" s="41">
        <f>IF('Town Data'!E33&gt;9,'Town Data'!D33,"*")</f>
        <v>560081.19999999995</v>
      </c>
      <c r="E37" s="42" t="str">
        <f>IF('Town Data'!G33&gt;9,'Town Data'!F33,"*")</f>
        <v>*</v>
      </c>
      <c r="F37" s="41">
        <f>IF('Town Data'!I33&gt;9,'Town Data'!H33,"*")</f>
        <v>1746460.15</v>
      </c>
      <c r="G37" s="41">
        <f>IF('Town Data'!K33&gt;9,'Town Data'!J33,"*")</f>
        <v>543744.19999999995</v>
      </c>
      <c r="H37" s="42" t="str">
        <f>IF('Town Data'!M33&gt;9,'Town Data'!L33,"*")</f>
        <v>*</v>
      </c>
      <c r="I37" s="19">
        <f t="shared" si="0"/>
        <v>0.10116134055506507</v>
      </c>
      <c r="J37" s="19">
        <f t="shared" si="1"/>
        <v>3.0045377955295893E-2</v>
      </c>
      <c r="K37" s="19" t="str">
        <f t="shared" si="2"/>
        <v/>
      </c>
    </row>
    <row r="38" spans="2:11" x14ac:dyDescent="0.25">
      <c r="B38" t="str">
        <f>'Town Data'!A34</f>
        <v>EAST MONTPELIER</v>
      </c>
      <c r="C38" s="37">
        <f>IF('Town Data'!C34&gt;9,'Town Data'!B34,"*")</f>
        <v>6208372.1799999997</v>
      </c>
      <c r="D38" s="38">
        <f>IF('Town Data'!E34&gt;9,'Town Data'!D34,"*")</f>
        <v>2276130.33</v>
      </c>
      <c r="E38" s="39" t="str">
        <f>IF('Town Data'!G34&gt;9,'Town Data'!F34,"*")</f>
        <v>*</v>
      </c>
      <c r="F38" s="38">
        <f>IF('Town Data'!I34&gt;9,'Town Data'!H34,"*")</f>
        <v>5618507.2699999996</v>
      </c>
      <c r="G38" s="38">
        <f>IF('Town Data'!K34&gt;9,'Town Data'!J34,"*")</f>
        <v>2362653.7200000002</v>
      </c>
      <c r="H38" s="39" t="str">
        <f>IF('Town Data'!M34&gt;9,'Town Data'!L34,"*")</f>
        <v>*</v>
      </c>
      <c r="I38" s="8">
        <f t="shared" si="0"/>
        <v>0.10498605441868551</v>
      </c>
      <c r="J38" s="8">
        <f t="shared" si="1"/>
        <v>-3.6621274318608198E-2</v>
      </c>
      <c r="K38" s="8" t="str">
        <f t="shared" si="2"/>
        <v/>
      </c>
    </row>
    <row r="39" spans="2:11" x14ac:dyDescent="0.25">
      <c r="B39" s="24" t="str">
        <f>'Town Data'!A35</f>
        <v>ENOSBURG</v>
      </c>
      <c r="C39" s="40">
        <f>IF('Town Data'!C35&gt;9,'Town Data'!B35,"*")</f>
        <v>8255584.7999999998</v>
      </c>
      <c r="D39" s="41">
        <f>IF('Town Data'!E35&gt;9,'Town Data'!D35,"*")</f>
        <v>2484422.52</v>
      </c>
      <c r="E39" s="42" t="str">
        <f>IF('Town Data'!G35&gt;9,'Town Data'!F35,"*")</f>
        <v>*</v>
      </c>
      <c r="F39" s="41">
        <f>IF('Town Data'!I35&gt;9,'Town Data'!H35,"*")</f>
        <v>7263250.3899999997</v>
      </c>
      <c r="G39" s="41">
        <f>IF('Town Data'!K35&gt;9,'Town Data'!J35,"*")</f>
        <v>2441858.5499999998</v>
      </c>
      <c r="H39" s="42" t="str">
        <f>IF('Town Data'!M35&gt;9,'Town Data'!L35,"*")</f>
        <v>*</v>
      </c>
      <c r="I39" s="19">
        <f t="shared" si="0"/>
        <v>0.13662401221445433</v>
      </c>
      <c r="J39" s="19">
        <f t="shared" si="1"/>
        <v>1.7430972813720191E-2</v>
      </c>
      <c r="K39" s="19" t="str">
        <f t="shared" si="2"/>
        <v/>
      </c>
    </row>
    <row r="40" spans="2:11" x14ac:dyDescent="0.25">
      <c r="B40" t="str">
        <f>'Town Data'!A36</f>
        <v>ESSEX</v>
      </c>
      <c r="C40" s="37">
        <f>IF('Town Data'!C36&gt;9,'Town Data'!B36,"*")</f>
        <v>43836596.32</v>
      </c>
      <c r="D40" s="38">
        <f>IF('Town Data'!E36&gt;9,'Town Data'!D36,"*")</f>
        <v>8200622.6500000004</v>
      </c>
      <c r="E40" s="39">
        <f>IF('Town Data'!G36&gt;9,'Town Data'!F36,"*")</f>
        <v>105047.33333333334</v>
      </c>
      <c r="F40" s="38">
        <f>IF('Town Data'!I36&gt;9,'Town Data'!H36,"*")</f>
        <v>45709112.350000001</v>
      </c>
      <c r="G40" s="38">
        <f>IF('Town Data'!K36&gt;9,'Town Data'!J36,"*")</f>
        <v>8859446.5899999999</v>
      </c>
      <c r="H40" s="39">
        <f>IF('Town Data'!M36&gt;9,'Town Data'!L36,"*")</f>
        <v>168852.33333333299</v>
      </c>
      <c r="I40" s="8">
        <f t="shared" si="0"/>
        <v>-4.0965924161071594E-2</v>
      </c>
      <c r="J40" s="8">
        <f t="shared" si="1"/>
        <v>-7.4364006070496494E-2</v>
      </c>
      <c r="K40" s="8">
        <f t="shared" si="2"/>
        <v>-0.37787455311050749</v>
      </c>
    </row>
    <row r="41" spans="2:11" x14ac:dyDescent="0.25">
      <c r="B41" s="24" t="str">
        <f>'Town Data'!A37</f>
        <v>FAIR HAVEN</v>
      </c>
      <c r="C41" s="40">
        <f>IF('Town Data'!C37&gt;9,'Town Data'!B37,"*")</f>
        <v>9011678.5299999993</v>
      </c>
      <c r="D41" s="41">
        <f>IF('Town Data'!E37&gt;9,'Town Data'!D37,"*")</f>
        <v>1673301.94</v>
      </c>
      <c r="E41" s="42" t="str">
        <f>IF('Town Data'!G37&gt;9,'Town Data'!F37,"*")</f>
        <v>*</v>
      </c>
      <c r="F41" s="41">
        <f>IF('Town Data'!I37&gt;9,'Town Data'!H37,"*")</f>
        <v>7007597.79</v>
      </c>
      <c r="G41" s="41">
        <f>IF('Town Data'!K37&gt;9,'Town Data'!J37,"*")</f>
        <v>1717799.97</v>
      </c>
      <c r="H41" s="42" t="str">
        <f>IF('Town Data'!M37&gt;9,'Town Data'!L37,"*")</f>
        <v>*</v>
      </c>
      <c r="I41" s="19">
        <f t="shared" si="0"/>
        <v>0.28598683886507692</v>
      </c>
      <c r="J41" s="19">
        <f t="shared" si="1"/>
        <v>-2.5904081253418598E-2</v>
      </c>
      <c r="K41" s="19" t="str">
        <f t="shared" si="2"/>
        <v/>
      </c>
    </row>
    <row r="42" spans="2:11" x14ac:dyDescent="0.25">
      <c r="B42" t="str">
        <f>'Town Data'!A38</f>
        <v>FAIRFAX</v>
      </c>
      <c r="C42" s="37">
        <f>IF('Town Data'!C38&gt;9,'Town Data'!B38,"*")</f>
        <v>5999606.2199999997</v>
      </c>
      <c r="D42" s="38">
        <f>IF('Town Data'!E38&gt;9,'Town Data'!D38,"*")</f>
        <v>2091943.16</v>
      </c>
      <c r="E42" s="39" t="str">
        <f>IF('Town Data'!G38&gt;9,'Town Data'!F38,"*")</f>
        <v>*</v>
      </c>
      <c r="F42" s="38">
        <f>IF('Town Data'!I38&gt;9,'Town Data'!H38,"*")</f>
        <v>4688034.7699999996</v>
      </c>
      <c r="G42" s="38">
        <f>IF('Town Data'!K38&gt;9,'Town Data'!J38,"*")</f>
        <v>1844717.2</v>
      </c>
      <c r="H42" s="39" t="str">
        <f>IF('Town Data'!M38&gt;9,'Town Data'!L38,"*")</f>
        <v>*</v>
      </c>
      <c r="I42" s="8">
        <f t="shared" si="0"/>
        <v>0.27976999197896313</v>
      </c>
      <c r="J42" s="8">
        <f t="shared" si="1"/>
        <v>0.13401835251495459</v>
      </c>
      <c r="K42" s="8" t="str">
        <f t="shared" si="2"/>
        <v/>
      </c>
    </row>
    <row r="43" spans="2:11" x14ac:dyDescent="0.25">
      <c r="B43" s="24" t="str">
        <f>'Town Data'!A39</f>
        <v>FAIRLEE</v>
      </c>
      <c r="C43" s="40">
        <f>IF('Town Data'!C39&gt;9,'Town Data'!B39,"*")</f>
        <v>1920630.46</v>
      </c>
      <c r="D43" s="41">
        <f>IF('Town Data'!E39&gt;9,'Town Data'!D39,"*")</f>
        <v>600868.24</v>
      </c>
      <c r="E43" s="42" t="str">
        <f>IF('Town Data'!G39&gt;9,'Town Data'!F39,"*")</f>
        <v>*</v>
      </c>
      <c r="F43" s="41">
        <f>IF('Town Data'!I39&gt;9,'Town Data'!H39,"*")</f>
        <v>1977156.62</v>
      </c>
      <c r="G43" s="41">
        <f>IF('Town Data'!K39&gt;9,'Town Data'!J39,"*")</f>
        <v>607669.15</v>
      </c>
      <c r="H43" s="42" t="str">
        <f>IF('Town Data'!M39&gt;9,'Town Data'!L39,"*")</f>
        <v>*</v>
      </c>
      <c r="I43" s="19">
        <f t="shared" si="0"/>
        <v>-2.8589621797387072E-2</v>
      </c>
      <c r="J43" s="19">
        <f t="shared" si="1"/>
        <v>-1.1191797378557118E-2</v>
      </c>
      <c r="K43" s="19" t="str">
        <f t="shared" si="2"/>
        <v/>
      </c>
    </row>
    <row r="44" spans="2:11" x14ac:dyDescent="0.25">
      <c r="B44" t="str">
        <f>'Town Data'!A40</f>
        <v>FERRISBURGH</v>
      </c>
      <c r="C44" s="37">
        <f>IF('Town Data'!C40&gt;9,'Town Data'!B40,"*")</f>
        <v>3236653.42</v>
      </c>
      <c r="D44" s="38">
        <f>IF('Town Data'!E40&gt;9,'Town Data'!D40,"*")</f>
        <v>818124.97</v>
      </c>
      <c r="E44" s="39" t="str">
        <f>IF('Town Data'!G40&gt;9,'Town Data'!F40,"*")</f>
        <v>*</v>
      </c>
      <c r="F44" s="38">
        <f>IF('Town Data'!I40&gt;9,'Town Data'!H40,"*")</f>
        <v>2451255.23</v>
      </c>
      <c r="G44" s="38">
        <f>IF('Town Data'!K40&gt;9,'Town Data'!J40,"*")</f>
        <v>839423.31</v>
      </c>
      <c r="H44" s="39" t="str">
        <f>IF('Town Data'!M40&gt;9,'Town Data'!L40,"*")</f>
        <v>*</v>
      </c>
      <c r="I44" s="8">
        <f t="shared" si="0"/>
        <v>0.32040653310508183</v>
      </c>
      <c r="J44" s="8">
        <f t="shared" si="1"/>
        <v>-2.5372585853018641E-2</v>
      </c>
      <c r="K44" s="8" t="str">
        <f t="shared" si="2"/>
        <v/>
      </c>
    </row>
    <row r="45" spans="2:11" x14ac:dyDescent="0.25">
      <c r="B45" s="24" t="str">
        <f>'Town Data'!A41</f>
        <v>GEORGIA</v>
      </c>
      <c r="C45" s="40">
        <f>IF('Town Data'!C41&gt;9,'Town Data'!B41,"*")</f>
        <v>1654180.23</v>
      </c>
      <c r="D45" s="41">
        <f>IF('Town Data'!E41&gt;9,'Town Data'!D41,"*")</f>
        <v>834346.33</v>
      </c>
      <c r="E45" s="42" t="str">
        <f>IF('Town Data'!G41&gt;9,'Town Data'!F41,"*")</f>
        <v>*</v>
      </c>
      <c r="F45" s="41">
        <f>IF('Town Data'!I41&gt;9,'Town Data'!H41,"*")</f>
        <v>1250798.98</v>
      </c>
      <c r="G45" s="41">
        <f>IF('Town Data'!K41&gt;9,'Town Data'!J41,"*")</f>
        <v>658571.81000000006</v>
      </c>
      <c r="H45" s="42" t="str">
        <f>IF('Town Data'!M41&gt;9,'Town Data'!L41,"*")</f>
        <v>*</v>
      </c>
      <c r="I45" s="19">
        <f t="shared" si="0"/>
        <v>0.32249886388618576</v>
      </c>
      <c r="J45" s="19">
        <f t="shared" si="1"/>
        <v>0.26690258728201544</v>
      </c>
      <c r="K45" s="19" t="str">
        <f t="shared" si="2"/>
        <v/>
      </c>
    </row>
    <row r="46" spans="2:11" x14ac:dyDescent="0.25">
      <c r="B46" t="str">
        <f>'Town Data'!A42</f>
        <v>GRAND ISLE</v>
      </c>
      <c r="C46" s="37">
        <f>IF('Town Data'!C42&gt;9,'Town Data'!B42,"*")</f>
        <v>484135.99</v>
      </c>
      <c r="D46" s="38">
        <f>IF('Town Data'!E42&gt;9,'Town Data'!D42,"*")</f>
        <v>300271.05</v>
      </c>
      <c r="E46" s="39" t="str">
        <f>IF('Town Data'!G42&gt;9,'Town Data'!F42,"*")</f>
        <v>*</v>
      </c>
      <c r="F46" s="38">
        <f>IF('Town Data'!I42&gt;9,'Town Data'!H42,"*")</f>
        <v>445972.88</v>
      </c>
      <c r="G46" s="38">
        <f>IF('Town Data'!K42&gt;9,'Town Data'!J42,"*")</f>
        <v>310208.08</v>
      </c>
      <c r="H46" s="39" t="str">
        <f>IF('Town Data'!M42&gt;9,'Town Data'!L42,"*")</f>
        <v>*</v>
      </c>
      <c r="I46" s="8">
        <f t="shared" si="0"/>
        <v>8.5572714645787404E-2</v>
      </c>
      <c r="J46" s="8">
        <f t="shared" si="1"/>
        <v>-3.2033433816424213E-2</v>
      </c>
      <c r="K46" s="8" t="str">
        <f t="shared" si="2"/>
        <v/>
      </c>
    </row>
    <row r="47" spans="2:11" x14ac:dyDescent="0.25">
      <c r="B47" s="24" t="str">
        <f>'Town Data'!A43</f>
        <v>GREENSBORO</v>
      </c>
      <c r="C47" s="40">
        <f>IF('Town Data'!C43&gt;9,'Town Data'!B43,"*")</f>
        <v>885729.87</v>
      </c>
      <c r="D47" s="41">
        <f>IF('Town Data'!E43&gt;9,'Town Data'!D43,"*")</f>
        <v>608448.49</v>
      </c>
      <c r="E47" s="42" t="str">
        <f>IF('Town Data'!G43&gt;9,'Town Data'!F43,"*")</f>
        <v>*</v>
      </c>
      <c r="F47" s="41" t="str">
        <f>IF('Town Data'!I43&gt;9,'Town Data'!H43,"*")</f>
        <v>*</v>
      </c>
      <c r="G47" s="41" t="str">
        <f>IF('Town Data'!K43&gt;9,'Town Data'!J43,"*")</f>
        <v>*</v>
      </c>
      <c r="H47" s="42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25">
      <c r="B48" t="str">
        <f>'Town Data'!A44</f>
        <v>GROTON</v>
      </c>
      <c r="C48" s="37" t="str">
        <f>IF('Town Data'!C44&gt;9,'Town Data'!B44,"*")</f>
        <v>*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1097325.6200000001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GUILFORD</v>
      </c>
      <c r="C49" s="40">
        <f>IF('Town Data'!C45&gt;9,'Town Data'!B45,"*")</f>
        <v>263178.93</v>
      </c>
      <c r="D49" s="41" t="str">
        <f>IF('Town Data'!E45&gt;9,'Town Data'!D45,"*")</f>
        <v>*</v>
      </c>
      <c r="E49" s="42" t="str">
        <f>IF('Town Data'!G45&gt;9,'Town Data'!F45,"*")</f>
        <v>*</v>
      </c>
      <c r="F49" s="41" t="str">
        <f>IF('Town Data'!I45&gt;9,'Town Data'!H45,"*")</f>
        <v>*</v>
      </c>
      <c r="G49" s="41" t="str">
        <f>IF('Town Data'!K45&gt;9,'Town Data'!J45,"*")</f>
        <v>*</v>
      </c>
      <c r="H49" s="42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HARDWICK</v>
      </c>
      <c r="C50" s="37">
        <f>IF('Town Data'!C46&gt;9,'Town Data'!B46,"*")</f>
        <v>10567363.119999999</v>
      </c>
      <c r="D50" s="38">
        <f>IF('Town Data'!E46&gt;9,'Town Data'!D46,"*")</f>
        <v>1623381.91</v>
      </c>
      <c r="E50" s="39" t="str">
        <f>IF('Town Data'!G46&gt;9,'Town Data'!F46,"*")</f>
        <v>*</v>
      </c>
      <c r="F50" s="38">
        <f>IF('Town Data'!I46&gt;9,'Town Data'!H46,"*")</f>
        <v>8789720.4800000004</v>
      </c>
      <c r="G50" s="38">
        <f>IF('Town Data'!K46&gt;9,'Town Data'!J46,"*")</f>
        <v>1595449.72</v>
      </c>
      <c r="H50" s="39" t="str">
        <f>IF('Town Data'!M46&gt;9,'Town Data'!L46,"*")</f>
        <v>*</v>
      </c>
      <c r="I50" s="8">
        <f t="shared" si="0"/>
        <v>0.20224108878602232</v>
      </c>
      <c r="J50" s="8">
        <f t="shared" si="1"/>
        <v>1.7507408506737487E-2</v>
      </c>
      <c r="K50" s="8" t="str">
        <f t="shared" si="2"/>
        <v/>
      </c>
    </row>
    <row r="51" spans="2:11" x14ac:dyDescent="0.25">
      <c r="B51" s="24" t="str">
        <f>'Town Data'!A47</f>
        <v>HARTFORD</v>
      </c>
      <c r="C51" s="40">
        <f>IF('Town Data'!C47&gt;9,'Town Data'!B47,"*")</f>
        <v>45466095.289999999</v>
      </c>
      <c r="D51" s="41">
        <f>IF('Town Data'!E47&gt;9,'Town Data'!D47,"*")</f>
        <v>10341356.58</v>
      </c>
      <c r="E51" s="42">
        <f>IF('Town Data'!G47&gt;9,'Town Data'!F47,"*")</f>
        <v>145770.3333333334</v>
      </c>
      <c r="F51" s="41">
        <f>IF('Town Data'!I47&gt;9,'Town Data'!H47,"*")</f>
        <v>41714225.93</v>
      </c>
      <c r="G51" s="41">
        <f>IF('Town Data'!K47&gt;9,'Town Data'!J47,"*")</f>
        <v>8708586.0500000007</v>
      </c>
      <c r="H51" s="42">
        <f>IF('Town Data'!M47&gt;9,'Town Data'!L47,"*")</f>
        <v>190973.6666666666</v>
      </c>
      <c r="I51" s="19">
        <f t="shared" si="0"/>
        <v>8.9942202602439597E-2</v>
      </c>
      <c r="J51" s="19">
        <f t="shared" si="1"/>
        <v>0.18748973950828668</v>
      </c>
      <c r="K51" s="19">
        <f t="shared" si="2"/>
        <v>-0.23669930060165301</v>
      </c>
    </row>
    <row r="52" spans="2:11" x14ac:dyDescent="0.25">
      <c r="B52" t="str">
        <f>'Town Data'!A48</f>
        <v>HARTLAND</v>
      </c>
      <c r="C52" s="37">
        <f>IF('Town Data'!C48&gt;9,'Town Data'!B48,"*")</f>
        <v>648780.86</v>
      </c>
      <c r="D52" s="38">
        <f>IF('Town Data'!E48&gt;9,'Town Data'!D48,"*")</f>
        <v>245406.7</v>
      </c>
      <c r="E52" s="39" t="str">
        <f>IF('Town Data'!G48&gt;9,'Town Data'!F48,"*")</f>
        <v>*</v>
      </c>
      <c r="F52" s="38">
        <f>IF('Town Data'!I48&gt;9,'Town Data'!H48,"*")</f>
        <v>636699.87</v>
      </c>
      <c r="G52" s="38">
        <f>IF('Town Data'!K48&gt;9,'Town Data'!J48,"*")</f>
        <v>264520.78000000003</v>
      </c>
      <c r="H52" s="39" t="str">
        <f>IF('Town Data'!M48&gt;9,'Town Data'!L48,"*")</f>
        <v>*</v>
      </c>
      <c r="I52" s="8">
        <f t="shared" si="0"/>
        <v>1.8974387414277295E-2</v>
      </c>
      <c r="J52" s="8">
        <f t="shared" si="1"/>
        <v>-7.2259275811904125E-2</v>
      </c>
      <c r="K52" s="8" t="str">
        <f t="shared" si="2"/>
        <v/>
      </c>
    </row>
    <row r="53" spans="2:11" x14ac:dyDescent="0.25">
      <c r="B53" s="24" t="str">
        <f>'Town Data'!A49</f>
        <v>HIGHGATE</v>
      </c>
      <c r="C53" s="40">
        <f>IF('Town Data'!C49&gt;9,'Town Data'!B49,"*")</f>
        <v>2592415.08</v>
      </c>
      <c r="D53" s="41">
        <f>IF('Town Data'!E49&gt;9,'Town Data'!D49,"*")</f>
        <v>764121.69</v>
      </c>
      <c r="E53" s="42" t="str">
        <f>IF('Town Data'!G49&gt;9,'Town Data'!F49,"*")</f>
        <v>*</v>
      </c>
      <c r="F53" s="41">
        <f>IF('Town Data'!I49&gt;9,'Town Data'!H49,"*")</f>
        <v>2158694.29</v>
      </c>
      <c r="G53" s="41">
        <f>IF('Town Data'!K49&gt;9,'Town Data'!J49,"*")</f>
        <v>755310.8</v>
      </c>
      <c r="H53" s="42" t="str">
        <f>IF('Town Data'!M49&gt;9,'Town Data'!L49,"*")</f>
        <v>*</v>
      </c>
      <c r="I53" s="19">
        <f t="shared" si="0"/>
        <v>0.20091811610804791</v>
      </c>
      <c r="J53" s="19">
        <f t="shared" si="1"/>
        <v>1.1665250913928275E-2</v>
      </c>
      <c r="K53" s="19" t="str">
        <f t="shared" si="2"/>
        <v/>
      </c>
    </row>
    <row r="54" spans="2:11" x14ac:dyDescent="0.25">
      <c r="B54" t="str">
        <f>'Town Data'!A50</f>
        <v>HINESBURG</v>
      </c>
      <c r="C54" s="37">
        <f>IF('Town Data'!C50&gt;9,'Town Data'!B50,"*")</f>
        <v>8037683.0999999996</v>
      </c>
      <c r="D54" s="38">
        <f>IF('Town Data'!E50&gt;9,'Town Data'!D50,"*")</f>
        <v>1981013.33</v>
      </c>
      <c r="E54" s="39" t="str">
        <f>IF('Town Data'!G50&gt;9,'Town Data'!F50,"*")</f>
        <v>*</v>
      </c>
      <c r="F54" s="38">
        <f>IF('Town Data'!I50&gt;9,'Town Data'!H50,"*")</f>
        <v>7019859.0800000001</v>
      </c>
      <c r="G54" s="38">
        <f>IF('Town Data'!K50&gt;9,'Town Data'!J50,"*")</f>
        <v>1937444.24</v>
      </c>
      <c r="H54" s="39" t="str">
        <f>IF('Town Data'!M50&gt;9,'Town Data'!L50,"*")</f>
        <v>*</v>
      </c>
      <c r="I54" s="8">
        <f t="shared" si="0"/>
        <v>0.14499208722007559</v>
      </c>
      <c r="J54" s="8">
        <f t="shared" si="1"/>
        <v>2.2487919445877878E-2</v>
      </c>
      <c r="K54" s="8" t="str">
        <f t="shared" si="2"/>
        <v/>
      </c>
    </row>
    <row r="55" spans="2:11" x14ac:dyDescent="0.25">
      <c r="B55" s="24" t="str">
        <f>'Town Data'!A51</f>
        <v>HUNTINGTON</v>
      </c>
      <c r="C55" s="40" t="str">
        <f>IF('Town Data'!C51&gt;9,'Town Data'!B51,"*")</f>
        <v>*</v>
      </c>
      <c r="D55" s="41" t="str">
        <f>IF('Town Data'!E51&gt;9,'Town Data'!D51,"*")</f>
        <v>*</v>
      </c>
      <c r="E55" s="42" t="str">
        <f>IF('Town Data'!G51&gt;9,'Town Data'!F51,"*")</f>
        <v>*</v>
      </c>
      <c r="F55" s="41">
        <f>IF('Town Data'!I51&gt;9,'Town Data'!H51,"*")</f>
        <v>236890.54</v>
      </c>
      <c r="G55" s="41">
        <f>IF('Town Data'!K51&gt;9,'Town Data'!J51,"*")</f>
        <v>104438</v>
      </c>
      <c r="H55" s="42" t="str">
        <f>IF('Town Data'!M51&gt;9,'Town Data'!L51,"*")</f>
        <v>*</v>
      </c>
      <c r="I55" s="19" t="str">
        <f t="shared" si="0"/>
        <v/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HYDE PARK</v>
      </c>
      <c r="C56" s="37">
        <f>IF('Town Data'!C52&gt;9,'Town Data'!B52,"*")</f>
        <v>3297000.66</v>
      </c>
      <c r="D56" s="38">
        <f>IF('Town Data'!E52&gt;9,'Town Data'!D52,"*")</f>
        <v>513437.87</v>
      </c>
      <c r="E56" s="39" t="str">
        <f>IF('Town Data'!G52&gt;9,'Town Data'!F52,"*")</f>
        <v>*</v>
      </c>
      <c r="F56" s="38">
        <f>IF('Town Data'!I52&gt;9,'Town Data'!H52,"*")</f>
        <v>3819592.12</v>
      </c>
      <c r="G56" s="38">
        <f>IF('Town Data'!K52&gt;9,'Town Data'!J52,"*")</f>
        <v>571302.94999999995</v>
      </c>
      <c r="H56" s="39" t="str">
        <f>IF('Town Data'!M52&gt;9,'Town Data'!L52,"*")</f>
        <v>*</v>
      </c>
      <c r="I56" s="8">
        <f t="shared" si="0"/>
        <v>-0.13681865591449591</v>
      </c>
      <c r="J56" s="8">
        <f t="shared" si="1"/>
        <v>-0.10128615649542849</v>
      </c>
      <c r="K56" s="8" t="str">
        <f t="shared" si="2"/>
        <v/>
      </c>
    </row>
    <row r="57" spans="2:11" x14ac:dyDescent="0.25">
      <c r="B57" s="24" t="str">
        <f>'Town Data'!A53</f>
        <v>IRASBURG</v>
      </c>
      <c r="C57" s="40">
        <f>IF('Town Data'!C53&gt;9,'Town Data'!B53,"*")</f>
        <v>3249380.2</v>
      </c>
      <c r="D57" s="41" t="str">
        <f>IF('Town Data'!E53&gt;9,'Town Data'!D53,"*")</f>
        <v>*</v>
      </c>
      <c r="E57" s="42" t="str">
        <f>IF('Town Data'!G53&gt;9,'Town Data'!F53,"*")</f>
        <v>*</v>
      </c>
      <c r="F57" s="41">
        <f>IF('Town Data'!I53&gt;9,'Town Data'!H53,"*")</f>
        <v>2391162.2799999998</v>
      </c>
      <c r="G57" s="41" t="str">
        <f>IF('Town Data'!K53&gt;9,'Town Data'!J53,"*")</f>
        <v>*</v>
      </c>
      <c r="H57" s="42" t="str">
        <f>IF('Town Data'!M53&gt;9,'Town Data'!L53,"*")</f>
        <v>*</v>
      </c>
      <c r="I57" s="19">
        <f t="shared" si="0"/>
        <v>0.35891245323592191</v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JAMAICA</v>
      </c>
      <c r="C58" s="37">
        <f>IF('Town Data'!C54&gt;9,'Town Data'!B54,"*")</f>
        <v>1943138.55</v>
      </c>
      <c r="D58" s="38">
        <f>IF('Town Data'!E54&gt;9,'Town Data'!D54,"*")</f>
        <v>298274.65999999997</v>
      </c>
      <c r="E58" s="39" t="str">
        <f>IF('Town Data'!G54&gt;9,'Town Data'!F54,"*")</f>
        <v>*</v>
      </c>
      <c r="F58" s="38">
        <f>IF('Town Data'!I54&gt;9,'Town Data'!H54,"*")</f>
        <v>1156996.6200000001</v>
      </c>
      <c r="G58" s="38">
        <f>IF('Town Data'!K54&gt;9,'Town Data'!J54,"*")</f>
        <v>334762.34000000003</v>
      </c>
      <c r="H58" s="39" t="str">
        <f>IF('Town Data'!M54&gt;9,'Town Data'!L54,"*")</f>
        <v>*</v>
      </c>
      <c r="I58" s="8">
        <f t="shared" si="0"/>
        <v>0.67946778444348421</v>
      </c>
      <c r="J58" s="8">
        <f t="shared" si="1"/>
        <v>-0.10899577294148455</v>
      </c>
      <c r="K58" s="8" t="str">
        <f t="shared" si="2"/>
        <v/>
      </c>
    </row>
    <row r="59" spans="2:11" x14ac:dyDescent="0.25">
      <c r="B59" s="24" t="str">
        <f>'Town Data'!A55</f>
        <v>JERICHO</v>
      </c>
      <c r="C59" s="40">
        <f>IF('Town Data'!C55&gt;9,'Town Data'!B55,"*")</f>
        <v>5256432.0199999996</v>
      </c>
      <c r="D59" s="41">
        <f>IF('Town Data'!E55&gt;9,'Town Data'!D55,"*")</f>
        <v>1473542.75</v>
      </c>
      <c r="E59" s="42" t="str">
        <f>IF('Town Data'!G55&gt;9,'Town Data'!F55,"*")</f>
        <v>*</v>
      </c>
      <c r="F59" s="41">
        <f>IF('Town Data'!I55&gt;9,'Town Data'!H55,"*")</f>
        <v>3021071.95</v>
      </c>
      <c r="G59" s="41">
        <f>IF('Town Data'!K55&gt;9,'Town Data'!J55,"*")</f>
        <v>1115820.97</v>
      </c>
      <c r="H59" s="42" t="str">
        <f>IF('Town Data'!M55&gt;9,'Town Data'!L55,"*")</f>
        <v>*</v>
      </c>
      <c r="I59" s="19">
        <f t="shared" si="0"/>
        <v>0.73992281779320057</v>
      </c>
      <c r="J59" s="19">
        <f t="shared" si="1"/>
        <v>0.32059065891188621</v>
      </c>
      <c r="K59" s="19" t="str">
        <f t="shared" si="2"/>
        <v/>
      </c>
    </row>
    <row r="60" spans="2:11" x14ac:dyDescent="0.25">
      <c r="B60" t="str">
        <f>'Town Data'!A56</f>
        <v>JOHNSON</v>
      </c>
      <c r="C60" s="37">
        <f>IF('Town Data'!C56&gt;9,'Town Data'!B56,"*")</f>
        <v>10174770.35</v>
      </c>
      <c r="D60" s="38">
        <f>IF('Town Data'!E56&gt;9,'Town Data'!D56,"*")</f>
        <v>3168794.73</v>
      </c>
      <c r="E60" s="39" t="str">
        <f>IF('Town Data'!G56&gt;9,'Town Data'!F56,"*")</f>
        <v>*</v>
      </c>
      <c r="F60" s="38">
        <f>IF('Town Data'!I56&gt;9,'Town Data'!H56,"*")</f>
        <v>9838144.7599999998</v>
      </c>
      <c r="G60" s="38">
        <f>IF('Town Data'!K56&gt;9,'Town Data'!J56,"*")</f>
        <v>2945363.68</v>
      </c>
      <c r="H60" s="39" t="str">
        <f>IF('Town Data'!M56&gt;9,'Town Data'!L56,"*")</f>
        <v>*</v>
      </c>
      <c r="I60" s="8">
        <f t="shared" si="0"/>
        <v>3.421636885936611E-2</v>
      </c>
      <c r="J60" s="8">
        <f t="shared" si="1"/>
        <v>7.585856086878881E-2</v>
      </c>
      <c r="K60" s="8" t="str">
        <f t="shared" si="2"/>
        <v/>
      </c>
    </row>
    <row r="61" spans="2:11" x14ac:dyDescent="0.25">
      <c r="B61" s="24" t="str">
        <f>'Town Data'!A57</f>
        <v>KILLINGTON</v>
      </c>
      <c r="C61" s="40">
        <f>IF('Town Data'!C57&gt;9,'Town Data'!B57,"*")</f>
        <v>6301686.1900000004</v>
      </c>
      <c r="D61" s="41">
        <f>IF('Town Data'!E57&gt;9,'Town Data'!D57,"*")</f>
        <v>5411995.6399999997</v>
      </c>
      <c r="E61" s="42" t="str">
        <f>IF('Town Data'!G57&gt;9,'Town Data'!F57,"*")</f>
        <v>*</v>
      </c>
      <c r="F61" s="41">
        <f>IF('Town Data'!I57&gt;9,'Town Data'!H57,"*")</f>
        <v>6107130.0199999996</v>
      </c>
      <c r="G61" s="41">
        <f>IF('Town Data'!K57&gt;9,'Town Data'!J57,"*")</f>
        <v>5366373.7699999996</v>
      </c>
      <c r="H61" s="42" t="str">
        <f>IF('Town Data'!M57&gt;9,'Town Data'!L57,"*")</f>
        <v>*</v>
      </c>
      <c r="I61" s="19">
        <f t="shared" si="0"/>
        <v>3.1857217606773805E-2</v>
      </c>
      <c r="J61" s="19">
        <f t="shared" si="1"/>
        <v>8.5014335481145807E-3</v>
      </c>
      <c r="K61" s="19" t="str">
        <f t="shared" si="2"/>
        <v/>
      </c>
    </row>
    <row r="62" spans="2:11" x14ac:dyDescent="0.25">
      <c r="B62" t="str">
        <f>'Town Data'!A58</f>
        <v>LONDONDERRY</v>
      </c>
      <c r="C62" s="37">
        <f>IF('Town Data'!C58&gt;9,'Town Data'!B58,"*")</f>
        <v>7817737.6299999999</v>
      </c>
      <c r="D62" s="38">
        <f>IF('Town Data'!E58&gt;9,'Town Data'!D58,"*")</f>
        <v>3963683.06</v>
      </c>
      <c r="E62" s="39" t="str">
        <f>IF('Town Data'!G58&gt;9,'Town Data'!F58,"*")</f>
        <v>*</v>
      </c>
      <c r="F62" s="38">
        <f>IF('Town Data'!I58&gt;9,'Town Data'!H58,"*")</f>
        <v>6811594.1900000004</v>
      </c>
      <c r="G62" s="38">
        <f>IF('Town Data'!K58&gt;9,'Town Data'!J58,"*")</f>
        <v>3822798.12</v>
      </c>
      <c r="H62" s="39" t="str">
        <f>IF('Town Data'!M58&gt;9,'Town Data'!L58,"*")</f>
        <v>*</v>
      </c>
      <c r="I62" s="8">
        <f t="shared" si="0"/>
        <v>0.14771042019460051</v>
      </c>
      <c r="J62" s="8">
        <f t="shared" si="1"/>
        <v>3.6853879168487175E-2</v>
      </c>
      <c r="K62" s="8" t="str">
        <f t="shared" si="2"/>
        <v/>
      </c>
    </row>
    <row r="63" spans="2:11" x14ac:dyDescent="0.25">
      <c r="B63" s="24" t="str">
        <f>'Town Data'!A59</f>
        <v>LUDLOW</v>
      </c>
      <c r="C63" s="40">
        <f>IF('Town Data'!C59&gt;9,'Town Data'!B59,"*")</f>
        <v>7338068.29</v>
      </c>
      <c r="D63" s="41">
        <f>IF('Town Data'!E59&gt;9,'Town Data'!D59,"*")</f>
        <v>3586715.19</v>
      </c>
      <c r="E63" s="42" t="str">
        <f>IF('Town Data'!G59&gt;9,'Town Data'!F59,"*")</f>
        <v>*</v>
      </c>
      <c r="F63" s="41">
        <f>IF('Town Data'!I59&gt;9,'Town Data'!H59,"*")</f>
        <v>7004088.7699999996</v>
      </c>
      <c r="G63" s="41">
        <f>IF('Town Data'!K59&gt;9,'Town Data'!J59,"*")</f>
        <v>3384719.24</v>
      </c>
      <c r="H63" s="42" t="str">
        <f>IF('Town Data'!M59&gt;9,'Town Data'!L59,"*")</f>
        <v>*</v>
      </c>
      <c r="I63" s="19">
        <f t="shared" si="0"/>
        <v>4.7683507586383789E-2</v>
      </c>
      <c r="J63" s="19">
        <f t="shared" si="1"/>
        <v>5.9678790374353093E-2</v>
      </c>
      <c r="K63" s="19" t="str">
        <f t="shared" si="2"/>
        <v/>
      </c>
    </row>
    <row r="64" spans="2:11" x14ac:dyDescent="0.25">
      <c r="B64" t="str">
        <f>'Town Data'!A60</f>
        <v>LYNDON</v>
      </c>
      <c r="C64" s="37">
        <f>IF('Town Data'!C60&gt;9,'Town Data'!B60,"*")</f>
        <v>10588833.220000001</v>
      </c>
      <c r="D64" s="38">
        <f>IF('Town Data'!E60&gt;9,'Town Data'!D60,"*")</f>
        <v>4026577.77</v>
      </c>
      <c r="E64" s="39">
        <f>IF('Town Data'!G60&gt;9,'Town Data'!F60,"*")</f>
        <v>55272.333333333343</v>
      </c>
      <c r="F64" s="38">
        <f>IF('Town Data'!I60&gt;9,'Town Data'!H60,"*")</f>
        <v>9627146.6199999992</v>
      </c>
      <c r="G64" s="38">
        <f>IF('Town Data'!K60&gt;9,'Town Data'!J60,"*")</f>
        <v>3910058.52</v>
      </c>
      <c r="H64" s="39">
        <f>IF('Town Data'!M60&gt;9,'Town Data'!L60,"*")</f>
        <v>58953.999999999993</v>
      </c>
      <c r="I64" s="8">
        <f t="shared" si="0"/>
        <v>9.9893212180038618E-2</v>
      </c>
      <c r="J64" s="8">
        <f t="shared" si="1"/>
        <v>2.9799873685777981E-2</v>
      </c>
      <c r="K64" s="8">
        <f t="shared" si="2"/>
        <v>-6.2449819633386201E-2</v>
      </c>
    </row>
    <row r="65" spans="2:11" x14ac:dyDescent="0.25">
      <c r="B65" s="24" t="str">
        <f>'Town Data'!A61</f>
        <v>MANCHESTER</v>
      </c>
      <c r="C65" s="40">
        <f>IF('Town Data'!C61&gt;9,'Town Data'!B61,"*")</f>
        <v>28138110.600000001</v>
      </c>
      <c r="D65" s="41">
        <f>IF('Town Data'!E61&gt;9,'Town Data'!D61,"*")</f>
        <v>13748211.699999999</v>
      </c>
      <c r="E65" s="42">
        <f>IF('Town Data'!G61&gt;9,'Town Data'!F61,"*")</f>
        <v>215446.16666666698</v>
      </c>
      <c r="F65" s="41">
        <f>IF('Town Data'!I61&gt;9,'Town Data'!H61,"*")</f>
        <v>29855636.329999998</v>
      </c>
      <c r="G65" s="41">
        <f>IF('Town Data'!K61&gt;9,'Town Data'!J61,"*")</f>
        <v>14467949.9</v>
      </c>
      <c r="H65" s="42">
        <f>IF('Town Data'!M61&gt;9,'Town Data'!L61,"*")</f>
        <v>222009.33333333337</v>
      </c>
      <c r="I65" s="19">
        <f t="shared" si="0"/>
        <v>-5.7527687938580839E-2</v>
      </c>
      <c r="J65" s="19">
        <f t="shared" si="1"/>
        <v>-4.9747075776091894E-2</v>
      </c>
      <c r="K65" s="19">
        <f t="shared" si="2"/>
        <v>-2.9562570942962132E-2</v>
      </c>
    </row>
    <row r="66" spans="2:11" x14ac:dyDescent="0.25">
      <c r="B66" t="str">
        <f>'Town Data'!A62</f>
        <v>MENDON</v>
      </c>
      <c r="C66" s="37">
        <f>IF('Town Data'!C62&gt;9,'Town Data'!B62,"*")</f>
        <v>3419186.94</v>
      </c>
      <c r="D66" s="38">
        <f>IF('Town Data'!E62&gt;9,'Town Data'!D62,"*")</f>
        <v>800184.34</v>
      </c>
      <c r="E66" s="39" t="str">
        <f>IF('Town Data'!G62&gt;9,'Town Data'!F62,"*")</f>
        <v>*</v>
      </c>
      <c r="F66" s="38">
        <f>IF('Town Data'!I62&gt;9,'Town Data'!H62,"*")</f>
        <v>3031024.59</v>
      </c>
      <c r="G66" s="38" t="str">
        <f>IF('Town Data'!K62&gt;9,'Town Data'!J62,"*")</f>
        <v>*</v>
      </c>
      <c r="H66" s="39" t="str">
        <f>IF('Town Data'!M62&gt;9,'Town Data'!L62,"*")</f>
        <v>*</v>
      </c>
      <c r="I66" s="8">
        <f t="shared" si="0"/>
        <v>0.12806308179769671</v>
      </c>
      <c r="J66" s="8" t="str">
        <f t="shared" si="1"/>
        <v/>
      </c>
      <c r="K66" s="8" t="str">
        <f t="shared" si="2"/>
        <v/>
      </c>
    </row>
    <row r="67" spans="2:11" x14ac:dyDescent="0.25">
      <c r="B67" s="24" t="str">
        <f>'Town Data'!A63</f>
        <v>MIDDLEBURY</v>
      </c>
      <c r="C67" s="40">
        <f>IF('Town Data'!C63&gt;9,'Town Data'!B63,"*")</f>
        <v>48135139.509999998</v>
      </c>
      <c r="D67" s="41">
        <f>IF('Town Data'!E63&gt;9,'Town Data'!D63,"*")</f>
        <v>14069074.369999999</v>
      </c>
      <c r="E67" s="42">
        <f>IF('Town Data'!G63&gt;9,'Town Data'!F63,"*")</f>
        <v>62084.999999999971</v>
      </c>
      <c r="F67" s="41">
        <f>IF('Town Data'!I63&gt;9,'Town Data'!H63,"*")</f>
        <v>43328066.460000001</v>
      </c>
      <c r="G67" s="41">
        <f>IF('Town Data'!K63&gt;9,'Town Data'!J63,"*")</f>
        <v>13056403.84</v>
      </c>
      <c r="H67" s="42">
        <f>IF('Town Data'!M63&gt;9,'Town Data'!L63,"*")</f>
        <v>85125.166666666628</v>
      </c>
      <c r="I67" s="19">
        <f t="shared" si="0"/>
        <v>0.11094593972795519</v>
      </c>
      <c r="J67" s="19">
        <f t="shared" si="1"/>
        <v>7.7561213823484132E-2</v>
      </c>
      <c r="K67" s="19">
        <f t="shared" si="2"/>
        <v>-0.27066222092565656</v>
      </c>
    </row>
    <row r="68" spans="2:11" x14ac:dyDescent="0.25">
      <c r="B68" t="str">
        <f>'Town Data'!A64</f>
        <v>MILTON</v>
      </c>
      <c r="C68" s="37">
        <f>IF('Town Data'!C64&gt;9,'Town Data'!B64,"*")</f>
        <v>19030111.550000001</v>
      </c>
      <c r="D68" s="38">
        <f>IF('Town Data'!E64&gt;9,'Town Data'!D64,"*")</f>
        <v>5627661.9000000004</v>
      </c>
      <c r="E68" s="39">
        <f>IF('Town Data'!G64&gt;9,'Town Data'!F64,"*")</f>
        <v>95599.833333333343</v>
      </c>
      <c r="F68" s="38">
        <f>IF('Town Data'!I64&gt;9,'Town Data'!H64,"*")</f>
        <v>17523432.149999999</v>
      </c>
      <c r="G68" s="38">
        <f>IF('Town Data'!K64&gt;9,'Town Data'!J64,"*")</f>
        <v>4870993.5</v>
      </c>
      <c r="H68" s="39">
        <f>IF('Town Data'!M64&gt;9,'Town Data'!L64,"*")</f>
        <v>54724.000000000007</v>
      </c>
      <c r="I68" s="8">
        <f t="shared" si="0"/>
        <v>8.5980839090360639E-2</v>
      </c>
      <c r="J68" s="8">
        <f t="shared" si="1"/>
        <v>0.15534169774605538</v>
      </c>
      <c r="K68" s="8">
        <f t="shared" si="2"/>
        <v>0.74694527690470969</v>
      </c>
    </row>
    <row r="69" spans="2:11" x14ac:dyDescent="0.25">
      <c r="B69" s="24" t="str">
        <f>'Town Data'!A65</f>
        <v>MONTGOMERY</v>
      </c>
      <c r="C69" s="40">
        <f>IF('Town Data'!C65&gt;9,'Town Data'!B65,"*")</f>
        <v>818256.2</v>
      </c>
      <c r="D69" s="41" t="str">
        <f>IF('Town Data'!E65&gt;9,'Town Data'!D65,"*")</f>
        <v>*</v>
      </c>
      <c r="E69" s="42" t="str">
        <f>IF('Town Data'!G65&gt;9,'Town Data'!F65,"*")</f>
        <v>*</v>
      </c>
      <c r="F69" s="41" t="str">
        <f>IF('Town Data'!I65&gt;9,'Town Data'!H65,"*")</f>
        <v>*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 t="str">
        <f>'Town Data'!A66</f>
        <v>MONTPELIER</v>
      </c>
      <c r="C70" s="37">
        <f>IF('Town Data'!C66&gt;9,'Town Data'!B66,"*")</f>
        <v>23365236.649999999</v>
      </c>
      <c r="D70" s="38">
        <f>IF('Town Data'!E66&gt;9,'Town Data'!D66,"*")</f>
        <v>6489035.8200000003</v>
      </c>
      <c r="E70" s="39">
        <f>IF('Town Data'!G66&gt;9,'Town Data'!F66,"*")</f>
        <v>2054948.500000003</v>
      </c>
      <c r="F70" s="38">
        <f>IF('Town Data'!I66&gt;9,'Town Data'!H66,"*")</f>
        <v>17514081.579999998</v>
      </c>
      <c r="G70" s="38">
        <f>IF('Town Data'!K66&gt;9,'Town Data'!J66,"*")</f>
        <v>6851627.75</v>
      </c>
      <c r="H70" s="39">
        <f>IF('Town Data'!M66&gt;9,'Town Data'!L66,"*")</f>
        <v>1892059.1666666667</v>
      </c>
      <c r="I70" s="8">
        <f t="shared" ref="I70:I133" si="3">IFERROR((C70-F70)/F70,"")</f>
        <v>0.33408289457105528</v>
      </c>
      <c r="J70" s="8">
        <f t="shared" ref="J70:J133" si="4">IFERROR((D70-G70)/G70,"")</f>
        <v>-5.292055307587306E-2</v>
      </c>
      <c r="K70" s="8">
        <f t="shared" ref="K70:K133" si="5">IFERROR((E70-H70)/H70,"")</f>
        <v>8.6091035736639454E-2</v>
      </c>
    </row>
    <row r="71" spans="2:11" x14ac:dyDescent="0.25">
      <c r="B71" s="24" t="str">
        <f>'Town Data'!A67</f>
        <v>MORETOWN</v>
      </c>
      <c r="C71" s="40">
        <f>IF('Town Data'!C67&gt;9,'Town Data'!B67,"*")</f>
        <v>575123.68999999994</v>
      </c>
      <c r="D71" s="41">
        <f>IF('Town Data'!E67&gt;9,'Town Data'!D67,"*")</f>
        <v>222026.68</v>
      </c>
      <c r="E71" s="42" t="str">
        <f>IF('Town Data'!G67&gt;9,'Town Data'!F67,"*")</f>
        <v>*</v>
      </c>
      <c r="F71" s="41">
        <f>IF('Town Data'!I67&gt;9,'Town Data'!H67,"*")</f>
        <v>486977.35</v>
      </c>
      <c r="G71" s="41">
        <f>IF('Town Data'!K67&gt;9,'Town Data'!J67,"*")</f>
        <v>229165.63</v>
      </c>
      <c r="H71" s="42" t="str">
        <f>IF('Town Data'!M67&gt;9,'Town Data'!L67,"*")</f>
        <v>*</v>
      </c>
      <c r="I71" s="19">
        <f t="shared" si="3"/>
        <v>0.181007063264852</v>
      </c>
      <c r="J71" s="19">
        <f t="shared" si="4"/>
        <v>-3.1151922738152364E-2</v>
      </c>
      <c r="K71" s="19" t="str">
        <f t="shared" si="5"/>
        <v/>
      </c>
    </row>
    <row r="72" spans="2:11" x14ac:dyDescent="0.25">
      <c r="B72" t="str">
        <f>'Town Data'!A68</f>
        <v>MORRISTOWN</v>
      </c>
      <c r="C72" s="37">
        <f>IF('Town Data'!C68&gt;9,'Town Data'!B68,"*")</f>
        <v>30942948.460000001</v>
      </c>
      <c r="D72" s="38">
        <f>IF('Town Data'!E68&gt;9,'Town Data'!D68,"*")</f>
        <v>9898820.5500000007</v>
      </c>
      <c r="E72" s="39">
        <f>IF('Town Data'!G68&gt;9,'Town Data'!F68,"*")</f>
        <v>218188.8333333332</v>
      </c>
      <c r="F72" s="38">
        <f>IF('Town Data'!I68&gt;9,'Town Data'!H68,"*")</f>
        <v>26108728.75</v>
      </c>
      <c r="G72" s="38">
        <f>IF('Town Data'!K68&gt;9,'Town Data'!J68,"*")</f>
        <v>9166886.5</v>
      </c>
      <c r="H72" s="39">
        <f>IF('Town Data'!M68&gt;9,'Town Data'!L68,"*")</f>
        <v>159664.50000000006</v>
      </c>
      <c r="I72" s="8">
        <f t="shared" si="3"/>
        <v>0.18515722294598511</v>
      </c>
      <c r="J72" s="8">
        <f t="shared" si="4"/>
        <v>7.9845436070360501E-2</v>
      </c>
      <c r="K72" s="8">
        <f t="shared" si="5"/>
        <v>0.36654568381407965</v>
      </c>
    </row>
    <row r="73" spans="2:11" x14ac:dyDescent="0.25">
      <c r="B73" s="24" t="str">
        <f>'Town Data'!A69</f>
        <v>NEW HAVEN</v>
      </c>
      <c r="C73" s="40">
        <f>IF('Town Data'!C69&gt;9,'Town Data'!B69,"*")</f>
        <v>14944002.84</v>
      </c>
      <c r="D73" s="41">
        <f>IF('Town Data'!E69&gt;9,'Town Data'!D69,"*")</f>
        <v>1305313.73</v>
      </c>
      <c r="E73" s="42" t="str">
        <f>IF('Town Data'!G69&gt;9,'Town Data'!F69,"*")</f>
        <v>*</v>
      </c>
      <c r="F73" s="41">
        <f>IF('Town Data'!I69&gt;9,'Town Data'!H69,"*")</f>
        <v>12925011.23</v>
      </c>
      <c r="G73" s="41">
        <f>IF('Town Data'!K69&gt;9,'Town Data'!J69,"*")</f>
        <v>1065926.73</v>
      </c>
      <c r="H73" s="42" t="str">
        <f>IF('Town Data'!M69&gt;9,'Town Data'!L69,"*")</f>
        <v>*</v>
      </c>
      <c r="I73" s="19">
        <f t="shared" si="3"/>
        <v>0.15620811263310597</v>
      </c>
      <c r="J73" s="19">
        <f t="shared" si="4"/>
        <v>0.2245811023052213</v>
      </c>
      <c r="K73" s="19" t="str">
        <f t="shared" si="5"/>
        <v/>
      </c>
    </row>
    <row r="74" spans="2:11" x14ac:dyDescent="0.25">
      <c r="B74" t="str">
        <f>'Town Data'!A70</f>
        <v>NEWBURY</v>
      </c>
      <c r="C74" s="37">
        <f>IF('Town Data'!C70&gt;9,'Town Data'!B70,"*")</f>
        <v>4180104.06</v>
      </c>
      <c r="D74" s="38">
        <f>IF('Town Data'!E70&gt;9,'Town Data'!D70,"*")</f>
        <v>324649.81</v>
      </c>
      <c r="E74" s="39" t="str">
        <f>IF('Town Data'!G70&gt;9,'Town Data'!F70,"*")</f>
        <v>*</v>
      </c>
      <c r="F74" s="38">
        <f>IF('Town Data'!I70&gt;9,'Town Data'!H70,"*")</f>
        <v>3297913.96</v>
      </c>
      <c r="G74" s="38">
        <f>IF('Town Data'!K70&gt;9,'Town Data'!J70,"*")</f>
        <v>281685.73</v>
      </c>
      <c r="H74" s="39" t="str">
        <f>IF('Town Data'!M70&gt;9,'Town Data'!L70,"*")</f>
        <v>*</v>
      </c>
      <c r="I74" s="8">
        <f t="shared" si="3"/>
        <v>0.26749942863882359</v>
      </c>
      <c r="J74" s="8">
        <f t="shared" si="4"/>
        <v>0.15252487231071316</v>
      </c>
      <c r="K74" s="8" t="str">
        <f t="shared" si="5"/>
        <v/>
      </c>
    </row>
    <row r="75" spans="2:11" x14ac:dyDescent="0.25">
      <c r="B75" s="24" t="str">
        <f>'Town Data'!A71</f>
        <v>NEWFANE</v>
      </c>
      <c r="C75" s="40">
        <f>IF('Town Data'!C71&gt;9,'Town Data'!B71,"*")</f>
        <v>355900.83</v>
      </c>
      <c r="D75" s="41">
        <f>IF('Town Data'!E71&gt;9,'Town Data'!D71,"*")</f>
        <v>173754.79</v>
      </c>
      <c r="E75" s="42" t="str">
        <f>IF('Town Data'!G71&gt;9,'Town Data'!F71,"*")</f>
        <v>*</v>
      </c>
      <c r="F75" s="41">
        <f>IF('Town Data'!I71&gt;9,'Town Data'!H71,"*")</f>
        <v>283150.87</v>
      </c>
      <c r="G75" s="41">
        <f>IF('Town Data'!K71&gt;9,'Town Data'!J71,"*")</f>
        <v>136807.53</v>
      </c>
      <c r="H75" s="42" t="str">
        <f>IF('Town Data'!M71&gt;9,'Town Data'!L71,"*")</f>
        <v>*</v>
      </c>
      <c r="I75" s="19">
        <f t="shared" si="3"/>
        <v>0.25693002461903092</v>
      </c>
      <c r="J75" s="19">
        <f t="shared" si="4"/>
        <v>0.27006744438701591</v>
      </c>
      <c r="K75" s="19" t="str">
        <f t="shared" si="5"/>
        <v/>
      </c>
    </row>
    <row r="76" spans="2:11" x14ac:dyDescent="0.25">
      <c r="B76" t="str">
        <f>'Town Data'!A72</f>
        <v>NEWPORT</v>
      </c>
      <c r="C76" s="37">
        <f>IF('Town Data'!C72&gt;9,'Town Data'!B72,"*")</f>
        <v>22753391.129999999</v>
      </c>
      <c r="D76" s="38">
        <f>IF('Town Data'!E72&gt;9,'Town Data'!D72,"*")</f>
        <v>4962588.8499999996</v>
      </c>
      <c r="E76" s="39">
        <f>IF('Town Data'!G72&gt;9,'Town Data'!F72,"*")</f>
        <v>72276.833333333401</v>
      </c>
      <c r="F76" s="38">
        <f>IF('Town Data'!I72&gt;9,'Town Data'!H72,"*")</f>
        <v>22877278.210000001</v>
      </c>
      <c r="G76" s="38">
        <f>IF('Town Data'!K72&gt;9,'Town Data'!J72,"*")</f>
        <v>5052905.2699999996</v>
      </c>
      <c r="H76" s="39">
        <f>IF('Town Data'!M72&gt;9,'Town Data'!L72,"*")</f>
        <v>49754.666666666664</v>
      </c>
      <c r="I76" s="8">
        <f t="shared" si="3"/>
        <v>-5.4152893042079212E-3</v>
      </c>
      <c r="J76" s="8">
        <f t="shared" si="4"/>
        <v>-1.7874156583980436E-2</v>
      </c>
      <c r="K76" s="8">
        <f t="shared" si="5"/>
        <v>0.45266440668882124</v>
      </c>
    </row>
    <row r="77" spans="2:11" x14ac:dyDescent="0.25">
      <c r="B77" s="24" t="str">
        <f>'Town Data'!A73</f>
        <v>NEWPORT TOWN</v>
      </c>
      <c r="C77" s="40">
        <f>IF('Town Data'!C73&gt;9,'Town Data'!B73,"*")</f>
        <v>505719.57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 t="str">
        <f>IF('Town Data'!I73&gt;9,'Town Data'!H73,"*")</f>
        <v>*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 t="str">
        <f>'Town Data'!A74</f>
        <v>NORTH HERO</v>
      </c>
      <c r="C78" s="37">
        <f>IF('Town Data'!C74&gt;9,'Town Data'!B74,"*")</f>
        <v>561540.99</v>
      </c>
      <c r="D78" s="38" t="str">
        <f>IF('Town Data'!E74&gt;9,'Town Data'!D74,"*")</f>
        <v>*</v>
      </c>
      <c r="E78" s="39" t="str">
        <f>IF('Town Data'!G74&gt;9,'Town Data'!F74,"*")</f>
        <v>*</v>
      </c>
      <c r="F78" s="38" t="str">
        <f>IF('Town Data'!I74&gt;9,'Town Data'!H74,"*")</f>
        <v>*</v>
      </c>
      <c r="G78" s="38" t="str">
        <f>IF('Town Data'!K74&gt;9,'Town Data'!J74,"*")</f>
        <v>*</v>
      </c>
      <c r="H78" s="39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 t="str">
        <f>'Town Data'!A75</f>
        <v>NORTHFIELD</v>
      </c>
      <c r="C79" s="40">
        <f>IF('Town Data'!C75&gt;9,'Town Data'!B75,"*")</f>
        <v>5639490.4199999999</v>
      </c>
      <c r="D79" s="41">
        <f>IF('Town Data'!E75&gt;9,'Town Data'!D75,"*")</f>
        <v>1742509.1</v>
      </c>
      <c r="E79" s="42" t="str">
        <f>IF('Town Data'!G75&gt;9,'Town Data'!F75,"*")</f>
        <v>*</v>
      </c>
      <c r="F79" s="41">
        <f>IF('Town Data'!I75&gt;9,'Town Data'!H75,"*")</f>
        <v>5050700.24</v>
      </c>
      <c r="G79" s="41">
        <f>IF('Town Data'!K75&gt;9,'Town Data'!J75,"*")</f>
        <v>1487959.2</v>
      </c>
      <c r="H79" s="42" t="str">
        <f>IF('Town Data'!M75&gt;9,'Town Data'!L75,"*")</f>
        <v>*</v>
      </c>
      <c r="I79" s="19">
        <f t="shared" si="3"/>
        <v>0.11657595026863041</v>
      </c>
      <c r="J79" s="19">
        <f t="shared" si="4"/>
        <v>0.17107317189879948</v>
      </c>
      <c r="K79" s="19" t="str">
        <f t="shared" si="5"/>
        <v/>
      </c>
    </row>
    <row r="80" spans="2:11" x14ac:dyDescent="0.25">
      <c r="B80" t="str">
        <f>'Town Data'!A76</f>
        <v>NORWICH</v>
      </c>
      <c r="C80" s="37">
        <f>IF('Town Data'!C76&gt;9,'Town Data'!B76,"*")</f>
        <v>2339929.19</v>
      </c>
      <c r="D80" s="38">
        <f>IF('Town Data'!E76&gt;9,'Town Data'!D76,"*")</f>
        <v>458760.71</v>
      </c>
      <c r="E80" s="39" t="str">
        <f>IF('Town Data'!G76&gt;9,'Town Data'!F76,"*")</f>
        <v>*</v>
      </c>
      <c r="F80" s="38">
        <f>IF('Town Data'!I76&gt;9,'Town Data'!H76,"*")</f>
        <v>1879574.58</v>
      </c>
      <c r="G80" s="38">
        <f>IF('Town Data'!K76&gt;9,'Town Data'!J76,"*")</f>
        <v>538187.04</v>
      </c>
      <c r="H80" s="39" t="str">
        <f>IF('Town Data'!M76&gt;9,'Town Data'!L76,"*")</f>
        <v>*</v>
      </c>
      <c r="I80" s="8">
        <f t="shared" si="3"/>
        <v>0.24492489678169613</v>
      </c>
      <c r="J80" s="8">
        <f t="shared" si="4"/>
        <v>-0.14758127583302641</v>
      </c>
      <c r="K80" s="8" t="str">
        <f t="shared" si="5"/>
        <v/>
      </c>
    </row>
    <row r="81" spans="2:11" x14ac:dyDescent="0.25">
      <c r="B81" s="24" t="str">
        <f>'Town Data'!A77</f>
        <v>ORWELL</v>
      </c>
      <c r="C81" s="40" t="str">
        <f>IF('Town Data'!C77&gt;9,'Town Data'!B77,"*")</f>
        <v>*</v>
      </c>
      <c r="D81" s="41" t="str">
        <f>IF('Town Data'!E77&gt;9,'Town Data'!D77,"*")</f>
        <v>*</v>
      </c>
      <c r="E81" s="42" t="str">
        <f>IF('Town Data'!G77&gt;9,'Town Data'!F77,"*")</f>
        <v>*</v>
      </c>
      <c r="F81" s="41">
        <f>IF('Town Data'!I77&gt;9,'Town Data'!H77,"*")</f>
        <v>1252335.3700000001</v>
      </c>
      <c r="G81" s="41" t="str">
        <f>IF('Town Data'!K77&gt;9,'Town Data'!J77,"*")</f>
        <v>*</v>
      </c>
      <c r="H81" s="42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 t="str">
        <f>'Town Data'!A78</f>
        <v>PITTSFORD</v>
      </c>
      <c r="C82" s="37">
        <f>IF('Town Data'!C78&gt;9,'Town Data'!B78,"*")</f>
        <v>3582070.05</v>
      </c>
      <c r="D82" s="38">
        <f>IF('Town Data'!E78&gt;9,'Town Data'!D78,"*")</f>
        <v>1056032.3500000001</v>
      </c>
      <c r="E82" s="39" t="str">
        <f>IF('Town Data'!G78&gt;9,'Town Data'!F78,"*")</f>
        <v>*</v>
      </c>
      <c r="F82" s="38">
        <f>IF('Town Data'!I78&gt;9,'Town Data'!H78,"*")</f>
        <v>3299984.39</v>
      </c>
      <c r="G82" s="38">
        <f>IF('Town Data'!K78&gt;9,'Town Data'!J78,"*")</f>
        <v>901827.41</v>
      </c>
      <c r="H82" s="39" t="str">
        <f>IF('Town Data'!M78&gt;9,'Town Data'!L78,"*")</f>
        <v>*</v>
      </c>
      <c r="I82" s="8">
        <f t="shared" si="3"/>
        <v>8.5480907380898141E-2</v>
      </c>
      <c r="J82" s="8">
        <f t="shared" si="4"/>
        <v>0.17099163131446632</v>
      </c>
      <c r="K82" s="8" t="str">
        <f t="shared" si="5"/>
        <v/>
      </c>
    </row>
    <row r="83" spans="2:11" x14ac:dyDescent="0.25">
      <c r="B83" s="24" t="str">
        <f>'Town Data'!A79</f>
        <v>POULTNEY</v>
      </c>
      <c r="C83" s="40">
        <f>IF('Town Data'!C79&gt;9,'Town Data'!B79,"*")</f>
        <v>2879876.53</v>
      </c>
      <c r="D83" s="41">
        <f>IF('Town Data'!E79&gt;9,'Town Data'!D79,"*")</f>
        <v>918427.45</v>
      </c>
      <c r="E83" s="42" t="str">
        <f>IF('Town Data'!G79&gt;9,'Town Data'!F79,"*")</f>
        <v>*</v>
      </c>
      <c r="F83" s="41">
        <f>IF('Town Data'!I79&gt;9,'Town Data'!H79,"*")</f>
        <v>2683140.7200000002</v>
      </c>
      <c r="G83" s="41">
        <f>IF('Town Data'!K79&gt;9,'Town Data'!J79,"*")</f>
        <v>884217.06</v>
      </c>
      <c r="H83" s="42" t="str">
        <f>IF('Town Data'!M79&gt;9,'Town Data'!L79,"*")</f>
        <v>*</v>
      </c>
      <c r="I83" s="19">
        <f t="shared" si="3"/>
        <v>7.3322956389704222E-2</v>
      </c>
      <c r="J83" s="19">
        <f t="shared" si="4"/>
        <v>3.869003613207813E-2</v>
      </c>
      <c r="K83" s="19" t="str">
        <f t="shared" si="5"/>
        <v/>
      </c>
    </row>
    <row r="84" spans="2:11" x14ac:dyDescent="0.25">
      <c r="B84" t="str">
        <f>'Town Data'!A80</f>
        <v>POWNAL</v>
      </c>
      <c r="C84" s="37">
        <f>IF('Town Data'!C80&gt;9,'Town Data'!B80,"*")</f>
        <v>1161800</v>
      </c>
      <c r="D84" s="38">
        <f>IF('Town Data'!E80&gt;9,'Town Data'!D80,"*")</f>
        <v>751433.81</v>
      </c>
      <c r="E84" s="46" t="str">
        <f>IF('Town Data'!G80&gt;9,'Town Data'!F80,"*")</f>
        <v>*</v>
      </c>
      <c r="F84" s="38">
        <f>IF('Town Data'!I80&gt;9,'Town Data'!H80,"*")</f>
        <v>1055220.07</v>
      </c>
      <c r="G84" s="38" t="str">
        <f>IF('Town Data'!K80&gt;9,'Town Data'!J80,"*")</f>
        <v>*</v>
      </c>
      <c r="H84" s="39" t="str">
        <f>IF('Town Data'!M80&gt;9,'Town Data'!L80,"*")</f>
        <v>*</v>
      </c>
      <c r="I84" s="8">
        <f t="shared" si="3"/>
        <v>0.10100256148463886</v>
      </c>
      <c r="J84" s="8" t="str">
        <f t="shared" si="4"/>
        <v/>
      </c>
      <c r="K84" s="8" t="str">
        <f t="shared" si="5"/>
        <v/>
      </c>
    </row>
    <row r="85" spans="2:11" x14ac:dyDescent="0.25">
      <c r="B85" s="24" t="str">
        <f>'Town Data'!A81</f>
        <v>PUTNEY</v>
      </c>
      <c r="C85" s="40">
        <f>IF('Town Data'!C81&gt;9,'Town Data'!B81,"*")</f>
        <v>740302.32</v>
      </c>
      <c r="D85" s="41">
        <f>IF('Town Data'!E81&gt;9,'Town Data'!D81,"*")</f>
        <v>178147.75</v>
      </c>
      <c r="E85" s="42" t="str">
        <f>IF('Town Data'!G81&gt;9,'Town Data'!F81,"*")</f>
        <v>*</v>
      </c>
      <c r="F85" s="41">
        <f>IF('Town Data'!I81&gt;9,'Town Data'!H81,"*")</f>
        <v>670596.43999999994</v>
      </c>
      <c r="G85" s="41">
        <f>IF('Town Data'!K81&gt;9,'Town Data'!J81,"*")</f>
        <v>183328.42</v>
      </c>
      <c r="H85" s="42" t="str">
        <f>IF('Town Data'!M81&gt;9,'Town Data'!L81,"*")</f>
        <v>*</v>
      </c>
      <c r="I85" s="19">
        <f t="shared" si="3"/>
        <v>0.10394609312271329</v>
      </c>
      <c r="J85" s="19">
        <f t="shared" si="4"/>
        <v>-2.8258957340056783E-2</v>
      </c>
      <c r="K85" s="19" t="str">
        <f t="shared" si="5"/>
        <v/>
      </c>
    </row>
    <row r="86" spans="2:11" x14ac:dyDescent="0.25">
      <c r="B86" t="str">
        <f>'Town Data'!A82</f>
        <v>RANDOLPH</v>
      </c>
      <c r="C86" s="37">
        <f>IF('Town Data'!C82&gt;9,'Town Data'!B82,"*")</f>
        <v>8809098.8900000006</v>
      </c>
      <c r="D86" s="38">
        <f>IF('Town Data'!E82&gt;9,'Town Data'!D82,"*")</f>
        <v>1903387.25</v>
      </c>
      <c r="E86" s="39">
        <f>IF('Town Data'!G82&gt;9,'Town Data'!F82,"*")</f>
        <v>44881.333333333365</v>
      </c>
      <c r="F86" s="38">
        <f>IF('Town Data'!I82&gt;9,'Town Data'!H82,"*")</f>
        <v>7405182.9199999999</v>
      </c>
      <c r="G86" s="38">
        <f>IF('Town Data'!K82&gt;9,'Town Data'!J82,"*")</f>
        <v>1825923.51</v>
      </c>
      <c r="H86" s="39">
        <f>IF('Town Data'!M82&gt;9,'Town Data'!L82,"*")</f>
        <v>9089.1666666666661</v>
      </c>
      <c r="I86" s="8">
        <f t="shared" si="3"/>
        <v>0.18958558960215405</v>
      </c>
      <c r="J86" s="8">
        <f t="shared" si="4"/>
        <v>4.2424416781839884E-2</v>
      </c>
      <c r="K86" s="8">
        <f t="shared" si="5"/>
        <v>3.9378930961767713</v>
      </c>
    </row>
    <row r="87" spans="2:11" x14ac:dyDescent="0.25">
      <c r="B87" s="24" t="str">
        <f>'Town Data'!A83</f>
        <v>RICHFORD</v>
      </c>
      <c r="C87" s="40">
        <f>IF('Town Data'!C83&gt;9,'Town Data'!B83,"*")</f>
        <v>7612317.4900000002</v>
      </c>
      <c r="D87" s="41">
        <f>IF('Town Data'!E83&gt;9,'Town Data'!D83,"*")</f>
        <v>356973.68</v>
      </c>
      <c r="E87" s="42" t="str">
        <f>IF('Town Data'!G83&gt;9,'Town Data'!F83,"*")</f>
        <v>*</v>
      </c>
      <c r="F87" s="41">
        <f>IF('Town Data'!I83&gt;9,'Town Data'!H83,"*")</f>
        <v>6239655.6900000004</v>
      </c>
      <c r="G87" s="41">
        <f>IF('Town Data'!K83&gt;9,'Town Data'!J83,"*")</f>
        <v>347500.2</v>
      </c>
      <c r="H87" s="42" t="str">
        <f>IF('Town Data'!M83&gt;9,'Town Data'!L83,"*")</f>
        <v>*</v>
      </c>
      <c r="I87" s="19">
        <f t="shared" si="3"/>
        <v>0.21998999114645054</v>
      </c>
      <c r="J87" s="19">
        <f t="shared" si="4"/>
        <v>2.7261797259397206E-2</v>
      </c>
      <c r="K87" s="19" t="str">
        <f t="shared" si="5"/>
        <v/>
      </c>
    </row>
    <row r="88" spans="2:11" x14ac:dyDescent="0.25">
      <c r="B88" t="str">
        <f>'Town Data'!A84</f>
        <v>RICHMOND</v>
      </c>
      <c r="C88" s="37">
        <f>IF('Town Data'!C84&gt;9,'Town Data'!B84,"*")</f>
        <v>12084753.43</v>
      </c>
      <c r="D88" s="38">
        <f>IF('Town Data'!E84&gt;9,'Town Data'!D84,"*")</f>
        <v>3003121.81</v>
      </c>
      <c r="E88" s="39" t="str">
        <f>IF('Town Data'!G84&gt;9,'Town Data'!F84,"*")</f>
        <v>*</v>
      </c>
      <c r="F88" s="38">
        <f>IF('Town Data'!I84&gt;9,'Town Data'!H84,"*")</f>
        <v>9476850.3599999994</v>
      </c>
      <c r="G88" s="38">
        <f>IF('Town Data'!K84&gt;9,'Town Data'!J84,"*")</f>
        <v>3468737.98</v>
      </c>
      <c r="H88" s="39" t="str">
        <f>IF('Town Data'!M84&gt;9,'Town Data'!L84,"*")</f>
        <v>*</v>
      </c>
      <c r="I88" s="8">
        <f t="shared" si="3"/>
        <v>0.27518668871331642</v>
      </c>
      <c r="J88" s="8">
        <f t="shared" si="4"/>
        <v>-0.13423215379329398</v>
      </c>
      <c r="K88" s="8" t="str">
        <f t="shared" si="5"/>
        <v/>
      </c>
    </row>
    <row r="89" spans="2:11" x14ac:dyDescent="0.25">
      <c r="B89" s="24" t="str">
        <f>'Town Data'!A85</f>
        <v>ROCHESTER</v>
      </c>
      <c r="C89" s="40">
        <f>IF('Town Data'!C85&gt;9,'Town Data'!B85,"*")</f>
        <v>1868537.84</v>
      </c>
      <c r="D89" s="41">
        <f>IF('Town Data'!E85&gt;9,'Town Data'!D85,"*")</f>
        <v>436359.77</v>
      </c>
      <c r="E89" s="42" t="str">
        <f>IF('Town Data'!G85&gt;9,'Town Data'!F85,"*")</f>
        <v>*</v>
      </c>
      <c r="F89" s="41">
        <f>IF('Town Data'!I85&gt;9,'Town Data'!H85,"*")</f>
        <v>1892712.83</v>
      </c>
      <c r="G89" s="41" t="str">
        <f>IF('Town Data'!K85&gt;9,'Town Data'!J85,"*")</f>
        <v>*</v>
      </c>
      <c r="H89" s="42" t="str">
        <f>IF('Town Data'!M85&gt;9,'Town Data'!L85,"*")</f>
        <v>*</v>
      </c>
      <c r="I89" s="19">
        <f t="shared" si="3"/>
        <v>-1.2772666627932135E-2</v>
      </c>
      <c r="J89" s="19" t="str">
        <f t="shared" si="4"/>
        <v/>
      </c>
      <c r="K89" s="19" t="str">
        <f t="shared" si="5"/>
        <v/>
      </c>
    </row>
    <row r="90" spans="2:11" x14ac:dyDescent="0.25">
      <c r="B90" t="str">
        <f>'Town Data'!A86</f>
        <v>ROCKINGHAM</v>
      </c>
      <c r="C90" s="37">
        <f>IF('Town Data'!C86&gt;9,'Town Data'!B86,"*")</f>
        <v>6829759</v>
      </c>
      <c r="D90" s="38">
        <f>IF('Town Data'!E86&gt;9,'Town Data'!D86,"*")</f>
        <v>1254949.93</v>
      </c>
      <c r="E90" s="39">
        <f>IF('Town Data'!G86&gt;9,'Town Data'!F86,"*")</f>
        <v>39646.166666666701</v>
      </c>
      <c r="F90" s="38">
        <f>IF('Town Data'!I86&gt;9,'Town Data'!H86,"*")</f>
        <v>5559155.9400000004</v>
      </c>
      <c r="G90" s="38">
        <f>IF('Town Data'!K86&gt;9,'Town Data'!J86,"*")</f>
        <v>1133450.9099999999</v>
      </c>
      <c r="H90" s="39">
        <f>IF('Town Data'!M86&gt;9,'Town Data'!L86,"*")</f>
        <v>38424.5</v>
      </c>
      <c r="I90" s="8">
        <f t="shared" si="3"/>
        <v>0.2285604278263868</v>
      </c>
      <c r="J90" s="8">
        <f t="shared" si="4"/>
        <v>0.10719389691080669</v>
      </c>
      <c r="K90" s="8">
        <f t="shared" si="5"/>
        <v>3.1793950908058678E-2</v>
      </c>
    </row>
    <row r="91" spans="2:11" x14ac:dyDescent="0.25">
      <c r="B91" s="24" t="str">
        <f>'Town Data'!A87</f>
        <v>ROYALTON</v>
      </c>
      <c r="C91" s="40">
        <f>IF('Town Data'!C87&gt;9,'Town Data'!B87,"*")</f>
        <v>6061793.2000000002</v>
      </c>
      <c r="D91" s="41">
        <f>IF('Town Data'!E87&gt;9,'Town Data'!D87,"*")</f>
        <v>1082756.3400000001</v>
      </c>
      <c r="E91" s="42" t="str">
        <f>IF('Town Data'!G87&gt;9,'Town Data'!F87,"*")</f>
        <v>*</v>
      </c>
      <c r="F91" s="41">
        <f>IF('Town Data'!I87&gt;9,'Town Data'!H87,"*")</f>
        <v>7462250.6100000003</v>
      </c>
      <c r="G91" s="41">
        <f>IF('Town Data'!K87&gt;9,'Town Data'!J87,"*")</f>
        <v>963920.44</v>
      </c>
      <c r="H91" s="42" t="str">
        <f>IF('Town Data'!M87&gt;9,'Town Data'!L87,"*")</f>
        <v>*</v>
      </c>
      <c r="I91" s="19">
        <f t="shared" si="3"/>
        <v>-0.18767225642667074</v>
      </c>
      <c r="J91" s="19">
        <f t="shared" si="4"/>
        <v>0.12328392994757964</v>
      </c>
      <c r="K91" s="19" t="str">
        <f t="shared" si="5"/>
        <v/>
      </c>
    </row>
    <row r="92" spans="2:11" x14ac:dyDescent="0.25">
      <c r="B92" t="str">
        <f>'Town Data'!A88</f>
        <v>RUTLAND</v>
      </c>
      <c r="C92" s="37">
        <f>IF('Town Data'!C88&gt;9,'Town Data'!B88,"*")</f>
        <v>43580034.619999997</v>
      </c>
      <c r="D92" s="38">
        <f>IF('Town Data'!E88&gt;9,'Town Data'!D88,"*")</f>
        <v>16419514.98</v>
      </c>
      <c r="E92" s="39">
        <f>IF('Town Data'!G88&gt;9,'Town Data'!F88,"*")</f>
        <v>832588.83333333302</v>
      </c>
      <c r="F92" s="38">
        <f>IF('Town Data'!I88&gt;9,'Town Data'!H88,"*")</f>
        <v>39941342.079999998</v>
      </c>
      <c r="G92" s="38">
        <f>IF('Town Data'!K88&gt;9,'Town Data'!J88,"*")</f>
        <v>15775115.789999999</v>
      </c>
      <c r="H92" s="39">
        <f>IF('Town Data'!M88&gt;9,'Town Data'!L88,"*")</f>
        <v>552004.00000000047</v>
      </c>
      <c r="I92" s="8">
        <f t="shared" si="3"/>
        <v>9.1100908244693593E-2</v>
      </c>
      <c r="J92" s="8">
        <f t="shared" si="4"/>
        <v>4.0849094141577856E-2</v>
      </c>
      <c r="K92" s="8">
        <f t="shared" si="5"/>
        <v>0.50830217413883294</v>
      </c>
    </row>
    <row r="93" spans="2:11" x14ac:dyDescent="0.25">
      <c r="B93" s="24" t="str">
        <f>'Town Data'!A89</f>
        <v>RUTLAND TOWN</v>
      </c>
      <c r="C93" s="40">
        <f>IF('Town Data'!C89&gt;9,'Town Data'!B89,"*")</f>
        <v>38657416.460000001</v>
      </c>
      <c r="D93" s="41">
        <f>IF('Town Data'!E89&gt;9,'Town Data'!D89,"*")</f>
        <v>13425744.01</v>
      </c>
      <c r="E93" s="42">
        <f>IF('Town Data'!G89&gt;9,'Town Data'!F89,"*")</f>
        <v>594144.49999999988</v>
      </c>
      <c r="F93" s="41">
        <f>IF('Town Data'!I89&gt;9,'Town Data'!H89,"*")</f>
        <v>26536795.359999999</v>
      </c>
      <c r="G93" s="41">
        <f>IF('Town Data'!K89&gt;9,'Town Data'!J89,"*")</f>
        <v>13433541.779999999</v>
      </c>
      <c r="H93" s="42">
        <f>IF('Town Data'!M89&gt;9,'Town Data'!L89,"*")</f>
        <v>1017611.0000000003</v>
      </c>
      <c r="I93" s="19">
        <f t="shared" si="3"/>
        <v>0.45674773217982118</v>
      </c>
      <c r="J93" s="19">
        <f t="shared" si="4"/>
        <v>-5.8047014910162832E-4</v>
      </c>
      <c r="K93" s="19">
        <f t="shared" si="5"/>
        <v>-0.41613789552196301</v>
      </c>
    </row>
    <row r="94" spans="2:11" x14ac:dyDescent="0.25">
      <c r="B94" t="str">
        <f>'Town Data'!A90</f>
        <v>SHAFTSBURY</v>
      </c>
      <c r="C94" s="37">
        <f>IF('Town Data'!C90&gt;9,'Town Data'!B90,"*")</f>
        <v>9356615.3200000003</v>
      </c>
      <c r="D94" s="38">
        <f>IF('Town Data'!E90&gt;9,'Town Data'!D90,"*")</f>
        <v>1001737.6</v>
      </c>
      <c r="E94" s="39" t="str">
        <f>IF('Town Data'!G90&gt;9,'Town Data'!F90,"*")</f>
        <v>*</v>
      </c>
      <c r="F94" s="38">
        <f>IF('Town Data'!I90&gt;9,'Town Data'!H90,"*")</f>
        <v>10233944.83</v>
      </c>
      <c r="G94" s="38">
        <f>IF('Town Data'!K90&gt;9,'Town Data'!J90,"*")</f>
        <v>786650.52</v>
      </c>
      <c r="H94" s="39" t="str">
        <f>IF('Town Data'!M90&gt;9,'Town Data'!L90,"*")</f>
        <v>*</v>
      </c>
      <c r="I94" s="8">
        <f t="shared" si="3"/>
        <v>-8.5727402734102856E-2</v>
      </c>
      <c r="J94" s="8">
        <f t="shared" si="4"/>
        <v>0.2734213917509391</v>
      </c>
      <c r="K94" s="8" t="str">
        <f t="shared" si="5"/>
        <v/>
      </c>
    </row>
    <row r="95" spans="2:11" x14ac:dyDescent="0.25">
      <c r="B95" s="24" t="str">
        <f>'Town Data'!A91</f>
        <v>SHELBURNE</v>
      </c>
      <c r="C95" s="40">
        <f>IF('Town Data'!C91&gt;9,'Town Data'!B91,"*")</f>
        <v>21386791.809999999</v>
      </c>
      <c r="D95" s="41">
        <f>IF('Town Data'!E91&gt;9,'Town Data'!D91,"*")</f>
        <v>5775397.4699999997</v>
      </c>
      <c r="E95" s="42">
        <f>IF('Town Data'!G91&gt;9,'Town Data'!F91,"*")</f>
        <v>50358.499999999956</v>
      </c>
      <c r="F95" s="41">
        <f>IF('Town Data'!I91&gt;9,'Town Data'!H91,"*")</f>
        <v>30250587.579999998</v>
      </c>
      <c r="G95" s="41">
        <f>IF('Town Data'!K91&gt;9,'Town Data'!J91,"*")</f>
        <v>5775274.9100000001</v>
      </c>
      <c r="H95" s="42">
        <f>IF('Town Data'!M91&gt;9,'Town Data'!L91,"*")</f>
        <v>19919.166666666661</v>
      </c>
      <c r="I95" s="19">
        <f t="shared" si="3"/>
        <v>-0.29301235047283009</v>
      </c>
      <c r="J95" s="19">
        <f t="shared" si="4"/>
        <v>2.1221500605516668E-5</v>
      </c>
      <c r="K95" s="19">
        <f t="shared" si="5"/>
        <v>1.5281429109316809</v>
      </c>
    </row>
    <row r="96" spans="2:11" x14ac:dyDescent="0.25">
      <c r="B96" t="str">
        <f>'Town Data'!A92</f>
        <v>SHOREHAM</v>
      </c>
      <c r="C96" s="37">
        <f>IF('Town Data'!C92&gt;9,'Town Data'!B92,"*")</f>
        <v>12466286.859999999</v>
      </c>
      <c r="D96" s="38" t="str">
        <f>IF('Town Data'!E92&gt;9,'Town Data'!D92,"*")</f>
        <v>*</v>
      </c>
      <c r="E96" s="39" t="str">
        <f>IF('Town Data'!G92&gt;9,'Town Data'!F92,"*")</f>
        <v>*</v>
      </c>
      <c r="F96" s="38" t="str">
        <f>IF('Town Data'!I92&gt;9,'Town Data'!H92,"*")</f>
        <v>*</v>
      </c>
      <c r="G96" s="38" t="str">
        <f>IF('Town Data'!K92&gt;9,'Town Data'!J92,"*")</f>
        <v>*</v>
      </c>
      <c r="H96" s="39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 t="str">
        <f>'Town Data'!A93</f>
        <v>SOUTH BURLINGTON</v>
      </c>
      <c r="C97" s="40">
        <f>IF('Town Data'!C93&gt;9,'Town Data'!B93,"*")</f>
        <v>125117765.51000001</v>
      </c>
      <c r="D97" s="41">
        <f>IF('Town Data'!E93&gt;9,'Town Data'!D93,"*")</f>
        <v>36364890.009999998</v>
      </c>
      <c r="E97" s="42">
        <f>IF('Town Data'!G93&gt;9,'Town Data'!F93,"*")</f>
        <v>1494861.6666666663</v>
      </c>
      <c r="F97" s="41">
        <f>IF('Town Data'!I93&gt;9,'Town Data'!H93,"*")</f>
        <v>124209154.31999999</v>
      </c>
      <c r="G97" s="41">
        <f>IF('Town Data'!K93&gt;9,'Town Data'!J93,"*")</f>
        <v>32025322.710000001</v>
      </c>
      <c r="H97" s="42">
        <f>IF('Town Data'!M93&gt;9,'Town Data'!L93,"*")</f>
        <v>988373.33333333326</v>
      </c>
      <c r="I97" s="19">
        <f t="shared" si="3"/>
        <v>7.3151708903770318E-3</v>
      </c>
      <c r="J97" s="19">
        <f t="shared" si="4"/>
        <v>0.13550424891253179</v>
      </c>
      <c r="K97" s="19">
        <f t="shared" si="5"/>
        <v>0.51244637653788017</v>
      </c>
    </row>
    <row r="98" spans="2:11" x14ac:dyDescent="0.25">
      <c r="B98" t="str">
        <f>'Town Data'!A94</f>
        <v>SOUTH HERO</v>
      </c>
      <c r="C98" s="37">
        <f>IF('Town Data'!C94&gt;9,'Town Data'!B94,"*")</f>
        <v>2326512.5499999998</v>
      </c>
      <c r="D98" s="38">
        <f>IF('Town Data'!E94&gt;9,'Town Data'!D94,"*")</f>
        <v>958833.08</v>
      </c>
      <c r="E98" s="39" t="str">
        <f>IF('Town Data'!G94&gt;9,'Town Data'!F94,"*")</f>
        <v>*</v>
      </c>
      <c r="F98" s="38">
        <f>IF('Town Data'!I94&gt;9,'Town Data'!H94,"*")</f>
        <v>2025458.51</v>
      </c>
      <c r="G98" s="38">
        <f>IF('Town Data'!K94&gt;9,'Town Data'!J94,"*")</f>
        <v>976020.94</v>
      </c>
      <c r="H98" s="39" t="str">
        <f>IF('Town Data'!M94&gt;9,'Town Data'!L94,"*")</f>
        <v>*</v>
      </c>
      <c r="I98" s="8">
        <f t="shared" si="3"/>
        <v>0.14863500709278898</v>
      </c>
      <c r="J98" s="8">
        <f t="shared" si="4"/>
        <v>-1.7610134471090329E-2</v>
      </c>
      <c r="K98" s="8" t="str">
        <f t="shared" si="5"/>
        <v/>
      </c>
    </row>
    <row r="99" spans="2:11" x14ac:dyDescent="0.25">
      <c r="B99" s="24" t="str">
        <f>'Town Data'!A95</f>
        <v>SPRINGFIELD</v>
      </c>
      <c r="C99" s="40">
        <f>IF('Town Data'!C95&gt;9,'Town Data'!B95,"*")</f>
        <v>14772673.17</v>
      </c>
      <c r="D99" s="41">
        <f>IF('Town Data'!E95&gt;9,'Town Data'!D95,"*")</f>
        <v>5991808.3700000001</v>
      </c>
      <c r="E99" s="42">
        <f>IF('Town Data'!G95&gt;9,'Town Data'!F95,"*")</f>
        <v>156741.83333333331</v>
      </c>
      <c r="F99" s="41">
        <f>IF('Town Data'!I95&gt;9,'Town Data'!H95,"*")</f>
        <v>11534725.050000001</v>
      </c>
      <c r="G99" s="41">
        <f>IF('Town Data'!K95&gt;9,'Town Data'!J95,"*")</f>
        <v>5359256.1100000003</v>
      </c>
      <c r="H99" s="42">
        <f>IF('Town Data'!M95&gt;9,'Town Data'!L95,"*")</f>
        <v>333590.16666666704</v>
      </c>
      <c r="I99" s="19">
        <f t="shared" si="3"/>
        <v>0.28071307343385693</v>
      </c>
      <c r="J99" s="19">
        <f t="shared" si="4"/>
        <v>0.11802986217055407</v>
      </c>
      <c r="K99" s="19">
        <f t="shared" si="5"/>
        <v>-0.53013652980378678</v>
      </c>
    </row>
    <row r="100" spans="2:11" x14ac:dyDescent="0.25">
      <c r="B100" s="24" t="str">
        <f>'Town Data'!A96</f>
        <v>ST ALBANS</v>
      </c>
      <c r="C100" s="40">
        <f>IF('Town Data'!C96&gt;9,'Town Data'!B96,"*")</f>
        <v>84131833.950000003</v>
      </c>
      <c r="D100" s="41">
        <f>IF('Town Data'!E96&gt;9,'Town Data'!D96,"*")</f>
        <v>4728008.9000000004</v>
      </c>
      <c r="E100" s="42">
        <f>IF('Town Data'!G96&gt;9,'Town Data'!F96,"*")</f>
        <v>126020.8333333332</v>
      </c>
      <c r="F100" s="41">
        <f>IF('Town Data'!I96&gt;9,'Town Data'!H96,"*")</f>
        <v>57717948.939999998</v>
      </c>
      <c r="G100" s="41">
        <f>IF('Town Data'!K96&gt;9,'Town Data'!J96,"*")</f>
        <v>4387648.87</v>
      </c>
      <c r="H100" s="42">
        <f>IF('Town Data'!M96&gt;9,'Town Data'!L96,"*")</f>
        <v>287073.33333333291</v>
      </c>
      <c r="I100" s="19">
        <f t="shared" si="3"/>
        <v>0.45763727739976073</v>
      </c>
      <c r="J100" s="19">
        <f t="shared" si="4"/>
        <v>7.7572303546705704E-2</v>
      </c>
      <c r="K100" s="19">
        <f t="shared" si="5"/>
        <v>-0.56101518775690284</v>
      </c>
    </row>
    <row r="101" spans="2:11" x14ac:dyDescent="0.25">
      <c r="B101" s="24" t="str">
        <f>'Town Data'!A97</f>
        <v>ST ALBANS TOWN</v>
      </c>
      <c r="C101" s="40">
        <f>IF('Town Data'!C97&gt;9,'Town Data'!B97,"*")</f>
        <v>34347872.710000001</v>
      </c>
      <c r="D101" s="41">
        <f>IF('Town Data'!E97&gt;9,'Town Data'!D97,"*")</f>
        <v>8842866.5500000007</v>
      </c>
      <c r="E101" s="42">
        <f>IF('Town Data'!G97&gt;9,'Town Data'!F97,"*")</f>
        <v>87138.999999999985</v>
      </c>
      <c r="F101" s="41">
        <f>IF('Town Data'!I97&gt;9,'Town Data'!H97,"*")</f>
        <v>33505525.16</v>
      </c>
      <c r="G101" s="41">
        <f>IF('Town Data'!K97&gt;9,'Town Data'!J97,"*")</f>
        <v>8932556.8900000006</v>
      </c>
      <c r="H101" s="42">
        <f>IF('Town Data'!M97&gt;9,'Town Data'!L97,"*")</f>
        <v>129073.83333333333</v>
      </c>
      <c r="I101" s="19">
        <f t="shared" si="3"/>
        <v>2.5140556549330645E-2</v>
      </c>
      <c r="J101" s="19">
        <f t="shared" si="4"/>
        <v>-1.004083613510575E-2</v>
      </c>
      <c r="K101" s="19">
        <f t="shared" si="5"/>
        <v>-0.324890275978994</v>
      </c>
    </row>
    <row r="102" spans="2:11" x14ac:dyDescent="0.25">
      <c r="B102" s="24" t="str">
        <f>'Town Data'!A98</f>
        <v>ST JOHNSBURY</v>
      </c>
      <c r="C102" s="40">
        <f>IF('Town Data'!C98&gt;9,'Town Data'!B98,"*")</f>
        <v>25356174.52</v>
      </c>
      <c r="D102" s="41">
        <f>IF('Town Data'!E98&gt;9,'Town Data'!D98,"*")</f>
        <v>8282061.1500000004</v>
      </c>
      <c r="E102" s="42">
        <f>IF('Town Data'!G98&gt;9,'Town Data'!F98,"*")</f>
        <v>97917.999999999971</v>
      </c>
      <c r="F102" s="41">
        <f>IF('Town Data'!I98&gt;9,'Town Data'!H98,"*")</f>
        <v>22885477.52</v>
      </c>
      <c r="G102" s="41">
        <f>IF('Town Data'!K98&gt;9,'Town Data'!J98,"*")</f>
        <v>7702010.5300000003</v>
      </c>
      <c r="H102" s="42">
        <f>IF('Town Data'!M98&gt;9,'Town Data'!L98,"*")</f>
        <v>161381</v>
      </c>
      <c r="I102" s="19">
        <f t="shared" si="3"/>
        <v>0.10795916309112698</v>
      </c>
      <c r="J102" s="19">
        <f t="shared" si="4"/>
        <v>7.5311584908986109E-2</v>
      </c>
      <c r="K102" s="19">
        <f t="shared" si="5"/>
        <v>-0.39324951512259826</v>
      </c>
    </row>
    <row r="103" spans="2:11" x14ac:dyDescent="0.25">
      <c r="B103" s="24" t="str">
        <f>'Town Data'!A99</f>
        <v>STOWE</v>
      </c>
      <c r="C103" s="40">
        <f>IF('Town Data'!C99&gt;9,'Town Data'!B99,"*")</f>
        <v>14542655.140000001</v>
      </c>
      <c r="D103" s="41">
        <f>IF('Town Data'!E99&gt;9,'Town Data'!D99,"*")</f>
        <v>6406428.5300000003</v>
      </c>
      <c r="E103" s="42">
        <f>IF('Town Data'!G99&gt;9,'Town Data'!F99,"*")</f>
        <v>347398.16666666669</v>
      </c>
      <c r="F103" s="41">
        <f>IF('Town Data'!I99&gt;9,'Town Data'!H99,"*")</f>
        <v>11774900.16</v>
      </c>
      <c r="G103" s="41">
        <f>IF('Town Data'!K99&gt;9,'Town Data'!J99,"*")</f>
        <v>5402138.3600000003</v>
      </c>
      <c r="H103" s="42">
        <f>IF('Town Data'!M99&gt;9,'Town Data'!L99,"*")</f>
        <v>462844.50000000006</v>
      </c>
      <c r="I103" s="19">
        <f t="shared" si="3"/>
        <v>0.23505549451724611</v>
      </c>
      <c r="J103" s="19">
        <f t="shared" si="4"/>
        <v>0.18590604369488972</v>
      </c>
      <c r="K103" s="19">
        <f t="shared" si="5"/>
        <v>-0.24942790361197628</v>
      </c>
    </row>
    <row r="104" spans="2:11" x14ac:dyDescent="0.25">
      <c r="B104" s="24" t="str">
        <f>'Town Data'!A100</f>
        <v>SWANTON</v>
      </c>
      <c r="C104" s="40">
        <f>IF('Town Data'!C100&gt;9,'Town Data'!B100,"*")</f>
        <v>17481501.379999999</v>
      </c>
      <c r="D104" s="41">
        <f>IF('Town Data'!E100&gt;9,'Town Data'!D100,"*")</f>
        <v>3585649.87</v>
      </c>
      <c r="E104" s="42" t="str">
        <f>IF('Town Data'!G100&gt;9,'Town Data'!F100,"*")</f>
        <v>*</v>
      </c>
      <c r="F104" s="41">
        <f>IF('Town Data'!I100&gt;9,'Town Data'!H100,"*")</f>
        <v>15702092.109999999</v>
      </c>
      <c r="G104" s="41">
        <f>IF('Town Data'!K100&gt;9,'Town Data'!J100,"*")</f>
        <v>4022070.37</v>
      </c>
      <c r="H104" s="42">
        <f>IF('Town Data'!M100&gt;9,'Town Data'!L100,"*")</f>
        <v>30929.499999999967</v>
      </c>
      <c r="I104" s="19">
        <f t="shared" si="3"/>
        <v>0.1133230691511973</v>
      </c>
      <c r="J104" s="19">
        <f t="shared" si="4"/>
        <v>-0.10850643073159359</v>
      </c>
      <c r="K104" s="19" t="str">
        <f t="shared" si="5"/>
        <v/>
      </c>
    </row>
    <row r="105" spans="2:11" x14ac:dyDescent="0.25">
      <c r="B105" s="24" t="str">
        <f>'Town Data'!A101</f>
        <v>THETFORD</v>
      </c>
      <c r="C105" s="40">
        <f>IF('Town Data'!C101&gt;9,'Town Data'!B101,"*")</f>
        <v>1751363.25</v>
      </c>
      <c r="D105" s="41">
        <f>IF('Town Data'!E101&gt;9,'Town Data'!D101,"*")</f>
        <v>714768.32</v>
      </c>
      <c r="E105" s="42" t="str">
        <f>IF('Town Data'!G101&gt;9,'Town Data'!F101,"*")</f>
        <v>*</v>
      </c>
      <c r="F105" s="41">
        <f>IF('Town Data'!I101&gt;9,'Town Data'!H101,"*")</f>
        <v>1692357.48</v>
      </c>
      <c r="G105" s="41">
        <f>IF('Town Data'!K101&gt;9,'Town Data'!J101,"*")</f>
        <v>711240.95</v>
      </c>
      <c r="H105" s="42" t="str">
        <f>IF('Town Data'!M101&gt;9,'Town Data'!L101,"*")</f>
        <v>*</v>
      </c>
      <c r="I105" s="19">
        <f t="shared" si="3"/>
        <v>3.4866020150778082E-2</v>
      </c>
      <c r="J105" s="19">
        <f t="shared" si="4"/>
        <v>4.9594585351138672E-3</v>
      </c>
      <c r="K105" s="19" t="str">
        <f t="shared" si="5"/>
        <v/>
      </c>
    </row>
    <row r="106" spans="2:11" x14ac:dyDescent="0.25">
      <c r="B106" s="24" t="str">
        <f>'Town Data'!A102</f>
        <v>TOWNSHEND</v>
      </c>
      <c r="C106" s="40">
        <f>IF('Town Data'!C102&gt;9,'Town Data'!B102,"*")</f>
        <v>984039.74</v>
      </c>
      <c r="D106" s="41" t="str">
        <f>IF('Town Data'!E102&gt;9,'Town Data'!D102,"*")</f>
        <v>*</v>
      </c>
      <c r="E106" s="42" t="str">
        <f>IF('Town Data'!G102&gt;9,'Town Data'!F102,"*")</f>
        <v>*</v>
      </c>
      <c r="F106" s="41" t="str">
        <f>IF('Town Data'!I102&gt;9,'Town Data'!H102,"*")</f>
        <v>*</v>
      </c>
      <c r="G106" s="41" t="str">
        <f>IF('Town Data'!K102&gt;9,'Town Data'!J102,"*")</f>
        <v>*</v>
      </c>
      <c r="H106" s="42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 t="str">
        <f>'Town Data'!A103</f>
        <v>TROY</v>
      </c>
      <c r="C107" s="40">
        <f>IF('Town Data'!C103&gt;9,'Town Data'!B103,"*")</f>
        <v>2539820.0699999998</v>
      </c>
      <c r="D107" s="41">
        <f>IF('Town Data'!E103&gt;9,'Town Data'!D103,"*")</f>
        <v>372478.66</v>
      </c>
      <c r="E107" s="42" t="str">
        <f>IF('Town Data'!G103&gt;9,'Town Data'!F103,"*")</f>
        <v>*</v>
      </c>
      <c r="F107" s="41">
        <f>IF('Town Data'!I103&gt;9,'Town Data'!H103,"*")</f>
        <v>1550535.39</v>
      </c>
      <c r="G107" s="41">
        <f>IF('Town Data'!K103&gt;9,'Town Data'!J103,"*")</f>
        <v>335009.36</v>
      </c>
      <c r="H107" s="42" t="str">
        <f>IF('Town Data'!M103&gt;9,'Town Data'!L103,"*")</f>
        <v>*</v>
      </c>
      <c r="I107" s="19">
        <f t="shared" si="3"/>
        <v>0.63802779761124961</v>
      </c>
      <c r="J107" s="19">
        <f t="shared" si="4"/>
        <v>0.11184553171887493</v>
      </c>
      <c r="K107" s="19" t="str">
        <f t="shared" si="5"/>
        <v/>
      </c>
    </row>
    <row r="108" spans="2:11" x14ac:dyDescent="0.25">
      <c r="B108" s="24" t="str">
        <f>'Town Data'!A104</f>
        <v>TUNBRIDGE</v>
      </c>
      <c r="C108" s="40">
        <f>IF('Town Data'!C104&gt;9,'Town Data'!B104,"*")</f>
        <v>177668.86</v>
      </c>
      <c r="D108" s="41">
        <f>IF('Town Data'!E104&gt;9,'Town Data'!D104,"*")</f>
        <v>100422.44</v>
      </c>
      <c r="E108" s="42" t="str">
        <f>IF('Town Data'!G104&gt;9,'Town Data'!F104,"*")</f>
        <v>*</v>
      </c>
      <c r="F108" s="41" t="str">
        <f>IF('Town Data'!I104&gt;9,'Town Data'!H104,"*")</f>
        <v>*</v>
      </c>
      <c r="G108" s="41" t="str">
        <f>IF('Town Data'!K104&gt;9,'Town Data'!J104,"*")</f>
        <v>*</v>
      </c>
      <c r="H108" s="42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 t="str">
        <f>'Town Data'!A105</f>
        <v>UNDERHILL</v>
      </c>
      <c r="C109" s="40" t="str">
        <f>IF('Town Data'!C105&gt;9,'Town Data'!B105,"*")</f>
        <v>*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1460794.82</v>
      </c>
      <c r="G109" s="41">
        <f>IF('Town Data'!K105&gt;9,'Town Data'!J105,"*")</f>
        <v>217739.32</v>
      </c>
      <c r="H109" s="42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 t="str">
        <f>'Town Data'!A106</f>
        <v>VERGENNES</v>
      </c>
      <c r="C110" s="40">
        <f>IF('Town Data'!C106&gt;9,'Town Data'!B106,"*")</f>
        <v>8318946.1399999997</v>
      </c>
      <c r="D110" s="41">
        <f>IF('Town Data'!E106&gt;9,'Town Data'!D106,"*")</f>
        <v>1700165.28</v>
      </c>
      <c r="E110" s="42" t="str">
        <f>IF('Town Data'!G106&gt;9,'Town Data'!F106,"*")</f>
        <v>*</v>
      </c>
      <c r="F110" s="41">
        <f>IF('Town Data'!I106&gt;9,'Town Data'!H106,"*")</f>
        <v>8815532.8000000007</v>
      </c>
      <c r="G110" s="41">
        <f>IF('Town Data'!K106&gt;9,'Town Data'!J106,"*")</f>
        <v>1738193.38</v>
      </c>
      <c r="H110" s="42" t="str">
        <f>IF('Town Data'!M106&gt;9,'Town Data'!L106,"*")</f>
        <v>*</v>
      </c>
      <c r="I110" s="19">
        <f t="shared" si="3"/>
        <v>-5.6330873160610445E-2</v>
      </c>
      <c r="J110" s="19">
        <f t="shared" si="4"/>
        <v>-2.1877945479230776E-2</v>
      </c>
      <c r="K110" s="19" t="str">
        <f t="shared" si="5"/>
        <v/>
      </c>
    </row>
    <row r="111" spans="2:11" x14ac:dyDescent="0.25">
      <c r="B111" s="24" t="str">
        <f>'Town Data'!A107</f>
        <v>VERNON</v>
      </c>
      <c r="C111" s="40">
        <f>IF('Town Data'!C107&gt;9,'Town Data'!B107,"*")</f>
        <v>2332925.4900000002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>
        <f>IF('Town Data'!I107&gt;9,'Town Data'!H107,"*")</f>
        <v>3447760.79</v>
      </c>
      <c r="G111" s="41">
        <f>IF('Town Data'!K107&gt;9,'Town Data'!J107,"*")</f>
        <v>686896.49</v>
      </c>
      <c r="H111" s="42" t="str">
        <f>IF('Town Data'!M107&gt;9,'Town Data'!L107,"*")</f>
        <v>*</v>
      </c>
      <c r="I111" s="19">
        <f t="shared" si="3"/>
        <v>-0.32335053616060172</v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 t="str">
        <f>'Town Data'!A108</f>
        <v>WAITSFIELD</v>
      </c>
      <c r="C112" s="40">
        <f>IF('Town Data'!C108&gt;9,'Town Data'!B108,"*")</f>
        <v>9295526.6400000006</v>
      </c>
      <c r="D112" s="41">
        <f>IF('Town Data'!E108&gt;9,'Town Data'!D108,"*")</f>
        <v>3768998.34</v>
      </c>
      <c r="E112" s="42" t="str">
        <f>IF('Town Data'!G108&gt;9,'Town Data'!F108,"*")</f>
        <v>*</v>
      </c>
      <c r="F112" s="41">
        <f>IF('Town Data'!I108&gt;9,'Town Data'!H108,"*")</f>
        <v>8333250.4299999997</v>
      </c>
      <c r="G112" s="41">
        <f>IF('Town Data'!K108&gt;9,'Town Data'!J108,"*")</f>
        <v>3389344.55</v>
      </c>
      <c r="H112" s="42" t="str">
        <f>IF('Town Data'!M108&gt;9,'Town Data'!L108,"*")</f>
        <v>*</v>
      </c>
      <c r="I112" s="19">
        <f t="shared" si="3"/>
        <v>0.11547429398446639</v>
      </c>
      <c r="J112" s="19">
        <f t="shared" si="4"/>
        <v>0.11201392611441645</v>
      </c>
      <c r="K112" s="19" t="str">
        <f t="shared" si="5"/>
        <v/>
      </c>
    </row>
    <row r="113" spans="2:11" x14ac:dyDescent="0.25">
      <c r="B113" s="24" t="str">
        <f>'Town Data'!A109</f>
        <v>WALLINGFORD</v>
      </c>
      <c r="C113" s="40">
        <f>IF('Town Data'!C109&gt;9,'Town Data'!B109,"*")</f>
        <v>1358583.15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 t="str">
        <f>'Town Data'!A110</f>
        <v>WARREN</v>
      </c>
      <c r="C114" s="40">
        <f>IF('Town Data'!C110&gt;9,'Town Data'!B110,"*")</f>
        <v>3860274.52</v>
      </c>
      <c r="D114" s="41">
        <f>IF('Town Data'!E110&gt;9,'Town Data'!D110,"*")</f>
        <v>425049.3</v>
      </c>
      <c r="E114" s="42" t="str">
        <f>IF('Town Data'!G110&gt;9,'Town Data'!F110,"*")</f>
        <v>*</v>
      </c>
      <c r="F114" s="41">
        <f>IF('Town Data'!I110&gt;9,'Town Data'!H110,"*")</f>
        <v>3916518.06</v>
      </c>
      <c r="G114" s="41">
        <f>IF('Town Data'!K110&gt;9,'Town Data'!J110,"*")</f>
        <v>418512.98</v>
      </c>
      <c r="H114" s="42" t="str">
        <f>IF('Town Data'!M110&gt;9,'Town Data'!L110,"*")</f>
        <v>*</v>
      </c>
      <c r="I114" s="19">
        <f t="shared" si="3"/>
        <v>-1.4360597637586289E-2</v>
      </c>
      <c r="J114" s="19">
        <f t="shared" si="4"/>
        <v>1.5617962434522358E-2</v>
      </c>
      <c r="K114" s="19" t="str">
        <f t="shared" si="5"/>
        <v/>
      </c>
    </row>
    <row r="115" spans="2:11" x14ac:dyDescent="0.25">
      <c r="B115" s="24" t="str">
        <f>'Town Data'!A111</f>
        <v>WATERBURY</v>
      </c>
      <c r="C115" s="40">
        <f>IF('Town Data'!C111&gt;9,'Town Data'!B111,"*")</f>
        <v>9732496.5700000003</v>
      </c>
      <c r="D115" s="41">
        <f>IF('Town Data'!E111&gt;9,'Town Data'!D111,"*")</f>
        <v>4110625.39</v>
      </c>
      <c r="E115" s="42" t="str">
        <f>IF('Town Data'!G111&gt;9,'Town Data'!F111,"*")</f>
        <v>*</v>
      </c>
      <c r="F115" s="41">
        <f>IF('Town Data'!I111&gt;9,'Town Data'!H111,"*")</f>
        <v>8591325.4399999995</v>
      </c>
      <c r="G115" s="41">
        <f>IF('Town Data'!K111&gt;9,'Town Data'!J111,"*")</f>
        <v>3602185.54</v>
      </c>
      <c r="H115" s="42">
        <f>IF('Town Data'!M111&gt;9,'Town Data'!L111,"*")</f>
        <v>337075.00000000029</v>
      </c>
      <c r="I115" s="19">
        <f t="shared" si="3"/>
        <v>0.13282829732963775</v>
      </c>
      <c r="J115" s="19">
        <f t="shared" si="4"/>
        <v>0.14114760174180258</v>
      </c>
      <c r="K115" s="19" t="str">
        <f t="shared" si="5"/>
        <v/>
      </c>
    </row>
    <row r="116" spans="2:11" x14ac:dyDescent="0.25">
      <c r="B116" s="24" t="str">
        <f>'Town Data'!A112</f>
        <v>WATERFORD</v>
      </c>
      <c r="C116" s="40">
        <f>IF('Town Data'!C112&gt;9,'Town Data'!B112,"*")</f>
        <v>2454061.69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 t="str">
        <f>'Town Data'!A113</f>
        <v>WEATHERSFIELD</v>
      </c>
      <c r="C117" s="40">
        <f>IF('Town Data'!C113&gt;9,'Town Data'!B113,"*")</f>
        <v>2292806.92</v>
      </c>
      <c r="D117" s="41">
        <f>IF('Town Data'!E113&gt;9,'Town Data'!D113,"*")</f>
        <v>414875.47</v>
      </c>
      <c r="E117" s="42" t="str">
        <f>IF('Town Data'!G113&gt;9,'Town Data'!F113,"*")</f>
        <v>*</v>
      </c>
      <c r="F117" s="41">
        <f>IF('Town Data'!I113&gt;9,'Town Data'!H113,"*")</f>
        <v>1764133.18</v>
      </c>
      <c r="G117" s="41">
        <f>IF('Town Data'!K113&gt;9,'Town Data'!J113,"*")</f>
        <v>441275.42</v>
      </c>
      <c r="H117" s="42" t="str">
        <f>IF('Town Data'!M113&gt;9,'Town Data'!L113,"*")</f>
        <v>*</v>
      </c>
      <c r="I117" s="19">
        <f t="shared" si="3"/>
        <v>0.29967904123882527</v>
      </c>
      <c r="J117" s="19">
        <f t="shared" si="4"/>
        <v>-5.9826468467244362E-2</v>
      </c>
      <c r="K117" s="19" t="str">
        <f t="shared" si="5"/>
        <v/>
      </c>
    </row>
    <row r="118" spans="2:11" x14ac:dyDescent="0.25">
      <c r="B118" s="24" t="str">
        <f>'Town Data'!A114</f>
        <v>WEST RUTLAND</v>
      </c>
      <c r="C118" s="40">
        <f>IF('Town Data'!C114&gt;9,'Town Data'!B114,"*")</f>
        <v>6045515.8799999999</v>
      </c>
      <c r="D118" s="41">
        <f>IF('Town Data'!E114&gt;9,'Town Data'!D114,"*")</f>
        <v>1228726.28</v>
      </c>
      <c r="E118" s="42" t="str">
        <f>IF('Town Data'!G114&gt;9,'Town Data'!F114,"*")</f>
        <v>*</v>
      </c>
      <c r="F118" s="41">
        <f>IF('Town Data'!I114&gt;9,'Town Data'!H114,"*")</f>
        <v>5077652.6900000004</v>
      </c>
      <c r="G118" s="41">
        <f>IF('Town Data'!K114&gt;9,'Town Data'!J114,"*")</f>
        <v>1269923.33</v>
      </c>
      <c r="H118" s="42" t="str">
        <f>IF('Town Data'!M114&gt;9,'Town Data'!L114,"*")</f>
        <v>*</v>
      </c>
      <c r="I118" s="19">
        <f t="shared" si="3"/>
        <v>0.19061232602736353</v>
      </c>
      <c r="J118" s="19">
        <f t="shared" si="4"/>
        <v>-3.2440580487642548E-2</v>
      </c>
      <c r="K118" s="19" t="str">
        <f t="shared" si="5"/>
        <v/>
      </c>
    </row>
    <row r="119" spans="2:11" x14ac:dyDescent="0.25">
      <c r="B119" s="24" t="str">
        <f>'Town Data'!A115</f>
        <v>WESTMINSTER</v>
      </c>
      <c r="C119" s="40">
        <f>IF('Town Data'!C115&gt;9,'Town Data'!B115,"*")</f>
        <v>9403016.5099999998</v>
      </c>
      <c r="D119" s="41">
        <f>IF('Town Data'!E115&gt;9,'Town Data'!D115,"*")</f>
        <v>741178.86</v>
      </c>
      <c r="E119" s="42" t="str">
        <f>IF('Town Data'!G115&gt;9,'Town Data'!F115,"*")</f>
        <v>*</v>
      </c>
      <c r="F119" s="41">
        <f>IF('Town Data'!I115&gt;9,'Town Data'!H115,"*")</f>
        <v>11410019.310000001</v>
      </c>
      <c r="G119" s="41">
        <f>IF('Town Data'!K115&gt;9,'Town Data'!J115,"*")</f>
        <v>758180.24</v>
      </c>
      <c r="H119" s="42" t="str">
        <f>IF('Town Data'!M115&gt;9,'Town Data'!L115,"*")</f>
        <v>*</v>
      </c>
      <c r="I119" s="19">
        <f t="shared" si="3"/>
        <v>-0.17589828250693826</v>
      </c>
      <c r="J119" s="19">
        <f t="shared" si="4"/>
        <v>-2.2423929170193098E-2</v>
      </c>
      <c r="K119" s="19" t="str">
        <f t="shared" si="5"/>
        <v/>
      </c>
    </row>
    <row r="120" spans="2:11" x14ac:dyDescent="0.25">
      <c r="B120" s="24" t="str">
        <f>'Town Data'!A116</f>
        <v>WHITINGHAM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>
        <f>IF('Town Data'!I116&gt;9,'Town Data'!H116,"*")</f>
        <v>385780.04</v>
      </c>
      <c r="G120" s="41">
        <f>IF('Town Data'!K116&gt;9,'Town Data'!J116,"*")</f>
        <v>123323.74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 t="str">
        <f>'Town Data'!A117</f>
        <v>WILLIAMSTOWN</v>
      </c>
      <c r="C121" s="40">
        <f>IF('Town Data'!C117&gt;9,'Town Data'!B117,"*")</f>
        <v>1837438.97</v>
      </c>
      <c r="D121" s="41">
        <f>IF('Town Data'!E117&gt;9,'Town Data'!D117,"*")</f>
        <v>574941.79</v>
      </c>
      <c r="E121" s="42" t="str">
        <f>IF('Town Data'!G117&gt;9,'Town Data'!F117,"*")</f>
        <v>*</v>
      </c>
      <c r="F121" s="41">
        <f>IF('Town Data'!I117&gt;9,'Town Data'!H117,"*")</f>
        <v>1524406.62</v>
      </c>
      <c r="G121" s="41">
        <f>IF('Town Data'!K117&gt;9,'Town Data'!J117,"*")</f>
        <v>532628.31999999995</v>
      </c>
      <c r="H121" s="42" t="str">
        <f>IF('Town Data'!M117&gt;9,'Town Data'!L117,"*")</f>
        <v>*</v>
      </c>
      <c r="I121" s="19">
        <f t="shared" si="3"/>
        <v>0.2053470156145083</v>
      </c>
      <c r="J121" s="19">
        <f t="shared" si="4"/>
        <v>7.9442771649844104E-2</v>
      </c>
      <c r="K121" s="19" t="str">
        <f t="shared" si="5"/>
        <v/>
      </c>
    </row>
    <row r="122" spans="2:11" x14ac:dyDescent="0.25">
      <c r="B122" s="24" t="str">
        <f>'Town Data'!A118</f>
        <v>WILLISTON</v>
      </c>
      <c r="C122" s="40">
        <f>IF('Town Data'!C118&gt;9,'Town Data'!B118,"*")</f>
        <v>91118311.930000007</v>
      </c>
      <c r="D122" s="41">
        <f>IF('Town Data'!E118&gt;9,'Town Data'!D118,"*")</f>
        <v>42959002.649999999</v>
      </c>
      <c r="E122" s="42">
        <f>IF('Town Data'!G118&gt;9,'Town Data'!F118,"*")</f>
        <v>1961963.8333333347</v>
      </c>
      <c r="F122" s="41">
        <f>IF('Town Data'!I118&gt;9,'Town Data'!H118,"*")</f>
        <v>87200653</v>
      </c>
      <c r="G122" s="41">
        <f>IF('Town Data'!K118&gt;9,'Town Data'!J118,"*")</f>
        <v>43567964.299999997</v>
      </c>
      <c r="H122" s="42">
        <f>IF('Town Data'!M118&gt;9,'Town Data'!L118,"*")</f>
        <v>2083276.6666666679</v>
      </c>
      <c r="I122" s="19">
        <f t="shared" si="3"/>
        <v>4.4926944870470262E-2</v>
      </c>
      <c r="J122" s="19">
        <f t="shared" si="4"/>
        <v>-1.3977280320164018E-2</v>
      </c>
      <c r="K122" s="19">
        <f t="shared" si="5"/>
        <v>-5.8231743903434101E-2</v>
      </c>
    </row>
    <row r="123" spans="2:11" x14ac:dyDescent="0.25">
      <c r="B123" s="24" t="str">
        <f>'Town Data'!A119</f>
        <v>WILMINGTON</v>
      </c>
      <c r="C123" s="40">
        <f>IF('Town Data'!C119&gt;9,'Town Data'!B119,"*")</f>
        <v>9979557.25</v>
      </c>
      <c r="D123" s="41">
        <f>IF('Town Data'!E119&gt;9,'Town Data'!D119,"*")</f>
        <v>6766927.6699999999</v>
      </c>
      <c r="E123" s="42" t="str">
        <f>IF('Town Data'!G119&gt;9,'Town Data'!F119,"*")</f>
        <v>*</v>
      </c>
      <c r="F123" s="41">
        <f>IF('Town Data'!I119&gt;9,'Town Data'!H119,"*")</f>
        <v>7792474.2000000002</v>
      </c>
      <c r="G123" s="41">
        <f>IF('Town Data'!K119&gt;9,'Town Data'!J119,"*")</f>
        <v>5109570.32</v>
      </c>
      <c r="H123" s="42" t="str">
        <f>IF('Town Data'!M119&gt;9,'Town Data'!L119,"*")</f>
        <v>*</v>
      </c>
      <c r="I123" s="19">
        <f t="shared" si="3"/>
        <v>0.28066606239132619</v>
      </c>
      <c r="J123" s="19">
        <f t="shared" si="4"/>
        <v>0.3243633507719294</v>
      </c>
      <c r="K123" s="19" t="str">
        <f t="shared" si="5"/>
        <v/>
      </c>
    </row>
    <row r="124" spans="2:11" x14ac:dyDescent="0.25">
      <c r="B124" s="24" t="str">
        <f>'Town Data'!A120</f>
        <v>WINDSOR</v>
      </c>
      <c r="C124" s="40">
        <f>IF('Town Data'!C120&gt;9,'Town Data'!B120,"*")</f>
        <v>2875959.4</v>
      </c>
      <c r="D124" s="41">
        <f>IF('Town Data'!E120&gt;9,'Town Data'!D120,"*")</f>
        <v>1051294.8400000001</v>
      </c>
      <c r="E124" s="42" t="str">
        <f>IF('Town Data'!G120&gt;9,'Town Data'!F120,"*")</f>
        <v>*</v>
      </c>
      <c r="F124" s="41">
        <f>IF('Town Data'!I120&gt;9,'Town Data'!H120,"*")</f>
        <v>2919948.93</v>
      </c>
      <c r="G124" s="41">
        <f>IF('Town Data'!K120&gt;9,'Town Data'!J120,"*")</f>
        <v>1116949.1200000001</v>
      </c>
      <c r="H124" s="42" t="str">
        <f>IF('Town Data'!M120&gt;9,'Town Data'!L120,"*")</f>
        <v>*</v>
      </c>
      <c r="I124" s="19">
        <f t="shared" si="3"/>
        <v>-1.5065171019960358E-2</v>
      </c>
      <c r="J124" s="19">
        <f t="shared" si="4"/>
        <v>-5.878000960330227E-2</v>
      </c>
      <c r="K124" s="19" t="str">
        <f t="shared" si="5"/>
        <v/>
      </c>
    </row>
    <row r="125" spans="2:11" x14ac:dyDescent="0.25">
      <c r="B125" s="24" t="str">
        <f>'Town Data'!A121</f>
        <v>WINHALL</v>
      </c>
      <c r="C125" s="40">
        <f>IF('Town Data'!C121&gt;9,'Town Data'!B121,"*")</f>
        <v>1408328.16</v>
      </c>
      <c r="D125" s="41">
        <f>IF('Town Data'!E121&gt;9,'Town Data'!D121,"*")</f>
        <v>603709.09</v>
      </c>
      <c r="E125" s="42" t="str">
        <f>IF('Town Data'!G121&gt;9,'Town Data'!F121,"*")</f>
        <v>*</v>
      </c>
      <c r="F125" s="41">
        <f>IF('Town Data'!I121&gt;9,'Town Data'!H121,"*")</f>
        <v>858504.4</v>
      </c>
      <c r="G125" s="41">
        <f>IF('Town Data'!K121&gt;9,'Town Data'!J121,"*")</f>
        <v>575373.29</v>
      </c>
      <c r="H125" s="42" t="str">
        <f>IF('Town Data'!M121&gt;9,'Town Data'!L121,"*")</f>
        <v>*</v>
      </c>
      <c r="I125" s="19">
        <f t="shared" si="3"/>
        <v>0.64044372981664377</v>
      </c>
      <c r="J125" s="19">
        <f t="shared" si="4"/>
        <v>4.924768057968059E-2</v>
      </c>
      <c r="K125" s="19" t="str">
        <f t="shared" si="5"/>
        <v/>
      </c>
    </row>
    <row r="126" spans="2:11" x14ac:dyDescent="0.25">
      <c r="B126" s="24" t="str">
        <f>'Town Data'!A122</f>
        <v>WINOOSKI</v>
      </c>
      <c r="C126" s="40">
        <f>IF('Town Data'!C122&gt;9,'Town Data'!B122,"*")</f>
        <v>4342626.67</v>
      </c>
      <c r="D126" s="41">
        <f>IF('Town Data'!E122&gt;9,'Town Data'!D122,"*")</f>
        <v>1113816.92</v>
      </c>
      <c r="E126" s="42" t="str">
        <f>IF('Town Data'!G122&gt;9,'Town Data'!F122,"*")</f>
        <v>*</v>
      </c>
      <c r="F126" s="41">
        <f>IF('Town Data'!I122&gt;9,'Town Data'!H122,"*")</f>
        <v>4533208.2699999996</v>
      </c>
      <c r="G126" s="41">
        <f>IF('Town Data'!K122&gt;9,'Town Data'!J122,"*")</f>
        <v>1235822.56</v>
      </c>
      <c r="H126" s="42" t="str">
        <f>IF('Town Data'!M122&gt;9,'Town Data'!L122,"*")</f>
        <v>*</v>
      </c>
      <c r="I126" s="19">
        <f t="shared" si="3"/>
        <v>-4.2041218635648442E-2</v>
      </c>
      <c r="J126" s="19">
        <f t="shared" si="4"/>
        <v>-9.8724237563683995E-2</v>
      </c>
      <c r="K126" s="19" t="str">
        <f t="shared" si="5"/>
        <v/>
      </c>
    </row>
    <row r="127" spans="2:11" x14ac:dyDescent="0.25">
      <c r="B127" s="24" t="str">
        <f>'Town Data'!A123</f>
        <v>WOLCOTT</v>
      </c>
      <c r="C127" s="40">
        <f>IF('Town Data'!C123&gt;9,'Town Data'!B123,"*")</f>
        <v>603490.06999999995</v>
      </c>
      <c r="D127" s="41">
        <f>IF('Town Data'!E123&gt;9,'Town Data'!D123,"*")</f>
        <v>454189.18</v>
      </c>
      <c r="E127" s="42" t="str">
        <f>IF('Town Data'!G123&gt;9,'Town Data'!F123,"*")</f>
        <v>*</v>
      </c>
      <c r="F127" s="41">
        <f>IF('Town Data'!I123&gt;9,'Town Data'!H123,"*")</f>
        <v>763938.92</v>
      </c>
      <c r="G127" s="41">
        <f>IF('Town Data'!K123&gt;9,'Town Data'!J123,"*")</f>
        <v>453148.2</v>
      </c>
      <c r="H127" s="42" t="str">
        <f>IF('Town Data'!M123&gt;9,'Town Data'!L123,"*")</f>
        <v>*</v>
      </c>
      <c r="I127" s="19">
        <f t="shared" si="3"/>
        <v>-0.21002837504338709</v>
      </c>
      <c r="J127" s="19">
        <f t="shared" si="4"/>
        <v>2.2972175548749423E-3</v>
      </c>
      <c r="K127" s="19" t="str">
        <f t="shared" si="5"/>
        <v/>
      </c>
    </row>
    <row r="128" spans="2:11" x14ac:dyDescent="0.25">
      <c r="B128" s="24" t="str">
        <f>'Town Data'!A124</f>
        <v>WOODSTOCK</v>
      </c>
      <c r="C128" s="40">
        <f>IF('Town Data'!C124&gt;9,'Town Data'!B124,"*")</f>
        <v>6318489.4299999997</v>
      </c>
      <c r="D128" s="41">
        <f>IF('Town Data'!E124&gt;9,'Town Data'!D124,"*")</f>
        <v>2209194.79</v>
      </c>
      <c r="E128" s="42" t="str">
        <f>IF('Town Data'!G124&gt;9,'Town Data'!F124,"*")</f>
        <v>*</v>
      </c>
      <c r="F128" s="41">
        <f>IF('Town Data'!I124&gt;9,'Town Data'!H124,"*")</f>
        <v>5533785.96</v>
      </c>
      <c r="G128" s="41">
        <f>IF('Town Data'!K124&gt;9,'Town Data'!J124,"*")</f>
        <v>2320266.08</v>
      </c>
      <c r="H128" s="42">
        <f>IF('Town Data'!M124&gt;9,'Town Data'!L124,"*")</f>
        <v>110858.3333333334</v>
      </c>
      <c r="I128" s="19">
        <f t="shared" si="3"/>
        <v>0.14180228069392112</v>
      </c>
      <c r="J128" s="19">
        <f t="shared" si="4"/>
        <v>-4.787006583313929E-2</v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H8" sqref="H8"/>
    </sheetView>
  </sheetViews>
  <sheetFormatPr defaultRowHeight="15" x14ac:dyDescent="0.25"/>
  <cols>
    <col min="1" max="1" width="19.85546875" customWidth="1"/>
    <col min="2" max="2" width="17.7109375" style="27" customWidth="1"/>
    <col min="3" max="3" width="17.7109375" customWidth="1"/>
    <col min="4" max="4" width="17.7109375" style="27" customWidth="1"/>
    <col min="5" max="5" width="17.7109375" customWidth="1"/>
    <col min="6" max="6" width="17.7109375" style="27" customWidth="1"/>
    <col min="7" max="7" width="17.7109375" customWidth="1"/>
    <col min="8" max="8" width="17.7109375" style="27" customWidth="1"/>
    <col min="9" max="9" width="17.7109375" customWidth="1"/>
    <col min="10" max="10" width="17.7109375" style="27" customWidth="1"/>
    <col min="11" max="11" width="17.7109375" customWidth="1"/>
    <col min="12" max="12" width="17.7109375" style="27" customWidth="1"/>
    <col min="13" max="13" width="17.7109375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550847.18999999994</v>
      </c>
      <c r="C2" s="30">
        <v>12</v>
      </c>
      <c r="D2" s="33">
        <v>193328.52</v>
      </c>
      <c r="E2" s="30">
        <v>12</v>
      </c>
      <c r="F2" s="30">
        <v>0</v>
      </c>
      <c r="G2" s="30">
        <v>0</v>
      </c>
      <c r="H2" s="33">
        <v>554684.97</v>
      </c>
      <c r="I2" s="30">
        <v>11</v>
      </c>
      <c r="J2" s="33">
        <v>187824.67</v>
      </c>
      <c r="K2" s="30">
        <v>11</v>
      </c>
      <c r="L2" s="30">
        <v>0</v>
      </c>
      <c r="M2" s="30">
        <v>0</v>
      </c>
    </row>
    <row r="3" spans="1:13" x14ac:dyDescent="0.25">
      <c r="A3" s="29" t="s">
        <v>53</v>
      </c>
      <c r="B3" s="33">
        <v>2618527.84</v>
      </c>
      <c r="C3" s="30">
        <v>18</v>
      </c>
      <c r="D3" s="33">
        <v>628612.56999999995</v>
      </c>
      <c r="E3" s="30">
        <v>18</v>
      </c>
      <c r="F3" s="30">
        <v>0</v>
      </c>
      <c r="G3" s="30">
        <v>0</v>
      </c>
      <c r="H3" s="33">
        <v>1829450.97</v>
      </c>
      <c r="I3" s="30">
        <v>18</v>
      </c>
      <c r="J3" s="33">
        <v>576098.9</v>
      </c>
      <c r="K3" s="30">
        <v>18</v>
      </c>
      <c r="L3" s="30">
        <v>0</v>
      </c>
      <c r="M3" s="30">
        <v>0</v>
      </c>
    </row>
    <row r="4" spans="1:13" x14ac:dyDescent="0.25">
      <c r="A4" s="29" t="s">
        <v>54</v>
      </c>
      <c r="B4" s="33">
        <v>16805294.879999999</v>
      </c>
      <c r="C4" s="30">
        <v>19</v>
      </c>
      <c r="D4" s="33">
        <v>576586.34</v>
      </c>
      <c r="E4" s="30">
        <v>18</v>
      </c>
      <c r="F4" s="33">
        <v>0</v>
      </c>
      <c r="G4" s="30">
        <v>0</v>
      </c>
      <c r="H4" s="33">
        <v>15297002.41</v>
      </c>
      <c r="I4" s="30">
        <v>18</v>
      </c>
      <c r="J4" s="33">
        <v>534668.15</v>
      </c>
      <c r="K4" s="30">
        <v>17</v>
      </c>
      <c r="L4" s="33">
        <v>0</v>
      </c>
      <c r="M4" s="30">
        <v>0</v>
      </c>
    </row>
    <row r="5" spans="1:13" x14ac:dyDescent="0.25">
      <c r="A5" s="29" t="s">
        <v>55</v>
      </c>
      <c r="B5" s="33">
        <v>46816497.520000003</v>
      </c>
      <c r="C5" s="30">
        <v>167</v>
      </c>
      <c r="D5" s="33">
        <v>13174139.630000001</v>
      </c>
      <c r="E5" s="30">
        <v>156</v>
      </c>
      <c r="F5" s="30">
        <v>469375.50000000006</v>
      </c>
      <c r="G5" s="30">
        <v>39</v>
      </c>
      <c r="H5" s="33">
        <v>41724925.109999999</v>
      </c>
      <c r="I5" s="30">
        <v>168</v>
      </c>
      <c r="J5" s="33">
        <v>12231062.289999999</v>
      </c>
      <c r="K5" s="30">
        <v>159</v>
      </c>
      <c r="L5" s="30">
        <v>402267.33333333302</v>
      </c>
      <c r="M5" s="30">
        <v>37</v>
      </c>
    </row>
    <row r="6" spans="1:13" x14ac:dyDescent="0.25">
      <c r="A6" s="29" t="s">
        <v>56</v>
      </c>
      <c r="B6" s="33">
        <v>12448055.390000001</v>
      </c>
      <c r="C6" s="30">
        <v>29</v>
      </c>
      <c r="D6" s="33">
        <v>1321235.4099999999</v>
      </c>
      <c r="E6" s="30">
        <v>28</v>
      </c>
      <c r="F6" s="33">
        <v>0</v>
      </c>
      <c r="G6" s="30">
        <v>0</v>
      </c>
      <c r="H6" s="33">
        <v>10220142.48</v>
      </c>
      <c r="I6" s="30">
        <v>31</v>
      </c>
      <c r="J6" s="33">
        <v>1156556.67</v>
      </c>
      <c r="K6" s="30">
        <v>29</v>
      </c>
      <c r="L6" s="33">
        <v>0</v>
      </c>
      <c r="M6" s="30">
        <v>0</v>
      </c>
    </row>
    <row r="7" spans="1:13" x14ac:dyDescent="0.25">
      <c r="A7" s="29" t="s">
        <v>57</v>
      </c>
      <c r="B7" s="33">
        <v>23987070.699999999</v>
      </c>
      <c r="C7" s="30">
        <v>41</v>
      </c>
      <c r="D7" s="33">
        <v>2122920.4700000002</v>
      </c>
      <c r="E7" s="30">
        <v>34</v>
      </c>
      <c r="F7" s="33">
        <v>59246.666666666701</v>
      </c>
      <c r="G7" s="30">
        <v>11</v>
      </c>
      <c r="H7" s="33">
        <v>19503455.989999998</v>
      </c>
      <c r="I7" s="30">
        <v>42</v>
      </c>
      <c r="J7" s="33">
        <v>1935551.22</v>
      </c>
      <c r="K7" s="30">
        <v>37</v>
      </c>
      <c r="L7" s="33">
        <v>35051.666666666664</v>
      </c>
      <c r="M7" s="30">
        <v>12</v>
      </c>
    </row>
    <row r="8" spans="1:13" x14ac:dyDescent="0.25">
      <c r="A8" s="29" t="s">
        <v>58</v>
      </c>
      <c r="B8" s="33">
        <v>49328829.869999997</v>
      </c>
      <c r="C8" s="30">
        <v>164</v>
      </c>
      <c r="D8" s="33">
        <v>15656375.800000001</v>
      </c>
      <c r="E8" s="30">
        <v>155</v>
      </c>
      <c r="F8" s="33">
        <v>147377.16666666663</v>
      </c>
      <c r="G8" s="30">
        <v>35</v>
      </c>
      <c r="H8" s="33">
        <v>44613312.479999997</v>
      </c>
      <c r="I8" s="30">
        <v>164</v>
      </c>
      <c r="J8" s="33">
        <v>15012235.029999999</v>
      </c>
      <c r="K8" s="30">
        <v>154</v>
      </c>
      <c r="L8" s="33">
        <v>155664.00000000003</v>
      </c>
      <c r="M8" s="30">
        <v>38</v>
      </c>
    </row>
    <row r="9" spans="1:13" x14ac:dyDescent="0.25">
      <c r="A9" s="29" t="s">
        <v>59</v>
      </c>
      <c r="B9" s="33">
        <v>18437699.75</v>
      </c>
      <c r="C9" s="30">
        <v>42</v>
      </c>
      <c r="D9" s="33">
        <v>6094702.7800000003</v>
      </c>
      <c r="E9" s="30">
        <v>39</v>
      </c>
      <c r="F9" s="30">
        <v>157179.83333333363</v>
      </c>
      <c r="G9" s="30">
        <v>20</v>
      </c>
      <c r="H9" s="33">
        <v>17590780.469999999</v>
      </c>
      <c r="I9" s="30">
        <v>43</v>
      </c>
      <c r="J9" s="33">
        <v>6140133.1500000004</v>
      </c>
      <c r="K9" s="30">
        <v>42</v>
      </c>
      <c r="L9" s="30">
        <v>107702.66666666664</v>
      </c>
      <c r="M9" s="30">
        <v>23</v>
      </c>
    </row>
    <row r="10" spans="1:13" x14ac:dyDescent="0.25">
      <c r="A10" s="29" t="s">
        <v>60</v>
      </c>
      <c r="B10" s="33">
        <v>4987631.03</v>
      </c>
      <c r="C10" s="30">
        <v>22</v>
      </c>
      <c r="D10" s="33">
        <v>661915.39</v>
      </c>
      <c r="E10" s="30">
        <v>19</v>
      </c>
      <c r="F10" s="33">
        <v>0</v>
      </c>
      <c r="G10" s="30">
        <v>0</v>
      </c>
      <c r="H10" s="33">
        <v>4165633.02</v>
      </c>
      <c r="I10" s="30">
        <v>25</v>
      </c>
      <c r="J10" s="33">
        <v>629418.02</v>
      </c>
      <c r="K10" s="30">
        <v>21</v>
      </c>
      <c r="L10" s="33">
        <v>0</v>
      </c>
      <c r="M10" s="30">
        <v>0</v>
      </c>
    </row>
    <row r="11" spans="1:13" x14ac:dyDescent="0.25">
      <c r="A11" s="29" t="s">
        <v>61</v>
      </c>
      <c r="B11" s="33">
        <v>9728755.5899999999</v>
      </c>
      <c r="C11" s="30">
        <v>30</v>
      </c>
      <c r="D11" s="33">
        <v>2369763.48</v>
      </c>
      <c r="E11" s="30">
        <v>28</v>
      </c>
      <c r="F11" s="30">
        <v>116357</v>
      </c>
      <c r="G11" s="30">
        <v>14</v>
      </c>
      <c r="H11" s="33">
        <v>9391958.5500000007</v>
      </c>
      <c r="I11" s="30">
        <v>26</v>
      </c>
      <c r="J11" s="33">
        <v>2148094.09</v>
      </c>
      <c r="K11" s="30">
        <v>25</v>
      </c>
      <c r="L11" s="30">
        <v>100792.1666666667</v>
      </c>
      <c r="M11" s="30">
        <v>14</v>
      </c>
    </row>
    <row r="12" spans="1:13" x14ac:dyDescent="0.25">
      <c r="A12" s="29" t="s">
        <v>62</v>
      </c>
      <c r="B12" s="33">
        <v>11471867.550000001</v>
      </c>
      <c r="C12" s="30">
        <v>46</v>
      </c>
      <c r="D12" s="33">
        <v>1478379.93</v>
      </c>
      <c r="E12" s="30">
        <v>41</v>
      </c>
      <c r="F12" s="33">
        <v>0</v>
      </c>
      <c r="G12" s="30">
        <v>0</v>
      </c>
      <c r="H12" s="33">
        <v>9253309.7200000007</v>
      </c>
      <c r="I12" s="30">
        <v>52</v>
      </c>
      <c r="J12" s="33">
        <v>1455374.57</v>
      </c>
      <c r="K12" s="30">
        <v>47</v>
      </c>
      <c r="L12" s="33">
        <v>0</v>
      </c>
      <c r="M12" s="30">
        <v>0</v>
      </c>
    </row>
    <row r="13" spans="1:13" x14ac:dyDescent="0.25">
      <c r="A13" s="29" t="s">
        <v>63</v>
      </c>
      <c r="B13" s="33">
        <v>53408489.789999999</v>
      </c>
      <c r="C13" s="30">
        <v>183</v>
      </c>
      <c r="D13" s="33">
        <v>8786408.3699999992</v>
      </c>
      <c r="E13" s="30">
        <v>170</v>
      </c>
      <c r="F13" s="30">
        <v>193811.66666666663</v>
      </c>
      <c r="G13" s="30">
        <v>43</v>
      </c>
      <c r="H13" s="30">
        <v>41438341.600000001</v>
      </c>
      <c r="I13" s="30">
        <v>183</v>
      </c>
      <c r="J13" s="30">
        <v>8770884.4100000001</v>
      </c>
      <c r="K13" s="30">
        <v>169</v>
      </c>
      <c r="L13" s="30">
        <v>181750.00000000009</v>
      </c>
      <c r="M13" s="30">
        <v>42</v>
      </c>
    </row>
    <row r="14" spans="1:13" x14ac:dyDescent="0.25">
      <c r="A14" s="29" t="s">
        <v>64</v>
      </c>
      <c r="B14" s="33">
        <v>587143.86</v>
      </c>
      <c r="C14" s="30">
        <v>12</v>
      </c>
      <c r="D14" s="33">
        <v>221286.63</v>
      </c>
      <c r="E14" s="30">
        <v>12</v>
      </c>
      <c r="F14" s="30">
        <v>0</v>
      </c>
      <c r="G14" s="30">
        <v>0</v>
      </c>
      <c r="H14" s="33">
        <v>576338.81999999995</v>
      </c>
      <c r="I14" s="30">
        <v>12</v>
      </c>
      <c r="J14" s="33">
        <v>193968.51</v>
      </c>
      <c r="K14" s="30">
        <v>11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1942115.88</v>
      </c>
      <c r="C15" s="30">
        <v>12</v>
      </c>
      <c r="D15" s="33">
        <v>481808.66</v>
      </c>
      <c r="E15" s="30">
        <v>12</v>
      </c>
      <c r="F15" s="30">
        <v>0</v>
      </c>
      <c r="G15" s="30">
        <v>0</v>
      </c>
      <c r="H15" s="33">
        <v>1438022.24</v>
      </c>
      <c r="I15" s="30">
        <v>11</v>
      </c>
      <c r="J15" s="33">
        <v>407423.26</v>
      </c>
      <c r="K15" s="30">
        <v>11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1156134.79</v>
      </c>
      <c r="C16" s="30">
        <v>13</v>
      </c>
      <c r="D16" s="33">
        <v>564550.37</v>
      </c>
      <c r="E16" s="30">
        <v>12</v>
      </c>
      <c r="F16" s="30">
        <v>0</v>
      </c>
      <c r="G16" s="30">
        <v>0</v>
      </c>
      <c r="H16" s="33">
        <v>1138581.07</v>
      </c>
      <c r="I16" s="30">
        <v>15</v>
      </c>
      <c r="J16" s="33">
        <v>511285.72</v>
      </c>
      <c r="K16" s="30">
        <v>14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6607864.8799999999</v>
      </c>
      <c r="C17" s="30">
        <v>45</v>
      </c>
      <c r="D17" s="33">
        <v>2375588.8199999998</v>
      </c>
      <c r="E17" s="30">
        <v>43</v>
      </c>
      <c r="F17" s="33">
        <v>0</v>
      </c>
      <c r="G17" s="30">
        <v>0</v>
      </c>
      <c r="H17" s="33">
        <v>5488306.4900000002</v>
      </c>
      <c r="I17" s="30">
        <v>42</v>
      </c>
      <c r="J17" s="33">
        <v>2123472.41</v>
      </c>
      <c r="K17" s="30">
        <v>40</v>
      </c>
      <c r="L17" s="33">
        <v>0</v>
      </c>
      <c r="M17" s="30">
        <v>0</v>
      </c>
    </row>
    <row r="18" spans="1:13" x14ac:dyDescent="0.25">
      <c r="A18" s="29" t="s">
        <v>68</v>
      </c>
      <c r="B18" s="33">
        <v>1173044.57</v>
      </c>
      <c r="C18" s="30">
        <v>20</v>
      </c>
      <c r="D18" s="33">
        <v>623990.94999999995</v>
      </c>
      <c r="E18" s="30">
        <v>18</v>
      </c>
      <c r="F18" s="30">
        <v>0</v>
      </c>
      <c r="G18" s="30">
        <v>0</v>
      </c>
      <c r="H18" s="33">
        <v>1059733.1599999999</v>
      </c>
      <c r="I18" s="30">
        <v>20</v>
      </c>
      <c r="J18" s="33">
        <v>672238.26</v>
      </c>
      <c r="K18" s="30">
        <v>20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87259656.200000003</v>
      </c>
      <c r="C19" s="30">
        <v>337</v>
      </c>
      <c r="D19" s="33">
        <v>23645602.609999999</v>
      </c>
      <c r="E19" s="30">
        <v>319</v>
      </c>
      <c r="F19" s="30">
        <v>1011557.166666667</v>
      </c>
      <c r="G19" s="30">
        <v>60</v>
      </c>
      <c r="H19" s="33">
        <v>83861858.090000004</v>
      </c>
      <c r="I19" s="30">
        <v>330</v>
      </c>
      <c r="J19" s="33">
        <v>23234916.649999999</v>
      </c>
      <c r="K19" s="30">
        <v>308</v>
      </c>
      <c r="L19" s="30">
        <v>468741.83333333326</v>
      </c>
      <c r="M19" s="30">
        <v>62</v>
      </c>
    </row>
    <row r="20" spans="1:13" x14ac:dyDescent="0.25">
      <c r="A20" s="29" t="s">
        <v>70</v>
      </c>
      <c r="B20" s="33">
        <v>5909371.0199999996</v>
      </c>
      <c r="C20" s="30">
        <v>43</v>
      </c>
      <c r="D20" s="33">
        <v>2175190.85</v>
      </c>
      <c r="E20" s="30">
        <v>41</v>
      </c>
      <c r="F20" s="30">
        <v>0</v>
      </c>
      <c r="G20" s="30">
        <v>0</v>
      </c>
      <c r="H20" s="33">
        <v>6628733.9299999997</v>
      </c>
      <c r="I20" s="30">
        <v>40</v>
      </c>
      <c r="J20" s="33">
        <v>2592178.9500000002</v>
      </c>
      <c r="K20" s="30">
        <v>40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7571764.1200000001</v>
      </c>
      <c r="C21" s="30">
        <v>43</v>
      </c>
      <c r="D21" s="33">
        <v>2444169.17</v>
      </c>
      <c r="E21" s="30">
        <v>40</v>
      </c>
      <c r="F21" s="30">
        <v>0</v>
      </c>
      <c r="G21" s="30">
        <v>0</v>
      </c>
      <c r="H21" s="33">
        <v>6433779.7400000002</v>
      </c>
      <c r="I21" s="30">
        <v>42</v>
      </c>
      <c r="J21" s="33">
        <v>2358287.0299999998</v>
      </c>
      <c r="K21" s="30">
        <v>36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1934987.24</v>
      </c>
      <c r="C22" s="30">
        <v>28</v>
      </c>
      <c r="D22" s="33">
        <v>824886.28</v>
      </c>
      <c r="E22" s="30">
        <v>21</v>
      </c>
      <c r="F22" s="30">
        <v>0</v>
      </c>
      <c r="G22" s="30">
        <v>0</v>
      </c>
      <c r="H22" s="33">
        <v>1982995.46</v>
      </c>
      <c r="I22" s="30">
        <v>28</v>
      </c>
      <c r="J22" s="33">
        <v>861612.62</v>
      </c>
      <c r="K22" s="30">
        <v>21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4013110.94</v>
      </c>
      <c r="C23" s="30">
        <v>32</v>
      </c>
      <c r="D23" s="33">
        <v>850820.14</v>
      </c>
      <c r="E23" s="30">
        <v>29</v>
      </c>
      <c r="F23" s="33">
        <v>0</v>
      </c>
      <c r="G23" s="30">
        <v>0</v>
      </c>
      <c r="H23" s="33">
        <v>3070266.11</v>
      </c>
      <c r="I23" s="30">
        <v>33</v>
      </c>
      <c r="J23" s="33">
        <v>795062.89</v>
      </c>
      <c r="K23" s="30">
        <v>28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8804412.6600000001</v>
      </c>
      <c r="C24" s="30">
        <v>24</v>
      </c>
      <c r="D24" s="33">
        <v>2622111.34</v>
      </c>
      <c r="E24" s="30">
        <v>22</v>
      </c>
      <c r="F24" s="30">
        <v>0</v>
      </c>
      <c r="G24" s="30">
        <v>0</v>
      </c>
      <c r="H24" s="33">
        <v>10038830.01</v>
      </c>
      <c r="I24" s="30">
        <v>27</v>
      </c>
      <c r="J24" s="33">
        <v>2433308.42</v>
      </c>
      <c r="K24" s="30">
        <v>26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118735795.92</v>
      </c>
      <c r="C25" s="30">
        <v>130</v>
      </c>
      <c r="D25" s="30">
        <v>34091739.530000001</v>
      </c>
      <c r="E25" s="30">
        <v>116</v>
      </c>
      <c r="F25" s="30">
        <v>831772.16666666698</v>
      </c>
      <c r="G25" s="30">
        <v>32</v>
      </c>
      <c r="H25" s="33">
        <v>117020707.69</v>
      </c>
      <c r="I25" s="30">
        <v>135</v>
      </c>
      <c r="J25" s="33">
        <v>32626675.93</v>
      </c>
      <c r="K25" s="30">
        <v>119</v>
      </c>
      <c r="L25" s="30">
        <v>725577.99999999965</v>
      </c>
      <c r="M25" s="30">
        <v>36</v>
      </c>
    </row>
    <row r="26" spans="1:13" x14ac:dyDescent="0.25">
      <c r="A26" s="29" t="s">
        <v>76</v>
      </c>
      <c r="B26" s="33">
        <v>562902.68999999994</v>
      </c>
      <c r="C26" s="30">
        <v>10</v>
      </c>
      <c r="D26" s="33">
        <v>0</v>
      </c>
      <c r="E26" s="30">
        <v>0</v>
      </c>
      <c r="F26" s="30">
        <v>0</v>
      </c>
      <c r="G26" s="30">
        <v>0</v>
      </c>
      <c r="H26" s="33">
        <v>484567.32</v>
      </c>
      <c r="I26" s="30">
        <v>10</v>
      </c>
      <c r="J26" s="33">
        <v>163718.39000000001</v>
      </c>
      <c r="K26" s="30">
        <v>10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838574.03</v>
      </c>
      <c r="C27" s="30">
        <v>12</v>
      </c>
      <c r="D27" s="33">
        <v>309762.55</v>
      </c>
      <c r="E27" s="30">
        <v>12</v>
      </c>
      <c r="F27" s="33">
        <v>0</v>
      </c>
      <c r="G27" s="30">
        <v>0</v>
      </c>
      <c r="H27" s="33">
        <v>600169.93999999994</v>
      </c>
      <c r="I27" s="30">
        <v>12</v>
      </c>
      <c r="J27" s="33">
        <v>191115.27</v>
      </c>
      <c r="K27" s="30">
        <v>12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1349334.08</v>
      </c>
      <c r="C28" s="30">
        <v>12</v>
      </c>
      <c r="D28" s="33">
        <v>0</v>
      </c>
      <c r="E28" s="30">
        <v>0</v>
      </c>
      <c r="F28" s="30">
        <v>0</v>
      </c>
      <c r="G28" s="30">
        <v>0</v>
      </c>
      <c r="H28" s="33">
        <v>2917880.89</v>
      </c>
      <c r="I28" s="30">
        <v>12</v>
      </c>
      <c r="J28" s="33">
        <v>642641.62</v>
      </c>
      <c r="K28" s="30">
        <v>10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1265352.8</v>
      </c>
      <c r="C29" s="30">
        <v>16</v>
      </c>
      <c r="D29" s="33">
        <v>897514.09</v>
      </c>
      <c r="E29" s="30">
        <v>16</v>
      </c>
      <c r="F29" s="30">
        <v>0</v>
      </c>
      <c r="G29" s="30">
        <v>0</v>
      </c>
      <c r="H29" s="33">
        <v>1240535.47</v>
      </c>
      <c r="I29" s="30">
        <v>17</v>
      </c>
      <c r="J29" s="33">
        <v>929290.82</v>
      </c>
      <c r="K29" s="30">
        <v>17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26433997.789999999</v>
      </c>
      <c r="C30" s="30">
        <v>49</v>
      </c>
      <c r="D30" s="33">
        <v>10845956.550000001</v>
      </c>
      <c r="E30" s="30">
        <v>45</v>
      </c>
      <c r="F30" s="30">
        <v>101887.99999999996</v>
      </c>
      <c r="G30" s="30">
        <v>21</v>
      </c>
      <c r="H30" s="33">
        <v>22730402.420000002</v>
      </c>
      <c r="I30" s="30">
        <v>49</v>
      </c>
      <c r="J30" s="33">
        <v>9939051.0399999991</v>
      </c>
      <c r="K30" s="30">
        <v>46</v>
      </c>
      <c r="L30" s="30">
        <v>112911.50000000003</v>
      </c>
      <c r="M30" s="30">
        <v>21</v>
      </c>
    </row>
    <row r="31" spans="1:13" x14ac:dyDescent="0.25">
      <c r="A31" s="29" t="s">
        <v>81</v>
      </c>
      <c r="B31" s="33">
        <v>2387627.14</v>
      </c>
      <c r="C31" s="30">
        <v>26</v>
      </c>
      <c r="D31" s="33">
        <v>1001956.28</v>
      </c>
      <c r="E31" s="30">
        <v>25</v>
      </c>
      <c r="F31" s="30">
        <v>0</v>
      </c>
      <c r="G31" s="30">
        <v>0</v>
      </c>
      <c r="H31" s="33">
        <v>2029078.83</v>
      </c>
      <c r="I31" s="30">
        <v>27</v>
      </c>
      <c r="J31" s="33">
        <v>851352.93</v>
      </c>
      <c r="K31" s="30">
        <v>25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551655.39</v>
      </c>
      <c r="C32" s="30">
        <v>24</v>
      </c>
      <c r="D32" s="33">
        <v>319959.09000000003</v>
      </c>
      <c r="E32" s="30">
        <v>22</v>
      </c>
      <c r="F32" s="33">
        <v>0</v>
      </c>
      <c r="G32" s="30">
        <v>0</v>
      </c>
      <c r="H32" s="33">
        <v>855077.64</v>
      </c>
      <c r="I32" s="30">
        <v>25</v>
      </c>
      <c r="J32" s="33">
        <v>417870.73</v>
      </c>
      <c r="K32" s="30">
        <v>24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1923134.4</v>
      </c>
      <c r="C33" s="30">
        <v>16</v>
      </c>
      <c r="D33" s="33">
        <v>560081.19999999995</v>
      </c>
      <c r="E33" s="30">
        <v>14</v>
      </c>
      <c r="F33" s="33">
        <v>0</v>
      </c>
      <c r="G33" s="30">
        <v>0</v>
      </c>
      <c r="H33" s="33">
        <v>1746460.15</v>
      </c>
      <c r="I33" s="30">
        <v>16</v>
      </c>
      <c r="J33" s="33">
        <v>543744.19999999995</v>
      </c>
      <c r="K33" s="30">
        <v>12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6208372.1799999997</v>
      </c>
      <c r="C34" s="30">
        <v>26</v>
      </c>
      <c r="D34" s="33">
        <v>2276130.33</v>
      </c>
      <c r="E34" s="30">
        <v>25</v>
      </c>
      <c r="F34" s="30">
        <v>0</v>
      </c>
      <c r="G34" s="30">
        <v>0</v>
      </c>
      <c r="H34" s="33">
        <v>5618507.2699999996</v>
      </c>
      <c r="I34" s="30">
        <v>28</v>
      </c>
      <c r="J34" s="33">
        <v>2362653.7200000002</v>
      </c>
      <c r="K34" s="30">
        <v>26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8255584.7999999998</v>
      </c>
      <c r="C35" s="30">
        <v>42</v>
      </c>
      <c r="D35" s="33">
        <v>2484422.52</v>
      </c>
      <c r="E35" s="30">
        <v>41</v>
      </c>
      <c r="F35" s="30">
        <v>0</v>
      </c>
      <c r="G35" s="30">
        <v>0</v>
      </c>
      <c r="H35" s="33">
        <v>7263250.3899999997</v>
      </c>
      <c r="I35" s="30">
        <v>41</v>
      </c>
      <c r="J35" s="33">
        <v>2441858.5499999998</v>
      </c>
      <c r="K35" s="30">
        <v>41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43836596.32</v>
      </c>
      <c r="C36" s="30">
        <v>114</v>
      </c>
      <c r="D36" s="33">
        <v>8200622.6500000004</v>
      </c>
      <c r="E36" s="30">
        <v>107</v>
      </c>
      <c r="F36" s="30">
        <v>105047.33333333334</v>
      </c>
      <c r="G36" s="30">
        <v>25</v>
      </c>
      <c r="H36" s="33">
        <v>45709112.350000001</v>
      </c>
      <c r="I36" s="30">
        <v>112</v>
      </c>
      <c r="J36" s="33">
        <v>8859446.5899999999</v>
      </c>
      <c r="K36" s="30">
        <v>105</v>
      </c>
      <c r="L36" s="30">
        <v>168852.33333333299</v>
      </c>
      <c r="M36" s="30">
        <v>27</v>
      </c>
    </row>
    <row r="37" spans="1:13" x14ac:dyDescent="0.25">
      <c r="A37" s="29" t="s">
        <v>87</v>
      </c>
      <c r="B37" s="33">
        <v>9011678.5299999993</v>
      </c>
      <c r="C37" s="30">
        <v>34</v>
      </c>
      <c r="D37" s="33">
        <v>1673301.94</v>
      </c>
      <c r="E37" s="30">
        <v>34</v>
      </c>
      <c r="F37" s="30">
        <v>0</v>
      </c>
      <c r="G37" s="30">
        <v>0</v>
      </c>
      <c r="H37" s="33">
        <v>7007597.79</v>
      </c>
      <c r="I37" s="30">
        <v>33</v>
      </c>
      <c r="J37" s="33">
        <v>1717799.97</v>
      </c>
      <c r="K37" s="30">
        <v>32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5999606.2199999997</v>
      </c>
      <c r="C38" s="30">
        <v>24</v>
      </c>
      <c r="D38" s="33">
        <v>2091943.16</v>
      </c>
      <c r="E38" s="30">
        <v>22</v>
      </c>
      <c r="F38" s="30">
        <v>0</v>
      </c>
      <c r="G38" s="30">
        <v>0</v>
      </c>
      <c r="H38" s="33">
        <v>4688034.7699999996</v>
      </c>
      <c r="I38" s="30">
        <v>22</v>
      </c>
      <c r="J38" s="33">
        <v>1844717.2</v>
      </c>
      <c r="K38" s="30">
        <v>21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1920630.46</v>
      </c>
      <c r="C39" s="30">
        <v>20</v>
      </c>
      <c r="D39" s="33">
        <v>600868.24</v>
      </c>
      <c r="E39" s="30">
        <v>19</v>
      </c>
      <c r="F39" s="30">
        <v>0</v>
      </c>
      <c r="G39" s="30">
        <v>0</v>
      </c>
      <c r="H39" s="33">
        <v>1977156.62</v>
      </c>
      <c r="I39" s="30">
        <v>22</v>
      </c>
      <c r="J39" s="33">
        <v>607669.15</v>
      </c>
      <c r="K39" s="30">
        <v>20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3236653.42</v>
      </c>
      <c r="C40" s="30">
        <v>17</v>
      </c>
      <c r="D40" s="33">
        <v>818124.97</v>
      </c>
      <c r="E40" s="30">
        <v>17</v>
      </c>
      <c r="F40" s="33">
        <v>0</v>
      </c>
      <c r="G40" s="30">
        <v>0</v>
      </c>
      <c r="H40" s="33">
        <v>2451255.23</v>
      </c>
      <c r="I40" s="30">
        <v>15</v>
      </c>
      <c r="J40" s="33">
        <v>839423.31</v>
      </c>
      <c r="K40" s="30">
        <v>15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1654180.23</v>
      </c>
      <c r="C41" s="30">
        <v>14</v>
      </c>
      <c r="D41" s="33">
        <v>834346.33</v>
      </c>
      <c r="E41" s="30">
        <v>14</v>
      </c>
      <c r="F41" s="30">
        <v>0</v>
      </c>
      <c r="G41" s="30">
        <v>0</v>
      </c>
      <c r="H41" s="33">
        <v>1250798.98</v>
      </c>
      <c r="I41" s="30">
        <v>14</v>
      </c>
      <c r="J41" s="33">
        <v>658571.81000000006</v>
      </c>
      <c r="K41" s="30">
        <v>14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484135.99</v>
      </c>
      <c r="C42" s="30">
        <v>10</v>
      </c>
      <c r="D42" s="33">
        <v>300271.05</v>
      </c>
      <c r="E42" s="30">
        <v>10</v>
      </c>
      <c r="F42" s="30">
        <v>0</v>
      </c>
      <c r="G42" s="30">
        <v>0</v>
      </c>
      <c r="H42" s="33">
        <v>445972.88</v>
      </c>
      <c r="I42" s="30">
        <v>11</v>
      </c>
      <c r="J42" s="33">
        <v>310208.08</v>
      </c>
      <c r="K42" s="30">
        <v>11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885729.87</v>
      </c>
      <c r="C43" s="30">
        <v>10</v>
      </c>
      <c r="D43" s="33">
        <v>608448.49</v>
      </c>
      <c r="E43" s="30">
        <v>10</v>
      </c>
      <c r="F43" s="30">
        <v>0</v>
      </c>
      <c r="G43" s="30">
        <v>0</v>
      </c>
      <c r="H43" s="33">
        <v>0</v>
      </c>
      <c r="I43" s="30">
        <v>0</v>
      </c>
      <c r="J43" s="33">
        <v>0</v>
      </c>
      <c r="K43" s="30">
        <v>0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0</v>
      </c>
      <c r="C44" s="30">
        <v>0</v>
      </c>
      <c r="D44" s="33">
        <v>0</v>
      </c>
      <c r="E44" s="30">
        <v>0</v>
      </c>
      <c r="F44" s="30">
        <v>0</v>
      </c>
      <c r="G44" s="30">
        <v>0</v>
      </c>
      <c r="H44" s="33">
        <v>1097325.6200000001</v>
      </c>
      <c r="I44" s="30">
        <v>10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263178.93</v>
      </c>
      <c r="C45" s="30">
        <v>10</v>
      </c>
      <c r="D45" s="33">
        <v>0</v>
      </c>
      <c r="E45" s="30">
        <v>0</v>
      </c>
      <c r="F45" s="30">
        <v>0</v>
      </c>
      <c r="G45" s="30">
        <v>0</v>
      </c>
      <c r="H45" s="33">
        <v>0</v>
      </c>
      <c r="I45" s="30">
        <v>0</v>
      </c>
      <c r="J45" s="33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10567363.119999999</v>
      </c>
      <c r="C46" s="30">
        <v>38</v>
      </c>
      <c r="D46" s="33">
        <v>1623381.91</v>
      </c>
      <c r="E46" s="30">
        <v>35</v>
      </c>
      <c r="F46" s="30">
        <v>0</v>
      </c>
      <c r="G46" s="30">
        <v>0</v>
      </c>
      <c r="H46" s="33">
        <v>8789720.4800000004</v>
      </c>
      <c r="I46" s="30">
        <v>38</v>
      </c>
      <c r="J46" s="33">
        <v>1595449.72</v>
      </c>
      <c r="K46" s="30">
        <v>35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45466095.289999999</v>
      </c>
      <c r="C47" s="30">
        <v>128</v>
      </c>
      <c r="D47" s="33">
        <v>10341356.58</v>
      </c>
      <c r="E47" s="30">
        <v>121</v>
      </c>
      <c r="F47" s="30">
        <v>145770.3333333334</v>
      </c>
      <c r="G47" s="30">
        <v>38</v>
      </c>
      <c r="H47" s="33">
        <v>41714225.93</v>
      </c>
      <c r="I47" s="30">
        <v>126</v>
      </c>
      <c r="J47" s="33">
        <v>8708586.0500000007</v>
      </c>
      <c r="K47" s="30">
        <v>121</v>
      </c>
      <c r="L47" s="30">
        <v>190973.6666666666</v>
      </c>
      <c r="M47" s="30">
        <v>41</v>
      </c>
    </row>
    <row r="48" spans="1:13" x14ac:dyDescent="0.25">
      <c r="A48" s="29" t="s">
        <v>98</v>
      </c>
      <c r="B48" s="33">
        <v>648780.86</v>
      </c>
      <c r="C48" s="30">
        <v>15</v>
      </c>
      <c r="D48" s="33">
        <v>245406.7</v>
      </c>
      <c r="E48" s="30">
        <v>15</v>
      </c>
      <c r="F48" s="30">
        <v>0</v>
      </c>
      <c r="G48" s="30">
        <v>0</v>
      </c>
      <c r="H48" s="33">
        <v>636699.87</v>
      </c>
      <c r="I48" s="30">
        <v>16</v>
      </c>
      <c r="J48" s="33">
        <v>264520.78000000003</v>
      </c>
      <c r="K48" s="30">
        <v>14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2592415.08</v>
      </c>
      <c r="C49" s="30">
        <v>14</v>
      </c>
      <c r="D49" s="33">
        <v>764121.69</v>
      </c>
      <c r="E49" s="30">
        <v>13</v>
      </c>
      <c r="F49" s="30">
        <v>0</v>
      </c>
      <c r="G49" s="30">
        <v>0</v>
      </c>
      <c r="H49" s="33">
        <v>2158694.29</v>
      </c>
      <c r="I49" s="30">
        <v>14</v>
      </c>
      <c r="J49" s="33">
        <v>755310.8</v>
      </c>
      <c r="K49" s="30">
        <v>14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8037683.0999999996</v>
      </c>
      <c r="C50" s="30">
        <v>41</v>
      </c>
      <c r="D50" s="33">
        <v>1981013.33</v>
      </c>
      <c r="E50" s="30">
        <v>38</v>
      </c>
      <c r="F50" s="30">
        <v>0</v>
      </c>
      <c r="G50" s="30">
        <v>0</v>
      </c>
      <c r="H50" s="33">
        <v>7019859.0800000001</v>
      </c>
      <c r="I50" s="30">
        <v>37</v>
      </c>
      <c r="J50" s="33">
        <v>1937444.24</v>
      </c>
      <c r="K50" s="30">
        <v>34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0</v>
      </c>
      <c r="C51" s="30">
        <v>0</v>
      </c>
      <c r="D51" s="33">
        <v>0</v>
      </c>
      <c r="E51" s="30">
        <v>0</v>
      </c>
      <c r="F51" s="33">
        <v>0</v>
      </c>
      <c r="G51" s="30">
        <v>0</v>
      </c>
      <c r="H51" s="33">
        <v>236890.54</v>
      </c>
      <c r="I51" s="30">
        <v>10</v>
      </c>
      <c r="J51" s="33">
        <v>104438</v>
      </c>
      <c r="K51" s="30">
        <v>10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3297000.66</v>
      </c>
      <c r="C52" s="30">
        <v>20</v>
      </c>
      <c r="D52" s="33">
        <v>513437.87</v>
      </c>
      <c r="E52" s="30">
        <v>18</v>
      </c>
      <c r="F52" s="33">
        <v>0</v>
      </c>
      <c r="G52" s="30">
        <v>0</v>
      </c>
      <c r="H52" s="33">
        <v>3819592.12</v>
      </c>
      <c r="I52" s="30">
        <v>24</v>
      </c>
      <c r="J52" s="33">
        <v>571302.94999999995</v>
      </c>
      <c r="K52" s="30">
        <v>22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3249380.2</v>
      </c>
      <c r="C53" s="30">
        <v>12</v>
      </c>
      <c r="D53" s="33">
        <v>0</v>
      </c>
      <c r="E53" s="30">
        <v>0</v>
      </c>
      <c r="F53" s="33">
        <v>0</v>
      </c>
      <c r="G53" s="30">
        <v>0</v>
      </c>
      <c r="H53" s="33">
        <v>2391162.2799999998</v>
      </c>
      <c r="I53" s="30">
        <v>11</v>
      </c>
      <c r="J53" s="33">
        <v>0</v>
      </c>
      <c r="K53" s="30">
        <v>0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1943138.55</v>
      </c>
      <c r="C54" s="30">
        <v>12</v>
      </c>
      <c r="D54" s="33">
        <v>298274.65999999997</v>
      </c>
      <c r="E54" s="30">
        <v>11</v>
      </c>
      <c r="F54" s="33">
        <v>0</v>
      </c>
      <c r="G54" s="30">
        <v>0</v>
      </c>
      <c r="H54" s="33">
        <v>1156996.6200000001</v>
      </c>
      <c r="I54" s="30">
        <v>16</v>
      </c>
      <c r="J54" s="33">
        <v>334762.34000000003</v>
      </c>
      <c r="K54" s="30">
        <v>14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5256432.0199999996</v>
      </c>
      <c r="C55" s="30">
        <v>24</v>
      </c>
      <c r="D55" s="33">
        <v>1473542.75</v>
      </c>
      <c r="E55" s="30">
        <v>23</v>
      </c>
      <c r="F55" s="33">
        <v>0</v>
      </c>
      <c r="G55" s="30">
        <v>0</v>
      </c>
      <c r="H55" s="33">
        <v>3021071.95</v>
      </c>
      <c r="I55" s="30">
        <v>23</v>
      </c>
      <c r="J55" s="33">
        <v>1115820.97</v>
      </c>
      <c r="K55" s="30">
        <v>23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10174770.35</v>
      </c>
      <c r="C56" s="30">
        <v>32</v>
      </c>
      <c r="D56" s="33">
        <v>3168794.73</v>
      </c>
      <c r="E56" s="30">
        <v>30</v>
      </c>
      <c r="F56" s="33">
        <v>0</v>
      </c>
      <c r="G56" s="30">
        <v>0</v>
      </c>
      <c r="H56" s="33">
        <v>9838144.7599999998</v>
      </c>
      <c r="I56" s="30">
        <v>26</v>
      </c>
      <c r="J56" s="33">
        <v>2945363.68</v>
      </c>
      <c r="K56" s="30">
        <v>26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6301686.1900000004</v>
      </c>
      <c r="C57" s="30">
        <v>23</v>
      </c>
      <c r="D57" s="33">
        <v>5411995.6399999997</v>
      </c>
      <c r="E57" s="30">
        <v>22</v>
      </c>
      <c r="F57" s="30">
        <v>0</v>
      </c>
      <c r="G57" s="30">
        <v>0</v>
      </c>
      <c r="H57" s="33">
        <v>6107130.0199999996</v>
      </c>
      <c r="I57" s="30">
        <v>24</v>
      </c>
      <c r="J57" s="33">
        <v>5366373.7699999996</v>
      </c>
      <c r="K57" s="30">
        <v>22</v>
      </c>
      <c r="L57" s="30">
        <v>0</v>
      </c>
      <c r="M57" s="30">
        <v>0</v>
      </c>
    </row>
    <row r="58" spans="1:13" x14ac:dyDescent="0.25">
      <c r="A58" s="29" t="s">
        <v>108</v>
      </c>
      <c r="B58" s="33">
        <v>7817737.6299999999</v>
      </c>
      <c r="C58" s="30">
        <v>25</v>
      </c>
      <c r="D58" s="33">
        <v>3963683.06</v>
      </c>
      <c r="E58" s="30">
        <v>25</v>
      </c>
      <c r="F58" s="30">
        <v>0</v>
      </c>
      <c r="G58" s="30">
        <v>0</v>
      </c>
      <c r="H58" s="33">
        <v>6811594.1900000004</v>
      </c>
      <c r="I58" s="30">
        <v>26</v>
      </c>
      <c r="J58" s="33">
        <v>3822798.12</v>
      </c>
      <c r="K58" s="30">
        <v>26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7338068.29</v>
      </c>
      <c r="C59" s="30">
        <v>38</v>
      </c>
      <c r="D59" s="33">
        <v>3586715.19</v>
      </c>
      <c r="E59" s="30">
        <v>35</v>
      </c>
      <c r="F59" s="33">
        <v>0</v>
      </c>
      <c r="G59" s="30">
        <v>0</v>
      </c>
      <c r="H59" s="33">
        <v>7004088.7699999996</v>
      </c>
      <c r="I59" s="30">
        <v>38</v>
      </c>
      <c r="J59" s="33">
        <v>3384719.24</v>
      </c>
      <c r="K59" s="30">
        <v>34</v>
      </c>
      <c r="L59" s="33">
        <v>0</v>
      </c>
      <c r="M59" s="30">
        <v>0</v>
      </c>
    </row>
    <row r="60" spans="1:13" x14ac:dyDescent="0.25">
      <c r="A60" s="29" t="s">
        <v>110</v>
      </c>
      <c r="B60" s="33">
        <v>10588833.220000001</v>
      </c>
      <c r="C60" s="30">
        <v>61</v>
      </c>
      <c r="D60" s="33">
        <v>4026577.77</v>
      </c>
      <c r="E60" s="30">
        <v>57</v>
      </c>
      <c r="F60" s="30">
        <v>55272.333333333343</v>
      </c>
      <c r="G60" s="30">
        <v>13</v>
      </c>
      <c r="H60" s="33">
        <v>9627146.6199999992</v>
      </c>
      <c r="I60" s="30">
        <v>60</v>
      </c>
      <c r="J60" s="33">
        <v>3910058.52</v>
      </c>
      <c r="K60" s="30">
        <v>55</v>
      </c>
      <c r="L60" s="30">
        <v>58953.999999999993</v>
      </c>
      <c r="M60" s="30">
        <v>14</v>
      </c>
    </row>
    <row r="61" spans="1:13" x14ac:dyDescent="0.25">
      <c r="A61" s="29" t="s">
        <v>111</v>
      </c>
      <c r="B61" s="33">
        <v>28138110.600000001</v>
      </c>
      <c r="C61" s="30">
        <v>144</v>
      </c>
      <c r="D61" s="33">
        <v>13748211.699999999</v>
      </c>
      <c r="E61" s="30">
        <v>137</v>
      </c>
      <c r="F61" s="30">
        <v>215446.16666666698</v>
      </c>
      <c r="G61" s="30">
        <v>24</v>
      </c>
      <c r="H61" s="33">
        <v>29855636.329999998</v>
      </c>
      <c r="I61" s="30">
        <v>143</v>
      </c>
      <c r="J61" s="33">
        <v>14467949.9</v>
      </c>
      <c r="K61" s="30">
        <v>133</v>
      </c>
      <c r="L61" s="30">
        <v>222009.33333333337</v>
      </c>
      <c r="M61" s="30">
        <v>24</v>
      </c>
    </row>
    <row r="62" spans="1:13" x14ac:dyDescent="0.25">
      <c r="A62" s="29" t="s">
        <v>112</v>
      </c>
      <c r="B62" s="33">
        <v>3419186.94</v>
      </c>
      <c r="C62" s="30">
        <v>10</v>
      </c>
      <c r="D62" s="33">
        <v>800184.34</v>
      </c>
      <c r="E62" s="30">
        <v>10</v>
      </c>
      <c r="F62" s="30">
        <v>0</v>
      </c>
      <c r="G62" s="30">
        <v>0</v>
      </c>
      <c r="H62" s="33">
        <v>3031024.59</v>
      </c>
      <c r="I62" s="30">
        <v>10</v>
      </c>
      <c r="J62" s="33">
        <v>0</v>
      </c>
      <c r="K62" s="30">
        <v>0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48135139.509999998</v>
      </c>
      <c r="C63" s="30">
        <v>125</v>
      </c>
      <c r="D63" s="33">
        <v>14069074.369999999</v>
      </c>
      <c r="E63" s="30">
        <v>122</v>
      </c>
      <c r="F63" s="30">
        <v>62084.999999999971</v>
      </c>
      <c r="G63" s="30">
        <v>31</v>
      </c>
      <c r="H63" s="33">
        <v>43328066.460000001</v>
      </c>
      <c r="I63" s="30">
        <v>121</v>
      </c>
      <c r="J63" s="33">
        <v>13056403.84</v>
      </c>
      <c r="K63" s="30">
        <v>119</v>
      </c>
      <c r="L63" s="30">
        <v>85125.166666666628</v>
      </c>
      <c r="M63" s="30">
        <v>27</v>
      </c>
    </row>
    <row r="64" spans="1:13" x14ac:dyDescent="0.25">
      <c r="A64" s="29" t="s">
        <v>114</v>
      </c>
      <c r="B64" s="33">
        <v>19030111.550000001</v>
      </c>
      <c r="C64" s="30">
        <v>83</v>
      </c>
      <c r="D64" s="33">
        <v>5627661.9000000004</v>
      </c>
      <c r="E64" s="30">
        <v>76</v>
      </c>
      <c r="F64" s="30">
        <v>95599.833333333343</v>
      </c>
      <c r="G64" s="30">
        <v>14</v>
      </c>
      <c r="H64" s="33">
        <v>17523432.149999999</v>
      </c>
      <c r="I64" s="30">
        <v>79</v>
      </c>
      <c r="J64" s="33">
        <v>4870993.5</v>
      </c>
      <c r="K64" s="30">
        <v>72</v>
      </c>
      <c r="L64" s="30">
        <v>54724.000000000007</v>
      </c>
      <c r="M64" s="30">
        <v>14</v>
      </c>
    </row>
    <row r="65" spans="1:13" x14ac:dyDescent="0.25">
      <c r="A65" s="29" t="s">
        <v>115</v>
      </c>
      <c r="B65" s="33">
        <v>818256.2</v>
      </c>
      <c r="C65" s="30">
        <v>10</v>
      </c>
      <c r="D65" s="33">
        <v>0</v>
      </c>
      <c r="E65" s="30">
        <v>0</v>
      </c>
      <c r="F65" s="33">
        <v>0</v>
      </c>
      <c r="G65" s="30">
        <v>0</v>
      </c>
      <c r="H65" s="33">
        <v>0</v>
      </c>
      <c r="I65" s="30">
        <v>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23365236.649999999</v>
      </c>
      <c r="C66" s="30">
        <v>102</v>
      </c>
      <c r="D66" s="33">
        <v>6489035.8200000003</v>
      </c>
      <c r="E66" s="30">
        <v>97</v>
      </c>
      <c r="F66" s="30">
        <v>2054948.500000003</v>
      </c>
      <c r="G66" s="30">
        <v>24</v>
      </c>
      <c r="H66" s="33">
        <v>17514081.579999998</v>
      </c>
      <c r="I66" s="30">
        <v>104</v>
      </c>
      <c r="J66" s="33">
        <v>6851627.75</v>
      </c>
      <c r="K66" s="30">
        <v>99</v>
      </c>
      <c r="L66" s="30">
        <v>1892059.1666666667</v>
      </c>
      <c r="M66" s="30">
        <v>27</v>
      </c>
    </row>
    <row r="67" spans="1:13" x14ac:dyDescent="0.25">
      <c r="A67" s="29" t="s">
        <v>117</v>
      </c>
      <c r="B67" s="33">
        <v>575123.68999999994</v>
      </c>
      <c r="C67" s="30">
        <v>13</v>
      </c>
      <c r="D67" s="33">
        <v>222026.68</v>
      </c>
      <c r="E67" s="30">
        <v>11</v>
      </c>
      <c r="F67" s="30">
        <v>0</v>
      </c>
      <c r="G67" s="30">
        <v>0</v>
      </c>
      <c r="H67" s="33">
        <v>486977.35</v>
      </c>
      <c r="I67" s="30">
        <v>12</v>
      </c>
      <c r="J67" s="33">
        <v>229165.63</v>
      </c>
      <c r="K67" s="30">
        <v>11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30942948.460000001</v>
      </c>
      <c r="C68" s="30">
        <v>89</v>
      </c>
      <c r="D68" s="33">
        <v>9898820.5500000007</v>
      </c>
      <c r="E68" s="30">
        <v>89</v>
      </c>
      <c r="F68" s="30">
        <v>218188.8333333332</v>
      </c>
      <c r="G68" s="30">
        <v>32</v>
      </c>
      <c r="H68" s="33">
        <v>26108728.75</v>
      </c>
      <c r="I68" s="30">
        <v>93</v>
      </c>
      <c r="J68" s="33">
        <v>9166886.5</v>
      </c>
      <c r="K68" s="30">
        <v>93</v>
      </c>
      <c r="L68" s="30">
        <v>159664.50000000006</v>
      </c>
      <c r="M68" s="30">
        <v>28</v>
      </c>
    </row>
    <row r="69" spans="1:13" x14ac:dyDescent="0.25">
      <c r="A69" s="29" t="s">
        <v>119</v>
      </c>
      <c r="B69" s="33">
        <v>14944002.84</v>
      </c>
      <c r="C69" s="30">
        <v>24</v>
      </c>
      <c r="D69" s="33">
        <v>1305313.73</v>
      </c>
      <c r="E69" s="30">
        <v>22</v>
      </c>
      <c r="F69" s="30">
        <v>0</v>
      </c>
      <c r="G69" s="30">
        <v>0</v>
      </c>
      <c r="H69" s="33">
        <v>12925011.23</v>
      </c>
      <c r="I69" s="30">
        <v>23</v>
      </c>
      <c r="J69" s="33">
        <v>1065926.73</v>
      </c>
      <c r="K69" s="30">
        <v>21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4180104.06</v>
      </c>
      <c r="C70" s="30">
        <v>13</v>
      </c>
      <c r="D70" s="33">
        <v>324649.81</v>
      </c>
      <c r="E70" s="30">
        <v>13</v>
      </c>
      <c r="F70" s="30">
        <v>0</v>
      </c>
      <c r="G70" s="30">
        <v>0</v>
      </c>
      <c r="H70" s="33">
        <v>3297913.96</v>
      </c>
      <c r="I70" s="30">
        <v>14</v>
      </c>
      <c r="J70" s="33">
        <v>281685.73</v>
      </c>
      <c r="K70" s="30">
        <v>12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355900.83</v>
      </c>
      <c r="C71" s="30">
        <v>11</v>
      </c>
      <c r="D71" s="33">
        <v>173754.79</v>
      </c>
      <c r="E71" s="30">
        <v>11</v>
      </c>
      <c r="F71" s="33">
        <v>0</v>
      </c>
      <c r="G71" s="30">
        <v>0</v>
      </c>
      <c r="H71" s="33">
        <v>283150.87</v>
      </c>
      <c r="I71" s="30">
        <v>10</v>
      </c>
      <c r="J71" s="33">
        <v>136807.53</v>
      </c>
      <c r="K71" s="30">
        <v>10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22753391.129999999</v>
      </c>
      <c r="C72" s="30">
        <v>93</v>
      </c>
      <c r="D72" s="33">
        <v>4962588.8499999996</v>
      </c>
      <c r="E72" s="30">
        <v>86</v>
      </c>
      <c r="F72" s="33">
        <v>72276.833333333401</v>
      </c>
      <c r="G72" s="30">
        <v>20</v>
      </c>
      <c r="H72" s="33">
        <v>22877278.210000001</v>
      </c>
      <c r="I72" s="30">
        <v>91</v>
      </c>
      <c r="J72" s="33">
        <v>5052905.2699999996</v>
      </c>
      <c r="K72" s="30">
        <v>87</v>
      </c>
      <c r="L72" s="33">
        <v>49754.666666666664</v>
      </c>
      <c r="M72" s="30">
        <v>24</v>
      </c>
    </row>
    <row r="73" spans="1:13" x14ac:dyDescent="0.25">
      <c r="A73" s="29" t="s">
        <v>123</v>
      </c>
      <c r="B73" s="33">
        <v>505719.57</v>
      </c>
      <c r="C73" s="30">
        <v>10</v>
      </c>
      <c r="D73" s="30">
        <v>0</v>
      </c>
      <c r="E73" s="30">
        <v>0</v>
      </c>
      <c r="F73" s="30">
        <v>0</v>
      </c>
      <c r="G73" s="30">
        <v>0</v>
      </c>
      <c r="H73" s="33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561540.99</v>
      </c>
      <c r="C74" s="30">
        <v>10</v>
      </c>
      <c r="D74" s="33">
        <v>0</v>
      </c>
      <c r="E74" s="30">
        <v>0</v>
      </c>
      <c r="F74" s="33">
        <v>0</v>
      </c>
      <c r="G74" s="30">
        <v>0</v>
      </c>
      <c r="H74" s="33">
        <v>0</v>
      </c>
      <c r="I74" s="30">
        <v>0</v>
      </c>
      <c r="J74" s="33">
        <v>0</v>
      </c>
      <c r="K74" s="30">
        <v>0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5639490.4199999999</v>
      </c>
      <c r="C75" s="30">
        <v>40</v>
      </c>
      <c r="D75" s="33">
        <v>1742509.1</v>
      </c>
      <c r="E75" s="30">
        <v>36</v>
      </c>
      <c r="F75" s="33">
        <v>0</v>
      </c>
      <c r="G75" s="30">
        <v>0</v>
      </c>
      <c r="H75" s="33">
        <v>5050700.24</v>
      </c>
      <c r="I75" s="30">
        <v>34</v>
      </c>
      <c r="J75" s="33">
        <v>1487959.2</v>
      </c>
      <c r="K75" s="30">
        <v>32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2339929.19</v>
      </c>
      <c r="C76" s="30">
        <v>15</v>
      </c>
      <c r="D76" s="33">
        <v>458760.71</v>
      </c>
      <c r="E76" s="30">
        <v>15</v>
      </c>
      <c r="F76" s="30">
        <v>0</v>
      </c>
      <c r="G76" s="30">
        <v>0</v>
      </c>
      <c r="H76" s="33">
        <v>1879574.58</v>
      </c>
      <c r="I76" s="30">
        <v>15</v>
      </c>
      <c r="J76" s="33">
        <v>538187.04</v>
      </c>
      <c r="K76" s="30">
        <v>15</v>
      </c>
      <c r="L76" s="30">
        <v>0</v>
      </c>
      <c r="M76" s="30">
        <v>0</v>
      </c>
    </row>
    <row r="77" spans="1:13" x14ac:dyDescent="0.25">
      <c r="A77" t="s">
        <v>127</v>
      </c>
      <c r="B77" s="31">
        <v>0</v>
      </c>
      <c r="C77">
        <v>0</v>
      </c>
      <c r="D77" s="31">
        <v>0</v>
      </c>
      <c r="E77">
        <v>0</v>
      </c>
      <c r="F77" s="31">
        <v>0</v>
      </c>
      <c r="G77">
        <v>0</v>
      </c>
      <c r="H77" s="31">
        <v>1252335.3700000001</v>
      </c>
      <c r="I77">
        <v>10</v>
      </c>
      <c r="J77" s="31">
        <v>0</v>
      </c>
      <c r="K77">
        <v>0</v>
      </c>
      <c r="L77" s="31">
        <v>0</v>
      </c>
      <c r="M77">
        <v>0</v>
      </c>
    </row>
    <row r="78" spans="1:13" x14ac:dyDescent="0.25">
      <c r="A78" t="s">
        <v>128</v>
      </c>
      <c r="B78" s="31">
        <v>3582070.05</v>
      </c>
      <c r="C78">
        <v>22</v>
      </c>
      <c r="D78" s="31">
        <v>1056032.3500000001</v>
      </c>
      <c r="E78">
        <v>22</v>
      </c>
      <c r="F78" s="31">
        <v>0</v>
      </c>
      <c r="G78">
        <v>0</v>
      </c>
      <c r="H78" s="31">
        <v>3299984.39</v>
      </c>
      <c r="I78">
        <v>24</v>
      </c>
      <c r="J78" s="31">
        <v>901827.41</v>
      </c>
      <c r="K78">
        <v>22</v>
      </c>
      <c r="L78" s="31">
        <v>0</v>
      </c>
      <c r="M78">
        <v>0</v>
      </c>
    </row>
    <row r="79" spans="1:13" x14ac:dyDescent="0.25">
      <c r="A79" t="s">
        <v>129</v>
      </c>
      <c r="B79" s="31">
        <v>2879876.53</v>
      </c>
      <c r="C79">
        <v>31</v>
      </c>
      <c r="D79" s="31">
        <v>918427.45</v>
      </c>
      <c r="E79">
        <v>29</v>
      </c>
      <c r="F79" s="31">
        <v>0</v>
      </c>
      <c r="G79">
        <v>0</v>
      </c>
      <c r="H79" s="31">
        <v>2683140.7200000002</v>
      </c>
      <c r="I79">
        <v>33</v>
      </c>
      <c r="J79" s="31">
        <v>884217.06</v>
      </c>
      <c r="K79">
        <v>33</v>
      </c>
      <c r="L79" s="31">
        <v>0</v>
      </c>
      <c r="M79">
        <v>0</v>
      </c>
    </row>
    <row r="80" spans="1:13" x14ac:dyDescent="0.25">
      <c r="A80" t="s">
        <v>130</v>
      </c>
      <c r="B80" s="31">
        <v>1161800</v>
      </c>
      <c r="C80">
        <v>10</v>
      </c>
      <c r="D80" s="31">
        <v>751433.81</v>
      </c>
      <c r="E80">
        <v>10</v>
      </c>
      <c r="F80" s="31">
        <v>0</v>
      </c>
      <c r="G80">
        <v>0</v>
      </c>
      <c r="H80" s="31">
        <v>1055220.07</v>
      </c>
      <c r="I80">
        <v>10</v>
      </c>
      <c r="J80" s="31">
        <v>0</v>
      </c>
      <c r="K80">
        <v>0</v>
      </c>
      <c r="L80" s="31">
        <v>0</v>
      </c>
      <c r="M80">
        <v>0</v>
      </c>
    </row>
    <row r="81" spans="1:13" x14ac:dyDescent="0.25">
      <c r="A81" t="s">
        <v>131</v>
      </c>
      <c r="B81" s="31">
        <v>740302.32</v>
      </c>
      <c r="C81">
        <v>14</v>
      </c>
      <c r="D81" s="31">
        <v>178147.75</v>
      </c>
      <c r="E81">
        <v>12</v>
      </c>
      <c r="F81" s="31">
        <v>0</v>
      </c>
      <c r="G81">
        <v>0</v>
      </c>
      <c r="H81" s="31">
        <v>670596.43999999994</v>
      </c>
      <c r="I81">
        <v>15</v>
      </c>
      <c r="J81" s="31">
        <v>183328.42</v>
      </c>
      <c r="K81">
        <v>13</v>
      </c>
      <c r="L81" s="31">
        <v>0</v>
      </c>
      <c r="M81">
        <v>0</v>
      </c>
    </row>
    <row r="82" spans="1:13" x14ac:dyDescent="0.25">
      <c r="A82" t="s">
        <v>132</v>
      </c>
      <c r="B82" s="31">
        <v>8809098.8900000006</v>
      </c>
      <c r="C82">
        <v>54</v>
      </c>
      <c r="D82" s="31">
        <v>1903387.25</v>
      </c>
      <c r="E82">
        <v>50</v>
      </c>
      <c r="F82" s="31">
        <v>44881.333333333365</v>
      </c>
      <c r="G82">
        <v>12</v>
      </c>
      <c r="H82" s="31">
        <v>7405182.9199999999</v>
      </c>
      <c r="I82">
        <v>58</v>
      </c>
      <c r="J82" s="31">
        <v>1825923.51</v>
      </c>
      <c r="K82">
        <v>56</v>
      </c>
      <c r="L82" s="31">
        <v>9089.1666666666661</v>
      </c>
      <c r="M82">
        <v>11</v>
      </c>
    </row>
    <row r="83" spans="1:13" x14ac:dyDescent="0.25">
      <c r="A83" t="s">
        <v>133</v>
      </c>
      <c r="B83" s="31">
        <v>7612317.4900000002</v>
      </c>
      <c r="C83">
        <v>15</v>
      </c>
      <c r="D83" s="31">
        <v>356973.68</v>
      </c>
      <c r="E83">
        <v>13</v>
      </c>
      <c r="F83">
        <v>0</v>
      </c>
      <c r="G83">
        <v>0</v>
      </c>
      <c r="H83" s="31">
        <v>6239655.6900000004</v>
      </c>
      <c r="I83">
        <v>13</v>
      </c>
      <c r="J83" s="31">
        <v>347500.2</v>
      </c>
      <c r="K83">
        <v>11</v>
      </c>
      <c r="L83">
        <v>0</v>
      </c>
      <c r="M83">
        <v>0</v>
      </c>
    </row>
    <row r="84" spans="1:13" x14ac:dyDescent="0.25">
      <c r="A84" t="s">
        <v>134</v>
      </c>
      <c r="B84" s="31">
        <v>12084753.43</v>
      </c>
      <c r="C84">
        <v>26</v>
      </c>
      <c r="D84" s="31">
        <v>3003121.81</v>
      </c>
      <c r="E84">
        <v>24</v>
      </c>
      <c r="F84">
        <v>0</v>
      </c>
      <c r="G84">
        <v>0</v>
      </c>
      <c r="H84" s="31">
        <v>9476850.3599999994</v>
      </c>
      <c r="I84">
        <v>25</v>
      </c>
      <c r="J84" s="31">
        <v>3468737.98</v>
      </c>
      <c r="K84">
        <v>25</v>
      </c>
      <c r="L84">
        <v>0</v>
      </c>
      <c r="M84">
        <v>0</v>
      </c>
    </row>
    <row r="85" spans="1:13" x14ac:dyDescent="0.25">
      <c r="A85" t="s">
        <v>135</v>
      </c>
      <c r="B85" s="31">
        <v>1868537.84</v>
      </c>
      <c r="C85">
        <v>12</v>
      </c>
      <c r="D85" s="31">
        <v>436359.77</v>
      </c>
      <c r="E85">
        <v>11</v>
      </c>
      <c r="F85" s="31">
        <v>0</v>
      </c>
      <c r="G85">
        <v>0</v>
      </c>
      <c r="H85" s="31">
        <v>1892712.83</v>
      </c>
      <c r="I85">
        <v>10</v>
      </c>
      <c r="J85" s="31">
        <v>0</v>
      </c>
      <c r="K85">
        <v>0</v>
      </c>
      <c r="L85" s="31">
        <v>0</v>
      </c>
      <c r="M85">
        <v>0</v>
      </c>
    </row>
    <row r="86" spans="1:13" x14ac:dyDescent="0.25">
      <c r="A86" t="s">
        <v>136</v>
      </c>
      <c r="B86" s="31">
        <v>6829759</v>
      </c>
      <c r="C86">
        <v>46</v>
      </c>
      <c r="D86" s="31">
        <v>1254949.93</v>
      </c>
      <c r="E86">
        <v>42</v>
      </c>
      <c r="F86">
        <v>39646.166666666701</v>
      </c>
      <c r="G86">
        <v>10</v>
      </c>
      <c r="H86" s="31">
        <v>5559155.9400000004</v>
      </c>
      <c r="I86">
        <v>44</v>
      </c>
      <c r="J86" s="31">
        <v>1133450.9099999999</v>
      </c>
      <c r="K86">
        <v>41</v>
      </c>
      <c r="L86">
        <v>38424.5</v>
      </c>
      <c r="M86">
        <v>10</v>
      </c>
    </row>
    <row r="87" spans="1:13" x14ac:dyDescent="0.25">
      <c r="A87" t="s">
        <v>137</v>
      </c>
      <c r="B87" s="31">
        <v>6061793.2000000002</v>
      </c>
      <c r="C87">
        <v>23</v>
      </c>
      <c r="D87" s="31">
        <v>1082756.3400000001</v>
      </c>
      <c r="E87">
        <v>19</v>
      </c>
      <c r="F87">
        <v>0</v>
      </c>
      <c r="G87">
        <v>0</v>
      </c>
      <c r="H87" s="31">
        <v>7462250.6100000003</v>
      </c>
      <c r="I87">
        <v>22</v>
      </c>
      <c r="J87" s="31">
        <v>963920.44</v>
      </c>
      <c r="K87">
        <v>19</v>
      </c>
      <c r="L87">
        <v>0</v>
      </c>
      <c r="M87">
        <v>0</v>
      </c>
    </row>
    <row r="88" spans="1:13" x14ac:dyDescent="0.25">
      <c r="A88" t="s">
        <v>138</v>
      </c>
      <c r="B88" s="31">
        <v>43580034.619999997</v>
      </c>
      <c r="C88">
        <v>207</v>
      </c>
      <c r="D88" s="31">
        <v>16419514.98</v>
      </c>
      <c r="E88">
        <v>198</v>
      </c>
      <c r="F88" s="31">
        <v>832588.83333333302</v>
      </c>
      <c r="G88">
        <v>52</v>
      </c>
      <c r="H88" s="31">
        <v>39941342.079999998</v>
      </c>
      <c r="I88">
        <v>200</v>
      </c>
      <c r="J88" s="31">
        <v>15775115.789999999</v>
      </c>
      <c r="K88">
        <v>190</v>
      </c>
      <c r="L88" s="31">
        <v>552004.00000000047</v>
      </c>
      <c r="M88">
        <v>53</v>
      </c>
    </row>
    <row r="89" spans="1:13" x14ac:dyDescent="0.25">
      <c r="A89" t="s">
        <v>139</v>
      </c>
      <c r="B89" s="31">
        <v>38657416.460000001</v>
      </c>
      <c r="C89">
        <v>61</v>
      </c>
      <c r="D89" s="31">
        <v>13425744.01</v>
      </c>
      <c r="E89">
        <v>59</v>
      </c>
      <c r="F89">
        <v>594144.49999999988</v>
      </c>
      <c r="G89">
        <v>19</v>
      </c>
      <c r="H89" s="31">
        <v>26536795.359999999</v>
      </c>
      <c r="I89">
        <v>65</v>
      </c>
      <c r="J89" s="31">
        <v>13433541.779999999</v>
      </c>
      <c r="K89">
        <v>63</v>
      </c>
      <c r="L89">
        <v>1017611.0000000003</v>
      </c>
      <c r="M89">
        <v>20</v>
      </c>
    </row>
    <row r="90" spans="1:13" x14ac:dyDescent="0.25">
      <c r="A90" t="s">
        <v>140</v>
      </c>
      <c r="B90" s="31">
        <v>9356615.3200000003</v>
      </c>
      <c r="C90">
        <v>13</v>
      </c>
      <c r="D90" s="31">
        <v>1001737.6</v>
      </c>
      <c r="E90">
        <v>11</v>
      </c>
      <c r="F90">
        <v>0</v>
      </c>
      <c r="G90">
        <v>0</v>
      </c>
      <c r="H90" s="31">
        <v>10233944.83</v>
      </c>
      <c r="I90">
        <v>12</v>
      </c>
      <c r="J90" s="31">
        <v>786650.52</v>
      </c>
      <c r="K90">
        <v>11</v>
      </c>
      <c r="L90">
        <v>0</v>
      </c>
      <c r="M90">
        <v>0</v>
      </c>
    </row>
    <row r="91" spans="1:13" x14ac:dyDescent="0.25">
      <c r="A91" t="s">
        <v>141</v>
      </c>
      <c r="B91" s="31">
        <v>21386791.809999999</v>
      </c>
      <c r="C91">
        <v>86</v>
      </c>
      <c r="D91" s="31">
        <v>5775397.4699999997</v>
      </c>
      <c r="E91">
        <v>80</v>
      </c>
      <c r="F91">
        <v>50358.499999999956</v>
      </c>
      <c r="G91">
        <v>14</v>
      </c>
      <c r="H91" s="31">
        <v>30250587.579999998</v>
      </c>
      <c r="I91">
        <v>87</v>
      </c>
      <c r="J91" s="31">
        <v>5775274.9100000001</v>
      </c>
      <c r="K91">
        <v>81</v>
      </c>
      <c r="L91">
        <v>19919.166666666661</v>
      </c>
      <c r="M91">
        <v>11</v>
      </c>
    </row>
    <row r="92" spans="1:13" x14ac:dyDescent="0.25">
      <c r="A92" t="s">
        <v>142</v>
      </c>
      <c r="B92" s="31">
        <v>12466286.859999999</v>
      </c>
      <c r="C92">
        <v>11</v>
      </c>
      <c r="D92" s="31">
        <v>0</v>
      </c>
      <c r="E92">
        <v>0</v>
      </c>
      <c r="F92">
        <v>0</v>
      </c>
      <c r="G92">
        <v>0</v>
      </c>
      <c r="H92" s="31">
        <v>0</v>
      </c>
      <c r="I92">
        <v>0</v>
      </c>
      <c r="J92" s="31">
        <v>0</v>
      </c>
      <c r="K92">
        <v>0</v>
      </c>
      <c r="L92">
        <v>0</v>
      </c>
      <c r="M92">
        <v>0</v>
      </c>
    </row>
    <row r="93" spans="1:13" x14ac:dyDescent="0.25">
      <c r="A93" t="s">
        <v>143</v>
      </c>
      <c r="B93" s="31">
        <v>125117765.51000001</v>
      </c>
      <c r="C93">
        <v>297</v>
      </c>
      <c r="D93" s="31">
        <v>36364890.009999998</v>
      </c>
      <c r="E93">
        <v>276</v>
      </c>
      <c r="F93">
        <v>1494861.6666666663</v>
      </c>
      <c r="G93">
        <v>104</v>
      </c>
      <c r="H93" s="31">
        <v>124209154.31999999</v>
      </c>
      <c r="I93">
        <v>309</v>
      </c>
      <c r="J93" s="31">
        <v>32025322.710000001</v>
      </c>
      <c r="K93">
        <v>287</v>
      </c>
      <c r="L93">
        <v>988373.33333333326</v>
      </c>
      <c r="M93">
        <v>103</v>
      </c>
    </row>
    <row r="94" spans="1:13" x14ac:dyDescent="0.25">
      <c r="A94" t="s">
        <v>144</v>
      </c>
      <c r="B94" s="31">
        <v>2326512.5499999998</v>
      </c>
      <c r="C94">
        <v>22</v>
      </c>
      <c r="D94" s="31">
        <v>958833.08</v>
      </c>
      <c r="E94">
        <v>22</v>
      </c>
      <c r="F94" s="31">
        <v>0</v>
      </c>
      <c r="G94">
        <v>0</v>
      </c>
      <c r="H94" s="31">
        <v>2025458.51</v>
      </c>
      <c r="I94">
        <v>22</v>
      </c>
      <c r="J94" s="31">
        <v>976020.94</v>
      </c>
      <c r="K94">
        <v>22</v>
      </c>
      <c r="L94" s="31">
        <v>0</v>
      </c>
      <c r="M94">
        <v>0</v>
      </c>
    </row>
    <row r="95" spans="1:13" x14ac:dyDescent="0.25">
      <c r="A95" t="s">
        <v>145</v>
      </c>
      <c r="B95" s="31">
        <v>14772673.17</v>
      </c>
      <c r="C95">
        <v>75</v>
      </c>
      <c r="D95" s="31">
        <v>5991808.3700000001</v>
      </c>
      <c r="E95">
        <v>69</v>
      </c>
      <c r="F95">
        <v>156741.83333333331</v>
      </c>
      <c r="G95">
        <v>20</v>
      </c>
      <c r="H95" s="31">
        <v>11534725.050000001</v>
      </c>
      <c r="I95">
        <v>73</v>
      </c>
      <c r="J95" s="31">
        <v>5359256.1100000003</v>
      </c>
      <c r="K95">
        <v>71</v>
      </c>
      <c r="L95">
        <v>333590.16666666704</v>
      </c>
      <c r="M95">
        <v>21</v>
      </c>
    </row>
    <row r="96" spans="1:13" x14ac:dyDescent="0.25">
      <c r="A96" t="s">
        <v>146</v>
      </c>
      <c r="B96" s="31">
        <v>84131833.950000003</v>
      </c>
      <c r="C96">
        <v>96</v>
      </c>
      <c r="D96" s="31">
        <v>4728008.9000000004</v>
      </c>
      <c r="E96">
        <v>89</v>
      </c>
      <c r="F96">
        <v>126020.8333333332</v>
      </c>
      <c r="G96">
        <v>16</v>
      </c>
      <c r="H96" s="31">
        <v>57717948.939999998</v>
      </c>
      <c r="I96">
        <v>85</v>
      </c>
      <c r="J96" s="31">
        <v>4387648.87</v>
      </c>
      <c r="K96">
        <v>79</v>
      </c>
      <c r="L96">
        <v>287073.33333333291</v>
      </c>
      <c r="M96">
        <v>17</v>
      </c>
    </row>
    <row r="97" spans="1:13" x14ac:dyDescent="0.25">
      <c r="A97" t="s">
        <v>147</v>
      </c>
      <c r="B97" s="31">
        <v>34347872.710000001</v>
      </c>
      <c r="C97">
        <v>51</v>
      </c>
      <c r="D97" s="31">
        <v>8842866.5500000007</v>
      </c>
      <c r="E97">
        <v>48</v>
      </c>
      <c r="F97">
        <v>87138.999999999985</v>
      </c>
      <c r="G97">
        <v>16</v>
      </c>
      <c r="H97" s="31">
        <v>33505525.16</v>
      </c>
      <c r="I97">
        <v>54</v>
      </c>
      <c r="J97" s="31">
        <v>8932556.8900000006</v>
      </c>
      <c r="K97">
        <v>51</v>
      </c>
      <c r="L97">
        <v>129073.83333333333</v>
      </c>
      <c r="M97">
        <v>18</v>
      </c>
    </row>
    <row r="98" spans="1:13" x14ac:dyDescent="0.25">
      <c r="A98" t="s">
        <v>148</v>
      </c>
      <c r="B98" s="31">
        <v>25356174.52</v>
      </c>
      <c r="C98">
        <v>110</v>
      </c>
      <c r="D98" s="31">
        <v>8282061.1500000004</v>
      </c>
      <c r="E98">
        <v>107</v>
      </c>
      <c r="F98" s="31">
        <v>97917.999999999971</v>
      </c>
      <c r="G98">
        <v>37</v>
      </c>
      <c r="H98" s="31">
        <v>22885477.52</v>
      </c>
      <c r="I98">
        <v>114</v>
      </c>
      <c r="J98" s="31">
        <v>7702010.5300000003</v>
      </c>
      <c r="K98">
        <v>110</v>
      </c>
      <c r="L98" s="31">
        <v>161381</v>
      </c>
      <c r="M98">
        <v>34</v>
      </c>
    </row>
    <row r="99" spans="1:13" x14ac:dyDescent="0.25">
      <c r="A99" t="s">
        <v>149</v>
      </c>
      <c r="B99" s="31">
        <v>14542655.140000001</v>
      </c>
      <c r="C99">
        <v>114</v>
      </c>
      <c r="D99" s="31">
        <v>6406428.5300000003</v>
      </c>
      <c r="E99">
        <v>110</v>
      </c>
      <c r="F99" s="31">
        <v>347398.16666666669</v>
      </c>
      <c r="G99">
        <v>15</v>
      </c>
      <c r="H99" s="31">
        <v>11774900.16</v>
      </c>
      <c r="I99">
        <v>99</v>
      </c>
      <c r="J99" s="31">
        <v>5402138.3600000003</v>
      </c>
      <c r="K99">
        <v>97</v>
      </c>
      <c r="L99" s="31">
        <v>462844.50000000006</v>
      </c>
      <c r="M99">
        <v>22</v>
      </c>
    </row>
    <row r="100" spans="1:13" x14ac:dyDescent="0.25">
      <c r="A100" t="s">
        <v>150</v>
      </c>
      <c r="B100">
        <v>17481501.379999999</v>
      </c>
      <c r="C100">
        <v>58</v>
      </c>
      <c r="D100">
        <v>3585649.87</v>
      </c>
      <c r="E100">
        <v>54</v>
      </c>
      <c r="F100">
        <v>0</v>
      </c>
      <c r="G100">
        <v>0</v>
      </c>
      <c r="H100">
        <v>15702092.109999999</v>
      </c>
      <c r="I100">
        <v>55</v>
      </c>
      <c r="J100">
        <v>4022070.37</v>
      </c>
      <c r="K100">
        <v>51</v>
      </c>
      <c r="L100">
        <v>30929.499999999967</v>
      </c>
      <c r="M100">
        <v>10</v>
      </c>
    </row>
    <row r="101" spans="1:13" x14ac:dyDescent="0.25">
      <c r="A101" t="s">
        <v>151</v>
      </c>
      <c r="B101">
        <v>1751363.25</v>
      </c>
      <c r="C101">
        <v>17</v>
      </c>
      <c r="D101">
        <v>714768.32</v>
      </c>
      <c r="E101">
        <v>16</v>
      </c>
      <c r="F101">
        <v>0</v>
      </c>
      <c r="G101">
        <v>0</v>
      </c>
      <c r="H101">
        <v>1692357.48</v>
      </c>
      <c r="I101">
        <v>20</v>
      </c>
      <c r="J101">
        <v>711240.95</v>
      </c>
      <c r="K101">
        <v>20</v>
      </c>
      <c r="L101">
        <v>0</v>
      </c>
      <c r="M101">
        <v>0</v>
      </c>
    </row>
    <row r="102" spans="1:13" x14ac:dyDescent="0.25">
      <c r="A102" t="s">
        <v>152</v>
      </c>
      <c r="B102">
        <v>984039.74</v>
      </c>
      <c r="C102">
        <v>10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">
        <v>153</v>
      </c>
      <c r="B103">
        <v>2539820.0699999998</v>
      </c>
      <c r="C103">
        <v>11</v>
      </c>
      <c r="D103">
        <v>372478.66</v>
      </c>
      <c r="E103">
        <v>10</v>
      </c>
      <c r="F103">
        <v>0</v>
      </c>
      <c r="G103">
        <v>0</v>
      </c>
      <c r="H103">
        <v>1550535.39</v>
      </c>
      <c r="I103">
        <v>12</v>
      </c>
      <c r="J103">
        <v>335009.36</v>
      </c>
      <c r="K103">
        <v>12</v>
      </c>
      <c r="L103">
        <v>0</v>
      </c>
      <c r="M103">
        <v>0</v>
      </c>
    </row>
    <row r="104" spans="1:13" x14ac:dyDescent="0.25">
      <c r="A104" t="s">
        <v>154</v>
      </c>
      <c r="B104">
        <v>177668.86</v>
      </c>
      <c r="C104">
        <v>10</v>
      </c>
      <c r="D104">
        <v>100422.44</v>
      </c>
      <c r="E104">
        <v>10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">
        <v>155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1460794.82</v>
      </c>
      <c r="I105">
        <v>13</v>
      </c>
      <c r="J105">
        <v>217739.32</v>
      </c>
      <c r="K105">
        <v>11</v>
      </c>
      <c r="L105">
        <v>0</v>
      </c>
      <c r="M105">
        <v>0</v>
      </c>
    </row>
    <row r="106" spans="1:13" x14ac:dyDescent="0.25">
      <c r="A106" t="s">
        <v>156</v>
      </c>
      <c r="B106">
        <v>8318946.1399999997</v>
      </c>
      <c r="C106">
        <v>42</v>
      </c>
      <c r="D106">
        <v>1700165.28</v>
      </c>
      <c r="E106">
        <v>39</v>
      </c>
      <c r="F106">
        <v>0</v>
      </c>
      <c r="G106">
        <v>0</v>
      </c>
      <c r="H106">
        <v>8815532.8000000007</v>
      </c>
      <c r="I106">
        <v>45</v>
      </c>
      <c r="J106">
        <v>1738193.38</v>
      </c>
      <c r="K106">
        <v>40</v>
      </c>
      <c r="L106">
        <v>0</v>
      </c>
      <c r="M106">
        <v>0</v>
      </c>
    </row>
    <row r="107" spans="1:13" x14ac:dyDescent="0.25">
      <c r="A107" t="s">
        <v>157</v>
      </c>
      <c r="B107">
        <v>2332925.4900000002</v>
      </c>
      <c r="C107">
        <v>12</v>
      </c>
      <c r="D107">
        <v>0</v>
      </c>
      <c r="E107">
        <v>0</v>
      </c>
      <c r="F107">
        <v>0</v>
      </c>
      <c r="G107">
        <v>0</v>
      </c>
      <c r="H107">
        <v>3447760.79</v>
      </c>
      <c r="I107">
        <v>13</v>
      </c>
      <c r="J107">
        <v>686896.49</v>
      </c>
      <c r="K107">
        <v>12</v>
      </c>
      <c r="L107">
        <v>0</v>
      </c>
      <c r="M107">
        <v>0</v>
      </c>
    </row>
    <row r="108" spans="1:13" x14ac:dyDescent="0.25">
      <c r="A108" t="s">
        <v>158</v>
      </c>
      <c r="B108">
        <v>9295526.6400000006</v>
      </c>
      <c r="C108">
        <v>65</v>
      </c>
      <c r="D108">
        <v>3768998.34</v>
      </c>
      <c r="E108">
        <v>62</v>
      </c>
      <c r="F108">
        <v>0</v>
      </c>
      <c r="G108">
        <v>0</v>
      </c>
      <c r="H108">
        <v>8333250.4299999997</v>
      </c>
      <c r="I108">
        <v>60</v>
      </c>
      <c r="J108">
        <v>3389344.55</v>
      </c>
      <c r="K108">
        <v>57</v>
      </c>
      <c r="L108">
        <v>0</v>
      </c>
      <c r="M108">
        <v>0</v>
      </c>
    </row>
    <row r="109" spans="1:13" x14ac:dyDescent="0.25">
      <c r="A109" t="s">
        <v>159</v>
      </c>
      <c r="B109">
        <v>1358583.15</v>
      </c>
      <c r="C109">
        <v>10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">
        <v>160</v>
      </c>
      <c r="B110">
        <v>3860274.52</v>
      </c>
      <c r="C110">
        <v>18</v>
      </c>
      <c r="D110">
        <v>425049.3</v>
      </c>
      <c r="E110">
        <v>17</v>
      </c>
      <c r="F110">
        <v>0</v>
      </c>
      <c r="G110">
        <v>0</v>
      </c>
      <c r="H110">
        <v>3916518.06</v>
      </c>
      <c r="I110">
        <v>21</v>
      </c>
      <c r="J110">
        <v>418512.98</v>
      </c>
      <c r="K110">
        <v>20</v>
      </c>
      <c r="L110">
        <v>0</v>
      </c>
      <c r="M110">
        <v>0</v>
      </c>
    </row>
    <row r="111" spans="1:13" x14ac:dyDescent="0.25">
      <c r="A111" t="s">
        <v>161</v>
      </c>
      <c r="B111">
        <v>9732496.5700000003</v>
      </c>
      <c r="C111">
        <v>69</v>
      </c>
      <c r="D111">
        <v>4110625.39</v>
      </c>
      <c r="E111">
        <v>67</v>
      </c>
      <c r="F111">
        <v>0</v>
      </c>
      <c r="G111">
        <v>0</v>
      </c>
      <c r="H111">
        <v>8591325.4399999995</v>
      </c>
      <c r="I111">
        <v>69</v>
      </c>
      <c r="J111">
        <v>3602185.54</v>
      </c>
      <c r="K111">
        <v>66</v>
      </c>
      <c r="L111">
        <v>337075.00000000029</v>
      </c>
      <c r="M111">
        <v>12</v>
      </c>
    </row>
    <row r="112" spans="1:13" x14ac:dyDescent="0.25">
      <c r="A112" t="s">
        <v>162</v>
      </c>
      <c r="B112">
        <v>2454061.69</v>
      </c>
      <c r="C112">
        <v>10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">
        <v>163</v>
      </c>
      <c r="B113">
        <v>2292806.92</v>
      </c>
      <c r="C113">
        <v>11</v>
      </c>
      <c r="D113">
        <v>414875.47</v>
      </c>
      <c r="E113">
        <v>10</v>
      </c>
      <c r="F113">
        <v>0</v>
      </c>
      <c r="G113">
        <v>0</v>
      </c>
      <c r="H113">
        <v>1764133.18</v>
      </c>
      <c r="I113">
        <v>12</v>
      </c>
      <c r="J113">
        <v>441275.42</v>
      </c>
      <c r="K113">
        <v>11</v>
      </c>
      <c r="L113">
        <v>0</v>
      </c>
      <c r="M113">
        <v>0</v>
      </c>
    </row>
    <row r="114" spans="1:13" x14ac:dyDescent="0.25">
      <c r="A114" t="s">
        <v>164</v>
      </c>
      <c r="B114">
        <v>6045515.8799999999</v>
      </c>
      <c r="C114">
        <v>24</v>
      </c>
      <c r="D114">
        <v>1228726.28</v>
      </c>
      <c r="E114">
        <v>23</v>
      </c>
      <c r="F114">
        <v>0</v>
      </c>
      <c r="G114">
        <v>0</v>
      </c>
      <c r="H114">
        <v>5077652.6900000004</v>
      </c>
      <c r="I114">
        <v>22</v>
      </c>
      <c r="J114">
        <v>1269923.33</v>
      </c>
      <c r="K114">
        <v>19</v>
      </c>
      <c r="L114">
        <v>0</v>
      </c>
      <c r="M114">
        <v>0</v>
      </c>
    </row>
    <row r="115" spans="1:13" x14ac:dyDescent="0.25">
      <c r="A115" t="s">
        <v>165</v>
      </c>
      <c r="B115">
        <v>9403016.5099999998</v>
      </c>
      <c r="C115">
        <v>20</v>
      </c>
      <c r="D115">
        <v>741178.86</v>
      </c>
      <c r="E115">
        <v>19</v>
      </c>
      <c r="F115">
        <v>0</v>
      </c>
      <c r="G115">
        <v>0</v>
      </c>
      <c r="H115">
        <v>11410019.310000001</v>
      </c>
      <c r="I115">
        <v>21</v>
      </c>
      <c r="J115">
        <v>758180.24</v>
      </c>
      <c r="K115">
        <v>21</v>
      </c>
      <c r="L115">
        <v>0</v>
      </c>
      <c r="M115">
        <v>0</v>
      </c>
    </row>
    <row r="116" spans="1:13" x14ac:dyDescent="0.25">
      <c r="A116" t="s">
        <v>166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385780.04</v>
      </c>
      <c r="I116">
        <v>11</v>
      </c>
      <c r="J116">
        <v>123323.74</v>
      </c>
      <c r="K116">
        <v>10</v>
      </c>
      <c r="L116">
        <v>0</v>
      </c>
      <c r="M116">
        <v>0</v>
      </c>
    </row>
    <row r="117" spans="1:13" x14ac:dyDescent="0.25">
      <c r="A117" t="s">
        <v>167</v>
      </c>
      <c r="B117">
        <v>1837438.97</v>
      </c>
      <c r="C117">
        <v>14</v>
      </c>
      <c r="D117">
        <v>574941.79</v>
      </c>
      <c r="E117">
        <v>14</v>
      </c>
      <c r="F117">
        <v>0</v>
      </c>
      <c r="G117">
        <v>0</v>
      </c>
      <c r="H117">
        <v>1524406.62</v>
      </c>
      <c r="I117">
        <v>13</v>
      </c>
      <c r="J117">
        <v>532628.31999999995</v>
      </c>
      <c r="K117">
        <v>13</v>
      </c>
      <c r="L117">
        <v>0</v>
      </c>
      <c r="M117">
        <v>0</v>
      </c>
    </row>
    <row r="118" spans="1:13" x14ac:dyDescent="0.25">
      <c r="A118" t="s">
        <v>168</v>
      </c>
      <c r="B118">
        <v>91118311.930000007</v>
      </c>
      <c r="C118">
        <v>235</v>
      </c>
      <c r="D118">
        <v>42959002.649999999</v>
      </c>
      <c r="E118">
        <v>214</v>
      </c>
      <c r="F118">
        <v>1961963.8333333347</v>
      </c>
      <c r="G118">
        <v>74</v>
      </c>
      <c r="H118">
        <v>87200653</v>
      </c>
      <c r="I118">
        <v>231</v>
      </c>
      <c r="J118">
        <v>43567964.299999997</v>
      </c>
      <c r="K118">
        <v>212</v>
      </c>
      <c r="L118">
        <v>2083276.6666666679</v>
      </c>
      <c r="M118">
        <v>76</v>
      </c>
    </row>
    <row r="119" spans="1:13" x14ac:dyDescent="0.25">
      <c r="A119" t="s">
        <v>169</v>
      </c>
      <c r="B119">
        <v>9979557.25</v>
      </c>
      <c r="C119">
        <v>43</v>
      </c>
      <c r="D119">
        <v>6766927.6699999999</v>
      </c>
      <c r="E119">
        <v>39</v>
      </c>
      <c r="F119">
        <v>0</v>
      </c>
      <c r="G119">
        <v>0</v>
      </c>
      <c r="H119">
        <v>7792474.2000000002</v>
      </c>
      <c r="I119">
        <v>41</v>
      </c>
      <c r="J119">
        <v>5109570.32</v>
      </c>
      <c r="K119">
        <v>39</v>
      </c>
      <c r="L119">
        <v>0</v>
      </c>
      <c r="M119">
        <v>0</v>
      </c>
    </row>
    <row r="120" spans="1:13" x14ac:dyDescent="0.25">
      <c r="A120" t="s">
        <v>170</v>
      </c>
      <c r="B120">
        <v>2875959.4</v>
      </c>
      <c r="C120">
        <v>28</v>
      </c>
      <c r="D120">
        <v>1051294.8400000001</v>
      </c>
      <c r="E120">
        <v>25</v>
      </c>
      <c r="F120">
        <v>0</v>
      </c>
      <c r="G120">
        <v>0</v>
      </c>
      <c r="H120">
        <v>2919948.93</v>
      </c>
      <c r="I120">
        <v>29</v>
      </c>
      <c r="J120">
        <v>1116949.1200000001</v>
      </c>
      <c r="K120">
        <v>24</v>
      </c>
      <c r="L120">
        <v>0</v>
      </c>
      <c r="M120">
        <v>0</v>
      </c>
    </row>
    <row r="121" spans="1:13" x14ac:dyDescent="0.25">
      <c r="A121" t="s">
        <v>171</v>
      </c>
      <c r="B121">
        <v>1408328.16</v>
      </c>
      <c r="C121">
        <v>18</v>
      </c>
      <c r="D121">
        <v>603709.09</v>
      </c>
      <c r="E121">
        <v>17</v>
      </c>
      <c r="F121">
        <v>0</v>
      </c>
      <c r="G121">
        <v>0</v>
      </c>
      <c r="H121">
        <v>858504.4</v>
      </c>
      <c r="I121">
        <v>15</v>
      </c>
      <c r="J121">
        <v>575373.29</v>
      </c>
      <c r="K121">
        <v>14</v>
      </c>
      <c r="L121">
        <v>0</v>
      </c>
      <c r="M121">
        <v>0</v>
      </c>
    </row>
    <row r="122" spans="1:13" x14ac:dyDescent="0.25">
      <c r="A122" t="s">
        <v>172</v>
      </c>
      <c r="B122">
        <v>4342626.67</v>
      </c>
      <c r="C122">
        <v>46</v>
      </c>
      <c r="D122">
        <v>1113816.92</v>
      </c>
      <c r="E122">
        <v>40</v>
      </c>
      <c r="F122">
        <v>0</v>
      </c>
      <c r="G122">
        <v>0</v>
      </c>
      <c r="H122">
        <v>4533208.2699999996</v>
      </c>
      <c r="I122">
        <v>43</v>
      </c>
      <c r="J122">
        <v>1235822.56</v>
      </c>
      <c r="K122">
        <v>35</v>
      </c>
      <c r="L122">
        <v>0</v>
      </c>
      <c r="M122">
        <v>0</v>
      </c>
    </row>
    <row r="123" spans="1:13" x14ac:dyDescent="0.25">
      <c r="A123" t="s">
        <v>173</v>
      </c>
      <c r="B123">
        <v>603490.06999999995</v>
      </c>
      <c r="C123">
        <v>12</v>
      </c>
      <c r="D123">
        <v>454189.18</v>
      </c>
      <c r="E123">
        <v>10</v>
      </c>
      <c r="F123">
        <v>0</v>
      </c>
      <c r="G123">
        <v>0</v>
      </c>
      <c r="H123">
        <v>763938.92</v>
      </c>
      <c r="I123">
        <v>14</v>
      </c>
      <c r="J123">
        <v>453148.2</v>
      </c>
      <c r="K123">
        <v>12</v>
      </c>
      <c r="L123">
        <v>0</v>
      </c>
      <c r="M123">
        <v>0</v>
      </c>
    </row>
    <row r="124" spans="1:13" x14ac:dyDescent="0.25">
      <c r="A124" t="s">
        <v>174</v>
      </c>
      <c r="B124">
        <v>6318489.4299999997</v>
      </c>
      <c r="C124">
        <v>63</v>
      </c>
      <c r="D124">
        <v>2209194.79</v>
      </c>
      <c r="E124">
        <v>57</v>
      </c>
      <c r="F124">
        <v>0</v>
      </c>
      <c r="G124">
        <v>0</v>
      </c>
      <c r="H124">
        <v>5533785.96</v>
      </c>
      <c r="I124">
        <v>57</v>
      </c>
      <c r="J124">
        <v>2320266.08</v>
      </c>
      <c r="K124">
        <v>52</v>
      </c>
      <c r="L124">
        <v>110858.3333333334</v>
      </c>
      <c r="M124">
        <v>13</v>
      </c>
    </row>
    <row r="125" spans="1:13" x14ac:dyDescent="0.25">
      <c r="B125"/>
      <c r="D125"/>
      <c r="F125"/>
      <c r="H125"/>
      <c r="J125"/>
      <c r="L125"/>
    </row>
    <row r="126" spans="1:13" x14ac:dyDescent="0.25">
      <c r="B126"/>
      <c r="D126"/>
      <c r="F126"/>
      <c r="H126"/>
      <c r="J126"/>
      <c r="L126"/>
    </row>
    <row r="127" spans="1:13" x14ac:dyDescent="0.25">
      <c r="B127"/>
      <c r="D127"/>
      <c r="F127"/>
      <c r="H127"/>
      <c r="J127"/>
      <c r="L127"/>
    </row>
    <row r="128" spans="1:13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G24" sqref="G24"/>
    </sheetView>
  </sheetViews>
  <sheetFormatPr defaultRowHeight="15" x14ac:dyDescent="0.25"/>
  <cols>
    <col min="1" max="1" width="15" customWidth="1"/>
    <col min="2" max="2" width="17.7109375" customWidth="1"/>
    <col min="3" max="3" width="17.7109375" style="2" customWidth="1"/>
    <col min="4" max="4" width="17.7109375" customWidth="1"/>
    <col min="5" max="5" width="17.7109375" style="2" customWidth="1"/>
    <col min="6" max="6" width="17.7109375" customWidth="1"/>
    <col min="7" max="7" width="17.7109375" style="2" customWidth="1"/>
    <col min="8" max="8" width="17.7109375" customWidth="1"/>
    <col min="9" max="9" width="17.7109375" style="2" customWidth="1"/>
    <col min="10" max="10" width="17.7109375" customWidth="1"/>
    <col min="11" max="11" width="17.7109375" style="2" customWidth="1"/>
    <col min="12" max="12" width="17.7109375" customWidth="1"/>
    <col min="13" max="13" width="17.7109375" style="28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175</v>
      </c>
      <c r="B2" s="31">
        <v>99531294.590000004</v>
      </c>
      <c r="C2" s="2">
        <v>354</v>
      </c>
      <c r="D2" s="31">
        <v>22832636.07</v>
      </c>
      <c r="E2" s="2">
        <v>334</v>
      </c>
      <c r="F2" s="31">
        <v>447492.83333333355</v>
      </c>
      <c r="G2" s="2">
        <v>61</v>
      </c>
      <c r="H2" s="31">
        <v>85990672.579999998</v>
      </c>
      <c r="I2" s="2">
        <v>343</v>
      </c>
      <c r="J2" s="31">
        <v>20538655.73</v>
      </c>
      <c r="K2" s="2">
        <v>320</v>
      </c>
      <c r="L2" s="31">
        <v>461507.49999999965</v>
      </c>
      <c r="M2" s="28">
        <v>56</v>
      </c>
    </row>
    <row r="3" spans="1:13" x14ac:dyDescent="0.25">
      <c r="A3" t="s">
        <v>176</v>
      </c>
      <c r="B3" s="31">
        <v>109443002.75</v>
      </c>
      <c r="C3" s="2">
        <v>417</v>
      </c>
      <c r="D3" s="31">
        <v>33858743.829999998</v>
      </c>
      <c r="E3" s="2">
        <v>394</v>
      </c>
      <c r="F3" s="31">
        <v>720446.99999999988</v>
      </c>
      <c r="G3" s="2">
        <v>78</v>
      </c>
      <c r="H3" s="31">
        <v>104760307.14</v>
      </c>
      <c r="I3" s="2">
        <v>418</v>
      </c>
      <c r="J3" s="31">
        <v>33487099.98</v>
      </c>
      <c r="K3" s="2">
        <v>389</v>
      </c>
      <c r="L3" s="31">
        <v>572681.16666666674</v>
      </c>
      <c r="M3" s="28">
        <v>83</v>
      </c>
    </row>
    <row r="4" spans="1:13" x14ac:dyDescent="0.25">
      <c r="A4" t="s">
        <v>177</v>
      </c>
      <c r="B4" s="31">
        <v>55722710.299999997</v>
      </c>
      <c r="C4" s="2">
        <v>292</v>
      </c>
      <c r="D4" s="31">
        <v>18029967.469999999</v>
      </c>
      <c r="E4" s="2">
        <v>275</v>
      </c>
      <c r="F4" s="31">
        <v>472512.49999999953</v>
      </c>
      <c r="G4" s="2">
        <v>72</v>
      </c>
      <c r="H4" s="31">
        <v>48247051.390000001</v>
      </c>
      <c r="I4" s="2">
        <v>297</v>
      </c>
      <c r="J4" s="31">
        <v>16414451.140000001</v>
      </c>
      <c r="K4" s="2">
        <v>282</v>
      </c>
      <c r="L4" s="31">
        <v>260954.16666666663</v>
      </c>
      <c r="M4" s="28">
        <v>65</v>
      </c>
    </row>
    <row r="5" spans="1:13" x14ac:dyDescent="0.25">
      <c r="A5" t="s">
        <v>178</v>
      </c>
      <c r="B5" s="31">
        <v>539272088.26999998</v>
      </c>
      <c r="C5" s="32">
        <v>1479</v>
      </c>
      <c r="D5" s="31">
        <v>165520150.19</v>
      </c>
      <c r="E5" s="32">
        <v>1362</v>
      </c>
      <c r="F5" s="31">
        <v>5735696.0000000019</v>
      </c>
      <c r="G5" s="2">
        <v>345</v>
      </c>
      <c r="H5" s="31">
        <v>535536091.98000002</v>
      </c>
      <c r="I5" s="32">
        <v>1475</v>
      </c>
      <c r="J5" s="31">
        <v>160179402.78999999</v>
      </c>
      <c r="K5" s="32">
        <v>1355</v>
      </c>
      <c r="L5" s="31">
        <v>4684510.5000000009</v>
      </c>
      <c r="M5" s="28">
        <v>355</v>
      </c>
    </row>
    <row r="6" spans="1:13" x14ac:dyDescent="0.25">
      <c r="A6" t="s">
        <v>179</v>
      </c>
      <c r="B6" s="31">
        <v>2009203.68</v>
      </c>
      <c r="C6" s="2">
        <v>30</v>
      </c>
      <c r="D6" s="31">
        <v>814776.07</v>
      </c>
      <c r="E6" s="2">
        <v>29</v>
      </c>
      <c r="F6">
        <v>0</v>
      </c>
      <c r="G6" s="2">
        <v>0</v>
      </c>
      <c r="H6" s="31">
        <v>1693829.87</v>
      </c>
      <c r="I6" s="2">
        <v>30</v>
      </c>
      <c r="J6" s="31">
        <v>754720.6</v>
      </c>
      <c r="K6" s="2">
        <v>28</v>
      </c>
      <c r="L6">
        <v>0</v>
      </c>
      <c r="M6" s="28">
        <v>0</v>
      </c>
    </row>
    <row r="7" spans="1:13" x14ac:dyDescent="0.25">
      <c r="A7" t="s">
        <v>180</v>
      </c>
      <c r="B7" s="31">
        <v>165623454.96000001</v>
      </c>
      <c r="C7" s="2">
        <v>354</v>
      </c>
      <c r="D7" s="31">
        <v>24851749.879999999</v>
      </c>
      <c r="E7" s="2">
        <v>329</v>
      </c>
      <c r="F7" s="31">
        <v>527199.99999999988</v>
      </c>
      <c r="G7" s="2">
        <v>62</v>
      </c>
      <c r="H7" s="31">
        <v>131718770.76000001</v>
      </c>
      <c r="I7" s="2">
        <v>335</v>
      </c>
      <c r="J7" s="31">
        <v>24333668.59</v>
      </c>
      <c r="K7" s="2">
        <v>317</v>
      </c>
      <c r="L7" s="31">
        <v>742914.49999999953</v>
      </c>
      <c r="M7" s="28">
        <v>73</v>
      </c>
    </row>
    <row r="8" spans="1:13" x14ac:dyDescent="0.25">
      <c r="A8" t="s">
        <v>181</v>
      </c>
      <c r="B8" s="31">
        <v>5996465.0899999999</v>
      </c>
      <c r="C8" s="2">
        <v>62</v>
      </c>
      <c r="D8" s="31">
        <v>2077517.17</v>
      </c>
      <c r="E8" s="2">
        <v>60</v>
      </c>
      <c r="F8">
        <v>0</v>
      </c>
      <c r="G8" s="2">
        <v>0</v>
      </c>
      <c r="H8" s="31">
        <v>4846290.6900000004</v>
      </c>
      <c r="I8" s="2">
        <v>62</v>
      </c>
      <c r="J8" s="31">
        <v>2074937.4</v>
      </c>
      <c r="K8" s="2">
        <v>62</v>
      </c>
      <c r="L8">
        <v>0</v>
      </c>
      <c r="M8" s="28">
        <v>0</v>
      </c>
    </row>
    <row r="9" spans="1:13" x14ac:dyDescent="0.25">
      <c r="A9" t="s">
        <v>182</v>
      </c>
      <c r="B9" s="31">
        <v>66035215.740000002</v>
      </c>
      <c r="C9" s="2">
        <v>326</v>
      </c>
      <c r="D9" s="31">
        <v>22839661.620000001</v>
      </c>
      <c r="E9" s="2">
        <v>313</v>
      </c>
      <c r="F9" s="31">
        <v>638109.33333333326</v>
      </c>
      <c r="G9" s="2">
        <v>62</v>
      </c>
      <c r="H9" s="31">
        <v>59589516.579999998</v>
      </c>
      <c r="I9" s="2">
        <v>311</v>
      </c>
      <c r="J9" s="31">
        <v>21423097.52</v>
      </c>
      <c r="K9" s="2">
        <v>305</v>
      </c>
      <c r="L9" s="31">
        <v>711347.66666666686</v>
      </c>
      <c r="M9" s="28">
        <v>67</v>
      </c>
    </row>
    <row r="10" spans="1:13" x14ac:dyDescent="0.25">
      <c r="A10" t="s">
        <v>183</v>
      </c>
      <c r="B10" s="31">
        <v>30000759.809999999</v>
      </c>
      <c r="C10" s="2">
        <v>199</v>
      </c>
      <c r="D10" s="31">
        <v>7121660.5599999996</v>
      </c>
      <c r="E10" s="2">
        <v>188</v>
      </c>
      <c r="F10" s="31">
        <v>225211.66666666674</v>
      </c>
      <c r="G10" s="2">
        <v>48</v>
      </c>
      <c r="H10" s="31">
        <v>27024631.300000001</v>
      </c>
      <c r="I10" s="2">
        <v>203</v>
      </c>
      <c r="J10" s="31">
        <v>6715696.96</v>
      </c>
      <c r="K10" s="2">
        <v>192</v>
      </c>
      <c r="L10" s="31">
        <v>222235.16666666672</v>
      </c>
      <c r="M10" s="28">
        <v>48</v>
      </c>
    </row>
    <row r="11" spans="1:13" x14ac:dyDescent="0.25">
      <c r="A11" t="s">
        <v>184</v>
      </c>
      <c r="B11" s="31">
        <v>84773677.650000006</v>
      </c>
      <c r="C11" s="2">
        <v>278</v>
      </c>
      <c r="D11" s="31">
        <v>22124659.170000002</v>
      </c>
      <c r="E11" s="2">
        <v>254</v>
      </c>
      <c r="F11" s="31">
        <v>644316.33333333302</v>
      </c>
      <c r="G11" s="2">
        <v>68</v>
      </c>
      <c r="H11" s="31">
        <v>74158049.269999996</v>
      </c>
      <c r="I11" s="2">
        <v>270</v>
      </c>
      <c r="J11" s="31">
        <v>20198523</v>
      </c>
      <c r="K11" s="2">
        <v>254</v>
      </c>
      <c r="L11" s="31">
        <v>719175.6666666664</v>
      </c>
      <c r="M11" s="28">
        <v>74</v>
      </c>
    </row>
    <row r="12" spans="1:13" x14ac:dyDescent="0.25">
      <c r="A12" t="s">
        <v>185</v>
      </c>
      <c r="B12" s="31">
        <v>1436102981.21</v>
      </c>
      <c r="C12" s="2">
        <v>7242</v>
      </c>
      <c r="D12" s="31">
        <v>288858940.33999997</v>
      </c>
      <c r="E12" s="2">
        <v>5857</v>
      </c>
      <c r="F12" s="31">
        <v>5250680</v>
      </c>
      <c r="G12" s="2">
        <v>317</v>
      </c>
      <c r="H12" s="31">
        <v>1188072269.9000001</v>
      </c>
      <c r="I12" s="2">
        <v>6317</v>
      </c>
      <c r="J12" s="31">
        <v>270715328.44999999</v>
      </c>
      <c r="K12" s="2">
        <v>5106</v>
      </c>
      <c r="L12" s="31">
        <v>6465178.166666667</v>
      </c>
      <c r="M12" s="28">
        <v>322</v>
      </c>
    </row>
    <row r="13" spans="1:13" x14ac:dyDescent="0.25">
      <c r="A13" t="s">
        <v>186</v>
      </c>
      <c r="B13" s="31">
        <v>148616949.13</v>
      </c>
      <c r="C13" s="2">
        <v>600</v>
      </c>
      <c r="D13" s="31">
        <v>49661053.539999999</v>
      </c>
      <c r="E13" s="2">
        <v>564</v>
      </c>
      <c r="F13" s="31">
        <v>2137578.166666666</v>
      </c>
      <c r="G13" s="2">
        <v>121</v>
      </c>
      <c r="H13" s="31">
        <v>126743708.26000001</v>
      </c>
      <c r="I13" s="2">
        <v>602</v>
      </c>
      <c r="J13" s="31">
        <v>48534854.149999999</v>
      </c>
      <c r="K13" s="2">
        <v>556</v>
      </c>
      <c r="L13" s="31">
        <v>2219499.1666666674</v>
      </c>
      <c r="M13" s="28">
        <v>119</v>
      </c>
    </row>
    <row r="14" spans="1:13" x14ac:dyDescent="0.25">
      <c r="A14" t="s">
        <v>187</v>
      </c>
      <c r="B14" s="31">
        <v>237256719.30000001</v>
      </c>
      <c r="C14" s="2">
        <v>617</v>
      </c>
      <c r="D14" s="31">
        <v>40604553.25</v>
      </c>
      <c r="E14" s="2">
        <v>580</v>
      </c>
      <c r="F14" s="31">
        <v>3948496.3333333367</v>
      </c>
      <c r="G14" s="2">
        <v>129</v>
      </c>
      <c r="H14" s="31">
        <v>196949102.63</v>
      </c>
      <c r="I14" s="2">
        <v>614</v>
      </c>
      <c r="J14" s="31">
        <v>38780385.869999997</v>
      </c>
      <c r="K14" s="2">
        <v>581</v>
      </c>
      <c r="L14" s="31">
        <v>3027030.8333333335</v>
      </c>
      <c r="M14" s="28">
        <v>132</v>
      </c>
    </row>
    <row r="15" spans="1:13" x14ac:dyDescent="0.25">
      <c r="A15" t="s">
        <v>188</v>
      </c>
      <c r="B15" s="31">
        <v>97933818.609999999</v>
      </c>
      <c r="C15" s="2">
        <v>461</v>
      </c>
      <c r="D15" s="31">
        <v>24730862.350000001</v>
      </c>
      <c r="E15" s="2">
        <v>423</v>
      </c>
      <c r="F15" s="31">
        <v>509506.50000000006</v>
      </c>
      <c r="G15" s="2">
        <v>92</v>
      </c>
      <c r="H15" s="31">
        <v>83855676.310000002</v>
      </c>
      <c r="I15" s="2">
        <v>461</v>
      </c>
      <c r="J15" s="31">
        <v>22775361.34</v>
      </c>
      <c r="K15" s="2">
        <v>430</v>
      </c>
      <c r="L15" s="31">
        <v>502321.6666666668</v>
      </c>
      <c r="M15" s="28">
        <v>93</v>
      </c>
    </row>
    <row r="16" spans="1:13" x14ac:dyDescent="0.25">
      <c r="A16" t="s">
        <v>189</v>
      </c>
      <c r="B16">
        <v>103421960.51000001</v>
      </c>
      <c r="C16" s="2">
        <v>521</v>
      </c>
      <c r="D16">
        <v>28441063.469999999</v>
      </c>
      <c r="E16" s="2">
        <v>479</v>
      </c>
      <c r="F16">
        <v>1236587.8333333335</v>
      </c>
      <c r="G16" s="2">
        <v>130</v>
      </c>
      <c r="H16">
        <v>93749268.310000002</v>
      </c>
      <c r="I16" s="2">
        <v>511</v>
      </c>
      <c r="J16">
        <v>26105123.489999998</v>
      </c>
      <c r="K16" s="2">
        <v>469</v>
      </c>
      <c r="L16">
        <v>1015458.1666666671</v>
      </c>
      <c r="M16" s="28">
        <v>135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2023-02-08T22:33:07Z</dcterms:modified>
</cp:coreProperties>
</file>