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ECCFDA4-EA77-46D9-9666-BE15E2EAD5F0}" xr6:coauthVersionLast="47" xr6:coauthVersionMax="47" xr10:uidLastSave="{00000000-0000-0000-0000-000000000000}"/>
  <bookViews>
    <workbookView xWindow="384" yWindow="-84" windowWidth="19920" windowHeight="1282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C472" i="3"/>
  <c r="B472" i="3"/>
  <c r="K471" i="3"/>
  <c r="J471" i="3"/>
  <c r="I471" i="3"/>
  <c r="H471" i="3"/>
  <c r="G471" i="3"/>
  <c r="F471" i="3"/>
  <c r="E471" i="3"/>
  <c r="D471" i="3"/>
  <c r="C471" i="3"/>
  <c r="B471" i="3"/>
  <c r="K470" i="3"/>
  <c r="H470" i="3"/>
  <c r="G470" i="3"/>
  <c r="F470" i="3"/>
  <c r="E470" i="3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C468" i="3"/>
  <c r="B468" i="3"/>
  <c r="K467" i="3"/>
  <c r="J467" i="3"/>
  <c r="I467" i="3"/>
  <c r="H467" i="3"/>
  <c r="G467" i="3"/>
  <c r="F467" i="3"/>
  <c r="E467" i="3"/>
  <c r="D467" i="3"/>
  <c r="C467" i="3"/>
  <c r="B467" i="3"/>
  <c r="K466" i="3"/>
  <c r="H466" i="3"/>
  <c r="G466" i="3"/>
  <c r="F466" i="3"/>
  <c r="E466" i="3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K458" i="3"/>
  <c r="H458" i="3"/>
  <c r="G458" i="3"/>
  <c r="F458" i="3"/>
  <c r="E458" i="3"/>
  <c r="D458" i="3"/>
  <c r="J458" i="3" s="1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I453" i="3" s="1"/>
  <c r="E453" i="3"/>
  <c r="K453" i="3" s="1"/>
  <c r="D453" i="3"/>
  <c r="C453" i="3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C448" i="3"/>
  <c r="B448" i="3"/>
  <c r="K447" i="3"/>
  <c r="J447" i="3"/>
  <c r="I447" i="3"/>
  <c r="H447" i="3"/>
  <c r="G447" i="3"/>
  <c r="F447" i="3"/>
  <c r="E447" i="3"/>
  <c r="D447" i="3"/>
  <c r="C447" i="3"/>
  <c r="B447" i="3"/>
  <c r="K446" i="3"/>
  <c r="H446" i="3"/>
  <c r="G446" i="3"/>
  <c r="F446" i="3"/>
  <c r="E446" i="3"/>
  <c r="D446" i="3"/>
  <c r="J446" i="3" s="1"/>
  <c r="C446" i="3"/>
  <c r="I446" i="3" s="1"/>
  <c r="B446" i="3"/>
  <c r="H445" i="3"/>
  <c r="G445" i="3"/>
  <c r="J445" i="3" s="1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C444" i="3"/>
  <c r="B444" i="3"/>
  <c r="K443" i="3"/>
  <c r="J443" i="3"/>
  <c r="I443" i="3"/>
  <c r="H443" i="3"/>
  <c r="G443" i="3"/>
  <c r="F443" i="3"/>
  <c r="E443" i="3"/>
  <c r="D443" i="3"/>
  <c r="C443" i="3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I441" i="3" s="1"/>
  <c r="E441" i="3"/>
  <c r="K441" i="3" s="1"/>
  <c r="D441" i="3"/>
  <c r="C441" i="3"/>
  <c r="B441" i="3"/>
  <c r="I440" i="3"/>
  <c r="H440" i="3"/>
  <c r="K440" i="3" s="1"/>
  <c r="G440" i="3"/>
  <c r="F440" i="3"/>
  <c r="E440" i="3"/>
  <c r="D440" i="3"/>
  <c r="C440" i="3"/>
  <c r="B440" i="3"/>
  <c r="K439" i="3"/>
  <c r="J439" i="3"/>
  <c r="I439" i="3"/>
  <c r="H439" i="3"/>
  <c r="G439" i="3"/>
  <c r="F439" i="3"/>
  <c r="E439" i="3"/>
  <c r="D439" i="3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H437" i="3"/>
  <c r="G437" i="3"/>
  <c r="J437" i="3" s="1"/>
  <c r="F437" i="3"/>
  <c r="I437" i="3" s="1"/>
  <c r="E437" i="3"/>
  <c r="K437" i="3" s="1"/>
  <c r="D437" i="3"/>
  <c r="C437" i="3"/>
  <c r="B437" i="3"/>
  <c r="I436" i="3"/>
  <c r="H436" i="3"/>
  <c r="K436" i="3" s="1"/>
  <c r="G436" i="3"/>
  <c r="F436" i="3"/>
  <c r="E436" i="3"/>
  <c r="D436" i="3"/>
  <c r="C436" i="3"/>
  <c r="B436" i="3"/>
  <c r="K435" i="3"/>
  <c r="J435" i="3"/>
  <c r="I435" i="3"/>
  <c r="H435" i="3"/>
  <c r="G435" i="3"/>
  <c r="F435" i="3"/>
  <c r="E435" i="3"/>
  <c r="D435" i="3"/>
  <c r="C435" i="3"/>
  <c r="B435" i="3"/>
  <c r="K434" i="3"/>
  <c r="H434" i="3"/>
  <c r="G434" i="3"/>
  <c r="F434" i="3"/>
  <c r="E434" i="3"/>
  <c r="D434" i="3"/>
  <c r="J434" i="3" s="1"/>
  <c r="C434" i="3"/>
  <c r="I434" i="3" s="1"/>
  <c r="B434" i="3"/>
  <c r="H433" i="3"/>
  <c r="G433" i="3"/>
  <c r="J433" i="3" s="1"/>
  <c r="F433" i="3"/>
  <c r="I433" i="3" s="1"/>
  <c r="E433" i="3"/>
  <c r="K433" i="3" s="1"/>
  <c r="D433" i="3"/>
  <c r="C433" i="3"/>
  <c r="B433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J429" i="3" s="1"/>
  <c r="F429" i="3"/>
  <c r="I429" i="3" s="1"/>
  <c r="E429" i="3"/>
  <c r="K429" i="3" s="1"/>
  <c r="D429" i="3"/>
  <c r="C429" i="3"/>
  <c r="B429" i="3"/>
  <c r="I428" i="3"/>
  <c r="H428" i="3"/>
  <c r="K428" i="3" s="1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K426" i="3"/>
  <c r="H426" i="3"/>
  <c r="G426" i="3"/>
  <c r="F426" i="3"/>
  <c r="E426" i="3"/>
  <c r="D426" i="3"/>
  <c r="J426" i="3" s="1"/>
  <c r="C426" i="3"/>
  <c r="I426" i="3" s="1"/>
  <c r="B426" i="3"/>
  <c r="H425" i="3"/>
  <c r="G425" i="3"/>
  <c r="J425" i="3" s="1"/>
  <c r="F425" i="3"/>
  <c r="I425" i="3" s="1"/>
  <c r="E425" i="3"/>
  <c r="K425" i="3" s="1"/>
  <c r="D425" i="3"/>
  <c r="C425" i="3"/>
  <c r="B425" i="3"/>
  <c r="I424" i="3"/>
  <c r="H424" i="3"/>
  <c r="K424" i="3" s="1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I421" i="3" s="1"/>
  <c r="E421" i="3"/>
  <c r="K421" i="3" s="1"/>
  <c r="D421" i="3"/>
  <c r="C421" i="3"/>
  <c r="B421" i="3"/>
  <c r="I420" i="3"/>
  <c r="H420" i="3"/>
  <c r="K420" i="3" s="1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J417" i="3" s="1"/>
  <c r="F417" i="3"/>
  <c r="I417" i="3" s="1"/>
  <c r="E417" i="3"/>
  <c r="K417" i="3" s="1"/>
  <c r="D417" i="3"/>
  <c r="C417" i="3"/>
  <c r="B417" i="3"/>
  <c r="I416" i="3"/>
  <c r="H416" i="3"/>
  <c r="K416" i="3" s="1"/>
  <c r="G416" i="3"/>
  <c r="F416" i="3"/>
  <c r="E416" i="3"/>
  <c r="D416" i="3"/>
  <c r="C416" i="3"/>
  <c r="B416" i="3"/>
  <c r="K415" i="3"/>
  <c r="J415" i="3"/>
  <c r="I415" i="3"/>
  <c r="H415" i="3"/>
  <c r="G415" i="3"/>
  <c r="F415" i="3"/>
  <c r="E415" i="3"/>
  <c r="D415" i="3"/>
  <c r="C415" i="3"/>
  <c r="B415" i="3"/>
  <c r="K414" i="3"/>
  <c r="H414" i="3"/>
  <c r="G414" i="3"/>
  <c r="F414" i="3"/>
  <c r="E414" i="3"/>
  <c r="D414" i="3"/>
  <c r="J414" i="3" s="1"/>
  <c r="C414" i="3"/>
  <c r="I414" i="3" s="1"/>
  <c r="B414" i="3"/>
  <c r="H413" i="3"/>
  <c r="G413" i="3"/>
  <c r="J413" i="3" s="1"/>
  <c r="F413" i="3"/>
  <c r="I413" i="3" s="1"/>
  <c r="E413" i="3"/>
  <c r="K413" i="3" s="1"/>
  <c r="D413" i="3"/>
  <c r="C413" i="3"/>
  <c r="B413" i="3"/>
  <c r="I412" i="3"/>
  <c r="H412" i="3"/>
  <c r="K412" i="3" s="1"/>
  <c r="G412" i="3"/>
  <c r="F412" i="3"/>
  <c r="E412" i="3"/>
  <c r="D412" i="3"/>
  <c r="C412" i="3"/>
  <c r="B412" i="3"/>
  <c r="K411" i="3"/>
  <c r="J411" i="3"/>
  <c r="I411" i="3"/>
  <c r="H411" i="3"/>
  <c r="G411" i="3"/>
  <c r="F411" i="3"/>
  <c r="E411" i="3"/>
  <c r="D411" i="3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I409" i="3" s="1"/>
  <c r="E409" i="3"/>
  <c r="K409" i="3" s="1"/>
  <c r="D409" i="3"/>
  <c r="C409" i="3"/>
  <c r="B409" i="3"/>
  <c r="I408" i="3"/>
  <c r="H408" i="3"/>
  <c r="K408" i="3" s="1"/>
  <c r="G408" i="3"/>
  <c r="F408" i="3"/>
  <c r="E408" i="3"/>
  <c r="D408" i="3"/>
  <c r="C408" i="3"/>
  <c r="B408" i="3"/>
  <c r="K407" i="3"/>
  <c r="J407" i="3"/>
  <c r="I407" i="3"/>
  <c r="H407" i="3"/>
  <c r="G407" i="3"/>
  <c r="F407" i="3"/>
  <c r="E407" i="3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H405" i="3"/>
  <c r="G405" i="3"/>
  <c r="J405" i="3" s="1"/>
  <c r="F405" i="3"/>
  <c r="I405" i="3" s="1"/>
  <c r="E405" i="3"/>
  <c r="K405" i="3" s="1"/>
  <c r="D405" i="3"/>
  <c r="C405" i="3"/>
  <c r="B405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I401" i="3"/>
  <c r="H401" i="3"/>
  <c r="G401" i="3"/>
  <c r="J401" i="3" s="1"/>
  <c r="F401" i="3"/>
  <c r="E401" i="3"/>
  <c r="K401" i="3" s="1"/>
  <c r="D401" i="3"/>
  <c r="C401" i="3"/>
  <c r="B401" i="3"/>
  <c r="K400" i="3"/>
  <c r="H400" i="3"/>
  <c r="G400" i="3"/>
  <c r="F400" i="3"/>
  <c r="E400" i="3"/>
  <c r="D400" i="3"/>
  <c r="J400" i="3" s="1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E398" i="3"/>
  <c r="K398" i="3" s="1"/>
  <c r="D398" i="3"/>
  <c r="C398" i="3"/>
  <c r="I398" i="3" s="1"/>
  <c r="B398" i="3"/>
  <c r="H397" i="3"/>
  <c r="G397" i="3"/>
  <c r="J397" i="3" s="1"/>
  <c r="F397" i="3"/>
  <c r="I397" i="3" s="1"/>
  <c r="E397" i="3"/>
  <c r="K397" i="3" s="1"/>
  <c r="D397" i="3"/>
  <c r="C397" i="3"/>
  <c r="B397" i="3"/>
  <c r="I396" i="3"/>
  <c r="H396" i="3"/>
  <c r="K396" i="3" s="1"/>
  <c r="G396" i="3"/>
  <c r="F396" i="3"/>
  <c r="E396" i="3"/>
  <c r="D396" i="3"/>
  <c r="C396" i="3"/>
  <c r="B396" i="3"/>
  <c r="K395" i="3"/>
  <c r="J395" i="3"/>
  <c r="I395" i="3"/>
  <c r="H395" i="3"/>
  <c r="G395" i="3"/>
  <c r="F395" i="3"/>
  <c r="E395" i="3"/>
  <c r="D395" i="3"/>
  <c r="C395" i="3"/>
  <c r="B395" i="3"/>
  <c r="K394" i="3"/>
  <c r="H394" i="3"/>
  <c r="G394" i="3"/>
  <c r="F394" i="3"/>
  <c r="E394" i="3"/>
  <c r="D394" i="3"/>
  <c r="C394" i="3"/>
  <c r="I394" i="3" s="1"/>
  <c r="B394" i="3"/>
  <c r="I393" i="3"/>
  <c r="H393" i="3"/>
  <c r="G393" i="3"/>
  <c r="J393" i="3" s="1"/>
  <c r="F393" i="3"/>
  <c r="E393" i="3"/>
  <c r="K393" i="3" s="1"/>
  <c r="D393" i="3"/>
  <c r="C393" i="3"/>
  <c r="B393" i="3"/>
  <c r="K392" i="3"/>
  <c r="I392" i="3"/>
  <c r="H392" i="3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J389" i="3" s="1"/>
  <c r="F389" i="3"/>
  <c r="I389" i="3" s="1"/>
  <c r="E389" i="3"/>
  <c r="K389" i="3" s="1"/>
  <c r="D389" i="3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J387" i="3"/>
  <c r="I387" i="3"/>
  <c r="H387" i="3"/>
  <c r="G387" i="3"/>
  <c r="F387" i="3"/>
  <c r="E387" i="3"/>
  <c r="K387" i="3" s="1"/>
  <c r="D387" i="3"/>
  <c r="C387" i="3"/>
  <c r="B387" i="3"/>
  <c r="K386" i="3"/>
  <c r="H386" i="3"/>
  <c r="G386" i="3"/>
  <c r="F386" i="3"/>
  <c r="E386" i="3"/>
  <c r="D386" i="3"/>
  <c r="C386" i="3"/>
  <c r="I386" i="3" s="1"/>
  <c r="B386" i="3"/>
  <c r="I385" i="3"/>
  <c r="H385" i="3"/>
  <c r="G385" i="3"/>
  <c r="J385" i="3" s="1"/>
  <c r="F385" i="3"/>
  <c r="E385" i="3"/>
  <c r="K385" i="3" s="1"/>
  <c r="D385" i="3"/>
  <c r="C385" i="3"/>
  <c r="B385" i="3"/>
  <c r="K384" i="3"/>
  <c r="I384" i="3"/>
  <c r="H384" i="3"/>
  <c r="G384" i="3"/>
  <c r="F384" i="3"/>
  <c r="E384" i="3"/>
  <c r="D384" i="3"/>
  <c r="C384" i="3"/>
  <c r="B384" i="3"/>
  <c r="K383" i="3"/>
  <c r="J383" i="3"/>
  <c r="I383" i="3"/>
  <c r="H383" i="3"/>
  <c r="G383" i="3"/>
  <c r="F383" i="3"/>
  <c r="E383" i="3"/>
  <c r="D383" i="3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I381" i="3"/>
  <c r="H381" i="3"/>
  <c r="G381" i="3"/>
  <c r="J381" i="3" s="1"/>
  <c r="F381" i="3"/>
  <c r="E381" i="3"/>
  <c r="K381" i="3" s="1"/>
  <c r="D381" i="3"/>
  <c r="C381" i="3"/>
  <c r="B381" i="3"/>
  <c r="K380" i="3"/>
  <c r="H380" i="3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E379" i="3"/>
  <c r="K379" i="3" s="1"/>
  <c r="D379" i="3"/>
  <c r="C379" i="3"/>
  <c r="I379" i="3" s="1"/>
  <c r="B379" i="3"/>
  <c r="H378" i="3"/>
  <c r="G378" i="3"/>
  <c r="F378" i="3"/>
  <c r="E378" i="3"/>
  <c r="K378" i="3" s="1"/>
  <c r="D378" i="3"/>
  <c r="C378" i="3"/>
  <c r="I378" i="3" s="1"/>
  <c r="B378" i="3"/>
  <c r="H377" i="3"/>
  <c r="G377" i="3"/>
  <c r="J377" i="3" s="1"/>
  <c r="F377" i="3"/>
  <c r="I377" i="3" s="1"/>
  <c r="E377" i="3"/>
  <c r="K377" i="3" s="1"/>
  <c r="D377" i="3"/>
  <c r="C377" i="3"/>
  <c r="B377" i="3"/>
  <c r="H376" i="3"/>
  <c r="K376" i="3" s="1"/>
  <c r="G376" i="3"/>
  <c r="F376" i="3"/>
  <c r="E376" i="3"/>
  <c r="D376" i="3"/>
  <c r="C376" i="3"/>
  <c r="I376" i="3" s="1"/>
  <c r="B376" i="3"/>
  <c r="J375" i="3"/>
  <c r="I375" i="3"/>
  <c r="H375" i="3"/>
  <c r="G375" i="3"/>
  <c r="F375" i="3"/>
  <c r="E375" i="3"/>
  <c r="K375" i="3" s="1"/>
  <c r="D375" i="3"/>
  <c r="C375" i="3"/>
  <c r="B375" i="3"/>
  <c r="H374" i="3"/>
  <c r="G374" i="3"/>
  <c r="F374" i="3"/>
  <c r="E374" i="3"/>
  <c r="K374" i="3" s="1"/>
  <c r="D374" i="3"/>
  <c r="C374" i="3"/>
  <c r="I374" i="3" s="1"/>
  <c r="B374" i="3"/>
  <c r="I373" i="3"/>
  <c r="H373" i="3"/>
  <c r="G373" i="3"/>
  <c r="J373" i="3" s="1"/>
  <c r="F373" i="3"/>
  <c r="E373" i="3"/>
  <c r="K373" i="3" s="1"/>
  <c r="D373" i="3"/>
  <c r="C373" i="3"/>
  <c r="B373" i="3"/>
  <c r="H372" i="3"/>
  <c r="K372" i="3" s="1"/>
  <c r="G372" i="3"/>
  <c r="F372" i="3"/>
  <c r="E372" i="3"/>
  <c r="D372" i="3"/>
  <c r="C372" i="3"/>
  <c r="I372" i="3" s="1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I369" i="3"/>
  <c r="H369" i="3"/>
  <c r="G369" i="3"/>
  <c r="J369" i="3" s="1"/>
  <c r="F369" i="3"/>
  <c r="E369" i="3"/>
  <c r="K369" i="3" s="1"/>
  <c r="D369" i="3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J367" i="3"/>
  <c r="H367" i="3"/>
  <c r="G367" i="3"/>
  <c r="F367" i="3"/>
  <c r="E367" i="3"/>
  <c r="K367" i="3" s="1"/>
  <c r="D367" i="3"/>
  <c r="C367" i="3"/>
  <c r="I367" i="3" s="1"/>
  <c r="B367" i="3"/>
  <c r="H366" i="3"/>
  <c r="G366" i="3"/>
  <c r="F366" i="3"/>
  <c r="E366" i="3"/>
  <c r="K366" i="3" s="1"/>
  <c r="D366" i="3"/>
  <c r="C366" i="3"/>
  <c r="I366" i="3" s="1"/>
  <c r="B366" i="3"/>
  <c r="H365" i="3"/>
  <c r="G365" i="3"/>
  <c r="J365" i="3" s="1"/>
  <c r="F365" i="3"/>
  <c r="I365" i="3" s="1"/>
  <c r="E365" i="3"/>
  <c r="K365" i="3" s="1"/>
  <c r="D365" i="3"/>
  <c r="C365" i="3"/>
  <c r="B365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K362" i="3"/>
  <c r="H362" i="3"/>
  <c r="G362" i="3"/>
  <c r="F362" i="3"/>
  <c r="E362" i="3"/>
  <c r="D362" i="3"/>
  <c r="C362" i="3"/>
  <c r="I362" i="3" s="1"/>
  <c r="B362" i="3"/>
  <c r="I361" i="3"/>
  <c r="H361" i="3"/>
  <c r="G361" i="3"/>
  <c r="J361" i="3" s="1"/>
  <c r="F361" i="3"/>
  <c r="E361" i="3"/>
  <c r="K361" i="3" s="1"/>
  <c r="D361" i="3"/>
  <c r="C361" i="3"/>
  <c r="B361" i="3"/>
  <c r="K360" i="3"/>
  <c r="I360" i="3"/>
  <c r="H360" i="3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K358" i="3"/>
  <c r="H358" i="3"/>
  <c r="G358" i="3"/>
  <c r="F358" i="3"/>
  <c r="E358" i="3"/>
  <c r="D358" i="3"/>
  <c r="J358" i="3" s="1"/>
  <c r="C358" i="3"/>
  <c r="I358" i="3" s="1"/>
  <c r="B358" i="3"/>
  <c r="H357" i="3"/>
  <c r="G357" i="3"/>
  <c r="J357" i="3" s="1"/>
  <c r="F357" i="3"/>
  <c r="I357" i="3" s="1"/>
  <c r="E357" i="3"/>
  <c r="K357" i="3" s="1"/>
  <c r="D357" i="3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I355" i="3" s="1"/>
  <c r="E355" i="3"/>
  <c r="K355" i="3" s="1"/>
  <c r="D355" i="3"/>
  <c r="C355" i="3"/>
  <c r="B355" i="3"/>
  <c r="K354" i="3"/>
  <c r="H354" i="3"/>
  <c r="G354" i="3"/>
  <c r="F354" i="3"/>
  <c r="E354" i="3"/>
  <c r="D354" i="3"/>
  <c r="C354" i="3"/>
  <c r="I354" i="3" s="1"/>
  <c r="B354" i="3"/>
  <c r="I353" i="3"/>
  <c r="H353" i="3"/>
  <c r="G353" i="3"/>
  <c r="J353" i="3" s="1"/>
  <c r="F353" i="3"/>
  <c r="E353" i="3"/>
  <c r="K353" i="3" s="1"/>
  <c r="D353" i="3"/>
  <c r="C353" i="3"/>
  <c r="B353" i="3"/>
  <c r="I352" i="3"/>
  <c r="H352" i="3"/>
  <c r="K352" i="3" s="1"/>
  <c r="G352" i="3"/>
  <c r="F352" i="3"/>
  <c r="E352" i="3"/>
  <c r="D352" i="3"/>
  <c r="C352" i="3"/>
  <c r="B352" i="3"/>
  <c r="J351" i="3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H344" i="3"/>
  <c r="K344" i="3" s="1"/>
  <c r="G344" i="3"/>
  <c r="F344" i="3"/>
  <c r="E344" i="3"/>
  <c r="D344" i="3"/>
  <c r="C344" i="3"/>
  <c r="I344" i="3" s="1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K340" i="3"/>
  <c r="H340" i="3"/>
  <c r="G340" i="3"/>
  <c r="F340" i="3"/>
  <c r="E340" i="3"/>
  <c r="D340" i="3"/>
  <c r="C340" i="3"/>
  <c r="I340" i="3" s="1"/>
  <c r="B340" i="3"/>
  <c r="J339" i="3"/>
  <c r="I339" i="3"/>
  <c r="H339" i="3"/>
  <c r="G339" i="3"/>
  <c r="F339" i="3"/>
  <c r="E339" i="3"/>
  <c r="K339" i="3" s="1"/>
  <c r="D339" i="3"/>
  <c r="C339" i="3"/>
  <c r="B339" i="3"/>
  <c r="K338" i="3"/>
  <c r="H338" i="3"/>
  <c r="G338" i="3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I336" i="3"/>
  <c r="H336" i="3"/>
  <c r="K336" i="3" s="1"/>
  <c r="G336" i="3"/>
  <c r="F336" i="3"/>
  <c r="E336" i="3"/>
  <c r="D336" i="3"/>
  <c r="C336" i="3"/>
  <c r="B336" i="3"/>
  <c r="J335" i="3"/>
  <c r="H335" i="3"/>
  <c r="G335" i="3"/>
  <c r="F335" i="3"/>
  <c r="E335" i="3"/>
  <c r="K335" i="3" s="1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H328" i="3"/>
  <c r="K328" i="3" s="1"/>
  <c r="G328" i="3"/>
  <c r="F328" i="3"/>
  <c r="E328" i="3"/>
  <c r="D328" i="3"/>
  <c r="C328" i="3"/>
  <c r="I328" i="3" s="1"/>
  <c r="B328" i="3"/>
  <c r="J327" i="3"/>
  <c r="H327" i="3"/>
  <c r="G327" i="3"/>
  <c r="F327" i="3"/>
  <c r="E327" i="3"/>
  <c r="K327" i="3" s="1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K322" i="3"/>
  <c r="H322" i="3"/>
  <c r="G322" i="3"/>
  <c r="F322" i="3"/>
  <c r="E322" i="3"/>
  <c r="D322" i="3"/>
  <c r="C322" i="3"/>
  <c r="I322" i="3" s="1"/>
  <c r="B322" i="3"/>
  <c r="I321" i="3"/>
  <c r="H321" i="3"/>
  <c r="G321" i="3"/>
  <c r="J321" i="3" s="1"/>
  <c r="F321" i="3"/>
  <c r="E321" i="3"/>
  <c r="K321" i="3" s="1"/>
  <c r="D321" i="3"/>
  <c r="C321" i="3"/>
  <c r="B321" i="3"/>
  <c r="I320" i="3"/>
  <c r="H320" i="3"/>
  <c r="K320" i="3" s="1"/>
  <c r="G320" i="3"/>
  <c r="F320" i="3"/>
  <c r="E320" i="3"/>
  <c r="D320" i="3"/>
  <c r="C320" i="3"/>
  <c r="B320" i="3"/>
  <c r="J319" i="3"/>
  <c r="H319" i="3"/>
  <c r="G319" i="3"/>
  <c r="F319" i="3"/>
  <c r="E319" i="3"/>
  <c r="K319" i="3" s="1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H312" i="3"/>
  <c r="K312" i="3" s="1"/>
  <c r="G312" i="3"/>
  <c r="F312" i="3"/>
  <c r="E312" i="3"/>
  <c r="D312" i="3"/>
  <c r="C312" i="3"/>
  <c r="I312" i="3" s="1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K308" i="3"/>
  <c r="H308" i="3"/>
  <c r="G308" i="3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C306" i="3"/>
  <c r="I306" i="3" s="1"/>
  <c r="B306" i="3"/>
  <c r="K305" i="3"/>
  <c r="J305" i="3"/>
  <c r="H305" i="3"/>
  <c r="G305" i="3"/>
  <c r="F305" i="3"/>
  <c r="E305" i="3"/>
  <c r="D305" i="3"/>
  <c r="C305" i="3"/>
  <c r="I305" i="3" s="1"/>
  <c r="B305" i="3"/>
  <c r="K304" i="3"/>
  <c r="I304" i="3"/>
  <c r="H304" i="3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J301" i="3" s="1"/>
  <c r="C301" i="3"/>
  <c r="B301" i="3"/>
  <c r="J300" i="3"/>
  <c r="I300" i="3"/>
  <c r="H300" i="3"/>
  <c r="K300" i="3" s="1"/>
  <c r="G300" i="3"/>
  <c r="F300" i="3"/>
  <c r="E300" i="3"/>
  <c r="D300" i="3"/>
  <c r="C300" i="3"/>
  <c r="B300" i="3"/>
  <c r="J299" i="3"/>
  <c r="H299" i="3"/>
  <c r="G299" i="3"/>
  <c r="F299" i="3"/>
  <c r="E299" i="3"/>
  <c r="K299" i="3" s="1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F297" i="3"/>
  <c r="I297" i="3" s="1"/>
  <c r="E297" i="3"/>
  <c r="K297" i="3" s="1"/>
  <c r="D297" i="3"/>
  <c r="J297" i="3" s="1"/>
  <c r="C297" i="3"/>
  <c r="B297" i="3"/>
  <c r="J296" i="3"/>
  <c r="H296" i="3"/>
  <c r="K296" i="3" s="1"/>
  <c r="G296" i="3"/>
  <c r="F296" i="3"/>
  <c r="E296" i="3"/>
  <c r="D296" i="3"/>
  <c r="C296" i="3"/>
  <c r="I296" i="3" s="1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C294" i="3"/>
  <c r="I294" i="3" s="1"/>
  <c r="B294" i="3"/>
  <c r="H293" i="3"/>
  <c r="G293" i="3"/>
  <c r="F293" i="3"/>
  <c r="I293" i="3" s="1"/>
  <c r="E293" i="3"/>
  <c r="K293" i="3" s="1"/>
  <c r="D293" i="3"/>
  <c r="C293" i="3"/>
  <c r="B293" i="3"/>
  <c r="J292" i="3"/>
  <c r="I292" i="3"/>
  <c r="H292" i="3"/>
  <c r="K292" i="3" s="1"/>
  <c r="G292" i="3"/>
  <c r="F292" i="3"/>
  <c r="E292" i="3"/>
  <c r="D292" i="3"/>
  <c r="C292" i="3"/>
  <c r="B292" i="3"/>
  <c r="J291" i="3"/>
  <c r="H291" i="3"/>
  <c r="G291" i="3"/>
  <c r="F291" i="3"/>
  <c r="E291" i="3"/>
  <c r="K291" i="3" s="1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F285" i="3"/>
  <c r="I285" i="3" s="1"/>
  <c r="E285" i="3"/>
  <c r="K285" i="3" s="1"/>
  <c r="D285" i="3"/>
  <c r="J285" i="3" s="1"/>
  <c r="C285" i="3"/>
  <c r="B285" i="3"/>
  <c r="J284" i="3"/>
  <c r="I284" i="3"/>
  <c r="H284" i="3"/>
  <c r="K284" i="3" s="1"/>
  <c r="G284" i="3"/>
  <c r="F284" i="3"/>
  <c r="E284" i="3"/>
  <c r="D284" i="3"/>
  <c r="C284" i="3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F281" i="3"/>
  <c r="I281" i="3" s="1"/>
  <c r="E281" i="3"/>
  <c r="K281" i="3" s="1"/>
  <c r="D281" i="3"/>
  <c r="J281" i="3" s="1"/>
  <c r="C281" i="3"/>
  <c r="B281" i="3"/>
  <c r="J280" i="3"/>
  <c r="H280" i="3"/>
  <c r="K280" i="3" s="1"/>
  <c r="G280" i="3"/>
  <c r="F280" i="3"/>
  <c r="E280" i="3"/>
  <c r="D280" i="3"/>
  <c r="C280" i="3"/>
  <c r="I280" i="3" s="1"/>
  <c r="B280" i="3"/>
  <c r="K279" i="3"/>
  <c r="J279" i="3"/>
  <c r="H279" i="3"/>
  <c r="G279" i="3"/>
  <c r="F279" i="3"/>
  <c r="E279" i="3"/>
  <c r="D279" i="3"/>
  <c r="C279" i="3"/>
  <c r="I279" i="3" s="1"/>
  <c r="B279" i="3"/>
  <c r="H278" i="3"/>
  <c r="G278" i="3"/>
  <c r="F278" i="3"/>
  <c r="E278" i="3"/>
  <c r="K278" i="3" s="1"/>
  <c r="D278" i="3"/>
  <c r="C278" i="3"/>
  <c r="I278" i="3" s="1"/>
  <c r="B278" i="3"/>
  <c r="H277" i="3"/>
  <c r="G277" i="3"/>
  <c r="F277" i="3"/>
  <c r="I277" i="3" s="1"/>
  <c r="E277" i="3"/>
  <c r="K277" i="3" s="1"/>
  <c r="D277" i="3"/>
  <c r="C277" i="3"/>
  <c r="B277" i="3"/>
  <c r="J276" i="3"/>
  <c r="I276" i="3"/>
  <c r="H276" i="3"/>
  <c r="K276" i="3" s="1"/>
  <c r="G276" i="3"/>
  <c r="F276" i="3"/>
  <c r="E276" i="3"/>
  <c r="D276" i="3"/>
  <c r="C276" i="3"/>
  <c r="B276" i="3"/>
  <c r="J275" i="3"/>
  <c r="H275" i="3"/>
  <c r="G275" i="3"/>
  <c r="F275" i="3"/>
  <c r="E275" i="3"/>
  <c r="K275" i="3" s="1"/>
  <c r="D275" i="3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J271" i="3"/>
  <c r="H271" i="3"/>
  <c r="G271" i="3"/>
  <c r="F271" i="3"/>
  <c r="E271" i="3"/>
  <c r="K271" i="3" s="1"/>
  <c r="D271" i="3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F269" i="3"/>
  <c r="I269" i="3" s="1"/>
  <c r="E269" i="3"/>
  <c r="K269" i="3" s="1"/>
  <c r="D269" i="3"/>
  <c r="J269" i="3" s="1"/>
  <c r="C269" i="3"/>
  <c r="B269" i="3"/>
  <c r="J268" i="3"/>
  <c r="I268" i="3"/>
  <c r="H268" i="3"/>
  <c r="K268" i="3" s="1"/>
  <c r="G268" i="3"/>
  <c r="F268" i="3"/>
  <c r="E268" i="3"/>
  <c r="D268" i="3"/>
  <c r="C268" i="3"/>
  <c r="B268" i="3"/>
  <c r="J267" i="3"/>
  <c r="H267" i="3"/>
  <c r="G267" i="3"/>
  <c r="F267" i="3"/>
  <c r="E267" i="3"/>
  <c r="K267" i="3" s="1"/>
  <c r="D267" i="3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H265" i="3"/>
  <c r="G265" i="3"/>
  <c r="F265" i="3"/>
  <c r="I265" i="3" s="1"/>
  <c r="E265" i="3"/>
  <c r="K265" i="3" s="1"/>
  <c r="D265" i="3"/>
  <c r="J265" i="3" s="1"/>
  <c r="C265" i="3"/>
  <c r="B265" i="3"/>
  <c r="J264" i="3"/>
  <c r="H264" i="3"/>
  <c r="K264" i="3" s="1"/>
  <c r="G264" i="3"/>
  <c r="F264" i="3"/>
  <c r="E264" i="3"/>
  <c r="D264" i="3"/>
  <c r="C264" i="3"/>
  <c r="I264" i="3" s="1"/>
  <c r="B264" i="3"/>
  <c r="K263" i="3"/>
  <c r="J263" i="3"/>
  <c r="H263" i="3"/>
  <c r="G263" i="3"/>
  <c r="F263" i="3"/>
  <c r="E263" i="3"/>
  <c r="D263" i="3"/>
  <c r="C263" i="3"/>
  <c r="I263" i="3" s="1"/>
  <c r="B263" i="3"/>
  <c r="H262" i="3"/>
  <c r="G262" i="3"/>
  <c r="F262" i="3"/>
  <c r="E262" i="3"/>
  <c r="K262" i="3" s="1"/>
  <c r="D262" i="3"/>
  <c r="C262" i="3"/>
  <c r="I262" i="3" s="1"/>
  <c r="B262" i="3"/>
  <c r="H261" i="3"/>
  <c r="G261" i="3"/>
  <c r="F261" i="3"/>
  <c r="I261" i="3" s="1"/>
  <c r="E261" i="3"/>
  <c r="K261" i="3" s="1"/>
  <c r="D261" i="3"/>
  <c r="C261" i="3"/>
  <c r="B261" i="3"/>
  <c r="J260" i="3"/>
  <c r="I260" i="3"/>
  <c r="H260" i="3"/>
  <c r="K260" i="3" s="1"/>
  <c r="G260" i="3"/>
  <c r="F260" i="3"/>
  <c r="E260" i="3"/>
  <c r="D260" i="3"/>
  <c r="C260" i="3"/>
  <c r="B260" i="3"/>
  <c r="J259" i="3"/>
  <c r="H259" i="3"/>
  <c r="G259" i="3"/>
  <c r="F259" i="3"/>
  <c r="E259" i="3"/>
  <c r="K259" i="3" s="1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J255" i="3"/>
  <c r="H255" i="3"/>
  <c r="G255" i="3"/>
  <c r="F255" i="3"/>
  <c r="E255" i="3"/>
  <c r="K255" i="3" s="1"/>
  <c r="D255" i="3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F253" i="3"/>
  <c r="I253" i="3" s="1"/>
  <c r="E253" i="3"/>
  <c r="K253" i="3" s="1"/>
  <c r="D253" i="3"/>
  <c r="J253" i="3" s="1"/>
  <c r="C253" i="3"/>
  <c r="B253" i="3"/>
  <c r="J252" i="3"/>
  <c r="I252" i="3"/>
  <c r="H252" i="3"/>
  <c r="K252" i="3" s="1"/>
  <c r="G252" i="3"/>
  <c r="F252" i="3"/>
  <c r="E252" i="3"/>
  <c r="D252" i="3"/>
  <c r="C252" i="3"/>
  <c r="B252" i="3"/>
  <c r="J251" i="3"/>
  <c r="H251" i="3"/>
  <c r="G251" i="3"/>
  <c r="F251" i="3"/>
  <c r="E251" i="3"/>
  <c r="K251" i="3" s="1"/>
  <c r="D251" i="3"/>
  <c r="C251" i="3"/>
  <c r="I251" i="3" s="1"/>
  <c r="B251" i="3"/>
  <c r="H250" i="3"/>
  <c r="G250" i="3"/>
  <c r="F250" i="3"/>
  <c r="E250" i="3"/>
  <c r="K250" i="3" s="1"/>
  <c r="D250" i="3"/>
  <c r="J250" i="3" s="1"/>
  <c r="C250" i="3"/>
  <c r="B250" i="3"/>
  <c r="H249" i="3"/>
  <c r="G249" i="3"/>
  <c r="F249" i="3"/>
  <c r="I249" i="3" s="1"/>
  <c r="E249" i="3"/>
  <c r="D249" i="3"/>
  <c r="J249" i="3" s="1"/>
  <c r="C249" i="3"/>
  <c r="B249" i="3"/>
  <c r="J248" i="3"/>
  <c r="H248" i="3"/>
  <c r="K248" i="3" s="1"/>
  <c r="G248" i="3"/>
  <c r="F248" i="3"/>
  <c r="E248" i="3"/>
  <c r="D248" i="3"/>
  <c r="C248" i="3"/>
  <c r="I248" i="3" s="1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E246" i="3"/>
  <c r="K246" i="3" s="1"/>
  <c r="D246" i="3"/>
  <c r="C246" i="3"/>
  <c r="B246" i="3"/>
  <c r="H245" i="3"/>
  <c r="G245" i="3"/>
  <c r="F245" i="3"/>
  <c r="I245" i="3" s="1"/>
  <c r="E245" i="3"/>
  <c r="D245" i="3"/>
  <c r="C245" i="3"/>
  <c r="B245" i="3"/>
  <c r="J244" i="3"/>
  <c r="I244" i="3"/>
  <c r="H244" i="3"/>
  <c r="K244" i="3" s="1"/>
  <c r="G244" i="3"/>
  <c r="F244" i="3"/>
  <c r="E244" i="3"/>
  <c r="D244" i="3"/>
  <c r="C244" i="3"/>
  <c r="B244" i="3"/>
  <c r="J243" i="3"/>
  <c r="H243" i="3"/>
  <c r="G243" i="3"/>
  <c r="F243" i="3"/>
  <c r="E243" i="3"/>
  <c r="K243" i="3" s="1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B238" i="3"/>
  <c r="H237" i="3"/>
  <c r="G237" i="3"/>
  <c r="F237" i="3"/>
  <c r="I237" i="3" s="1"/>
  <c r="E237" i="3"/>
  <c r="K237" i="3" s="1"/>
  <c r="D237" i="3"/>
  <c r="J237" i="3" s="1"/>
  <c r="C237" i="3"/>
  <c r="B237" i="3"/>
  <c r="J236" i="3"/>
  <c r="I236" i="3"/>
  <c r="H236" i="3"/>
  <c r="K236" i="3" s="1"/>
  <c r="G236" i="3"/>
  <c r="F236" i="3"/>
  <c r="E236" i="3"/>
  <c r="D236" i="3"/>
  <c r="C236" i="3"/>
  <c r="B236" i="3"/>
  <c r="J235" i="3"/>
  <c r="H235" i="3"/>
  <c r="G235" i="3"/>
  <c r="F235" i="3"/>
  <c r="E235" i="3"/>
  <c r="K235" i="3" s="1"/>
  <c r="D235" i="3"/>
  <c r="C235" i="3"/>
  <c r="I235" i="3" s="1"/>
  <c r="B235" i="3"/>
  <c r="H234" i="3"/>
  <c r="G234" i="3"/>
  <c r="F234" i="3"/>
  <c r="E234" i="3"/>
  <c r="K234" i="3" s="1"/>
  <c r="D234" i="3"/>
  <c r="J234" i="3" s="1"/>
  <c r="C234" i="3"/>
  <c r="B234" i="3"/>
  <c r="H233" i="3"/>
  <c r="G233" i="3"/>
  <c r="F233" i="3"/>
  <c r="I233" i="3" s="1"/>
  <c r="E233" i="3"/>
  <c r="D233" i="3"/>
  <c r="J233" i="3" s="1"/>
  <c r="C233" i="3"/>
  <c r="B233" i="3"/>
  <c r="J232" i="3"/>
  <c r="H232" i="3"/>
  <c r="K232" i="3" s="1"/>
  <c r="G232" i="3"/>
  <c r="F232" i="3"/>
  <c r="E232" i="3"/>
  <c r="D232" i="3"/>
  <c r="C232" i="3"/>
  <c r="I232" i="3" s="1"/>
  <c r="B232" i="3"/>
  <c r="K231" i="3"/>
  <c r="J231" i="3"/>
  <c r="H231" i="3"/>
  <c r="G231" i="3"/>
  <c r="F231" i="3"/>
  <c r="E231" i="3"/>
  <c r="D231" i="3"/>
  <c r="C231" i="3"/>
  <c r="I231" i="3" s="1"/>
  <c r="B231" i="3"/>
  <c r="J230" i="3"/>
  <c r="H230" i="3"/>
  <c r="G230" i="3"/>
  <c r="F230" i="3"/>
  <c r="E230" i="3"/>
  <c r="K230" i="3" s="1"/>
  <c r="D230" i="3"/>
  <c r="C230" i="3"/>
  <c r="I230" i="3" s="1"/>
  <c r="B230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B226" i="3"/>
  <c r="H225" i="3"/>
  <c r="G225" i="3"/>
  <c r="F225" i="3"/>
  <c r="I225" i="3" s="1"/>
  <c r="E225" i="3"/>
  <c r="K225" i="3" s="1"/>
  <c r="D225" i="3"/>
  <c r="J225" i="3" s="1"/>
  <c r="C225" i="3"/>
  <c r="B225" i="3"/>
  <c r="J224" i="3"/>
  <c r="H224" i="3"/>
  <c r="K224" i="3" s="1"/>
  <c r="G224" i="3"/>
  <c r="F224" i="3"/>
  <c r="I224" i="3" s="1"/>
  <c r="E224" i="3"/>
  <c r="D224" i="3"/>
  <c r="C224" i="3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J222" i="3" s="1"/>
  <c r="F222" i="3"/>
  <c r="E222" i="3"/>
  <c r="K222" i="3" s="1"/>
  <c r="D222" i="3"/>
  <c r="C222" i="3"/>
  <c r="B222" i="3"/>
  <c r="I221" i="3"/>
  <c r="H221" i="3"/>
  <c r="G221" i="3"/>
  <c r="F221" i="3"/>
  <c r="E221" i="3"/>
  <c r="K221" i="3" s="1"/>
  <c r="D221" i="3"/>
  <c r="C221" i="3"/>
  <c r="B221" i="3"/>
  <c r="K220" i="3"/>
  <c r="J220" i="3"/>
  <c r="I220" i="3"/>
  <c r="H220" i="3"/>
  <c r="G220" i="3"/>
  <c r="F220" i="3"/>
  <c r="E220" i="3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I217" i="3"/>
  <c r="H217" i="3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E214" i="3"/>
  <c r="K214" i="3" s="1"/>
  <c r="D214" i="3"/>
  <c r="C214" i="3"/>
  <c r="I214" i="3" s="1"/>
  <c r="B214" i="3"/>
  <c r="H213" i="3"/>
  <c r="G213" i="3"/>
  <c r="F213" i="3"/>
  <c r="I213" i="3" s="1"/>
  <c r="E213" i="3"/>
  <c r="K213" i="3" s="1"/>
  <c r="D213" i="3"/>
  <c r="C213" i="3"/>
  <c r="B213" i="3"/>
  <c r="J212" i="3"/>
  <c r="I212" i="3"/>
  <c r="H212" i="3"/>
  <c r="K212" i="3" s="1"/>
  <c r="G212" i="3"/>
  <c r="F212" i="3"/>
  <c r="E212" i="3"/>
  <c r="D212" i="3"/>
  <c r="C212" i="3"/>
  <c r="B212" i="3"/>
  <c r="J211" i="3"/>
  <c r="H211" i="3"/>
  <c r="K211" i="3" s="1"/>
  <c r="G211" i="3"/>
  <c r="F211" i="3"/>
  <c r="E211" i="3"/>
  <c r="D211" i="3"/>
  <c r="C211" i="3"/>
  <c r="I211" i="3" s="1"/>
  <c r="B211" i="3"/>
  <c r="H210" i="3"/>
  <c r="G210" i="3"/>
  <c r="J210" i="3" s="1"/>
  <c r="F210" i="3"/>
  <c r="E210" i="3"/>
  <c r="K210" i="3" s="1"/>
  <c r="D210" i="3"/>
  <c r="C210" i="3"/>
  <c r="B210" i="3"/>
  <c r="H209" i="3"/>
  <c r="G209" i="3"/>
  <c r="F209" i="3"/>
  <c r="I209" i="3" s="1"/>
  <c r="E209" i="3"/>
  <c r="D209" i="3"/>
  <c r="C209" i="3"/>
  <c r="B209" i="3"/>
  <c r="J208" i="3"/>
  <c r="I208" i="3"/>
  <c r="H208" i="3"/>
  <c r="K208" i="3" s="1"/>
  <c r="G208" i="3"/>
  <c r="F208" i="3"/>
  <c r="E208" i="3"/>
  <c r="D208" i="3"/>
  <c r="C208" i="3"/>
  <c r="B208" i="3"/>
  <c r="J207" i="3"/>
  <c r="H207" i="3"/>
  <c r="G207" i="3"/>
  <c r="F207" i="3"/>
  <c r="E207" i="3"/>
  <c r="K207" i="3" s="1"/>
  <c r="D207" i="3"/>
  <c r="C207" i="3"/>
  <c r="I207" i="3" s="1"/>
  <c r="B207" i="3"/>
  <c r="J206" i="3"/>
  <c r="H206" i="3"/>
  <c r="G206" i="3"/>
  <c r="F206" i="3"/>
  <c r="E206" i="3"/>
  <c r="K206" i="3" s="1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I202" i="3" s="1"/>
  <c r="E202" i="3"/>
  <c r="K202" i="3" s="1"/>
  <c r="D202" i="3"/>
  <c r="J202" i="3" s="1"/>
  <c r="C202" i="3"/>
  <c r="B202" i="3"/>
  <c r="H201" i="3"/>
  <c r="G201" i="3"/>
  <c r="F201" i="3"/>
  <c r="I201" i="3" s="1"/>
  <c r="E201" i="3"/>
  <c r="D201" i="3"/>
  <c r="J201" i="3" s="1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J199" i="3"/>
  <c r="H199" i="3"/>
  <c r="K199" i="3" s="1"/>
  <c r="G199" i="3"/>
  <c r="F199" i="3"/>
  <c r="E199" i="3"/>
  <c r="D199" i="3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F193" i="3"/>
  <c r="I193" i="3" s="1"/>
  <c r="E193" i="3"/>
  <c r="D193" i="3"/>
  <c r="J193" i="3" s="1"/>
  <c r="C193" i="3"/>
  <c r="B193" i="3"/>
  <c r="J192" i="3"/>
  <c r="H192" i="3"/>
  <c r="K192" i="3" s="1"/>
  <c r="G192" i="3"/>
  <c r="F192" i="3"/>
  <c r="I192" i="3" s="1"/>
  <c r="E192" i="3"/>
  <c r="D192" i="3"/>
  <c r="C192" i="3"/>
  <c r="B192" i="3"/>
  <c r="J191" i="3"/>
  <c r="H191" i="3"/>
  <c r="G191" i="3"/>
  <c r="F191" i="3"/>
  <c r="E191" i="3"/>
  <c r="K191" i="3" s="1"/>
  <c r="D191" i="3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K189" i="3" s="1"/>
  <c r="G189" i="3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F186" i="3"/>
  <c r="I186" i="3" s="1"/>
  <c r="E186" i="3"/>
  <c r="K186" i="3" s="1"/>
  <c r="D186" i="3"/>
  <c r="J186" i="3" s="1"/>
  <c r="C186" i="3"/>
  <c r="B186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J183" i="3"/>
  <c r="H183" i="3"/>
  <c r="G183" i="3"/>
  <c r="F183" i="3"/>
  <c r="E183" i="3"/>
  <c r="K183" i="3" s="1"/>
  <c r="D183" i="3"/>
  <c r="C183" i="3"/>
  <c r="I183" i="3" s="1"/>
  <c r="B183" i="3"/>
  <c r="H182" i="3"/>
  <c r="G182" i="3"/>
  <c r="F182" i="3"/>
  <c r="E182" i="3"/>
  <c r="K182" i="3" s="1"/>
  <c r="D182" i="3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J180" i="3"/>
  <c r="H180" i="3"/>
  <c r="K180" i="3" s="1"/>
  <c r="G180" i="3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B178" i="3"/>
  <c r="H177" i="3"/>
  <c r="G177" i="3"/>
  <c r="F177" i="3"/>
  <c r="E177" i="3"/>
  <c r="K177" i="3" s="1"/>
  <c r="D177" i="3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J174" i="3"/>
  <c r="H174" i="3"/>
  <c r="G174" i="3"/>
  <c r="F174" i="3"/>
  <c r="E174" i="3"/>
  <c r="K174" i="3" s="1"/>
  <c r="D174" i="3"/>
  <c r="C174" i="3"/>
  <c r="I174" i="3" s="1"/>
  <c r="B174" i="3"/>
  <c r="H173" i="3"/>
  <c r="G173" i="3"/>
  <c r="F173" i="3"/>
  <c r="E173" i="3"/>
  <c r="K173" i="3" s="1"/>
  <c r="D173" i="3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E170" i="3"/>
  <c r="K170" i="3" s="1"/>
  <c r="D170" i="3"/>
  <c r="C170" i="3"/>
  <c r="I170" i="3" s="1"/>
  <c r="B170" i="3"/>
  <c r="H169" i="3"/>
  <c r="G169" i="3"/>
  <c r="F169" i="3"/>
  <c r="E169" i="3"/>
  <c r="K169" i="3" s="1"/>
  <c r="D169" i="3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I167" i="3"/>
  <c r="H167" i="3"/>
  <c r="K167" i="3" s="1"/>
  <c r="G167" i="3"/>
  <c r="F167" i="3"/>
  <c r="E167" i="3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H157" i="3"/>
  <c r="G157" i="3"/>
  <c r="F157" i="3"/>
  <c r="E157" i="3"/>
  <c r="K157" i="3" s="1"/>
  <c r="D157" i="3"/>
  <c r="C157" i="3"/>
  <c r="I157" i="3" s="1"/>
  <c r="B157" i="3"/>
  <c r="H156" i="3"/>
  <c r="G156" i="3"/>
  <c r="J156" i="3" s="1"/>
  <c r="F156" i="3"/>
  <c r="I156" i="3" s="1"/>
  <c r="E156" i="3"/>
  <c r="K156" i="3" s="1"/>
  <c r="D156" i="3"/>
  <c r="C156" i="3"/>
  <c r="B156" i="3"/>
  <c r="H155" i="3"/>
  <c r="K155" i="3" s="1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I151" i="3"/>
  <c r="H151" i="3"/>
  <c r="G151" i="3"/>
  <c r="F151" i="3"/>
  <c r="E151" i="3"/>
  <c r="D151" i="3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H149" i="3"/>
  <c r="G149" i="3"/>
  <c r="F149" i="3"/>
  <c r="E149" i="3"/>
  <c r="K149" i="3" s="1"/>
  <c r="D149" i="3"/>
  <c r="J149" i="3" s="1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C145" i="3"/>
  <c r="I145" i="3" s="1"/>
  <c r="B145" i="3"/>
  <c r="H144" i="3"/>
  <c r="G144" i="3"/>
  <c r="J144" i="3" s="1"/>
  <c r="F144" i="3"/>
  <c r="I144" i="3" s="1"/>
  <c r="E144" i="3"/>
  <c r="K144" i="3" s="1"/>
  <c r="D144" i="3"/>
  <c r="C144" i="3"/>
  <c r="B144" i="3"/>
  <c r="I143" i="3"/>
  <c r="H143" i="3"/>
  <c r="K143" i="3" s="1"/>
  <c r="G143" i="3"/>
  <c r="F143" i="3"/>
  <c r="E143" i="3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F141" i="3"/>
  <c r="E141" i="3"/>
  <c r="D141" i="3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J136" i="3" s="1"/>
  <c r="F136" i="3"/>
  <c r="I136" i="3" s="1"/>
  <c r="E136" i="3"/>
  <c r="K136" i="3" s="1"/>
  <c r="D136" i="3"/>
  <c r="C136" i="3"/>
  <c r="B136" i="3"/>
  <c r="K135" i="3"/>
  <c r="H135" i="3"/>
  <c r="G135" i="3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C133" i="3"/>
  <c r="I133" i="3" s="1"/>
  <c r="B133" i="3"/>
  <c r="I132" i="3"/>
  <c r="H132" i="3"/>
  <c r="G132" i="3"/>
  <c r="J132" i="3" s="1"/>
  <c r="F132" i="3"/>
  <c r="E132" i="3"/>
  <c r="K132" i="3" s="1"/>
  <c r="D132" i="3"/>
  <c r="C132" i="3"/>
  <c r="B132" i="3"/>
  <c r="I131" i="3"/>
  <c r="H131" i="3"/>
  <c r="K131" i="3" s="1"/>
  <c r="G131" i="3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J128" i="3" s="1"/>
  <c r="F128" i="3"/>
  <c r="E128" i="3"/>
  <c r="K128" i="3" s="1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H125" i="3"/>
  <c r="G125" i="3"/>
  <c r="F125" i="3"/>
  <c r="E125" i="3"/>
  <c r="K125" i="3" s="1"/>
  <c r="D125" i="3"/>
  <c r="C125" i="3"/>
  <c r="I125" i="3" s="1"/>
  <c r="B125" i="3"/>
  <c r="H124" i="3"/>
  <c r="G124" i="3"/>
  <c r="J124" i="3" s="1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I119" i="3"/>
  <c r="H119" i="3"/>
  <c r="G119" i="3"/>
  <c r="F119" i="3"/>
  <c r="E119" i="3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H117" i="3"/>
  <c r="G117" i="3"/>
  <c r="F117" i="3"/>
  <c r="E117" i="3"/>
  <c r="K117" i="3" s="1"/>
  <c r="D117" i="3"/>
  <c r="J117" i="3" s="1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C113" i="3"/>
  <c r="I113" i="3" s="1"/>
  <c r="B113" i="3"/>
  <c r="H112" i="3"/>
  <c r="G112" i="3"/>
  <c r="J112" i="3" s="1"/>
  <c r="F112" i="3"/>
  <c r="I112" i="3" s="1"/>
  <c r="E112" i="3"/>
  <c r="K112" i="3" s="1"/>
  <c r="D112" i="3"/>
  <c r="C112" i="3"/>
  <c r="B112" i="3"/>
  <c r="I111" i="3"/>
  <c r="H111" i="3"/>
  <c r="K111" i="3" s="1"/>
  <c r="G111" i="3"/>
  <c r="F111" i="3"/>
  <c r="E111" i="3"/>
  <c r="D111" i="3"/>
  <c r="C111" i="3"/>
  <c r="B111" i="3"/>
  <c r="K110" i="3"/>
  <c r="J110" i="3"/>
  <c r="I110" i="3"/>
  <c r="H110" i="3"/>
  <c r="G110" i="3"/>
  <c r="F110" i="3"/>
  <c r="E110" i="3"/>
  <c r="D110" i="3"/>
  <c r="C110" i="3"/>
  <c r="B110" i="3"/>
  <c r="K109" i="3"/>
  <c r="H109" i="3"/>
  <c r="G109" i="3"/>
  <c r="F109" i="3"/>
  <c r="E109" i="3"/>
  <c r="D109" i="3"/>
  <c r="C109" i="3"/>
  <c r="I109" i="3" s="1"/>
  <c r="B109" i="3"/>
  <c r="I108" i="3"/>
  <c r="H108" i="3"/>
  <c r="G108" i="3"/>
  <c r="J108" i="3" s="1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J104" i="3" s="1"/>
  <c r="F104" i="3"/>
  <c r="I104" i="3" s="1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C101" i="3"/>
  <c r="I101" i="3" s="1"/>
  <c r="B101" i="3"/>
  <c r="I100" i="3"/>
  <c r="H100" i="3"/>
  <c r="G100" i="3"/>
  <c r="J100" i="3" s="1"/>
  <c r="F100" i="3"/>
  <c r="E100" i="3"/>
  <c r="K100" i="3" s="1"/>
  <c r="D100" i="3"/>
  <c r="C100" i="3"/>
  <c r="B100" i="3"/>
  <c r="I99" i="3"/>
  <c r="H99" i="3"/>
  <c r="K99" i="3" s="1"/>
  <c r="G99" i="3"/>
  <c r="F99" i="3"/>
  <c r="E99" i="3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K97" i="3"/>
  <c r="H97" i="3"/>
  <c r="G97" i="3"/>
  <c r="F97" i="3"/>
  <c r="E97" i="3"/>
  <c r="D97" i="3"/>
  <c r="J97" i="3" s="1"/>
  <c r="C97" i="3"/>
  <c r="I97" i="3" s="1"/>
  <c r="B97" i="3"/>
  <c r="I96" i="3"/>
  <c r="H96" i="3"/>
  <c r="G96" i="3"/>
  <c r="J96" i="3" s="1"/>
  <c r="F96" i="3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E94" i="3"/>
  <c r="K94" i="3" s="1"/>
  <c r="D94" i="3"/>
  <c r="C94" i="3"/>
  <c r="I94" i="3" s="1"/>
  <c r="B94" i="3"/>
  <c r="H93" i="3"/>
  <c r="G93" i="3"/>
  <c r="F93" i="3"/>
  <c r="E93" i="3"/>
  <c r="K93" i="3" s="1"/>
  <c r="D93" i="3"/>
  <c r="C93" i="3"/>
  <c r="I93" i="3" s="1"/>
  <c r="B93" i="3"/>
  <c r="H92" i="3"/>
  <c r="G92" i="3"/>
  <c r="J92" i="3" s="1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H89" i="3"/>
  <c r="K89" i="3" s="1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H85" i="3"/>
  <c r="G85" i="3"/>
  <c r="F85" i="3"/>
  <c r="E85" i="3"/>
  <c r="K85" i="3" s="1"/>
  <c r="D85" i="3"/>
  <c r="J85" i="3" s="1"/>
  <c r="C85" i="3"/>
  <c r="I85" i="3" s="1"/>
  <c r="B85" i="3"/>
  <c r="H84" i="3"/>
  <c r="G84" i="3"/>
  <c r="J84" i="3" s="1"/>
  <c r="F84" i="3"/>
  <c r="I84" i="3" s="1"/>
  <c r="E84" i="3"/>
  <c r="K84" i="3" s="1"/>
  <c r="D84" i="3"/>
  <c r="C84" i="3"/>
  <c r="B84" i="3"/>
  <c r="H83" i="3"/>
  <c r="K83" i="3" s="1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E78" i="3"/>
  <c r="K78" i="3" s="1"/>
  <c r="D78" i="3"/>
  <c r="C78" i="3"/>
  <c r="B78" i="3"/>
  <c r="H77" i="3"/>
  <c r="G77" i="3"/>
  <c r="F77" i="3"/>
  <c r="E77" i="3"/>
  <c r="K77" i="3" s="1"/>
  <c r="D77" i="3"/>
  <c r="C77" i="3"/>
  <c r="I77" i="3" s="1"/>
  <c r="B77" i="3"/>
  <c r="I76" i="3"/>
  <c r="H76" i="3"/>
  <c r="G76" i="3"/>
  <c r="F76" i="3"/>
  <c r="E76" i="3"/>
  <c r="K76" i="3" s="1"/>
  <c r="D76" i="3"/>
  <c r="C76" i="3"/>
  <c r="B76" i="3"/>
  <c r="I75" i="3"/>
  <c r="H75" i="3"/>
  <c r="K75" i="3" s="1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I67" i="3" s="1"/>
  <c r="E67" i="3"/>
  <c r="D67" i="3"/>
  <c r="J67" i="3" s="1"/>
  <c r="C67" i="3"/>
  <c r="B67" i="3"/>
  <c r="H66" i="3"/>
  <c r="K66" i="3" s="1"/>
  <c r="G66" i="3"/>
  <c r="F66" i="3"/>
  <c r="E66" i="3"/>
  <c r="D66" i="3"/>
  <c r="J66" i="3" s="1"/>
  <c r="C66" i="3"/>
  <c r="B66" i="3"/>
  <c r="H65" i="3"/>
  <c r="G65" i="3"/>
  <c r="J65" i="3" s="1"/>
  <c r="F65" i="3"/>
  <c r="E65" i="3"/>
  <c r="K65" i="3" s="1"/>
  <c r="D65" i="3"/>
  <c r="C65" i="3"/>
  <c r="B65" i="3"/>
  <c r="K64" i="3"/>
  <c r="J64" i="3"/>
  <c r="I64" i="3"/>
  <c r="H64" i="3"/>
  <c r="G64" i="3"/>
  <c r="F64" i="3"/>
  <c r="E64" i="3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J62" i="3" s="1"/>
  <c r="F62" i="3"/>
  <c r="E62" i="3"/>
  <c r="K62" i="3" s="1"/>
  <c r="D62" i="3"/>
  <c r="C62" i="3"/>
  <c r="B62" i="3"/>
  <c r="I61" i="3"/>
  <c r="H61" i="3"/>
  <c r="G61" i="3"/>
  <c r="F61" i="3"/>
  <c r="E61" i="3"/>
  <c r="K61" i="3" s="1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H58" i="3"/>
  <c r="G58" i="3"/>
  <c r="J58" i="3" s="1"/>
  <c r="F58" i="3"/>
  <c r="E58" i="3"/>
  <c r="K58" i="3" s="1"/>
  <c r="D58" i="3"/>
  <c r="C58" i="3"/>
  <c r="B58" i="3"/>
  <c r="I57" i="3"/>
  <c r="H57" i="3"/>
  <c r="G57" i="3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J54" i="3" s="1"/>
  <c r="F54" i="3"/>
  <c r="E54" i="3"/>
  <c r="K54" i="3" s="1"/>
  <c r="D54" i="3"/>
  <c r="C54" i="3"/>
  <c r="I54" i="3" s="1"/>
  <c r="B54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I49" i="3"/>
  <c r="H49" i="3"/>
  <c r="G49" i="3"/>
  <c r="F49" i="3"/>
  <c r="E49" i="3"/>
  <c r="D49" i="3"/>
  <c r="J49" i="3" s="1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J46" i="3" s="1"/>
  <c r="F46" i="3"/>
  <c r="E46" i="3"/>
  <c r="K46" i="3" s="1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J42" i="3" s="1"/>
  <c r="F42" i="3"/>
  <c r="E42" i="3"/>
  <c r="K42" i="3" s="1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J38" i="3" s="1"/>
  <c r="F38" i="3"/>
  <c r="E38" i="3"/>
  <c r="K38" i="3" s="1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J34" i="3" s="1"/>
  <c r="F34" i="3"/>
  <c r="E34" i="3"/>
  <c r="K34" i="3" s="1"/>
  <c r="D34" i="3"/>
  <c r="C34" i="3"/>
  <c r="B34" i="3"/>
  <c r="I33" i="3"/>
  <c r="H33" i="3"/>
  <c r="G33" i="3"/>
  <c r="F33" i="3"/>
  <c r="E33" i="3"/>
  <c r="K33" i="3" s="1"/>
  <c r="D33" i="3"/>
  <c r="J33" i="3" s="1"/>
  <c r="C33" i="3"/>
  <c r="B33" i="3"/>
  <c r="K32" i="3"/>
  <c r="J32" i="3"/>
  <c r="I32" i="3"/>
  <c r="H32" i="3"/>
  <c r="G32" i="3"/>
  <c r="F32" i="3"/>
  <c r="E32" i="3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J30" i="3" s="1"/>
  <c r="F30" i="3"/>
  <c r="E30" i="3"/>
  <c r="K30" i="3" s="1"/>
  <c r="D30" i="3"/>
  <c r="C30" i="3"/>
  <c r="B30" i="3"/>
  <c r="I29" i="3"/>
  <c r="H29" i="3"/>
  <c r="G29" i="3"/>
  <c r="F29" i="3"/>
  <c r="E29" i="3"/>
  <c r="K29" i="3" s="1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H26" i="3"/>
  <c r="G26" i="3"/>
  <c r="J26" i="3" s="1"/>
  <c r="F26" i="3"/>
  <c r="E26" i="3"/>
  <c r="K26" i="3" s="1"/>
  <c r="D26" i="3"/>
  <c r="C26" i="3"/>
  <c r="B26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J22" i="3" s="1"/>
  <c r="F22" i="3"/>
  <c r="E22" i="3"/>
  <c r="K22" i="3" s="1"/>
  <c r="D22" i="3"/>
  <c r="C22" i="3"/>
  <c r="I22" i="3" s="1"/>
  <c r="B22" i="3"/>
  <c r="I21" i="3"/>
  <c r="H21" i="3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J18" i="3" s="1"/>
  <c r="F18" i="3"/>
  <c r="E18" i="3"/>
  <c r="K18" i="3" s="1"/>
  <c r="D18" i="3"/>
  <c r="C18" i="3"/>
  <c r="I18" i="3" s="1"/>
  <c r="B18" i="3"/>
  <c r="I17" i="3"/>
  <c r="H17" i="3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J14" i="3" s="1"/>
  <c r="F14" i="3"/>
  <c r="E14" i="3"/>
  <c r="K14" i="3" s="1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J10" i="3" s="1"/>
  <c r="F10" i="3"/>
  <c r="E10" i="3"/>
  <c r="K10" i="3" s="1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K234" i="2"/>
  <c r="H234" i="2"/>
  <c r="G234" i="2"/>
  <c r="F234" i="2"/>
  <c r="E234" i="2"/>
  <c r="D234" i="2"/>
  <c r="J234" i="2" s="1"/>
  <c r="C234" i="2"/>
  <c r="I234" i="2" s="1"/>
  <c r="B234" i="2"/>
  <c r="H233" i="2"/>
  <c r="G233" i="2"/>
  <c r="J233" i="2" s="1"/>
  <c r="F233" i="2"/>
  <c r="I233" i="2" s="1"/>
  <c r="E233" i="2"/>
  <c r="K233" i="2" s="1"/>
  <c r="D233" i="2"/>
  <c r="C233" i="2"/>
  <c r="B233" i="2"/>
  <c r="I232" i="2"/>
  <c r="H232" i="2"/>
  <c r="K232" i="2" s="1"/>
  <c r="G232" i="2"/>
  <c r="F232" i="2"/>
  <c r="E232" i="2"/>
  <c r="D232" i="2"/>
  <c r="C232" i="2"/>
  <c r="B232" i="2"/>
  <c r="K231" i="2"/>
  <c r="J231" i="2"/>
  <c r="I231" i="2"/>
  <c r="H231" i="2"/>
  <c r="G231" i="2"/>
  <c r="F231" i="2"/>
  <c r="E231" i="2"/>
  <c r="D231" i="2"/>
  <c r="C231" i="2"/>
  <c r="B231" i="2"/>
  <c r="K230" i="2"/>
  <c r="H230" i="2"/>
  <c r="G230" i="2"/>
  <c r="F230" i="2"/>
  <c r="E230" i="2"/>
  <c r="D230" i="2"/>
  <c r="J230" i="2" s="1"/>
  <c r="C230" i="2"/>
  <c r="I230" i="2" s="1"/>
  <c r="B230" i="2"/>
  <c r="H229" i="2"/>
  <c r="G229" i="2"/>
  <c r="J229" i="2" s="1"/>
  <c r="F229" i="2"/>
  <c r="I229" i="2" s="1"/>
  <c r="E229" i="2"/>
  <c r="K229" i="2" s="1"/>
  <c r="D229" i="2"/>
  <c r="C229" i="2"/>
  <c r="B229" i="2"/>
  <c r="I228" i="2"/>
  <c r="H228" i="2"/>
  <c r="K228" i="2" s="1"/>
  <c r="G228" i="2"/>
  <c r="F228" i="2"/>
  <c r="E228" i="2"/>
  <c r="D228" i="2"/>
  <c r="C228" i="2"/>
  <c r="B228" i="2"/>
  <c r="K227" i="2"/>
  <c r="J227" i="2"/>
  <c r="I227" i="2"/>
  <c r="H227" i="2"/>
  <c r="G227" i="2"/>
  <c r="F227" i="2"/>
  <c r="E227" i="2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J225" i="2" s="1"/>
  <c r="F225" i="2"/>
  <c r="I225" i="2" s="1"/>
  <c r="E225" i="2"/>
  <c r="K225" i="2" s="1"/>
  <c r="D225" i="2"/>
  <c r="C225" i="2"/>
  <c r="B225" i="2"/>
  <c r="I224" i="2"/>
  <c r="H224" i="2"/>
  <c r="K224" i="2" s="1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J221" i="2" s="1"/>
  <c r="F221" i="2"/>
  <c r="I221" i="2" s="1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J219" i="2"/>
  <c r="H219" i="2"/>
  <c r="G219" i="2"/>
  <c r="F219" i="2"/>
  <c r="E219" i="2"/>
  <c r="K219" i="2" s="1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I217" i="2" s="1"/>
  <c r="E217" i="2"/>
  <c r="K217" i="2" s="1"/>
  <c r="D217" i="2"/>
  <c r="C217" i="2"/>
  <c r="B217" i="2"/>
  <c r="H216" i="2"/>
  <c r="K216" i="2" s="1"/>
  <c r="G216" i="2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H210" i="2"/>
  <c r="G210" i="2"/>
  <c r="F210" i="2"/>
  <c r="E210" i="2"/>
  <c r="K210" i="2" s="1"/>
  <c r="D210" i="2"/>
  <c r="J210" i="2" s="1"/>
  <c r="C210" i="2"/>
  <c r="B210" i="2"/>
  <c r="H209" i="2"/>
  <c r="G209" i="2"/>
  <c r="J209" i="2" s="1"/>
  <c r="F209" i="2"/>
  <c r="I209" i="2" s="1"/>
  <c r="E209" i="2"/>
  <c r="K209" i="2" s="1"/>
  <c r="D209" i="2"/>
  <c r="C209" i="2"/>
  <c r="B209" i="2"/>
  <c r="I208" i="2"/>
  <c r="H208" i="2"/>
  <c r="K208" i="2" s="1"/>
  <c r="G208" i="2"/>
  <c r="J208" i="2" s="1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I205" i="2" s="1"/>
  <c r="E205" i="2"/>
  <c r="K205" i="2" s="1"/>
  <c r="D205" i="2"/>
  <c r="C205" i="2"/>
  <c r="B205" i="2"/>
  <c r="H204" i="2"/>
  <c r="K204" i="2" s="1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E202" i="2"/>
  <c r="D202" i="2"/>
  <c r="C202" i="2"/>
  <c r="B202" i="2"/>
  <c r="I201" i="2"/>
  <c r="H201" i="2"/>
  <c r="G201" i="2"/>
  <c r="J201" i="2" s="1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B198" i="2"/>
  <c r="H197" i="2"/>
  <c r="G197" i="2"/>
  <c r="F197" i="2"/>
  <c r="I197" i="2" s="1"/>
  <c r="E197" i="2"/>
  <c r="K197" i="2" s="1"/>
  <c r="D197" i="2"/>
  <c r="C197" i="2"/>
  <c r="B197" i="2"/>
  <c r="I196" i="2"/>
  <c r="H196" i="2"/>
  <c r="K196" i="2" s="1"/>
  <c r="G196" i="2"/>
  <c r="J196" i="2" s="1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F193" i="2"/>
  <c r="I193" i="2" s="1"/>
  <c r="E193" i="2"/>
  <c r="K193" i="2" s="1"/>
  <c r="D193" i="2"/>
  <c r="J193" i="2" s="1"/>
  <c r="C193" i="2"/>
  <c r="B193" i="2"/>
  <c r="H192" i="2"/>
  <c r="K192" i="2" s="1"/>
  <c r="G192" i="2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K186" i="2" s="1"/>
  <c r="G186" i="2"/>
  <c r="J186" i="2" s="1"/>
  <c r="F186" i="2"/>
  <c r="E186" i="2"/>
  <c r="D186" i="2"/>
  <c r="C186" i="2"/>
  <c r="B186" i="2"/>
  <c r="I185" i="2"/>
  <c r="H185" i="2"/>
  <c r="G185" i="2"/>
  <c r="J185" i="2" s="1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E182" i="2"/>
  <c r="K182" i="2" s="1"/>
  <c r="D182" i="2"/>
  <c r="J182" i="2" s="1"/>
  <c r="C182" i="2"/>
  <c r="B182" i="2"/>
  <c r="H181" i="2"/>
  <c r="G181" i="2"/>
  <c r="F181" i="2"/>
  <c r="I181" i="2" s="1"/>
  <c r="E181" i="2"/>
  <c r="K181" i="2" s="1"/>
  <c r="D181" i="2"/>
  <c r="J181" i="2" s="1"/>
  <c r="C181" i="2"/>
  <c r="B181" i="2"/>
  <c r="I180" i="2"/>
  <c r="H180" i="2"/>
  <c r="K180" i="2" s="1"/>
  <c r="G180" i="2"/>
  <c r="J180" i="2" s="1"/>
  <c r="F180" i="2"/>
  <c r="E180" i="2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K178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I177" i="2" s="1"/>
  <c r="E177" i="2"/>
  <c r="K177" i="2" s="1"/>
  <c r="D177" i="2"/>
  <c r="J177" i="2" s="1"/>
  <c r="C177" i="2"/>
  <c r="B177" i="2"/>
  <c r="H176" i="2"/>
  <c r="K176" i="2" s="1"/>
  <c r="G176" i="2"/>
  <c r="F176" i="2"/>
  <c r="E176" i="2"/>
  <c r="D176" i="2"/>
  <c r="J176" i="2" s="1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J154" i="2"/>
  <c r="I154" i="2"/>
  <c r="H154" i="2"/>
  <c r="K154" i="2" s="1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I143" i="2" s="1"/>
  <c r="E143" i="2"/>
  <c r="K143" i="2" s="1"/>
  <c r="D143" i="2"/>
  <c r="J143" i="2" s="1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I123" i="2" s="1"/>
  <c r="E123" i="2"/>
  <c r="K123" i="2" s="1"/>
  <c r="D123" i="2"/>
  <c r="J123" i="2" s="1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J106" i="2"/>
  <c r="I106" i="2"/>
  <c r="H106" i="2"/>
  <c r="K106" i="2" s="1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J102" i="2"/>
  <c r="I102" i="2"/>
  <c r="H102" i="2"/>
  <c r="K102" i="2" s="1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J98" i="2"/>
  <c r="I98" i="2"/>
  <c r="H98" i="2"/>
  <c r="K98" i="2" s="1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J94" i="2"/>
  <c r="I94" i="2"/>
  <c r="H94" i="2"/>
  <c r="K94" i="2" s="1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J86" i="2"/>
  <c r="H86" i="2"/>
  <c r="K86" i="2" s="1"/>
  <c r="G86" i="2"/>
  <c r="F86" i="2"/>
  <c r="E86" i="2"/>
  <c r="D86" i="2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B84" i="2"/>
  <c r="H83" i="2"/>
  <c r="G83" i="2"/>
  <c r="F83" i="2"/>
  <c r="I83" i="2" s="1"/>
  <c r="E83" i="2"/>
  <c r="K83" i="2" s="1"/>
  <c r="D83" i="2"/>
  <c r="J83" i="2" s="1"/>
  <c r="C83" i="2"/>
  <c r="B83" i="2"/>
  <c r="J82" i="2"/>
  <c r="I82" i="2"/>
  <c r="H82" i="2"/>
  <c r="K82" i="2" s="1"/>
  <c r="G82" i="2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C80" i="2"/>
  <c r="B80" i="2"/>
  <c r="H79" i="2"/>
  <c r="G79" i="2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I75" i="2"/>
  <c r="H75" i="2"/>
  <c r="G75" i="2"/>
  <c r="F75" i="2"/>
  <c r="E75" i="2"/>
  <c r="D75" i="2"/>
  <c r="J75" i="2" s="1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J70" i="2"/>
  <c r="H70" i="2"/>
  <c r="K70" i="2" s="1"/>
  <c r="G70" i="2"/>
  <c r="F70" i="2"/>
  <c r="E70" i="2"/>
  <c r="D70" i="2"/>
  <c r="C70" i="2"/>
  <c r="I70" i="2" s="1"/>
  <c r="B70" i="2"/>
  <c r="J69" i="2"/>
  <c r="H69" i="2"/>
  <c r="G69" i="2"/>
  <c r="F69" i="2"/>
  <c r="E69" i="2"/>
  <c r="K69" i="2" s="1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J66" i="2"/>
  <c r="I66" i="2"/>
  <c r="H66" i="2"/>
  <c r="K66" i="2" s="1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C64" i="2"/>
  <c r="B64" i="2"/>
  <c r="H63" i="2"/>
  <c r="G63" i="2"/>
  <c r="F63" i="2"/>
  <c r="I63" i="2" s="1"/>
  <c r="E63" i="2"/>
  <c r="D63" i="2"/>
  <c r="C63" i="2"/>
  <c r="B63" i="2"/>
  <c r="J62" i="2"/>
  <c r="I62" i="2"/>
  <c r="H62" i="2"/>
  <c r="K62" i="2" s="1"/>
  <c r="G62" i="2"/>
  <c r="F62" i="2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K60" i="2"/>
  <c r="H60" i="2"/>
  <c r="G60" i="2"/>
  <c r="F60" i="2"/>
  <c r="E60" i="2"/>
  <c r="D60" i="2"/>
  <c r="J60" i="2" s="1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H56" i="2"/>
  <c r="G56" i="2"/>
  <c r="F56" i="2"/>
  <c r="E56" i="2"/>
  <c r="K56" i="2" s="1"/>
  <c r="D56" i="2"/>
  <c r="C56" i="2"/>
  <c r="B56" i="2"/>
  <c r="H55" i="2"/>
  <c r="G55" i="2"/>
  <c r="F55" i="2"/>
  <c r="I55" i="2" s="1"/>
  <c r="E55" i="2"/>
  <c r="K55" i="2" s="1"/>
  <c r="D55" i="2"/>
  <c r="C55" i="2"/>
  <c r="B55" i="2"/>
  <c r="I54" i="2"/>
  <c r="H54" i="2"/>
  <c r="K54" i="2" s="1"/>
  <c r="G54" i="2"/>
  <c r="J54" i="2" s="1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K52" i="2"/>
  <c r="H52" i="2"/>
  <c r="G52" i="2"/>
  <c r="F52" i="2"/>
  <c r="E52" i="2"/>
  <c r="D52" i="2"/>
  <c r="J52" i="2" s="1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H48" i="2"/>
  <c r="G48" i="2"/>
  <c r="F48" i="2"/>
  <c r="E48" i="2"/>
  <c r="K48" i="2" s="1"/>
  <c r="D48" i="2"/>
  <c r="C48" i="2"/>
  <c r="B48" i="2"/>
  <c r="H47" i="2"/>
  <c r="G47" i="2"/>
  <c r="F47" i="2"/>
  <c r="I47" i="2" s="1"/>
  <c r="E47" i="2"/>
  <c r="K47" i="2" s="1"/>
  <c r="D47" i="2"/>
  <c r="C47" i="2"/>
  <c r="B47" i="2"/>
  <c r="I46" i="2"/>
  <c r="H46" i="2"/>
  <c r="K46" i="2" s="1"/>
  <c r="G46" i="2"/>
  <c r="J46" i="2" s="1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J42" i="2" s="1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F36" i="2"/>
  <c r="E36" i="2"/>
  <c r="K36" i="2" s="1"/>
  <c r="D36" i="2"/>
  <c r="J36" i="2" s="1"/>
  <c r="C36" i="2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J34" i="2" s="1"/>
  <c r="F34" i="2"/>
  <c r="I34" i="2" s="1"/>
  <c r="E34" i="2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H28" i="2"/>
  <c r="K28" i="2" s="1"/>
  <c r="G28" i="2"/>
  <c r="J28" i="2" s="1"/>
  <c r="F28" i="2"/>
  <c r="E28" i="2"/>
  <c r="D28" i="2"/>
  <c r="C28" i="2"/>
  <c r="B28" i="2"/>
  <c r="I27" i="2"/>
  <c r="H27" i="2"/>
  <c r="G27" i="2"/>
  <c r="J27" i="2" s="1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F24" i="2"/>
  <c r="E24" i="2"/>
  <c r="K24" i="2" s="1"/>
  <c r="D24" i="2"/>
  <c r="J24" i="2" s="1"/>
  <c r="C24" i="2"/>
  <c r="B24" i="2"/>
  <c r="H23" i="2"/>
  <c r="G23" i="2"/>
  <c r="F23" i="2"/>
  <c r="I23" i="2" s="1"/>
  <c r="E23" i="2"/>
  <c r="K23" i="2" s="1"/>
  <c r="D23" i="2"/>
  <c r="J23" i="2" s="1"/>
  <c r="C23" i="2"/>
  <c r="B23" i="2"/>
  <c r="I22" i="2"/>
  <c r="H22" i="2"/>
  <c r="K22" i="2" s="1"/>
  <c r="G22" i="2"/>
  <c r="J22" i="2" s="1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F18" i="2"/>
  <c r="I18" i="2" s="1"/>
  <c r="E18" i="2"/>
  <c r="D18" i="2"/>
  <c r="J18" i="2" s="1"/>
  <c r="C18" i="2"/>
  <c r="B18" i="2"/>
  <c r="J17" i="2"/>
  <c r="I17" i="2"/>
  <c r="H17" i="2"/>
  <c r="K17" i="2" s="1"/>
  <c r="G17" i="2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E12" i="2"/>
  <c r="D12" i="2"/>
  <c r="C12" i="2"/>
  <c r="B12" i="2"/>
  <c r="I11" i="2"/>
  <c r="H11" i="2"/>
  <c r="G11" i="2"/>
  <c r="J11" i="2" s="1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F8" i="2"/>
  <c r="E8" i="2"/>
  <c r="K8" i="2" s="1"/>
  <c r="D8" i="2"/>
  <c r="J8" i="2" s="1"/>
  <c r="C8" i="2"/>
  <c r="C6" i="2" s="1"/>
  <c r="I6" i="2" s="1"/>
  <c r="B8" i="2"/>
  <c r="H7" i="2"/>
  <c r="G7" i="2"/>
  <c r="G6" i="2" s="1"/>
  <c r="F7" i="2"/>
  <c r="F6" i="2" s="1"/>
  <c r="E7" i="2"/>
  <c r="D7" i="2"/>
  <c r="D6" i="2" s="1"/>
  <c r="C7" i="2"/>
  <c r="B7" i="2"/>
  <c r="H6" i="2"/>
  <c r="F4" i="2"/>
  <c r="C4" i="2"/>
  <c r="I2" i="2"/>
  <c r="G2" i="2"/>
  <c r="J6" i="2" l="1"/>
  <c r="I7" i="2"/>
  <c r="J7" i="2"/>
  <c r="I12" i="2"/>
  <c r="I28" i="2"/>
  <c r="J39" i="2"/>
  <c r="I64" i="2"/>
  <c r="K75" i="2"/>
  <c r="I80" i="2"/>
  <c r="J192" i="2"/>
  <c r="J197" i="2"/>
  <c r="K11" i="2"/>
  <c r="K27" i="2"/>
  <c r="K39" i="2"/>
  <c r="I48" i="2"/>
  <c r="I56" i="2"/>
  <c r="J63" i="2"/>
  <c r="J64" i="2"/>
  <c r="J79" i="2"/>
  <c r="J80" i="2"/>
  <c r="I8" i="2"/>
  <c r="I24" i="2"/>
  <c r="I36" i="2"/>
  <c r="J47" i="2"/>
  <c r="J48" i="2"/>
  <c r="J55" i="2"/>
  <c r="J56" i="2"/>
  <c r="K63" i="2"/>
  <c r="I68" i="2"/>
  <c r="K79" i="2"/>
  <c r="I84" i="2"/>
  <c r="K7" i="2"/>
  <c r="E6" i="2"/>
  <c r="K6" i="2" s="1"/>
  <c r="I186" i="2"/>
  <c r="I202" i="2"/>
  <c r="J214" i="2"/>
  <c r="J228" i="2"/>
  <c r="K17" i="3"/>
  <c r="J21" i="3"/>
  <c r="I26" i="3"/>
  <c r="K49" i="3"/>
  <c r="J53" i="3"/>
  <c r="I58" i="3"/>
  <c r="I78" i="3"/>
  <c r="K185" i="2"/>
  <c r="K201" i="2"/>
  <c r="J202" i="2"/>
  <c r="J232" i="2"/>
  <c r="K21" i="3"/>
  <c r="J25" i="3"/>
  <c r="I30" i="3"/>
  <c r="K53" i="3"/>
  <c r="J57" i="3"/>
  <c r="I62" i="3"/>
  <c r="I66" i="3"/>
  <c r="I182" i="2"/>
  <c r="I198" i="2"/>
  <c r="I210" i="2"/>
  <c r="J216" i="2"/>
  <c r="K25" i="3"/>
  <c r="J29" i="3"/>
  <c r="I34" i="3"/>
  <c r="K57" i="3"/>
  <c r="J61" i="3"/>
  <c r="J76" i="3"/>
  <c r="J77" i="3"/>
  <c r="K68" i="3"/>
  <c r="J109" i="3"/>
  <c r="J119" i="3"/>
  <c r="J141" i="3"/>
  <c r="J151" i="3"/>
  <c r="I65" i="3"/>
  <c r="J75" i="3"/>
  <c r="J89" i="3"/>
  <c r="J99" i="3"/>
  <c r="J121" i="3"/>
  <c r="J131" i="3"/>
  <c r="J153" i="3"/>
  <c r="J101" i="3"/>
  <c r="J111" i="3"/>
  <c r="J133" i="3"/>
  <c r="J143" i="3"/>
  <c r="J165" i="3"/>
  <c r="J214" i="3"/>
  <c r="J83" i="3"/>
  <c r="J91" i="3"/>
  <c r="J113" i="3"/>
  <c r="J123" i="3"/>
  <c r="J145" i="3"/>
  <c r="J155" i="3"/>
  <c r="J169" i="3"/>
  <c r="I178" i="3"/>
  <c r="K203" i="3"/>
  <c r="J93" i="3"/>
  <c r="J103" i="3"/>
  <c r="J125" i="3"/>
  <c r="J135" i="3"/>
  <c r="J157" i="3"/>
  <c r="J173" i="3"/>
  <c r="J182" i="3"/>
  <c r="J197" i="3"/>
  <c r="I210" i="3"/>
  <c r="K217" i="3"/>
  <c r="J229" i="3"/>
  <c r="K241" i="3"/>
  <c r="I246" i="3"/>
  <c r="J189" i="3"/>
  <c r="J209" i="3"/>
  <c r="I222" i="3"/>
  <c r="K229" i="3"/>
  <c r="J245" i="3"/>
  <c r="J246" i="3"/>
  <c r="J261" i="3"/>
  <c r="J262" i="3"/>
  <c r="J277" i="3"/>
  <c r="J278" i="3"/>
  <c r="J293" i="3"/>
  <c r="J294" i="3"/>
  <c r="J308" i="3"/>
  <c r="J340" i="3"/>
  <c r="J185" i="3"/>
  <c r="K209" i="3"/>
  <c r="J221" i="3"/>
  <c r="I234" i="3"/>
  <c r="K245" i="3"/>
  <c r="I250" i="3"/>
  <c r="J416" i="3"/>
  <c r="J448" i="3"/>
  <c r="J177" i="3"/>
  <c r="K201" i="3"/>
  <c r="J213" i="3"/>
  <c r="I226" i="3"/>
  <c r="K233" i="3"/>
  <c r="I238" i="3"/>
  <c r="K249" i="3"/>
  <c r="J378" i="3"/>
  <c r="J312" i="3"/>
  <c r="J320" i="3"/>
  <c r="J328" i="3"/>
  <c r="J336" i="3"/>
  <c r="J344" i="3"/>
  <c r="J352" i="3"/>
  <c r="J362" i="3"/>
  <c r="J372" i="3"/>
  <c r="J394" i="3"/>
  <c r="J404" i="3"/>
  <c r="J432" i="3"/>
  <c r="J464" i="3"/>
  <c r="J374" i="3"/>
  <c r="J384" i="3"/>
  <c r="J436" i="3"/>
  <c r="J468" i="3"/>
  <c r="J306" i="3"/>
  <c r="J314" i="3"/>
  <c r="J322" i="3"/>
  <c r="J330" i="3"/>
  <c r="J338" i="3"/>
  <c r="J346" i="3"/>
  <c r="J354" i="3"/>
  <c r="J364" i="3"/>
  <c r="J386" i="3"/>
  <c r="J396" i="3"/>
  <c r="J408" i="3"/>
  <c r="J440" i="3"/>
  <c r="J472" i="3"/>
  <c r="J366" i="3"/>
  <c r="J376" i="3"/>
  <c r="J398" i="3"/>
  <c r="J412" i="3"/>
  <c r="J444" i="3"/>
</calcChain>
</file>

<file path=xl/sharedStrings.xml><?xml version="1.0" encoding="utf-8"?>
<sst xmlns="http://schemas.openxmlformats.org/spreadsheetml/2006/main" count="275" uniqueCount="238">
  <si>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</si>
  <si>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</si>
  <si>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</si>
  <si>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</si>
  <si>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</si>
  <si>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</si>
  <si>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</si>
  <si>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</si>
  <si>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</si>
  <si>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</si>
  <si>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</si>
  <si>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</si>
  <si>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</si>
  <si>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</si>
  <si>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</si>
  <si>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</si>
  <si>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</si>
  <si>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</si>
  <si>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</si>
  <si>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</si>
  <si>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</si>
  <si>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</si>
  <si>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</si>
  <si>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</si>
  <si>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</si>
  <si>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</si>
  <si>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</si>
  <si>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</si>
  <si>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</si>
  <si>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</si>
  <si>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</si>
  <si>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</si>
  <si>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</si>
  <si>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</si>
  <si>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</si>
  <si>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</si>
  <si>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</si>
  <si>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</si>
  <si>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</si>
  <si>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</si>
  <si>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</si>
  <si>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</si>
  <si>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</si>
  <si>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</si>
  <si>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</si>
  <si>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</si>
  <si>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</si>
  <si>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</si>
  <si>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</si>
  <si>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</si>
  <si>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</si>
  <si>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</si>
  <si>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</si>
  <si>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</si>
  <si>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</si>
  <si>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</si>
  <si>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</si>
  <si>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</si>
  <si>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</si>
  <si>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</si>
  <si>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</si>
  <si>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</si>
  <si>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</si>
  <si>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</si>
  <si>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</si>
  <si>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</si>
  <si>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</si>
  <si>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</si>
  <si>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</si>
  <si>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</si>
  <si>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</si>
  <si>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</si>
  <si>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</si>
  <si>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</si>
  <si>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</si>
  <si>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</si>
  <si>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</si>
  <si>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</si>
  <si>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</si>
  <si>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</si>
  <si>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</si>
  <si>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</si>
  <si>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</si>
  <si>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</si>
  <si>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</si>
  <si>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</si>
  <si>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</si>
  <si>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</si>
  <si>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</si>
  <si>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</si>
  <si>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</si>
  <si>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</si>
  <si>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</si>
  <si>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</si>
  <si>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</si>
  <si>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</si>
  <si>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</si>
  <si>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</si>
  <si>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</si>
  <si>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</si>
  <si>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</si>
  <si>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</si>
  <si>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</si>
  <si>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</si>
  <si>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</si>
  <si>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</si>
  <si>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</si>
  <si>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</si>
  <si>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</si>
  <si>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</si>
  <si>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</si>
  <si>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</si>
  <si>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</si>
  <si>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</si>
  <si>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</si>
  <si>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</si>
  <si>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</si>
  <si>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</si>
  <si>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</si>
  <si>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</si>
  <si>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</si>
  <si>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</si>
  <si>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</si>
  <si>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</si>
  <si>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</si>
  <si>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</si>
  <si>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</si>
  <si>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</si>
  <si>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</si>
  <si>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LOWELL</t>
  </si>
  <si>
    <t>LUDLOW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</si>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</sst>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C18" sqref="C18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44652</v>
      </c>
      <c r="F7" s="3" t="s">
        <v>3</v>
      </c>
      <c r="G7" s="5">
        <v>44742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04/01/2022 - 06/30/2022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04/01/2021 - 06/30/2021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10712835537.039999</v>
      </c>
      <c r="D6" s="35">
        <f t="shared" si="0"/>
        <v>2285183301.7900004</v>
      </c>
      <c r="E6" s="36">
        <f t="shared" si="0"/>
        <v>67369045.666666672</v>
      </c>
      <c r="F6" s="34">
        <f t="shared" si="0"/>
        <v>9225211875.0899982</v>
      </c>
      <c r="G6" s="35">
        <f t="shared" si="0"/>
        <v>2158171917.9899998</v>
      </c>
      <c r="H6" s="36">
        <f t="shared" si="0"/>
        <v>62821225.333333328</v>
      </c>
      <c r="I6" s="17">
        <f t="shared" ref="I6:I69" si="1">IFERROR((C6-F6)/F6,"")</f>
        <v>0.16125631390287043</v>
      </c>
      <c r="J6" s="17">
        <f t="shared" ref="J6:J69" si="2">IFERROR((D6-G6)/G6,"")</f>
        <v>5.885137450879814E-2</v>
      </c>
      <c r="K6" s="17">
        <f t="shared" ref="K6:K69" si="3">IFERROR((E6-H6)/H6,"")</f>
        <v>7.2393053608908867E-2</v>
      </c>
    </row>
    <row r="7" spans="2:11" x14ac:dyDescent="0.3">
      <c r="B7" s="18" t="str">
        <f>'County Data'!A2</f>
        <v>Addison</v>
      </c>
      <c r="C7" s="41">
        <f>IF('County Data'!C2&gt;9,'County Data'!B2,"*")</f>
        <v>295229058.85000002</v>
      </c>
      <c r="D7" s="41">
        <f>IF('County Data'!E2&gt;9,'County Data'!D2,"*")</f>
        <v>68730497.659999996</v>
      </c>
      <c r="E7" s="42">
        <f>IF('County Data'!G2&gt;9,'County Data'!F2,"*")</f>
        <v>1697110.3333333328</v>
      </c>
      <c r="F7" s="41">
        <f>IF('County Data'!I2&gt;9,'County Data'!H2,"*")</f>
        <v>274780837.25</v>
      </c>
      <c r="G7" s="41">
        <f>IF('County Data'!K2&gt;9,'County Data'!J2,"*")</f>
        <v>65201138.43</v>
      </c>
      <c r="H7" s="42">
        <f>IF('County Data'!M2&gt;9,'County Data'!L2,"*")</f>
        <v>1414291.5</v>
      </c>
      <c r="I7" s="19">
        <f t="shared" si="1"/>
        <v>7.4416476071058418E-2</v>
      </c>
      <c r="J7" s="19">
        <f t="shared" si="2"/>
        <v>5.4130331386607916E-2</v>
      </c>
      <c r="K7" s="19">
        <f t="shared" si="3"/>
        <v>0.19997209439025321</v>
      </c>
    </row>
    <row r="8" spans="2:11" x14ac:dyDescent="0.3">
      <c r="B8" s="18" t="str">
        <f>'County Data'!A3</f>
        <v>Bennington</v>
      </c>
      <c r="C8" s="41">
        <f>IF('County Data'!C3&gt;9,'County Data'!B3,"*")</f>
        <v>327935064.25999999</v>
      </c>
      <c r="D8" s="41">
        <f>IF('County Data'!E3&gt;9,'County Data'!D3,"*")</f>
        <v>99237171.810000002</v>
      </c>
      <c r="E8" s="42">
        <f>IF('County Data'!G3&gt;9,'County Data'!F3,"*")</f>
        <v>2238339.0000000014</v>
      </c>
      <c r="F8" s="41">
        <f>IF('County Data'!I3&gt;9,'County Data'!H3,"*")</f>
        <v>310556423.18000001</v>
      </c>
      <c r="G8" s="41">
        <f>IF('County Data'!K3&gt;9,'County Data'!J3,"*")</f>
        <v>96049385.719999999</v>
      </c>
      <c r="H8" s="42">
        <f>IF('County Data'!M3&gt;9,'County Data'!L3,"*")</f>
        <v>1896597.6666666667</v>
      </c>
      <c r="I8" s="19">
        <f t="shared" si="1"/>
        <v>5.5959689714507176E-2</v>
      </c>
      <c r="J8" s="19">
        <f t="shared" si="2"/>
        <v>3.3189031518566212E-2</v>
      </c>
      <c r="K8" s="19">
        <f t="shared" si="3"/>
        <v>0.18018651996654428</v>
      </c>
    </row>
    <row r="9" spans="2:11" x14ac:dyDescent="0.3">
      <c r="B9" s="9" t="str">
        <f>'County Data'!A4</f>
        <v>Caledonia</v>
      </c>
      <c r="C9" s="38">
        <f>IF('County Data'!C4&gt;9,'County Data'!B4,"*")</f>
        <v>200905415.09999999</v>
      </c>
      <c r="D9" s="38">
        <f>IF('County Data'!E4&gt;9,'County Data'!D4,"*")</f>
        <v>51056751.649999999</v>
      </c>
      <c r="E9" s="39">
        <f>IF('County Data'!G4&gt;9,'County Data'!F4,"*")</f>
        <v>1357376.4999999995</v>
      </c>
      <c r="F9" s="38">
        <f>IF('County Data'!I4&gt;9,'County Data'!H4,"*")</f>
        <v>180979477.13999999</v>
      </c>
      <c r="G9" s="38">
        <f>IF('County Data'!K4&gt;9,'County Data'!J4,"*")</f>
        <v>48071274.159999996</v>
      </c>
      <c r="H9" s="39">
        <f>IF('County Data'!M4&gt;9,'County Data'!L4,"*")</f>
        <v>994640.50000000023</v>
      </c>
      <c r="I9" s="8">
        <f t="shared" si="1"/>
        <v>0.11010053888367649</v>
      </c>
      <c r="J9" s="8">
        <f t="shared" si="2"/>
        <v>6.210522899940546E-2</v>
      </c>
      <c r="K9" s="8">
        <f t="shared" si="3"/>
        <v>0.36469055905123432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1853890406.3099999</v>
      </c>
      <c r="D10" s="41">
        <f>IF('County Data'!E5&gt;9,'County Data'!D5,"*")</f>
        <v>493406041.72000003</v>
      </c>
      <c r="E10" s="42">
        <f>IF('County Data'!G5&gt;9,'County Data'!F5,"*")</f>
        <v>19861662.833333332</v>
      </c>
      <c r="F10" s="41">
        <f>IF('County Data'!I5&gt;9,'County Data'!H5,"*")</f>
        <v>1738770760.27</v>
      </c>
      <c r="G10" s="41">
        <f>IF('County Data'!K5&gt;9,'County Data'!J5,"*")</f>
        <v>483022741.16000003</v>
      </c>
      <c r="H10" s="42">
        <f>IF('County Data'!M5&gt;9,'County Data'!L5,"*")</f>
        <v>14661018</v>
      </c>
      <c r="I10" s="19">
        <f t="shared" si="1"/>
        <v>6.6207489032150471E-2</v>
      </c>
      <c r="J10" s="19">
        <f t="shared" si="2"/>
        <v>2.1496504564286263E-2</v>
      </c>
      <c r="K10" s="19">
        <f t="shared" si="3"/>
        <v>0.35472603835104305</v>
      </c>
    </row>
    <row r="11" spans="2:11" x14ac:dyDescent="0.3">
      <c r="B11" s="9" t="str">
        <f>'County Data'!A6</f>
        <v>Essex</v>
      </c>
      <c r="C11" s="38">
        <f>IF('County Data'!C6&gt;9,'County Data'!B6,"*")</f>
        <v>7194249.7999999998</v>
      </c>
      <c r="D11" s="38">
        <f>IF('County Data'!E6&gt;9,'County Data'!D6,"*")</f>
        <v>2215765.1</v>
      </c>
      <c r="E11" s="39">
        <f>IF('County Data'!G6&gt;9,'County Data'!F6,"*")</f>
        <v>18217.000000000004</v>
      </c>
      <c r="F11" s="38">
        <f>IF('County Data'!I6&gt;9,'County Data'!H6,"*")</f>
        <v>5772436.6600000001</v>
      </c>
      <c r="G11" s="38">
        <f>IF('County Data'!K6&gt;9,'County Data'!J6,"*")</f>
        <v>2008196.24</v>
      </c>
      <c r="H11" s="39">
        <f>IF('County Data'!M6&gt;9,'County Data'!L6,"*")</f>
        <v>28079.666666666668</v>
      </c>
      <c r="I11" s="8">
        <f t="shared" si="1"/>
        <v>0.2463107390770399</v>
      </c>
      <c r="J11" s="8">
        <f t="shared" si="2"/>
        <v>0.10336084485448499</v>
      </c>
      <c r="K11" s="8">
        <f t="shared" si="3"/>
        <v>-0.35123873740191586</v>
      </c>
    </row>
    <row r="12" spans="2:11" x14ac:dyDescent="0.3">
      <c r="B12" s="18" t="str">
        <f>'County Data'!A7</f>
        <v>Franklin</v>
      </c>
      <c r="C12" s="41">
        <f>IF('County Data'!C7&gt;9,'County Data'!B7,"*")</f>
        <v>527833780.86000001</v>
      </c>
      <c r="D12" s="41">
        <f>IF('County Data'!E7&gt;9,'County Data'!D7,"*")</f>
        <v>95912454.310000002</v>
      </c>
      <c r="E12" s="42">
        <f>IF('County Data'!G7&gt;9,'County Data'!F7,"*")</f>
        <v>1639771.1666666656</v>
      </c>
      <c r="F12" s="41">
        <f>IF('County Data'!I7&gt;9,'County Data'!H7,"*")</f>
        <v>427969454.89999998</v>
      </c>
      <c r="G12" s="41">
        <f>IF('County Data'!K7&gt;9,'County Data'!J7,"*")</f>
        <v>91654250.730000004</v>
      </c>
      <c r="H12" s="42">
        <f>IF('County Data'!M7&gt;9,'County Data'!L7,"*")</f>
        <v>1755284</v>
      </c>
      <c r="I12" s="19">
        <f t="shared" si="1"/>
        <v>0.2333445175037889</v>
      </c>
      <c r="J12" s="19">
        <f t="shared" si="2"/>
        <v>4.6459422733638858E-2</v>
      </c>
      <c r="K12" s="19">
        <f t="shared" si="3"/>
        <v>-6.5808628879050007E-2</v>
      </c>
    </row>
    <row r="13" spans="2:11" x14ac:dyDescent="0.3">
      <c r="B13" s="9" t="str">
        <f>'County Data'!A8</f>
        <v>Grand Isle</v>
      </c>
      <c r="C13" s="38">
        <f>IF('County Data'!C8&gt;9,'County Data'!B8,"*")</f>
        <v>18840892.350000001</v>
      </c>
      <c r="D13" s="38">
        <f>IF('County Data'!E8&gt;9,'County Data'!D8,"*")</f>
        <v>5693922.6200000001</v>
      </c>
      <c r="E13" s="39">
        <f>IF('County Data'!G8&gt;9,'County Data'!F8,"*")</f>
        <v>84391.333333333328</v>
      </c>
      <c r="F13" s="38">
        <f>IF('County Data'!I8&gt;9,'County Data'!H8,"*")</f>
        <v>14970037.17</v>
      </c>
      <c r="G13" s="38">
        <f>IF('County Data'!K8&gt;9,'County Data'!J8,"*")</f>
        <v>5531831.1399999997</v>
      </c>
      <c r="H13" s="39">
        <f>IF('County Data'!M8&gt;9,'County Data'!L8,"*")</f>
        <v>17651.666666666675</v>
      </c>
      <c r="I13" s="8">
        <f t="shared" si="1"/>
        <v>0.25857351829140457</v>
      </c>
      <c r="J13" s="8">
        <f t="shared" si="2"/>
        <v>2.930159578226035E-2</v>
      </c>
      <c r="K13" s="8">
        <f t="shared" si="3"/>
        <v>3.7809272023416085</v>
      </c>
    </row>
    <row r="14" spans="2:11" x14ac:dyDescent="0.3">
      <c r="B14" s="18" t="str">
        <f>'County Data'!A9</f>
        <v>Lamoille</v>
      </c>
      <c r="C14" s="41">
        <f>IF('County Data'!C9&gt;9,'County Data'!B9,"*")</f>
        <v>208818000.37</v>
      </c>
      <c r="D14" s="41">
        <f>IF('County Data'!E9&gt;9,'County Data'!D9,"*")</f>
        <v>67035731.060000002</v>
      </c>
      <c r="E14" s="42">
        <f>IF('County Data'!G9&gt;9,'County Data'!F9,"*")</f>
        <v>2181000.6666666665</v>
      </c>
      <c r="F14" s="41">
        <f>IF('County Data'!I9&gt;9,'County Data'!H9,"*")</f>
        <v>189627429.09999999</v>
      </c>
      <c r="G14" s="41">
        <f>IF('County Data'!K9&gt;9,'County Data'!J9,"*")</f>
        <v>63466448.149999999</v>
      </c>
      <c r="H14" s="42">
        <f>IF('County Data'!M9&gt;9,'County Data'!L9,"*")</f>
        <v>3359139.8333333367</v>
      </c>
      <c r="I14" s="19">
        <f t="shared" si="1"/>
        <v>0.10120145255927014</v>
      </c>
      <c r="J14" s="19">
        <f t="shared" si="2"/>
        <v>5.6238894944367609E-2</v>
      </c>
      <c r="K14" s="19">
        <f t="shared" si="3"/>
        <v>-0.35072644341143155</v>
      </c>
    </row>
    <row r="15" spans="2:11" x14ac:dyDescent="0.3">
      <c r="B15" s="21" t="str">
        <f>'County Data'!A10</f>
        <v>Orange</v>
      </c>
      <c r="C15" s="47">
        <f>IF('County Data'!C10&gt;9,'County Data'!B10,"*")</f>
        <v>156334667.31</v>
      </c>
      <c r="D15" s="47">
        <f>IF('County Data'!E10&gt;9,'County Data'!D10,"*")</f>
        <v>21078039.780000001</v>
      </c>
      <c r="E15" s="46">
        <f>IF('County Data'!G10&gt;9,'County Data'!F10,"*")</f>
        <v>711196.6666666664</v>
      </c>
      <c r="F15" s="47">
        <f>IF('County Data'!I10&gt;9,'County Data'!H10,"*")</f>
        <v>122402438.48999999</v>
      </c>
      <c r="G15" s="47">
        <f>IF('County Data'!K10&gt;9,'County Data'!J10,"*")</f>
        <v>19666437.359999999</v>
      </c>
      <c r="H15" s="46">
        <f>IF('County Data'!M10&gt;9,'County Data'!L10,"*")</f>
        <v>788476.83333333326</v>
      </c>
      <c r="I15" s="20">
        <f t="shared" si="1"/>
        <v>0.27721856883408574</v>
      </c>
      <c r="J15" s="20">
        <f t="shared" si="2"/>
        <v>7.1777231135472006E-2</v>
      </c>
      <c r="K15" s="20">
        <f t="shared" si="3"/>
        <v>-9.8011968645876774E-2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269528240.58999997</v>
      </c>
      <c r="D16" s="41">
        <f>IF('County Data'!E11&gt;9,'County Data'!D11,"*")</f>
        <v>61861125.289999999</v>
      </c>
      <c r="E16" s="42">
        <f>IF('County Data'!G11&gt;9,'County Data'!F11,"*")</f>
        <v>1766994.0000000005</v>
      </c>
      <c r="F16" s="41">
        <f>IF('County Data'!I11&gt;9,'County Data'!H11,"*")</f>
        <v>241546748.81</v>
      </c>
      <c r="G16" s="41">
        <f>IF('County Data'!K11&gt;9,'County Data'!J11,"*")</f>
        <v>61198046.789999999</v>
      </c>
      <c r="H16" s="42">
        <f>IF('County Data'!M11&gt;9,'County Data'!L11,"*")</f>
        <v>1789603.5</v>
      </c>
      <c r="I16" s="19">
        <f t="shared" si="1"/>
        <v>0.1158429658765978</v>
      </c>
      <c r="J16" s="19">
        <f t="shared" si="2"/>
        <v>1.0834961813002661E-2</v>
      </c>
      <c r="K16" s="19">
        <f t="shared" si="3"/>
        <v>-1.263380408006552E-2</v>
      </c>
    </row>
    <row r="17" spans="2:11" x14ac:dyDescent="0.3">
      <c r="B17" s="9" t="str">
        <f>'County Data'!A12</f>
        <v>Other</v>
      </c>
      <c r="C17" s="38">
        <f>IF('County Data'!C12&gt;9,'County Data'!B12,"*")</f>
        <v>4967923493.1999998</v>
      </c>
      <c r="D17" s="38">
        <f>IF('County Data'!E12&gt;9,'County Data'!D12,"*")</f>
        <v>874937914.34000003</v>
      </c>
      <c r="E17" s="39">
        <f>IF('County Data'!G12&gt;9,'County Data'!F12,"*")</f>
        <v>16281320.166666668</v>
      </c>
      <c r="F17" s="38">
        <f>IF('County Data'!I12&gt;9,'County Data'!H12,"*")</f>
        <v>4090271382.4200001</v>
      </c>
      <c r="G17" s="38">
        <f>IF('County Data'!K12&gt;9,'County Data'!J12,"*")</f>
        <v>823365421.34000003</v>
      </c>
      <c r="H17" s="39">
        <f>IF('County Data'!M12&gt;9,'County Data'!L12,"*")</f>
        <v>17734711.833333332</v>
      </c>
      <c r="I17" s="8">
        <f t="shared" si="1"/>
        <v>0.21457063082712591</v>
      </c>
      <c r="J17" s="8">
        <f t="shared" si="2"/>
        <v>6.263621432640136E-2</v>
      </c>
      <c r="K17" s="8">
        <f t="shared" si="3"/>
        <v>-8.1951806171157368E-2</v>
      </c>
    </row>
    <row r="18" spans="2:11" x14ac:dyDescent="0.3">
      <c r="B18" s="18" t="str">
        <f>'County Data'!A13</f>
        <v>Rutland</v>
      </c>
      <c r="C18" s="41">
        <f>IF('County Data'!C13&gt;9,'County Data'!B13,"*")</f>
        <v>453458895.23000002</v>
      </c>
      <c r="D18" s="41">
        <f>IF('County Data'!E13&gt;9,'County Data'!D13,"*")</f>
        <v>141441998.34</v>
      </c>
      <c r="E18" s="42">
        <f>IF('County Data'!G13&gt;9,'County Data'!F13,"*")</f>
        <v>6399411.5000000028</v>
      </c>
      <c r="F18" s="41">
        <f>IF('County Data'!I13&gt;9,'County Data'!H13,"*")</f>
        <v>399636896.82999998</v>
      </c>
      <c r="G18" s="41">
        <f>IF('County Data'!K13&gt;9,'County Data'!J13,"*")</f>
        <v>137751360.61000001</v>
      </c>
      <c r="H18" s="42">
        <f>IF('County Data'!M13&gt;9,'County Data'!L13,"*")</f>
        <v>7221117.4999999991</v>
      </c>
      <c r="I18" s="19">
        <f t="shared" si="1"/>
        <v>0.13467725034131464</v>
      </c>
      <c r="J18" s="19">
        <f t="shared" si="2"/>
        <v>2.6792023785876629E-2</v>
      </c>
      <c r="K18" s="19">
        <f t="shared" si="3"/>
        <v>-0.11379208273511633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727663896.49000001</v>
      </c>
      <c r="D19" s="38">
        <f>IF('County Data'!E14&gt;9,'County Data'!D14,"*")</f>
        <v>117816211.45</v>
      </c>
      <c r="E19" s="39">
        <f>IF('County Data'!G14&gt;9,'County Data'!F14,"*")</f>
        <v>8104120.6666666679</v>
      </c>
      <c r="F19" s="38">
        <f>IF('County Data'!I14&gt;9,'County Data'!H14,"*")</f>
        <v>628350614.72000003</v>
      </c>
      <c r="G19" s="38">
        <f>IF('County Data'!K14&gt;9,'County Data'!J14,"*")</f>
        <v>115697232.29000001</v>
      </c>
      <c r="H19" s="39">
        <f>IF('County Data'!M14&gt;9,'County Data'!L14,"*")</f>
        <v>6452814.666666667</v>
      </c>
      <c r="I19" s="8">
        <f t="shared" si="1"/>
        <v>0.15805392633260187</v>
      </c>
      <c r="J19" s="8">
        <f t="shared" si="2"/>
        <v>1.8314864738412113E-2</v>
      </c>
      <c r="K19" s="8">
        <f t="shared" si="3"/>
        <v>0.25590476176700994</v>
      </c>
    </row>
    <row r="20" spans="2:11" x14ac:dyDescent="0.3">
      <c r="B20" s="18" t="str">
        <f>'County Data'!A15</f>
        <v>Windham</v>
      </c>
      <c r="C20" s="41">
        <f>IF('County Data'!C15&gt;9,'County Data'!B15,"*")</f>
        <v>357795168.11000001</v>
      </c>
      <c r="D20" s="41">
        <f>IF('County Data'!E15&gt;9,'County Data'!D15,"*")</f>
        <v>103478389.36</v>
      </c>
      <c r="E20" s="42">
        <f>IF('County Data'!G15&gt;9,'County Data'!F15,"*")</f>
        <v>1921580.3333333328</v>
      </c>
      <c r="F20" s="41">
        <f>IF('County Data'!I15&gt;9,'County Data'!H15,"*")</f>
        <v>281877905.81</v>
      </c>
      <c r="G20" s="41">
        <f>IF('County Data'!K15&gt;9,'County Data'!J15,"*")</f>
        <v>68341911.599999994</v>
      </c>
      <c r="H20" s="42">
        <f>IF('County Data'!M15&gt;9,'County Data'!L15,"*")</f>
        <v>1753908.9999999998</v>
      </c>
      <c r="I20" s="19">
        <f t="shared" si="1"/>
        <v>0.26932675720661875</v>
      </c>
      <c r="J20" s="19">
        <f t="shared" si="2"/>
        <v>0.51412781611452629</v>
      </c>
      <c r="K20" s="19">
        <f t="shared" si="3"/>
        <v>9.5598650405085472E-2</v>
      </c>
    </row>
    <row r="21" spans="2:11" x14ac:dyDescent="0.3">
      <c r="B21" s="9" t="str">
        <f>'County Data'!A16</f>
        <v>Windsor</v>
      </c>
      <c r="C21" s="38">
        <f>IF('County Data'!C16&gt;9,'County Data'!B16,"*")</f>
        <v>339484308.20999998</v>
      </c>
      <c r="D21" s="38">
        <f>IF('County Data'!E16&gt;9,'County Data'!D16,"*")</f>
        <v>81281287.299999997</v>
      </c>
      <c r="E21" s="39">
        <f>IF('County Data'!G16&gt;9,'County Data'!F16,"*")</f>
        <v>3106553.5000000005</v>
      </c>
      <c r="F21" s="38">
        <f>IF('County Data'!I16&gt;9,'County Data'!H16,"*")</f>
        <v>317699032.33999997</v>
      </c>
      <c r="G21" s="38">
        <f>IF('County Data'!K16&gt;9,'County Data'!J16,"*")</f>
        <v>77146242.269999996</v>
      </c>
      <c r="H21" s="39">
        <f>IF('County Data'!M16&gt;9,'County Data'!L16,"*")</f>
        <v>2953889.166666667</v>
      </c>
      <c r="I21" s="8">
        <f t="shared" si="1"/>
        <v>6.8572056104613838E-2</v>
      </c>
      <c r="J21" s="8">
        <f t="shared" si="2"/>
        <v>5.360008353391963E-2</v>
      </c>
      <c r="K21" s="8">
        <f t="shared" si="3"/>
        <v>5.1682485265893856E-2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04/01/2022 - 06/30/2022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04/01/2021 - 06/30/2021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2039010.88</v>
      </c>
      <c r="D6" s="35">
        <f>IF('Town Data'!E2&gt;9,'Town Data'!D2,"*")</f>
        <v>718460.89</v>
      </c>
      <c r="E6" s="36" t="str">
        <f>IF('Town Data'!G2&gt;9,'Town Data'!F2,"*")</f>
        <v>*</v>
      </c>
      <c r="F6" s="35">
        <f>IF('Town Data'!I2&gt;9,'Town Data'!H2,"*")</f>
        <v>1859401.46</v>
      </c>
      <c r="G6" s="35">
        <f>IF('Town Data'!K2&gt;9,'Town Data'!J2,"*")</f>
        <v>627260.72</v>
      </c>
      <c r="H6" s="36" t="str">
        <f>IF('Town Data'!M2&gt;9,'Town Data'!L2,"*")</f>
        <v>*</v>
      </c>
      <c r="I6" s="17">
        <f t="shared" ref="I6:I69" si="0">IFERROR((C6-F6)/F6,"")</f>
        <v>9.6595288249370276E-2</v>
      </c>
      <c r="J6" s="17">
        <f t="shared" ref="J6:J69" si="1">IFERROR((D6-G6)/G6,"")</f>
        <v>0.14539435850534374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6967826.21</v>
      </c>
      <c r="D7" s="38">
        <f>IF('Town Data'!E3&gt;9,'Town Data'!D3,"*")</f>
        <v>1506537.2</v>
      </c>
      <c r="E7" s="39" t="str">
        <f>IF('Town Data'!G3&gt;9,'Town Data'!F3,"*")</f>
        <v>*</v>
      </c>
      <c r="F7" s="38">
        <f>IF('Town Data'!I3&gt;9,'Town Data'!H3,"*")</f>
        <v>5195709.3600000003</v>
      </c>
      <c r="G7" s="38">
        <f>IF('Town Data'!K3&gt;9,'Town Data'!J3,"*")</f>
        <v>1546604.25</v>
      </c>
      <c r="H7" s="39" t="str">
        <f>IF('Town Data'!M3&gt;9,'Town Data'!L3,"*")</f>
        <v>*</v>
      </c>
      <c r="I7" s="8">
        <f t="shared" si="0"/>
        <v>0.34107312923292527</v>
      </c>
      <c r="J7" s="8">
        <f t="shared" si="1"/>
        <v>-2.5906465729678453E-2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48587521.969999999</v>
      </c>
      <c r="D8" s="41">
        <f>IF('Town Data'!E4&gt;9,'Town Data'!D4,"*")</f>
        <v>1776524.15</v>
      </c>
      <c r="E8" s="42" t="str">
        <f>IF('Town Data'!G4&gt;9,'Town Data'!F4,"*")</f>
        <v>*</v>
      </c>
      <c r="F8" s="41">
        <f>IF('Town Data'!I4&gt;9,'Town Data'!H4,"*")</f>
        <v>41596210.609999999</v>
      </c>
      <c r="G8" s="41">
        <f>IF('Town Data'!K4&gt;9,'Town Data'!J4,"*")</f>
        <v>1639577.78</v>
      </c>
      <c r="H8" s="42" t="str">
        <f>IF('Town Data'!M4&gt;9,'Town Data'!L4,"*")</f>
        <v>*</v>
      </c>
      <c r="I8" s="19">
        <f t="shared" si="0"/>
        <v>0.16807567943026144</v>
      </c>
      <c r="J8" s="19">
        <f t="shared" si="1"/>
        <v>8.3525387859305994E-2</v>
      </c>
      <c r="K8" s="19" t="str">
        <f t="shared" si="2"/>
        <v/>
      </c>
    </row>
    <row r="9" spans="2:11" x14ac:dyDescent="0.3">
      <c r="B9" t="str">
        <f>'Town Data'!A5</f>
        <v>BARNARD</v>
      </c>
      <c r="C9" s="37">
        <f>IF('Town Data'!C5&gt;9,'Town Data'!B5,"*")</f>
        <v>390396.78</v>
      </c>
      <c r="D9" s="38">
        <f>IF('Town Data'!E5&gt;9,'Town Data'!D5,"*")</f>
        <v>134811.35999999999</v>
      </c>
      <c r="E9" s="39" t="str">
        <f>IF('Town Data'!G5&gt;9,'Town Data'!F5,"*")</f>
        <v>*</v>
      </c>
      <c r="F9" s="38">
        <f>IF('Town Data'!I5&gt;9,'Town Data'!H5,"*")</f>
        <v>514425.26</v>
      </c>
      <c r="G9" s="38">
        <f>IF('Town Data'!K5&gt;9,'Town Data'!J5,"*")</f>
        <v>163398.39999999999</v>
      </c>
      <c r="H9" s="39" t="str">
        <f>IF('Town Data'!M5&gt;9,'Town Data'!L5,"*")</f>
        <v>*</v>
      </c>
      <c r="I9" s="8">
        <f t="shared" si="0"/>
        <v>-0.24110106879277268</v>
      </c>
      <c r="J9" s="8">
        <f t="shared" si="1"/>
        <v>-0.17495299831577305</v>
      </c>
      <c r="K9" s="8" t="str">
        <f t="shared" si="2"/>
        <v/>
      </c>
    </row>
    <row r="10" spans="2:11" x14ac:dyDescent="0.3">
      <c r="B10" s="24" t="str">
        <f>'Town Data'!A6</f>
        <v>BARNET</v>
      </c>
      <c r="C10" s="40">
        <f>IF('Town Data'!C6&gt;9,'Town Data'!B6,"*")</f>
        <v>2017535.29</v>
      </c>
      <c r="D10" s="41">
        <f>IF('Town Data'!E6&gt;9,'Town Data'!D6,"*")</f>
        <v>453206.27</v>
      </c>
      <c r="E10" s="42" t="str">
        <f>IF('Town Data'!G6&gt;9,'Town Data'!F6,"*")</f>
        <v>*</v>
      </c>
      <c r="F10" s="41">
        <f>IF('Town Data'!I6&gt;9,'Town Data'!H6,"*")</f>
        <v>1960707.06</v>
      </c>
      <c r="G10" s="41">
        <f>IF('Town Data'!K6&gt;9,'Town Data'!J6,"*")</f>
        <v>503690</v>
      </c>
      <c r="H10" s="42" t="str">
        <f>IF('Town Data'!M6&gt;9,'Town Data'!L6,"*")</f>
        <v>*</v>
      </c>
      <c r="I10" s="19">
        <f t="shared" si="0"/>
        <v>2.8983539234055687E-2</v>
      </c>
      <c r="J10" s="19">
        <f t="shared" si="1"/>
        <v>-0.10022777899104604</v>
      </c>
      <c r="K10" s="19" t="str">
        <f t="shared" si="2"/>
        <v/>
      </c>
    </row>
    <row r="11" spans="2:11" x14ac:dyDescent="0.3">
      <c r="B11" t="str">
        <f>'Town Data'!A7</f>
        <v>BARRE</v>
      </c>
      <c r="C11" s="37">
        <f>IF('Town Data'!C7&gt;9,'Town Data'!B7,"*")</f>
        <v>135189698.36000001</v>
      </c>
      <c r="D11" s="38">
        <f>IF('Town Data'!E7&gt;9,'Town Data'!D7,"*")</f>
        <v>37680466.039999999</v>
      </c>
      <c r="E11" s="39">
        <f>IF('Town Data'!G7&gt;9,'Town Data'!F7,"*")</f>
        <v>1388159.3333333337</v>
      </c>
      <c r="F11" s="38">
        <f>IF('Town Data'!I7&gt;9,'Town Data'!H7,"*")</f>
        <v>127074421.63</v>
      </c>
      <c r="G11" s="38">
        <f>IF('Town Data'!K7&gt;9,'Town Data'!J7,"*")</f>
        <v>35685494.350000001</v>
      </c>
      <c r="H11" s="39">
        <f>IF('Town Data'!M7&gt;9,'Town Data'!L7,"*")</f>
        <v>1291874.166666667</v>
      </c>
      <c r="I11" s="8">
        <f t="shared" si="0"/>
        <v>6.386239359506278E-2</v>
      </c>
      <c r="J11" s="8">
        <f t="shared" si="1"/>
        <v>5.5904275009714066E-2</v>
      </c>
      <c r="K11" s="8">
        <f t="shared" si="2"/>
        <v>7.453138173287005E-2</v>
      </c>
    </row>
    <row r="12" spans="2:11" x14ac:dyDescent="0.3">
      <c r="B12" s="24" t="str">
        <f>'Town Data'!A8</f>
        <v>BARRE TOWN</v>
      </c>
      <c r="C12" s="40">
        <f>IF('Town Data'!C8&gt;9,'Town Data'!B8,"*")</f>
        <v>37936478.960000001</v>
      </c>
      <c r="D12" s="41">
        <f>IF('Town Data'!E8&gt;9,'Town Data'!D8,"*")</f>
        <v>3913762.5</v>
      </c>
      <c r="E12" s="42" t="str">
        <f>IF('Town Data'!G8&gt;9,'Town Data'!F8,"*")</f>
        <v>*</v>
      </c>
      <c r="F12" s="41">
        <f>IF('Town Data'!I8&gt;9,'Town Data'!H8,"*")</f>
        <v>33090472.210000001</v>
      </c>
      <c r="G12" s="41">
        <f>IF('Town Data'!K8&gt;9,'Town Data'!J8,"*")</f>
        <v>3429406.44</v>
      </c>
      <c r="H12" s="42">
        <f>IF('Town Data'!M8&gt;9,'Town Data'!L8,"*")</f>
        <v>194892.00000000003</v>
      </c>
      <c r="I12" s="19">
        <f t="shared" si="0"/>
        <v>0.1464471923895824</v>
      </c>
      <c r="J12" s="19">
        <f t="shared" si="1"/>
        <v>0.14123612014911829</v>
      </c>
      <c r="K12" s="19" t="str">
        <f t="shared" si="2"/>
        <v/>
      </c>
    </row>
    <row r="13" spans="2:11" x14ac:dyDescent="0.3">
      <c r="B13" t="str">
        <f>'Town Data'!A9</f>
        <v>BARTON</v>
      </c>
      <c r="C13" s="37">
        <f>IF('Town Data'!C9&gt;9,'Town Data'!B9,"*")</f>
        <v>63542199.960000001</v>
      </c>
      <c r="D13" s="38">
        <f>IF('Town Data'!E9&gt;9,'Town Data'!D9,"*")</f>
        <v>5869757.0800000001</v>
      </c>
      <c r="E13" s="39">
        <f>IF('Town Data'!G9&gt;9,'Town Data'!F9,"*")</f>
        <v>80856.666666666672</v>
      </c>
      <c r="F13" s="38">
        <f>IF('Town Data'!I9&gt;9,'Town Data'!H9,"*")</f>
        <v>55442732.850000001</v>
      </c>
      <c r="G13" s="38">
        <f>IF('Town Data'!K9&gt;9,'Town Data'!J9,"*")</f>
        <v>5754539.25</v>
      </c>
      <c r="H13" s="39">
        <f>IF('Town Data'!M9&gt;9,'Town Data'!L9,"*")</f>
        <v>86544.499999999942</v>
      </c>
      <c r="I13" s="8">
        <f t="shared" si="0"/>
        <v>0.1460870828989087</v>
      </c>
      <c r="J13" s="8">
        <f t="shared" si="1"/>
        <v>2.0022077353977572E-2</v>
      </c>
      <c r="K13" s="8">
        <f t="shared" si="2"/>
        <v>-6.572148817467631E-2</v>
      </c>
    </row>
    <row r="14" spans="2:11" x14ac:dyDescent="0.3">
      <c r="B14" s="24" t="str">
        <f>'Town Data'!A10</f>
        <v>BENNINGTON</v>
      </c>
      <c r="C14" s="40">
        <f>IF('Town Data'!C10&gt;9,'Town Data'!B10,"*")</f>
        <v>155480245.53999999</v>
      </c>
      <c r="D14" s="41">
        <f>IF('Town Data'!E10&gt;9,'Town Data'!D10,"*")</f>
        <v>47808079.740000002</v>
      </c>
      <c r="E14" s="42">
        <f>IF('Town Data'!G10&gt;9,'Town Data'!F10,"*")</f>
        <v>555211.83333333302</v>
      </c>
      <c r="F14" s="41">
        <f>IF('Town Data'!I10&gt;9,'Town Data'!H10,"*")</f>
        <v>141548553.25</v>
      </c>
      <c r="G14" s="41">
        <f>IF('Town Data'!K10&gt;9,'Town Data'!J10,"*")</f>
        <v>45030398.659999996</v>
      </c>
      <c r="H14" s="42">
        <f>IF('Town Data'!M10&gt;9,'Town Data'!L10,"*")</f>
        <v>537676.99999999988</v>
      </c>
      <c r="I14" s="19">
        <f t="shared" si="0"/>
        <v>9.8423417054599893E-2</v>
      </c>
      <c r="J14" s="19">
        <f t="shared" si="1"/>
        <v>6.1684576700569808E-2</v>
      </c>
      <c r="K14" s="19">
        <f t="shared" si="2"/>
        <v>3.2612206461003802E-2</v>
      </c>
    </row>
    <row r="15" spans="2:11" x14ac:dyDescent="0.3">
      <c r="B15" t="str">
        <f>'Town Data'!A11</f>
        <v>BERLIN</v>
      </c>
      <c r="C15" s="37">
        <f>IF('Town Data'!C11&gt;9,'Town Data'!B11,"*")</f>
        <v>53426162.460000001</v>
      </c>
      <c r="D15" s="38">
        <f>IF('Town Data'!E11&gt;9,'Town Data'!D11,"*")</f>
        <v>17348856.75</v>
      </c>
      <c r="E15" s="39">
        <f>IF('Town Data'!G11&gt;9,'Town Data'!F11,"*")</f>
        <v>608398.83333333372</v>
      </c>
      <c r="F15" s="38">
        <f>IF('Town Data'!I11&gt;9,'Town Data'!H11,"*")</f>
        <v>51627821.240000002</v>
      </c>
      <c r="G15" s="38">
        <f>IF('Town Data'!K11&gt;9,'Town Data'!J11,"*")</f>
        <v>18214740.109999999</v>
      </c>
      <c r="H15" s="39">
        <f>IF('Town Data'!M11&gt;9,'Town Data'!L11,"*")</f>
        <v>286994.16666666669</v>
      </c>
      <c r="I15" s="8">
        <f t="shared" si="0"/>
        <v>3.4832793188000873E-2</v>
      </c>
      <c r="J15" s="8">
        <f t="shared" si="1"/>
        <v>-4.7537508346035873E-2</v>
      </c>
      <c r="K15" s="8">
        <f t="shared" si="2"/>
        <v>1.1198996495283018</v>
      </c>
    </row>
    <row r="16" spans="2:11" x14ac:dyDescent="0.3">
      <c r="B16" s="25" t="str">
        <f>'Town Data'!A12</f>
        <v>BETHEL</v>
      </c>
      <c r="C16" s="43">
        <f>IF('Town Data'!C12&gt;9,'Town Data'!B12,"*")</f>
        <v>15387798.18</v>
      </c>
      <c r="D16" s="44">
        <f>IF('Town Data'!E12&gt;9,'Town Data'!D12,"*")</f>
        <v>2202191.04</v>
      </c>
      <c r="E16" s="45">
        <f>IF('Town Data'!G12&gt;9,'Town Data'!F12,"*")</f>
        <v>309728.33333333372</v>
      </c>
      <c r="F16" s="44">
        <f>IF('Town Data'!I12&gt;9,'Town Data'!H12,"*")</f>
        <v>13612583.960000001</v>
      </c>
      <c r="G16" s="44">
        <f>IF('Town Data'!K12&gt;9,'Town Data'!J12,"*")</f>
        <v>1955439.77</v>
      </c>
      <c r="H16" s="45">
        <f>IF('Town Data'!M12&gt;9,'Town Data'!L12,"*")</f>
        <v>252562.50000000032</v>
      </c>
      <c r="I16" s="23">
        <f t="shared" si="0"/>
        <v>0.13040979032462832</v>
      </c>
      <c r="J16" s="23">
        <f t="shared" si="1"/>
        <v>0.12618709805620862</v>
      </c>
      <c r="K16" s="23">
        <f t="shared" si="2"/>
        <v>0.22634331436113173</v>
      </c>
    </row>
    <row r="17" spans="2:11" x14ac:dyDescent="0.3">
      <c r="B17" s="24" t="str">
        <f>'Town Data'!A13</f>
        <v>BRADFORD</v>
      </c>
      <c r="C17" s="40">
        <f>IF('Town Data'!C13&gt;9,'Town Data'!B13,"*")</f>
        <v>28481460.350000001</v>
      </c>
      <c r="D17" s="41">
        <f>IF('Town Data'!E13&gt;9,'Town Data'!D13,"*")</f>
        <v>6683944.2800000003</v>
      </c>
      <c r="E17" s="42">
        <f>IF('Town Data'!G13&gt;9,'Town Data'!F13,"*")</f>
        <v>325293.33333333296</v>
      </c>
      <c r="F17" s="41">
        <f>IF('Town Data'!I13&gt;9,'Town Data'!H13,"*")</f>
        <v>26569331.859999999</v>
      </c>
      <c r="G17" s="41">
        <f>IF('Town Data'!K13&gt;9,'Town Data'!J13,"*")</f>
        <v>5730239.4500000002</v>
      </c>
      <c r="H17" s="42">
        <f>IF('Town Data'!M13&gt;9,'Town Data'!L13,"*")</f>
        <v>314116.66666666669</v>
      </c>
      <c r="I17" s="19">
        <f t="shared" si="0"/>
        <v>7.1967503739855138E-2</v>
      </c>
      <c r="J17" s="19">
        <f t="shared" si="1"/>
        <v>0.16643367843903975</v>
      </c>
      <c r="K17" s="19">
        <f t="shared" si="2"/>
        <v>3.558125961691392E-2</v>
      </c>
    </row>
    <row r="18" spans="2:11" x14ac:dyDescent="0.3">
      <c r="B18" t="str">
        <f>'Town Data'!A14</f>
        <v>BRANDON</v>
      </c>
      <c r="C18" s="37">
        <f>IF('Town Data'!C14&gt;9,'Town Data'!B14,"*")</f>
        <v>34852006.490000002</v>
      </c>
      <c r="D18" s="38">
        <f>IF('Town Data'!E14&gt;9,'Town Data'!D14,"*")</f>
        <v>4580763.29</v>
      </c>
      <c r="E18" s="39">
        <f>IF('Town Data'!G14&gt;9,'Town Data'!F14,"*")</f>
        <v>803512.83333333267</v>
      </c>
      <c r="F18" s="38">
        <f>IF('Town Data'!I14&gt;9,'Town Data'!H14,"*")</f>
        <v>29855505.449999999</v>
      </c>
      <c r="G18" s="38">
        <f>IF('Town Data'!K14&gt;9,'Town Data'!J14,"*")</f>
        <v>4615447.6900000004</v>
      </c>
      <c r="H18" s="39">
        <f>IF('Town Data'!M14&gt;9,'Town Data'!L14,"*")</f>
        <v>500460.5</v>
      </c>
      <c r="I18" s="8">
        <f t="shared" si="0"/>
        <v>0.16735610282558466</v>
      </c>
      <c r="J18" s="8">
        <f t="shared" si="1"/>
        <v>-7.5148506341321721E-3</v>
      </c>
      <c r="K18" s="8">
        <f t="shared" si="2"/>
        <v>0.6055469579184225</v>
      </c>
    </row>
    <row r="19" spans="2:11" x14ac:dyDescent="0.3">
      <c r="B19" s="24" t="str">
        <f>'Town Data'!A15</f>
        <v>BRATTLEBORO</v>
      </c>
      <c r="C19" s="40">
        <f>IF('Town Data'!C15&gt;9,'Town Data'!B15,"*")</f>
        <v>163312390.28999999</v>
      </c>
      <c r="D19" s="41">
        <f>IF('Town Data'!E15&gt;9,'Town Data'!D15,"*")</f>
        <v>26094353.129999999</v>
      </c>
      <c r="E19" s="42">
        <f>IF('Town Data'!G15&gt;9,'Town Data'!F15,"*")</f>
        <v>917792.16666666628</v>
      </c>
      <c r="F19" s="41">
        <f>IF('Town Data'!I15&gt;9,'Town Data'!H15,"*")</f>
        <v>133549815.84</v>
      </c>
      <c r="G19" s="41">
        <f>IF('Town Data'!K15&gt;9,'Town Data'!J15,"*")</f>
        <v>26012490.359999999</v>
      </c>
      <c r="H19" s="42">
        <f>IF('Town Data'!M15&gt;9,'Town Data'!L15,"*")</f>
        <v>530723.00000000012</v>
      </c>
      <c r="I19" s="19">
        <f t="shared" si="0"/>
        <v>0.22285747279245358</v>
      </c>
      <c r="J19" s="19">
        <f t="shared" si="1"/>
        <v>3.1470562359489349E-3</v>
      </c>
      <c r="K19" s="19">
        <f t="shared" si="2"/>
        <v>0.72932427399352595</v>
      </c>
    </row>
    <row r="20" spans="2:11" x14ac:dyDescent="0.3">
      <c r="B20" t="str">
        <f>'Town Data'!A16</f>
        <v>BRIDGEWATER</v>
      </c>
      <c r="C20" s="37">
        <f>IF('Town Data'!C16&gt;9,'Town Data'!B16,"*")</f>
        <v>1739546.48</v>
      </c>
      <c r="D20" s="38">
        <f>IF('Town Data'!E16&gt;9,'Town Data'!D16,"*")</f>
        <v>523574.82</v>
      </c>
      <c r="E20" s="39" t="str">
        <f>IF('Town Data'!G16&gt;9,'Town Data'!F16,"*")</f>
        <v>*</v>
      </c>
      <c r="F20" s="38">
        <f>IF('Town Data'!I16&gt;9,'Town Data'!H16,"*")</f>
        <v>1669267.81</v>
      </c>
      <c r="G20" s="38">
        <f>IF('Town Data'!K16&gt;9,'Town Data'!J16,"*")</f>
        <v>470089.69</v>
      </c>
      <c r="H20" s="39" t="str">
        <f>IF('Town Data'!M16&gt;9,'Town Data'!L16,"*")</f>
        <v>*</v>
      </c>
      <c r="I20" s="8">
        <f t="shared" si="0"/>
        <v>4.2101494786507578E-2</v>
      </c>
      <c r="J20" s="8">
        <f t="shared" si="1"/>
        <v>0.11377643700290471</v>
      </c>
      <c r="K20" s="8" t="str">
        <f t="shared" si="2"/>
        <v/>
      </c>
    </row>
    <row r="21" spans="2:11" x14ac:dyDescent="0.3">
      <c r="B21" s="24" t="str">
        <f>'Town Data'!A17</f>
        <v>BRIDPORT</v>
      </c>
      <c r="C21" s="40">
        <f>IF('Town Data'!C17&gt;9,'Town Data'!B17,"*")</f>
        <v>6974461.5099999998</v>
      </c>
      <c r="D21" s="41">
        <f>IF('Town Data'!E17&gt;9,'Town Data'!D17,"*")</f>
        <v>1790961.52</v>
      </c>
      <c r="E21" s="42" t="str">
        <f>IF('Town Data'!G17&gt;9,'Town Data'!F17,"*")</f>
        <v>*</v>
      </c>
      <c r="F21" s="41">
        <f>IF('Town Data'!I17&gt;9,'Town Data'!H17,"*")</f>
        <v>4669190.79</v>
      </c>
      <c r="G21" s="41">
        <f>IF('Town Data'!K17&gt;9,'Town Data'!J17,"*")</f>
        <v>1277763.01</v>
      </c>
      <c r="H21" s="42" t="str">
        <f>IF('Town Data'!M17&gt;9,'Town Data'!L17,"*")</f>
        <v>*</v>
      </c>
      <c r="I21" s="19">
        <f t="shared" si="0"/>
        <v>0.49371953807010738</v>
      </c>
      <c r="J21" s="19">
        <f t="shared" si="1"/>
        <v>0.40163825841225442</v>
      </c>
      <c r="K21" s="19" t="str">
        <f t="shared" si="2"/>
        <v/>
      </c>
    </row>
    <row r="22" spans="2:11" x14ac:dyDescent="0.3">
      <c r="B22" t="str">
        <f>'Town Data'!A18</f>
        <v>BRIGHTON</v>
      </c>
      <c r="C22" s="37">
        <f>IF('Town Data'!C18&gt;9,'Town Data'!B18,"*")</f>
        <v>3061555.94</v>
      </c>
      <c r="D22" s="38">
        <f>IF('Town Data'!E18&gt;9,'Town Data'!D18,"*")</f>
        <v>1363639.68</v>
      </c>
      <c r="E22" s="39" t="str">
        <f>IF('Town Data'!G18&gt;9,'Town Data'!F18,"*")</f>
        <v>*</v>
      </c>
      <c r="F22" s="38">
        <f>IF('Town Data'!I18&gt;9,'Town Data'!H18,"*")</f>
        <v>2778702.15</v>
      </c>
      <c r="G22" s="38">
        <f>IF('Town Data'!K18&gt;9,'Town Data'!J18,"*")</f>
        <v>1201802.6100000001</v>
      </c>
      <c r="H22" s="39" t="str">
        <f>IF('Town Data'!M18&gt;9,'Town Data'!L18,"*")</f>
        <v>*</v>
      </c>
      <c r="I22" s="8">
        <f t="shared" si="0"/>
        <v>0.10179349017310116</v>
      </c>
      <c r="J22" s="8">
        <f t="shared" si="1"/>
        <v>0.13466193920147987</v>
      </c>
      <c r="K22" s="8" t="str">
        <f t="shared" si="2"/>
        <v/>
      </c>
    </row>
    <row r="23" spans="2:11" x14ac:dyDescent="0.3">
      <c r="B23" s="24" t="str">
        <f>'Town Data'!A19</f>
        <v>BRISTOL</v>
      </c>
      <c r="C23" s="40">
        <f>IF('Town Data'!C19&gt;9,'Town Data'!B19,"*")</f>
        <v>21232446.390000001</v>
      </c>
      <c r="D23" s="41">
        <f>IF('Town Data'!E19&gt;9,'Town Data'!D19,"*")</f>
        <v>7014714.4400000004</v>
      </c>
      <c r="E23" s="42">
        <f>IF('Town Data'!G19&gt;9,'Town Data'!F19,"*")</f>
        <v>444677.49999999994</v>
      </c>
      <c r="F23" s="41">
        <f>IF('Town Data'!I19&gt;9,'Town Data'!H19,"*")</f>
        <v>19218050.350000001</v>
      </c>
      <c r="G23" s="41">
        <f>IF('Town Data'!K19&gt;9,'Town Data'!J19,"*")</f>
        <v>6590594.5700000003</v>
      </c>
      <c r="H23" s="42">
        <f>IF('Town Data'!M19&gt;9,'Town Data'!L19,"*")</f>
        <v>114539.49999999997</v>
      </c>
      <c r="I23" s="19">
        <f t="shared" si="0"/>
        <v>0.10481791874377096</v>
      </c>
      <c r="J23" s="19">
        <f t="shared" si="1"/>
        <v>6.435229257320256E-2</v>
      </c>
      <c r="K23" s="19">
        <f t="shared" si="2"/>
        <v>2.8823069770690468</v>
      </c>
    </row>
    <row r="24" spans="2:11" x14ac:dyDescent="0.3">
      <c r="B24" t="str">
        <f>'Town Data'!A20</f>
        <v>BROOKFIELD</v>
      </c>
      <c r="C24" s="37">
        <f>IF('Town Data'!C20&gt;9,'Town Data'!B20,"*")</f>
        <v>30854532.359999999</v>
      </c>
      <c r="D24" s="38" t="str">
        <f>IF('Town Data'!E20&gt;9,'Town Data'!D20,"*")</f>
        <v>*</v>
      </c>
      <c r="E24" s="39" t="str">
        <f>IF('Town Data'!G20&gt;9,'Town Data'!F20,"*")</f>
        <v>*</v>
      </c>
      <c r="F24" s="38" t="str">
        <f>IF('Town Data'!I20&gt;9,'Town Data'!H20,"*")</f>
        <v>*</v>
      </c>
      <c r="G24" s="38" t="str">
        <f>IF('Town Data'!K20&gt;9,'Town Data'!J20,"*")</f>
        <v>*</v>
      </c>
      <c r="H24" s="39" t="str">
        <f>IF('Town Data'!M20&gt;9,'Town Data'!L20,"*")</f>
        <v>*</v>
      </c>
      <c r="I24" s="8" t="str">
        <f t="shared" si="0"/>
        <v/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BURKE</v>
      </c>
      <c r="C25" s="40">
        <f>IF('Town Data'!C21&gt;9,'Town Data'!B21,"*")</f>
        <v>2951559.57</v>
      </c>
      <c r="D25" s="41">
        <f>IF('Town Data'!E21&gt;9,'Town Data'!D21,"*")</f>
        <v>1375723.96</v>
      </c>
      <c r="E25" s="42" t="str">
        <f>IF('Town Data'!G21&gt;9,'Town Data'!F21,"*")</f>
        <v>*</v>
      </c>
      <c r="F25" s="41">
        <f>IF('Town Data'!I21&gt;9,'Town Data'!H21,"*")</f>
        <v>2764747.65</v>
      </c>
      <c r="G25" s="41">
        <f>IF('Town Data'!K21&gt;9,'Town Data'!J21,"*")</f>
        <v>1470247.18</v>
      </c>
      <c r="H25" s="42" t="str">
        <f>IF('Town Data'!M21&gt;9,'Town Data'!L21,"*")</f>
        <v>*</v>
      </c>
      <c r="I25" s="19">
        <f t="shared" si="0"/>
        <v>6.7569248137348062E-2</v>
      </c>
      <c r="J25" s="19">
        <f t="shared" si="1"/>
        <v>-6.4290699744787114E-2</v>
      </c>
      <c r="K25" s="19" t="str">
        <f t="shared" si="2"/>
        <v/>
      </c>
    </row>
    <row r="26" spans="2:11" x14ac:dyDescent="0.3">
      <c r="B26" t="str">
        <f>'Town Data'!A22</f>
        <v>BURLINGTON</v>
      </c>
      <c r="C26" s="37">
        <f>IF('Town Data'!C22&gt;9,'Town Data'!B22,"*")</f>
        <v>278247729.51999998</v>
      </c>
      <c r="D26" s="38">
        <f>IF('Town Data'!E22&gt;9,'Town Data'!D22,"*")</f>
        <v>70902288.790000007</v>
      </c>
      <c r="E26" s="39">
        <f>IF('Town Data'!G22&gt;9,'Town Data'!F22,"*")</f>
        <v>2413877.3333333335</v>
      </c>
      <c r="F26" s="38">
        <f>IF('Town Data'!I22&gt;9,'Town Data'!H22,"*")</f>
        <v>261403559.41</v>
      </c>
      <c r="G26" s="38">
        <f>IF('Town Data'!K22&gt;9,'Town Data'!J22,"*")</f>
        <v>67120143.829999998</v>
      </c>
      <c r="H26" s="39">
        <f>IF('Town Data'!M22&gt;9,'Town Data'!L22,"*")</f>
        <v>1650219.833333333</v>
      </c>
      <c r="I26" s="8">
        <f t="shared" si="0"/>
        <v>6.4437416797300168E-2</v>
      </c>
      <c r="J26" s="8">
        <f t="shared" si="1"/>
        <v>5.6348880443094967E-2</v>
      </c>
      <c r="K26" s="8">
        <f t="shared" si="2"/>
        <v>0.46276107253993165</v>
      </c>
    </row>
    <row r="27" spans="2:11" x14ac:dyDescent="0.3">
      <c r="B27" s="24" t="str">
        <f>'Town Data'!A23</f>
        <v>CABOT</v>
      </c>
      <c r="C27" s="40">
        <f>IF('Town Data'!C23&gt;9,'Town Data'!B23,"*")</f>
        <v>299137905.04000002</v>
      </c>
      <c r="D27" s="41">
        <f>IF('Town Data'!E23&gt;9,'Town Data'!D23,"*")</f>
        <v>717670.32</v>
      </c>
      <c r="E27" s="42" t="str">
        <f>IF('Town Data'!G23&gt;9,'Town Data'!F23,"*")</f>
        <v>*</v>
      </c>
      <c r="F27" s="41">
        <f>IF('Town Data'!I23&gt;9,'Town Data'!H23,"*")</f>
        <v>223984969.47</v>
      </c>
      <c r="G27" s="41">
        <f>IF('Town Data'!K23&gt;9,'Town Data'!J23,"*")</f>
        <v>634378.87</v>
      </c>
      <c r="H27" s="42" t="str">
        <f>IF('Town Data'!M23&gt;9,'Town Data'!L23,"*")</f>
        <v>*</v>
      </c>
      <c r="I27" s="19">
        <f t="shared" si="0"/>
        <v>0.33552669068745627</v>
      </c>
      <c r="J27" s="19">
        <f t="shared" si="1"/>
        <v>0.1312960660243932</v>
      </c>
      <c r="K27" s="19" t="str">
        <f t="shared" si="2"/>
        <v/>
      </c>
    </row>
    <row r="28" spans="2:11" x14ac:dyDescent="0.3">
      <c r="B28" t="str">
        <f>'Town Data'!A24</f>
        <v>CALAIS</v>
      </c>
      <c r="C28" s="37">
        <f>IF('Town Data'!C24&gt;9,'Town Data'!B24,"*")</f>
        <v>502631.41</v>
      </c>
      <c r="D28" s="38">
        <f>IF('Town Data'!E24&gt;9,'Town Data'!D24,"*")</f>
        <v>93598.36</v>
      </c>
      <c r="E28" s="39" t="str">
        <f>IF('Town Data'!G24&gt;9,'Town Data'!F24,"*")</f>
        <v>*</v>
      </c>
      <c r="F28" s="38">
        <f>IF('Town Data'!I24&gt;9,'Town Data'!H24,"*")</f>
        <v>550331.27</v>
      </c>
      <c r="G28" s="38">
        <f>IF('Town Data'!K24&gt;9,'Town Data'!J24,"*")</f>
        <v>80933.41</v>
      </c>
      <c r="H28" s="39" t="str">
        <f>IF('Town Data'!M24&gt;9,'Town Data'!L24,"*")</f>
        <v>*</v>
      </c>
      <c r="I28" s="8">
        <f t="shared" si="0"/>
        <v>-8.667481315390281E-2</v>
      </c>
      <c r="J28" s="8">
        <f t="shared" si="1"/>
        <v>0.15648605439953656</v>
      </c>
      <c r="K28" s="8" t="str">
        <f t="shared" si="2"/>
        <v/>
      </c>
    </row>
    <row r="29" spans="2:11" x14ac:dyDescent="0.3">
      <c r="B29" s="24" t="str">
        <f>'Town Data'!A25</f>
        <v>CAMBRIDGE</v>
      </c>
      <c r="C29" s="40">
        <f>IF('Town Data'!C25&gt;9,'Town Data'!B25,"*")</f>
        <v>18941950.539999999</v>
      </c>
      <c r="D29" s="41">
        <f>IF('Town Data'!E25&gt;9,'Town Data'!D25,"*")</f>
        <v>5723504.5</v>
      </c>
      <c r="E29" s="42">
        <f>IF('Town Data'!G25&gt;9,'Town Data'!F25,"*")</f>
        <v>163421.66666666669</v>
      </c>
      <c r="F29" s="41">
        <f>IF('Town Data'!I25&gt;9,'Town Data'!H25,"*")</f>
        <v>18869080.629999999</v>
      </c>
      <c r="G29" s="41">
        <f>IF('Town Data'!K25&gt;9,'Town Data'!J25,"*")</f>
        <v>6127979.3499999996</v>
      </c>
      <c r="H29" s="42">
        <f>IF('Town Data'!M25&gt;9,'Town Data'!L25,"*")</f>
        <v>256324.66666666704</v>
      </c>
      <c r="I29" s="19">
        <f t="shared" si="0"/>
        <v>3.8618686002191379E-3</v>
      </c>
      <c r="J29" s="19">
        <f t="shared" si="1"/>
        <v>-6.6004603948281851E-2</v>
      </c>
      <c r="K29" s="19">
        <f t="shared" si="2"/>
        <v>-0.36244268336770896</v>
      </c>
    </row>
    <row r="30" spans="2:11" x14ac:dyDescent="0.3">
      <c r="B30" t="str">
        <f>'Town Data'!A26</f>
        <v>CANAAN</v>
      </c>
      <c r="C30" s="37">
        <f>IF('Town Data'!C26&gt;9,'Town Data'!B26,"*")</f>
        <v>1726986.3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 t="str">
        <f>IF('Town Data'!I26&gt;9,'Town Data'!H26,"*")</f>
        <v>*</v>
      </c>
      <c r="G30" s="38" t="str">
        <f>IF('Town Data'!K26&gt;9,'Town Data'!J26,"*")</f>
        <v>*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CASTLETON</v>
      </c>
      <c r="C31" s="40">
        <f>IF('Town Data'!C27&gt;9,'Town Data'!B27,"*")</f>
        <v>23333237.550000001</v>
      </c>
      <c r="D31" s="41">
        <f>IF('Town Data'!E27&gt;9,'Town Data'!D27,"*")</f>
        <v>8638346.3800000008</v>
      </c>
      <c r="E31" s="42" t="str">
        <f>IF('Town Data'!G27&gt;9,'Town Data'!F27,"*")</f>
        <v>*</v>
      </c>
      <c r="F31" s="41">
        <f>IF('Town Data'!I27&gt;9,'Town Data'!H27,"*")</f>
        <v>20425174.239999998</v>
      </c>
      <c r="G31" s="41">
        <f>IF('Town Data'!K27&gt;9,'Town Data'!J27,"*")</f>
        <v>7811488.2999999998</v>
      </c>
      <c r="H31" s="42">
        <f>IF('Town Data'!M27&gt;9,'Town Data'!L27,"*")</f>
        <v>40866.833333333365</v>
      </c>
      <c r="I31" s="19">
        <f t="shared" si="0"/>
        <v>0.14237642606274298</v>
      </c>
      <c r="J31" s="19">
        <f t="shared" si="1"/>
        <v>0.10585154176061443</v>
      </c>
      <c r="K31" s="19" t="str">
        <f t="shared" si="2"/>
        <v/>
      </c>
    </row>
    <row r="32" spans="2:11" x14ac:dyDescent="0.3">
      <c r="B32" t="str">
        <f>'Town Data'!A28</f>
        <v>CAVENDISH</v>
      </c>
      <c r="C32" s="37">
        <f>IF('Town Data'!C28&gt;9,'Town Data'!B28,"*")</f>
        <v>1882225.1</v>
      </c>
      <c r="D32" s="38">
        <f>IF('Town Data'!E28&gt;9,'Town Data'!D28,"*")</f>
        <v>359786.55</v>
      </c>
      <c r="E32" s="39" t="str">
        <f>IF('Town Data'!G28&gt;9,'Town Data'!F28,"*")</f>
        <v>*</v>
      </c>
      <c r="F32" s="38">
        <f>IF('Town Data'!I28&gt;9,'Town Data'!H28,"*")</f>
        <v>1953689.52</v>
      </c>
      <c r="G32" s="38">
        <f>IF('Town Data'!K28&gt;9,'Town Data'!J28,"*")</f>
        <v>374013.7</v>
      </c>
      <c r="H32" s="39" t="str">
        <f>IF('Town Data'!M28&gt;9,'Town Data'!L28,"*")</f>
        <v>*</v>
      </c>
      <c r="I32" s="8">
        <f t="shared" si="0"/>
        <v>-3.6579210395723434E-2</v>
      </c>
      <c r="J32" s="8">
        <f t="shared" si="1"/>
        <v>-3.8039114609972904E-2</v>
      </c>
      <c r="K32" s="8" t="str">
        <f t="shared" si="2"/>
        <v/>
      </c>
    </row>
    <row r="33" spans="2:11" x14ac:dyDescent="0.3">
      <c r="B33" s="24" t="str">
        <f>'Town Data'!A29</f>
        <v>CHARLESTON</v>
      </c>
      <c r="C33" s="40">
        <f>IF('Town Data'!C29&gt;9,'Town Data'!B29,"*")</f>
        <v>908908.77</v>
      </c>
      <c r="D33" s="41">
        <f>IF('Town Data'!E29&gt;9,'Town Data'!D29,"*")</f>
        <v>452087.07</v>
      </c>
      <c r="E33" s="42" t="str">
        <f>IF('Town Data'!G29&gt;9,'Town Data'!F29,"*")</f>
        <v>*</v>
      </c>
      <c r="F33" s="41">
        <f>IF('Town Data'!I29&gt;9,'Town Data'!H29,"*")</f>
        <v>737490.89</v>
      </c>
      <c r="G33" s="41">
        <f>IF('Town Data'!K29&gt;9,'Town Data'!J29,"*")</f>
        <v>451854.61</v>
      </c>
      <c r="H33" s="42" t="str">
        <f>IF('Town Data'!M29&gt;9,'Town Data'!L29,"*")</f>
        <v>*</v>
      </c>
      <c r="I33" s="19">
        <f t="shared" si="0"/>
        <v>0.23243389487834895</v>
      </c>
      <c r="J33" s="19">
        <f t="shared" si="1"/>
        <v>5.1445751543847474E-4</v>
      </c>
      <c r="K33" s="19" t="str">
        <f t="shared" si="2"/>
        <v/>
      </c>
    </row>
    <row r="34" spans="2:11" x14ac:dyDescent="0.3">
      <c r="B34" t="str">
        <f>'Town Data'!A30</f>
        <v>CHARLOTTE</v>
      </c>
      <c r="C34" s="37">
        <f>IF('Town Data'!C30&gt;9,'Town Data'!B30,"*")</f>
        <v>7403810.6799999997</v>
      </c>
      <c r="D34" s="38">
        <f>IF('Town Data'!E30&gt;9,'Town Data'!D30,"*")</f>
        <v>3030177.96</v>
      </c>
      <c r="E34" s="39" t="str">
        <f>IF('Town Data'!G30&gt;9,'Town Data'!F30,"*")</f>
        <v>*</v>
      </c>
      <c r="F34" s="38">
        <f>IF('Town Data'!I30&gt;9,'Town Data'!H30,"*")</f>
        <v>6611603.79</v>
      </c>
      <c r="G34" s="38">
        <f>IF('Town Data'!K30&gt;9,'Town Data'!J30,"*")</f>
        <v>2948349.05</v>
      </c>
      <c r="H34" s="39" t="str">
        <f>IF('Town Data'!M30&gt;9,'Town Data'!L30,"*")</f>
        <v>*</v>
      </c>
      <c r="I34" s="8">
        <f t="shared" si="0"/>
        <v>0.11982068423371142</v>
      </c>
      <c r="J34" s="8">
        <f t="shared" si="1"/>
        <v>2.7754146002489141E-2</v>
      </c>
      <c r="K34" s="8" t="str">
        <f t="shared" si="2"/>
        <v/>
      </c>
    </row>
    <row r="35" spans="2:11" x14ac:dyDescent="0.3">
      <c r="B35" s="24" t="str">
        <f>'Town Data'!A31</f>
        <v>CHELSEA</v>
      </c>
      <c r="C35" s="40">
        <f>IF('Town Data'!C31&gt;9,'Town Data'!B31,"*")</f>
        <v>3182380.76</v>
      </c>
      <c r="D35" s="41">
        <f>IF('Town Data'!E31&gt;9,'Town Data'!D31,"*")</f>
        <v>413107.5</v>
      </c>
      <c r="E35" s="42" t="str">
        <f>IF('Town Data'!G31&gt;9,'Town Data'!F31,"*")</f>
        <v>*</v>
      </c>
      <c r="F35" s="41">
        <f>IF('Town Data'!I31&gt;9,'Town Data'!H31,"*")</f>
        <v>2428449.91</v>
      </c>
      <c r="G35" s="41">
        <f>IF('Town Data'!K31&gt;9,'Town Data'!J31,"*")</f>
        <v>405475.5</v>
      </c>
      <c r="H35" s="42" t="str">
        <f>IF('Town Data'!M31&gt;9,'Town Data'!L31,"*")</f>
        <v>*</v>
      </c>
      <c r="I35" s="19">
        <f t="shared" si="0"/>
        <v>0.31045764909353207</v>
      </c>
      <c r="J35" s="19">
        <f t="shared" si="1"/>
        <v>1.8822345616442918E-2</v>
      </c>
      <c r="K35" s="19" t="str">
        <f t="shared" si="2"/>
        <v/>
      </c>
    </row>
    <row r="36" spans="2:11" x14ac:dyDescent="0.3">
      <c r="B36" t="str">
        <f>'Town Data'!A32</f>
        <v>CHESTER</v>
      </c>
      <c r="C36" s="37">
        <f>IF('Town Data'!C32&gt;9,'Town Data'!B32,"*")</f>
        <v>27945497.530000001</v>
      </c>
      <c r="D36" s="38">
        <f>IF('Town Data'!E32&gt;9,'Town Data'!D32,"*")</f>
        <v>2665940.59</v>
      </c>
      <c r="E36" s="39">
        <f>IF('Town Data'!G32&gt;9,'Town Data'!F32,"*")</f>
        <v>212283.16666666666</v>
      </c>
      <c r="F36" s="38">
        <f>IF('Town Data'!I32&gt;9,'Town Data'!H32,"*")</f>
        <v>24787206.800000001</v>
      </c>
      <c r="G36" s="38">
        <f>IF('Town Data'!K32&gt;9,'Town Data'!J32,"*")</f>
        <v>2571960.6</v>
      </c>
      <c r="H36" s="39">
        <f>IF('Town Data'!M32&gt;9,'Town Data'!L32,"*")</f>
        <v>86613.999999999971</v>
      </c>
      <c r="I36" s="8">
        <f t="shared" si="0"/>
        <v>0.1274161609044227</v>
      </c>
      <c r="J36" s="8">
        <f t="shared" si="1"/>
        <v>3.6540213718670403E-2</v>
      </c>
      <c r="K36" s="8">
        <f t="shared" si="2"/>
        <v>1.450910553336259</v>
      </c>
    </row>
    <row r="37" spans="2:11" x14ac:dyDescent="0.3">
      <c r="B37" s="24" t="str">
        <f>'Town Data'!A33</f>
        <v>CHITTENDEN</v>
      </c>
      <c r="C37" s="40">
        <f>IF('Town Data'!C33&gt;9,'Town Data'!B33,"*")</f>
        <v>710470.43</v>
      </c>
      <c r="D37" s="41" t="str">
        <f>IF('Town Data'!E33&gt;9,'Town Data'!D33,"*")</f>
        <v>*</v>
      </c>
      <c r="E37" s="42" t="str">
        <f>IF('Town Data'!G33&gt;9,'Town Data'!F33,"*")</f>
        <v>*</v>
      </c>
      <c r="F37" s="41" t="str">
        <f>IF('Town Data'!I33&gt;9,'Town Data'!H33,"*")</f>
        <v>*</v>
      </c>
      <c r="G37" s="41" t="str">
        <f>IF('Town Data'!K33&gt;9,'Town Data'!J33,"*")</f>
        <v>*</v>
      </c>
      <c r="H37" s="42" t="str">
        <f>IF('Town Data'!M33&gt;9,'Town Data'!L33,"*")</f>
        <v>*</v>
      </c>
      <c r="I37" s="19" t="str">
        <f t="shared" si="0"/>
        <v/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CLARENDON</v>
      </c>
      <c r="C38" s="37">
        <f>IF('Town Data'!C34&gt;9,'Town Data'!B34,"*")</f>
        <v>35251116.590000004</v>
      </c>
      <c r="D38" s="38">
        <f>IF('Town Data'!E34&gt;9,'Town Data'!D34,"*")</f>
        <v>6294378.3799999999</v>
      </c>
      <c r="E38" s="39" t="str">
        <f>IF('Town Data'!G34&gt;9,'Town Data'!F34,"*")</f>
        <v>*</v>
      </c>
      <c r="F38" s="38">
        <f>IF('Town Data'!I34&gt;9,'Town Data'!H34,"*")</f>
        <v>28774984.640000001</v>
      </c>
      <c r="G38" s="38">
        <f>IF('Town Data'!K34&gt;9,'Town Data'!J34,"*")</f>
        <v>5755300.7199999997</v>
      </c>
      <c r="H38" s="39" t="str">
        <f>IF('Town Data'!M34&gt;9,'Town Data'!L34,"*")</f>
        <v>*</v>
      </c>
      <c r="I38" s="8">
        <f t="shared" si="0"/>
        <v>0.22506117834716602</v>
      </c>
      <c r="J38" s="8">
        <f t="shared" si="1"/>
        <v>9.3666288909400403E-2</v>
      </c>
      <c r="K38" s="8" t="str">
        <f t="shared" si="2"/>
        <v/>
      </c>
    </row>
    <row r="39" spans="2:11" x14ac:dyDescent="0.3">
      <c r="B39" s="24" t="str">
        <f>'Town Data'!A35</f>
        <v>COLCHESTER</v>
      </c>
      <c r="C39" s="40">
        <f>IF('Town Data'!C35&gt;9,'Town Data'!B35,"*")</f>
        <v>430622671.95999998</v>
      </c>
      <c r="D39" s="41">
        <f>IF('Town Data'!E35&gt;9,'Town Data'!D35,"*")</f>
        <v>96546365.489999995</v>
      </c>
      <c r="E39" s="42">
        <f>IF('Town Data'!G35&gt;9,'Town Data'!F35,"*")</f>
        <v>2751146.333333333</v>
      </c>
      <c r="F39" s="41">
        <f>IF('Town Data'!I35&gt;9,'Town Data'!H35,"*")</f>
        <v>394851481.12</v>
      </c>
      <c r="G39" s="41">
        <f>IF('Town Data'!K35&gt;9,'Town Data'!J35,"*")</f>
        <v>94315543.180000007</v>
      </c>
      <c r="H39" s="42">
        <f>IF('Town Data'!M35&gt;9,'Town Data'!L35,"*")</f>
        <v>1660812.1666666665</v>
      </c>
      <c r="I39" s="19">
        <f t="shared" si="0"/>
        <v>9.0594039912259283E-2</v>
      </c>
      <c r="J39" s="19">
        <f t="shared" si="1"/>
        <v>2.3652753669058467E-2</v>
      </c>
      <c r="K39" s="19">
        <f t="shared" si="2"/>
        <v>0.65650661077165762</v>
      </c>
    </row>
    <row r="40" spans="2:11" x14ac:dyDescent="0.3">
      <c r="B40" t="str">
        <f>'Town Data'!A36</f>
        <v>CORINTH</v>
      </c>
      <c r="C40" s="37">
        <f>IF('Town Data'!C36&gt;9,'Town Data'!B36,"*")</f>
        <v>1656905.43</v>
      </c>
      <c r="D40" s="38">
        <f>IF('Town Data'!E36&gt;9,'Town Data'!D36,"*")</f>
        <v>528986.68000000005</v>
      </c>
      <c r="E40" s="39" t="str">
        <f>IF('Town Data'!G36&gt;9,'Town Data'!F36,"*")</f>
        <v>*</v>
      </c>
      <c r="F40" s="38">
        <f>IF('Town Data'!I36&gt;9,'Town Data'!H36,"*")</f>
        <v>1489707.18</v>
      </c>
      <c r="G40" s="38">
        <f>IF('Town Data'!K36&gt;9,'Town Data'!J36,"*")</f>
        <v>515580.41</v>
      </c>
      <c r="H40" s="39" t="str">
        <f>IF('Town Data'!M36&gt;9,'Town Data'!L36,"*")</f>
        <v>*</v>
      </c>
      <c r="I40" s="8">
        <f t="shared" si="0"/>
        <v>0.1122356475451773</v>
      </c>
      <c r="J40" s="8">
        <f t="shared" si="1"/>
        <v>2.6002287402657673E-2</v>
      </c>
      <c r="K40" s="8" t="str">
        <f t="shared" si="2"/>
        <v/>
      </c>
    </row>
    <row r="41" spans="2:11" x14ac:dyDescent="0.3">
      <c r="B41" s="24" t="str">
        <f>'Town Data'!A37</f>
        <v>CORNWALL</v>
      </c>
      <c r="C41" s="40">
        <f>IF('Town Data'!C37&gt;9,'Town Data'!B37,"*")</f>
        <v>1311903.97</v>
      </c>
      <c r="D41" s="41">
        <f>IF('Town Data'!E37&gt;9,'Town Data'!D37,"*")</f>
        <v>183513.42</v>
      </c>
      <c r="E41" s="42" t="str">
        <f>IF('Town Data'!G37&gt;9,'Town Data'!F37,"*")</f>
        <v>*</v>
      </c>
      <c r="F41" s="41">
        <f>IF('Town Data'!I37&gt;9,'Town Data'!H37,"*")</f>
        <v>2091709.86</v>
      </c>
      <c r="G41" s="41" t="str">
        <f>IF('Town Data'!K37&gt;9,'Town Data'!J37,"*")</f>
        <v>*</v>
      </c>
      <c r="H41" s="42" t="str">
        <f>IF('Town Data'!M37&gt;9,'Town Data'!L37,"*")</f>
        <v>*</v>
      </c>
      <c r="I41" s="19">
        <f t="shared" si="0"/>
        <v>-0.37280786638353375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CRAFTSBURY</v>
      </c>
      <c r="C42" s="37">
        <f>IF('Town Data'!C38&gt;9,'Town Data'!B38,"*")</f>
        <v>3581194.81</v>
      </c>
      <c r="D42" s="38">
        <f>IF('Town Data'!E38&gt;9,'Town Data'!D38,"*")</f>
        <v>917405.13</v>
      </c>
      <c r="E42" s="39" t="str">
        <f>IF('Town Data'!G38&gt;9,'Town Data'!F38,"*")</f>
        <v>*</v>
      </c>
      <c r="F42" s="38">
        <f>IF('Town Data'!I38&gt;9,'Town Data'!H38,"*")</f>
        <v>3810061.78</v>
      </c>
      <c r="G42" s="38">
        <f>IF('Town Data'!K38&gt;9,'Town Data'!J38,"*")</f>
        <v>735529.06</v>
      </c>
      <c r="H42" s="39" t="str">
        <f>IF('Town Data'!M38&gt;9,'Town Data'!L38,"*")</f>
        <v>*</v>
      </c>
      <c r="I42" s="8">
        <f t="shared" si="0"/>
        <v>-6.0069096832335286E-2</v>
      </c>
      <c r="J42" s="8">
        <f t="shared" si="1"/>
        <v>0.24727244631231829</v>
      </c>
      <c r="K42" s="8" t="str">
        <f t="shared" si="2"/>
        <v/>
      </c>
    </row>
    <row r="43" spans="2:11" x14ac:dyDescent="0.3">
      <c r="B43" s="24" t="str">
        <f>'Town Data'!A39</f>
        <v>DANBY</v>
      </c>
      <c r="C43" s="40">
        <f>IF('Town Data'!C39&gt;9,'Town Data'!B39,"*")</f>
        <v>2707564.03</v>
      </c>
      <c r="D43" s="41">
        <f>IF('Town Data'!E39&gt;9,'Town Data'!D39,"*")</f>
        <v>779004.32</v>
      </c>
      <c r="E43" s="42" t="str">
        <f>IF('Town Data'!G39&gt;9,'Town Data'!F39,"*")</f>
        <v>*</v>
      </c>
      <c r="F43" s="41">
        <f>IF('Town Data'!I39&gt;9,'Town Data'!H39,"*")</f>
        <v>4398194.41</v>
      </c>
      <c r="G43" s="41">
        <f>IF('Town Data'!K39&gt;9,'Town Data'!J39,"*")</f>
        <v>1239972.6599999999</v>
      </c>
      <c r="H43" s="42" t="str">
        <f>IF('Town Data'!M39&gt;9,'Town Data'!L39,"*")</f>
        <v>*</v>
      </c>
      <c r="I43" s="19">
        <f t="shared" si="0"/>
        <v>-0.38439191686390239</v>
      </c>
      <c r="J43" s="19">
        <f t="shared" si="1"/>
        <v>-0.37175685792943208</v>
      </c>
      <c r="K43" s="19" t="str">
        <f t="shared" si="2"/>
        <v/>
      </c>
    </row>
    <row r="44" spans="2:11" x14ac:dyDescent="0.3">
      <c r="B44" t="str">
        <f>'Town Data'!A40</f>
        <v>DANVILLE</v>
      </c>
      <c r="C44" s="37">
        <f>IF('Town Data'!C40&gt;9,'Town Data'!B40,"*")</f>
        <v>4642256.84</v>
      </c>
      <c r="D44" s="38">
        <f>IF('Town Data'!E40&gt;9,'Town Data'!D40,"*")</f>
        <v>2892611.41</v>
      </c>
      <c r="E44" s="39" t="str">
        <f>IF('Town Data'!G40&gt;9,'Town Data'!F40,"*")</f>
        <v>*</v>
      </c>
      <c r="F44" s="38">
        <f>IF('Town Data'!I40&gt;9,'Town Data'!H40,"*")</f>
        <v>3979002.09</v>
      </c>
      <c r="G44" s="38">
        <f>IF('Town Data'!K40&gt;9,'Town Data'!J40,"*")</f>
        <v>2668288.2799999998</v>
      </c>
      <c r="H44" s="39" t="str">
        <f>IF('Town Data'!M40&gt;9,'Town Data'!L40,"*")</f>
        <v>*</v>
      </c>
      <c r="I44" s="8">
        <f t="shared" si="0"/>
        <v>0.16668871616501213</v>
      </c>
      <c r="J44" s="8">
        <f t="shared" si="1"/>
        <v>8.407005033204297E-2</v>
      </c>
      <c r="K44" s="8" t="str">
        <f t="shared" si="2"/>
        <v/>
      </c>
    </row>
    <row r="45" spans="2:11" x14ac:dyDescent="0.3">
      <c r="B45" s="24" t="str">
        <f>'Town Data'!A41</f>
        <v>DERBY</v>
      </c>
      <c r="C45" s="40">
        <f>IF('Town Data'!C41&gt;9,'Town Data'!B41,"*")</f>
        <v>79962733.150000006</v>
      </c>
      <c r="D45" s="41">
        <f>IF('Town Data'!E41&gt;9,'Town Data'!D41,"*")</f>
        <v>30660884.640000001</v>
      </c>
      <c r="E45" s="42">
        <f>IF('Town Data'!G41&gt;9,'Town Data'!F41,"*")</f>
        <v>325789.00000000017</v>
      </c>
      <c r="F45" s="41">
        <f>IF('Town Data'!I41&gt;9,'Town Data'!H41,"*")</f>
        <v>69786778.739999995</v>
      </c>
      <c r="G45" s="41">
        <f>IF('Town Data'!K41&gt;9,'Town Data'!J41,"*")</f>
        <v>29117711.920000002</v>
      </c>
      <c r="H45" s="42">
        <f>IF('Town Data'!M41&gt;9,'Town Data'!L41,"*")</f>
        <v>330134.50000000012</v>
      </c>
      <c r="I45" s="19">
        <f t="shared" si="0"/>
        <v>0.1458149321938457</v>
      </c>
      <c r="J45" s="19">
        <f t="shared" si="1"/>
        <v>5.2997732934504514E-2</v>
      </c>
      <c r="K45" s="19">
        <f t="shared" si="2"/>
        <v>-1.3162816973082003E-2</v>
      </c>
    </row>
    <row r="46" spans="2:11" x14ac:dyDescent="0.3">
      <c r="B46" t="str">
        <f>'Town Data'!A42</f>
        <v>DORSET</v>
      </c>
      <c r="C46" s="37">
        <f>IF('Town Data'!C42&gt;9,'Town Data'!B42,"*")</f>
        <v>9143585.0299999993</v>
      </c>
      <c r="D46" s="38">
        <f>IF('Town Data'!E42&gt;9,'Town Data'!D42,"*")</f>
        <v>2925657.57</v>
      </c>
      <c r="E46" s="39" t="str">
        <f>IF('Town Data'!G42&gt;9,'Town Data'!F42,"*")</f>
        <v>*</v>
      </c>
      <c r="F46" s="38">
        <f>IF('Town Data'!I42&gt;9,'Town Data'!H42,"*")</f>
        <v>7691982.4000000004</v>
      </c>
      <c r="G46" s="38">
        <f>IF('Town Data'!K42&gt;9,'Town Data'!J42,"*")</f>
        <v>2483312.04</v>
      </c>
      <c r="H46" s="39" t="str">
        <f>IF('Town Data'!M42&gt;9,'Town Data'!L42,"*")</f>
        <v>*</v>
      </c>
      <c r="I46" s="8">
        <f t="shared" si="0"/>
        <v>0.18871632233583879</v>
      </c>
      <c r="J46" s="8">
        <f t="shared" si="1"/>
        <v>0.17812724412998046</v>
      </c>
      <c r="K46" s="8" t="str">
        <f t="shared" si="2"/>
        <v/>
      </c>
    </row>
    <row r="47" spans="2:11" x14ac:dyDescent="0.3">
      <c r="B47" s="24" t="str">
        <f>'Town Data'!A43</f>
        <v>DOVER</v>
      </c>
      <c r="C47" s="40">
        <f>IF('Town Data'!C43&gt;9,'Town Data'!B43,"*")</f>
        <v>36543047.409999996</v>
      </c>
      <c r="D47" s="41">
        <f>IF('Town Data'!E43&gt;9,'Town Data'!D43,"*")</f>
        <v>33953543.409999996</v>
      </c>
      <c r="E47" s="42" t="str">
        <f>IF('Town Data'!G43&gt;9,'Town Data'!F43,"*")</f>
        <v>*</v>
      </c>
      <c r="F47" s="41">
        <f>IF('Town Data'!I43&gt;9,'Town Data'!H43,"*")</f>
        <v>2984738.86</v>
      </c>
      <c r="G47" s="41">
        <f>IF('Town Data'!K43&gt;9,'Town Data'!J43,"*")</f>
        <v>1182247.1299999999</v>
      </c>
      <c r="H47" s="42" t="str">
        <f>IF('Town Data'!M43&gt;9,'Town Data'!L43,"*")</f>
        <v>*</v>
      </c>
      <c r="I47" s="19">
        <f t="shared" si="0"/>
        <v>11.243298031774879</v>
      </c>
      <c r="J47" s="19">
        <f t="shared" si="1"/>
        <v>27.719497428596</v>
      </c>
      <c r="K47" s="19" t="str">
        <f t="shared" si="2"/>
        <v/>
      </c>
    </row>
    <row r="48" spans="2:11" x14ac:dyDescent="0.3">
      <c r="B48" t="str">
        <f>'Town Data'!A44</f>
        <v>DUMMERSTON</v>
      </c>
      <c r="C48" s="37">
        <f>IF('Town Data'!C44&gt;9,'Town Data'!B44,"*")</f>
        <v>7365076.2599999998</v>
      </c>
      <c r="D48" s="38">
        <f>IF('Town Data'!E44&gt;9,'Town Data'!D44,"*")</f>
        <v>2068620.72</v>
      </c>
      <c r="E48" s="39" t="str">
        <f>IF('Town Data'!G44&gt;9,'Town Data'!F44,"*")</f>
        <v>*</v>
      </c>
      <c r="F48" s="38">
        <f>IF('Town Data'!I44&gt;9,'Town Data'!H44,"*")</f>
        <v>6485917.5499999998</v>
      </c>
      <c r="G48" s="38">
        <f>IF('Town Data'!K44&gt;9,'Town Data'!J44,"*")</f>
        <v>2039923.66</v>
      </c>
      <c r="H48" s="39">
        <f>IF('Town Data'!M44&gt;9,'Town Data'!L44,"*")</f>
        <v>76266.500000000029</v>
      </c>
      <c r="I48" s="8">
        <f t="shared" si="0"/>
        <v>0.13554885692310412</v>
      </c>
      <c r="J48" s="8">
        <f t="shared" si="1"/>
        <v>1.4067712710386454E-2</v>
      </c>
      <c r="K48" s="8" t="str">
        <f t="shared" si="2"/>
        <v/>
      </c>
    </row>
    <row r="49" spans="2:11" x14ac:dyDescent="0.3">
      <c r="B49" s="24" t="str">
        <f>'Town Data'!A45</f>
        <v>DUXBURY</v>
      </c>
      <c r="C49" s="40">
        <f>IF('Town Data'!C45&gt;9,'Town Data'!B45,"*")</f>
        <v>679110.38</v>
      </c>
      <c r="D49" s="41">
        <f>IF('Town Data'!E45&gt;9,'Town Data'!D45,"*")</f>
        <v>374499.65</v>
      </c>
      <c r="E49" s="42" t="str">
        <f>IF('Town Data'!G45&gt;9,'Town Data'!F45,"*")</f>
        <v>*</v>
      </c>
      <c r="F49" s="41">
        <f>IF('Town Data'!I45&gt;9,'Town Data'!H45,"*")</f>
        <v>583462.91</v>
      </c>
      <c r="G49" s="41">
        <f>IF('Town Data'!K45&gt;9,'Town Data'!J45,"*")</f>
        <v>298773.02</v>
      </c>
      <c r="H49" s="42" t="str">
        <f>IF('Town Data'!M45&gt;9,'Town Data'!L45,"*")</f>
        <v>*</v>
      </c>
      <c r="I49" s="19">
        <f t="shared" si="0"/>
        <v>0.16393067727304203</v>
      </c>
      <c r="J49" s="19">
        <f t="shared" si="1"/>
        <v>0.25345872930561131</v>
      </c>
      <c r="K49" s="19" t="str">
        <f t="shared" si="2"/>
        <v/>
      </c>
    </row>
    <row r="50" spans="2:11" x14ac:dyDescent="0.3">
      <c r="B50" t="str">
        <f>'Town Data'!A46</f>
        <v>EAST MONTPELIER</v>
      </c>
      <c r="C50" s="37">
        <f>IF('Town Data'!C46&gt;9,'Town Data'!B46,"*")</f>
        <v>18907717.280000001</v>
      </c>
      <c r="D50" s="38">
        <f>IF('Town Data'!E46&gt;9,'Town Data'!D46,"*")</f>
        <v>6639003.4199999999</v>
      </c>
      <c r="E50" s="39" t="str">
        <f>IF('Town Data'!G46&gt;9,'Town Data'!F46,"*")</f>
        <v>*</v>
      </c>
      <c r="F50" s="38">
        <f>IF('Town Data'!I46&gt;9,'Town Data'!H46,"*")</f>
        <v>17340103.359999999</v>
      </c>
      <c r="G50" s="38">
        <f>IF('Town Data'!K46&gt;9,'Town Data'!J46,"*")</f>
        <v>7020010.2300000004</v>
      </c>
      <c r="H50" s="39" t="str">
        <f>IF('Town Data'!M46&gt;9,'Town Data'!L46,"*")</f>
        <v>*</v>
      </c>
      <c r="I50" s="8">
        <f t="shared" si="0"/>
        <v>9.0403954777810616E-2</v>
      </c>
      <c r="J50" s="8">
        <f t="shared" si="1"/>
        <v>-5.4274395266800134E-2</v>
      </c>
      <c r="K50" s="8" t="str">
        <f t="shared" si="2"/>
        <v/>
      </c>
    </row>
    <row r="51" spans="2:11" x14ac:dyDescent="0.3">
      <c r="B51" s="24" t="str">
        <f>'Town Data'!A47</f>
        <v>EDEN</v>
      </c>
      <c r="C51" s="40">
        <f>IF('Town Data'!C47&gt;9,'Town Data'!B47,"*")</f>
        <v>1353747.16</v>
      </c>
      <c r="D51" s="41">
        <f>IF('Town Data'!E47&gt;9,'Town Data'!D47,"*")</f>
        <v>461547.71</v>
      </c>
      <c r="E51" s="42" t="str">
        <f>IF('Town Data'!G47&gt;9,'Town Data'!F47,"*")</f>
        <v>*</v>
      </c>
      <c r="F51" s="41">
        <f>IF('Town Data'!I47&gt;9,'Town Data'!H47,"*")</f>
        <v>1585890.46</v>
      </c>
      <c r="G51" s="41">
        <f>IF('Town Data'!K47&gt;9,'Town Data'!J47,"*")</f>
        <v>554876.32999999996</v>
      </c>
      <c r="H51" s="42" t="str">
        <f>IF('Town Data'!M47&gt;9,'Town Data'!L47,"*")</f>
        <v>*</v>
      </c>
      <c r="I51" s="19">
        <f t="shared" si="0"/>
        <v>-0.14638041267995272</v>
      </c>
      <c r="J51" s="19">
        <f t="shared" si="1"/>
        <v>-0.1681971548507033</v>
      </c>
      <c r="K51" s="19" t="str">
        <f t="shared" si="2"/>
        <v/>
      </c>
    </row>
    <row r="52" spans="2:11" x14ac:dyDescent="0.3">
      <c r="B52" t="str">
        <f>'Town Data'!A48</f>
        <v>ENOSBURG</v>
      </c>
      <c r="C52" s="37">
        <f>IF('Town Data'!C48&gt;9,'Town Data'!B48,"*")</f>
        <v>25290709.149999999</v>
      </c>
      <c r="D52" s="38">
        <f>IF('Town Data'!E48&gt;9,'Town Data'!D48,"*")</f>
        <v>7062069.3099999996</v>
      </c>
      <c r="E52" s="39">
        <f>IF('Town Data'!G48&gt;9,'Town Data'!F48,"*")</f>
        <v>127402.00000000003</v>
      </c>
      <c r="F52" s="38">
        <f>IF('Town Data'!I48&gt;9,'Town Data'!H48,"*")</f>
        <v>21808381.239999998</v>
      </c>
      <c r="G52" s="38">
        <f>IF('Town Data'!K48&gt;9,'Town Data'!J48,"*")</f>
        <v>7303752.5300000003</v>
      </c>
      <c r="H52" s="39">
        <f>IF('Town Data'!M48&gt;9,'Town Data'!L48,"*")</f>
        <v>164781.33333333331</v>
      </c>
      <c r="I52" s="8">
        <f t="shared" si="0"/>
        <v>0.1596784223311753</v>
      </c>
      <c r="J52" s="8">
        <f t="shared" si="1"/>
        <v>-3.3090280510914387E-2</v>
      </c>
      <c r="K52" s="8">
        <f t="shared" si="2"/>
        <v>-0.22684203712394582</v>
      </c>
    </row>
    <row r="53" spans="2:11" x14ac:dyDescent="0.3">
      <c r="B53" s="24" t="str">
        <f>'Town Data'!A49</f>
        <v>ESSEX</v>
      </c>
      <c r="C53" s="40">
        <f>IF('Town Data'!C49&gt;9,'Town Data'!B49,"*")</f>
        <v>136671061.91999999</v>
      </c>
      <c r="D53" s="41">
        <f>IF('Town Data'!E49&gt;9,'Town Data'!D49,"*")</f>
        <v>35131236.850000001</v>
      </c>
      <c r="E53" s="42">
        <f>IF('Town Data'!G49&gt;9,'Town Data'!F49,"*")</f>
        <v>400242.50000000041</v>
      </c>
      <c r="F53" s="41">
        <f>IF('Town Data'!I49&gt;9,'Town Data'!H49,"*")</f>
        <v>134400649.91999999</v>
      </c>
      <c r="G53" s="41">
        <f>IF('Town Data'!K49&gt;9,'Town Data'!J49,"*")</f>
        <v>38591166.32</v>
      </c>
      <c r="H53" s="42">
        <f>IF('Town Data'!M49&gt;9,'Town Data'!L49,"*")</f>
        <v>428098.16666666663</v>
      </c>
      <c r="I53" s="19">
        <f t="shared" si="0"/>
        <v>1.6892864739504083E-2</v>
      </c>
      <c r="J53" s="19">
        <f t="shared" si="1"/>
        <v>-8.965599643478199E-2</v>
      </c>
      <c r="K53" s="19">
        <f t="shared" si="2"/>
        <v>-6.5068409153818438E-2</v>
      </c>
    </row>
    <row r="54" spans="2:11" x14ac:dyDescent="0.3">
      <c r="B54" t="str">
        <f>'Town Data'!A50</f>
        <v>FAIR HAVEN</v>
      </c>
      <c r="C54" s="37">
        <f>IF('Town Data'!C50&gt;9,'Town Data'!B50,"*")</f>
        <v>25092482.550000001</v>
      </c>
      <c r="D54" s="38">
        <f>IF('Town Data'!E50&gt;9,'Town Data'!D50,"*")</f>
        <v>4800354.3499999996</v>
      </c>
      <c r="E54" s="39" t="str">
        <f>IF('Town Data'!G50&gt;9,'Town Data'!F50,"*")</f>
        <v>*</v>
      </c>
      <c r="F54" s="38">
        <f>IF('Town Data'!I50&gt;9,'Town Data'!H50,"*")</f>
        <v>19077863.620000001</v>
      </c>
      <c r="G54" s="38">
        <f>IF('Town Data'!K50&gt;9,'Town Data'!J50,"*")</f>
        <v>4898472.7300000004</v>
      </c>
      <c r="H54" s="39" t="str">
        <f>IF('Town Data'!M50&gt;9,'Town Data'!L50,"*")</f>
        <v>*</v>
      </c>
      <c r="I54" s="8">
        <f t="shared" si="0"/>
        <v>0.31526690041408312</v>
      </c>
      <c r="J54" s="8">
        <f t="shared" si="1"/>
        <v>-2.0030402414836106E-2</v>
      </c>
      <c r="K54" s="8" t="str">
        <f t="shared" si="2"/>
        <v/>
      </c>
    </row>
    <row r="55" spans="2:11" x14ac:dyDescent="0.3">
      <c r="B55" s="24" t="str">
        <f>'Town Data'!A51</f>
        <v>FAIRFAX</v>
      </c>
      <c r="C55" s="40">
        <f>IF('Town Data'!C51&gt;9,'Town Data'!B51,"*")</f>
        <v>22904660.739999998</v>
      </c>
      <c r="D55" s="41">
        <f>IF('Town Data'!E51&gt;9,'Town Data'!D51,"*")</f>
        <v>5955311.3700000001</v>
      </c>
      <c r="E55" s="42" t="str">
        <f>IF('Town Data'!G51&gt;9,'Town Data'!F51,"*")</f>
        <v>*</v>
      </c>
      <c r="F55" s="41">
        <f>IF('Town Data'!I51&gt;9,'Town Data'!H51,"*")</f>
        <v>19021470.52</v>
      </c>
      <c r="G55" s="41">
        <f>IF('Town Data'!K51&gt;9,'Town Data'!J51,"*")</f>
        <v>5758630.0999999996</v>
      </c>
      <c r="H55" s="42" t="str">
        <f>IF('Town Data'!M51&gt;9,'Town Data'!L51,"*")</f>
        <v>*</v>
      </c>
      <c r="I55" s="19">
        <f t="shared" si="0"/>
        <v>0.20414774009806677</v>
      </c>
      <c r="J55" s="19">
        <f t="shared" si="1"/>
        <v>3.4154176702546064E-2</v>
      </c>
      <c r="K55" s="19" t="str">
        <f t="shared" si="2"/>
        <v/>
      </c>
    </row>
    <row r="56" spans="2:11" x14ac:dyDescent="0.3">
      <c r="B56" t="str">
        <f>'Town Data'!A52</f>
        <v>FAIRFIELD</v>
      </c>
      <c r="C56" s="37">
        <f>IF('Town Data'!C52&gt;9,'Town Data'!B52,"*")</f>
        <v>2572581.48</v>
      </c>
      <c r="D56" s="38">
        <f>IF('Town Data'!E52&gt;9,'Town Data'!D52,"*")</f>
        <v>455522.52</v>
      </c>
      <c r="E56" s="39" t="str">
        <f>IF('Town Data'!G52&gt;9,'Town Data'!F52,"*")</f>
        <v>*</v>
      </c>
      <c r="F56" s="38">
        <f>IF('Town Data'!I52&gt;9,'Town Data'!H52,"*")</f>
        <v>2186787.16</v>
      </c>
      <c r="G56" s="38">
        <f>IF('Town Data'!K52&gt;9,'Town Data'!J52,"*")</f>
        <v>500018.29</v>
      </c>
      <c r="H56" s="39" t="str">
        <f>IF('Town Data'!M52&gt;9,'Town Data'!L52,"*")</f>
        <v>*</v>
      </c>
      <c r="I56" s="8">
        <f t="shared" si="0"/>
        <v>0.17642060784735897</v>
      </c>
      <c r="J56" s="8">
        <f t="shared" si="1"/>
        <v>-8.8988284808541623E-2</v>
      </c>
      <c r="K56" s="8" t="str">
        <f t="shared" si="2"/>
        <v/>
      </c>
    </row>
    <row r="57" spans="2:11" x14ac:dyDescent="0.3">
      <c r="B57" s="24" t="str">
        <f>'Town Data'!A53</f>
        <v>FAIRLEE</v>
      </c>
      <c r="C57" s="40">
        <f>IF('Town Data'!C53&gt;9,'Town Data'!B53,"*")</f>
        <v>17835564.469999999</v>
      </c>
      <c r="D57" s="41">
        <f>IF('Town Data'!E53&gt;9,'Town Data'!D53,"*")</f>
        <v>1775432.65</v>
      </c>
      <c r="E57" s="42">
        <f>IF('Town Data'!G53&gt;9,'Town Data'!F53,"*")</f>
        <v>66811.333333333343</v>
      </c>
      <c r="F57" s="41">
        <f>IF('Town Data'!I53&gt;9,'Town Data'!H53,"*")</f>
        <v>18744942.760000002</v>
      </c>
      <c r="G57" s="41">
        <f>IF('Town Data'!K53&gt;9,'Town Data'!J53,"*")</f>
        <v>1576599.52</v>
      </c>
      <c r="H57" s="42">
        <f>IF('Town Data'!M53&gt;9,'Town Data'!L53,"*")</f>
        <v>68481.666666666628</v>
      </c>
      <c r="I57" s="19">
        <f t="shared" si="0"/>
        <v>-4.8513260437398252E-2</v>
      </c>
      <c r="J57" s="19">
        <f t="shared" si="1"/>
        <v>0.12611517857115667</v>
      </c>
      <c r="K57" s="19">
        <f t="shared" si="2"/>
        <v>-2.4390956216991687E-2</v>
      </c>
    </row>
    <row r="58" spans="2:11" x14ac:dyDescent="0.3">
      <c r="B58" t="str">
        <f>'Town Data'!A54</f>
        <v>FERRISBURGH</v>
      </c>
      <c r="C58" s="37">
        <f>IF('Town Data'!C54&gt;9,'Town Data'!B54,"*")</f>
        <v>11469614.73</v>
      </c>
      <c r="D58" s="38">
        <f>IF('Town Data'!E54&gt;9,'Town Data'!D54,"*")</f>
        <v>2348196.9300000002</v>
      </c>
      <c r="E58" s="39" t="str">
        <f>IF('Town Data'!G54&gt;9,'Town Data'!F54,"*")</f>
        <v>*</v>
      </c>
      <c r="F58" s="38">
        <f>IF('Town Data'!I54&gt;9,'Town Data'!H54,"*")</f>
        <v>8619584.8499999996</v>
      </c>
      <c r="G58" s="38">
        <f>IF('Town Data'!K54&gt;9,'Town Data'!J54,"*")</f>
        <v>2382643.91</v>
      </c>
      <c r="H58" s="39" t="str">
        <f>IF('Town Data'!M54&gt;9,'Town Data'!L54,"*")</f>
        <v>*</v>
      </c>
      <c r="I58" s="8">
        <f t="shared" si="0"/>
        <v>0.33064584079127673</v>
      </c>
      <c r="J58" s="8">
        <f t="shared" si="1"/>
        <v>-1.4457460410019884E-2</v>
      </c>
      <c r="K58" s="8" t="str">
        <f t="shared" si="2"/>
        <v/>
      </c>
    </row>
    <row r="59" spans="2:11" x14ac:dyDescent="0.3">
      <c r="B59" s="24" t="str">
        <f>'Town Data'!A55</f>
        <v>FRANKLIN</v>
      </c>
      <c r="C59" s="40">
        <f>IF('Town Data'!C55&gt;9,'Town Data'!B55,"*")</f>
        <v>1447178.26</v>
      </c>
      <c r="D59" s="41">
        <f>IF('Town Data'!E55&gt;9,'Town Data'!D55,"*")</f>
        <v>861311.77</v>
      </c>
      <c r="E59" s="42" t="str">
        <f>IF('Town Data'!G55&gt;9,'Town Data'!F55,"*")</f>
        <v>*</v>
      </c>
      <c r="F59" s="41">
        <f>IF('Town Data'!I55&gt;9,'Town Data'!H55,"*")</f>
        <v>1634847.09</v>
      </c>
      <c r="G59" s="41">
        <f>IF('Town Data'!K55&gt;9,'Town Data'!J55,"*")</f>
        <v>717200.08</v>
      </c>
      <c r="H59" s="42" t="str">
        <f>IF('Town Data'!M55&gt;9,'Town Data'!L55,"*")</f>
        <v>*</v>
      </c>
      <c r="I59" s="19">
        <f t="shared" si="0"/>
        <v>-0.11479289478993418</v>
      </c>
      <c r="J59" s="19">
        <f t="shared" si="1"/>
        <v>0.2009365224833774</v>
      </c>
      <c r="K59" s="19" t="str">
        <f t="shared" si="2"/>
        <v/>
      </c>
    </row>
    <row r="60" spans="2:11" x14ac:dyDescent="0.3">
      <c r="B60" t="str">
        <f>'Town Data'!A56</f>
        <v>GEORGIA</v>
      </c>
      <c r="C60" s="37">
        <f>IF('Town Data'!C56&gt;9,'Town Data'!B56,"*")</f>
        <v>4640053.76</v>
      </c>
      <c r="D60" s="38">
        <f>IF('Town Data'!E56&gt;9,'Town Data'!D56,"*")</f>
        <v>2303635.9700000002</v>
      </c>
      <c r="E60" s="39" t="str">
        <f>IF('Town Data'!G56&gt;9,'Town Data'!F56,"*")</f>
        <v>*</v>
      </c>
      <c r="F60" s="38">
        <f>IF('Town Data'!I56&gt;9,'Town Data'!H56,"*")</f>
        <v>5449557.9199999999</v>
      </c>
      <c r="G60" s="38">
        <f>IF('Town Data'!K56&gt;9,'Town Data'!J56,"*")</f>
        <v>2075477.21</v>
      </c>
      <c r="H60" s="39" t="str">
        <f>IF('Town Data'!M56&gt;9,'Town Data'!L56,"*")</f>
        <v>*</v>
      </c>
      <c r="I60" s="8">
        <f t="shared" si="0"/>
        <v>-0.14854492270448244</v>
      </c>
      <c r="J60" s="8">
        <f t="shared" si="1"/>
        <v>0.10993074696300821</v>
      </c>
      <c r="K60" s="8" t="str">
        <f t="shared" si="2"/>
        <v/>
      </c>
    </row>
    <row r="61" spans="2:11" x14ac:dyDescent="0.3">
      <c r="B61" s="24" t="str">
        <f>'Town Data'!A57</f>
        <v>GLOVER</v>
      </c>
      <c r="C61" s="40">
        <f>IF('Town Data'!C57&gt;9,'Town Data'!B57,"*")</f>
        <v>155886.35</v>
      </c>
      <c r="D61" s="41">
        <f>IF('Town Data'!E57&gt;9,'Town Data'!D57,"*")</f>
        <v>70864.03</v>
      </c>
      <c r="E61" s="42" t="str">
        <f>IF('Town Data'!G57&gt;9,'Town Data'!F57,"*")</f>
        <v>*</v>
      </c>
      <c r="F61" s="41" t="str">
        <f>IF('Town Data'!I57&gt;9,'Town Data'!H57,"*")</f>
        <v>*</v>
      </c>
      <c r="G61" s="41" t="str">
        <f>IF('Town Data'!K57&gt;9,'Town Data'!J57,"*")</f>
        <v>*</v>
      </c>
      <c r="H61" s="42" t="str">
        <f>IF('Town Data'!M57&gt;9,'Town Data'!L57,"*")</f>
        <v>*</v>
      </c>
      <c r="I61" s="19" t="str">
        <f t="shared" si="0"/>
        <v/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GRAFTON</v>
      </c>
      <c r="C62" s="37">
        <f>IF('Town Data'!C58&gt;9,'Town Data'!B58,"*")</f>
        <v>495904.82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605115.68999999994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>
        <f t="shared" si="0"/>
        <v>-0.18047932288782653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GRAND ISLE</v>
      </c>
      <c r="C63" s="40">
        <f>IF('Town Data'!C59&gt;9,'Town Data'!B59,"*")</f>
        <v>2648314.94</v>
      </c>
      <c r="D63" s="41">
        <f>IF('Town Data'!E59&gt;9,'Town Data'!D59,"*")</f>
        <v>831449.31</v>
      </c>
      <c r="E63" s="42" t="str">
        <f>IF('Town Data'!G59&gt;9,'Town Data'!F59,"*")</f>
        <v>*</v>
      </c>
      <c r="F63" s="41">
        <f>IF('Town Data'!I59&gt;9,'Town Data'!H59,"*")</f>
        <v>2324870.73</v>
      </c>
      <c r="G63" s="41">
        <f>IF('Town Data'!K59&gt;9,'Town Data'!J59,"*")</f>
        <v>829269.45</v>
      </c>
      <c r="H63" s="42" t="str">
        <f>IF('Town Data'!M59&gt;9,'Town Data'!L59,"*")</f>
        <v>*</v>
      </c>
      <c r="I63" s="19">
        <f t="shared" si="0"/>
        <v>0.13912352451527485</v>
      </c>
      <c r="J63" s="19">
        <f t="shared" si="1"/>
        <v>2.6286510373680141E-3</v>
      </c>
      <c r="K63" s="19" t="str">
        <f t="shared" si="2"/>
        <v/>
      </c>
    </row>
    <row r="64" spans="2:11" x14ac:dyDescent="0.3">
      <c r="B64" t="str">
        <f>'Town Data'!A60</f>
        <v>GREENSBORO</v>
      </c>
      <c r="C64" s="37">
        <f>IF('Town Data'!C60&gt;9,'Town Data'!B60,"*")</f>
        <v>3263776.39</v>
      </c>
      <c r="D64" s="38">
        <f>IF('Town Data'!E60&gt;9,'Town Data'!D60,"*")</f>
        <v>1581344.21</v>
      </c>
      <c r="E64" s="39" t="str">
        <f>IF('Town Data'!G60&gt;9,'Town Data'!F60,"*")</f>
        <v>*</v>
      </c>
      <c r="F64" s="38">
        <f>IF('Town Data'!I60&gt;9,'Town Data'!H60,"*")</f>
        <v>3780407.33</v>
      </c>
      <c r="G64" s="38">
        <f>IF('Town Data'!K60&gt;9,'Town Data'!J60,"*")</f>
        <v>1901182.7</v>
      </c>
      <c r="H64" s="39" t="str">
        <f>IF('Town Data'!M60&gt;9,'Town Data'!L60,"*")</f>
        <v>*</v>
      </c>
      <c r="I64" s="8">
        <f t="shared" si="0"/>
        <v>-0.13666012545796222</v>
      </c>
      <c r="J64" s="8">
        <f t="shared" si="1"/>
        <v>-0.16823132779400948</v>
      </c>
      <c r="K64" s="8" t="str">
        <f t="shared" si="2"/>
        <v/>
      </c>
    </row>
    <row r="65" spans="2:11" x14ac:dyDescent="0.3">
      <c r="B65" s="24" t="str">
        <f>'Town Data'!A61</f>
        <v>GROTON</v>
      </c>
      <c r="C65" s="40">
        <f>IF('Town Data'!C61&gt;9,'Town Data'!B61,"*")</f>
        <v>3704555.67</v>
      </c>
      <c r="D65" s="41">
        <f>IF('Town Data'!E61&gt;9,'Town Data'!D61,"*")</f>
        <v>1745873.3</v>
      </c>
      <c r="E65" s="42" t="str">
        <f>IF('Town Data'!G61&gt;9,'Town Data'!F61,"*")</f>
        <v>*</v>
      </c>
      <c r="F65" s="41">
        <f>IF('Town Data'!I61&gt;9,'Town Data'!H61,"*")</f>
        <v>3376347.72</v>
      </c>
      <c r="G65" s="41">
        <f>IF('Town Data'!K61&gt;9,'Town Data'!J61,"*")</f>
        <v>1351644.41</v>
      </c>
      <c r="H65" s="42" t="str">
        <f>IF('Town Data'!M61&gt;9,'Town Data'!L61,"*")</f>
        <v>*</v>
      </c>
      <c r="I65" s="19">
        <f t="shared" si="0"/>
        <v>9.7207982476401958E-2</v>
      </c>
      <c r="J65" s="19">
        <f t="shared" si="1"/>
        <v>0.29166612689205745</v>
      </c>
      <c r="K65" s="19" t="str">
        <f t="shared" si="2"/>
        <v/>
      </c>
    </row>
    <row r="66" spans="2:11" x14ac:dyDescent="0.3">
      <c r="B66" t="str">
        <f>'Town Data'!A62</f>
        <v>GUILFORD</v>
      </c>
      <c r="C66" s="37">
        <f>IF('Town Data'!C62&gt;9,'Town Data'!B62,"*")</f>
        <v>956268.32</v>
      </c>
      <c r="D66" s="38">
        <f>IF('Town Data'!E62&gt;9,'Town Data'!D62,"*")</f>
        <v>573904.63</v>
      </c>
      <c r="E66" s="39" t="str">
        <f>IF('Town Data'!G62&gt;9,'Town Data'!F62,"*")</f>
        <v>*</v>
      </c>
      <c r="F66" s="38">
        <f>IF('Town Data'!I62&gt;9,'Town Data'!H62,"*")</f>
        <v>977001.4</v>
      </c>
      <c r="G66" s="38">
        <f>IF('Town Data'!K62&gt;9,'Town Data'!J62,"*")</f>
        <v>491236.61</v>
      </c>
      <c r="H66" s="39" t="str">
        <f>IF('Town Data'!M62&gt;9,'Town Data'!L62,"*")</f>
        <v>*</v>
      </c>
      <c r="I66" s="8">
        <f t="shared" si="0"/>
        <v>-2.122113642825903E-2</v>
      </c>
      <c r="J66" s="8">
        <f t="shared" si="1"/>
        <v>0.16828554370163906</v>
      </c>
      <c r="K66" s="8" t="str">
        <f t="shared" si="2"/>
        <v/>
      </c>
    </row>
    <row r="67" spans="2:11" x14ac:dyDescent="0.3">
      <c r="B67" s="24" t="str">
        <f>'Town Data'!A63</f>
        <v>HALIFAX</v>
      </c>
      <c r="C67" s="40" t="str">
        <f>IF('Town Data'!C63&gt;9,'Town Data'!B63,"*")</f>
        <v>*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>
        <f>IF('Town Data'!I63&gt;9,'Town Data'!H63,"*")</f>
        <v>706264.98</v>
      </c>
      <c r="G67" s="41" t="str">
        <f>IF('Town Data'!K63&gt;9,'Town Data'!J63,"*")</f>
        <v>*</v>
      </c>
      <c r="H67" s="42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HANCOCK</v>
      </c>
      <c r="C68" s="37">
        <f>IF('Town Data'!C64&gt;9,'Town Data'!B64,"*")</f>
        <v>449705.1</v>
      </c>
      <c r="D68" s="38">
        <f>IF('Town Data'!E64&gt;9,'Town Data'!D64,"*")</f>
        <v>177359.1</v>
      </c>
      <c r="E68" s="39" t="str">
        <f>IF('Town Data'!G64&gt;9,'Town Data'!F64,"*")</f>
        <v>*</v>
      </c>
      <c r="F68" s="38">
        <f>IF('Town Data'!I64&gt;9,'Town Data'!H64,"*")</f>
        <v>413478.52</v>
      </c>
      <c r="G68" s="38">
        <f>IF('Town Data'!K64&gt;9,'Town Data'!J64,"*")</f>
        <v>170057.95</v>
      </c>
      <c r="H68" s="39" t="str">
        <f>IF('Town Data'!M64&gt;9,'Town Data'!L64,"*")</f>
        <v>*</v>
      </c>
      <c r="I68" s="8">
        <f t="shared" si="0"/>
        <v>8.7614176426867238E-2</v>
      </c>
      <c r="J68" s="8">
        <f t="shared" si="1"/>
        <v>4.2933305970111912E-2</v>
      </c>
      <c r="K68" s="8" t="str">
        <f t="shared" si="2"/>
        <v/>
      </c>
    </row>
    <row r="69" spans="2:11" x14ac:dyDescent="0.3">
      <c r="B69" s="24" t="str">
        <f>'Town Data'!A65</f>
        <v>HARDWICK</v>
      </c>
      <c r="C69" s="40">
        <f>IF('Town Data'!C65&gt;9,'Town Data'!B65,"*")</f>
        <v>33127693.579999998</v>
      </c>
      <c r="D69" s="41">
        <f>IF('Town Data'!E65&gt;9,'Town Data'!D65,"*")</f>
        <v>4973935.13</v>
      </c>
      <c r="E69" s="42">
        <f>IF('Town Data'!G65&gt;9,'Town Data'!F65,"*")</f>
        <v>42560.166666666657</v>
      </c>
      <c r="F69" s="41">
        <f>IF('Town Data'!I65&gt;9,'Town Data'!H65,"*")</f>
        <v>27656833.329999998</v>
      </c>
      <c r="G69" s="41">
        <f>IF('Town Data'!K65&gt;9,'Town Data'!J65,"*")</f>
        <v>4677912.97</v>
      </c>
      <c r="H69" s="42">
        <f>IF('Town Data'!M65&gt;9,'Town Data'!L65,"*")</f>
        <v>23424.000000000011</v>
      </c>
      <c r="I69" s="19">
        <f t="shared" si="0"/>
        <v>0.19781224353207613</v>
      </c>
      <c r="J69" s="19">
        <f t="shared" si="1"/>
        <v>6.3280818155109914E-2</v>
      </c>
      <c r="K69" s="19">
        <f t="shared" si="2"/>
        <v>0.81694700591985303</v>
      </c>
    </row>
    <row r="70" spans="2:11" x14ac:dyDescent="0.3">
      <c r="B70" t="str">
        <f>'Town Data'!A66</f>
        <v>HARTFORD</v>
      </c>
      <c r="C70" s="37">
        <f>IF('Town Data'!C66&gt;9,'Town Data'!B66,"*")</f>
        <v>146807670.34999999</v>
      </c>
      <c r="D70" s="38">
        <f>IF('Town Data'!E66&gt;9,'Town Data'!D66,"*")</f>
        <v>29379713.530000001</v>
      </c>
      <c r="E70" s="39">
        <f>IF('Town Data'!G66&gt;9,'Town Data'!F66,"*")</f>
        <v>616001.83333333302</v>
      </c>
      <c r="F70" s="38">
        <f>IF('Town Data'!I66&gt;9,'Town Data'!H66,"*")</f>
        <v>134857856.31999999</v>
      </c>
      <c r="G70" s="38">
        <f>IF('Town Data'!K66&gt;9,'Town Data'!J66,"*")</f>
        <v>25658982.050000001</v>
      </c>
      <c r="H70" s="39">
        <f>IF('Town Data'!M66&gt;9,'Town Data'!L66,"*")</f>
        <v>537973.33333333372</v>
      </c>
      <c r="I70" s="8">
        <f t="shared" ref="I70:I133" si="3">IFERROR((C70-F70)/F70,"")</f>
        <v>8.8610440326477247E-2</v>
      </c>
      <c r="J70" s="8">
        <f t="shared" ref="J70:J133" si="4">IFERROR((D70-G70)/G70,"")</f>
        <v>0.14500697933961881</v>
      </c>
      <c r="K70" s="8">
        <f t="shared" ref="K70:K133" si="5">IFERROR((E70-H70)/H70,"")</f>
        <v>0.14504157579062019</v>
      </c>
    </row>
    <row r="71" spans="2:11" x14ac:dyDescent="0.3">
      <c r="B71" s="24" t="str">
        <f>'Town Data'!A67</f>
        <v>HARTLAND</v>
      </c>
      <c r="C71" s="40">
        <f>IF('Town Data'!C67&gt;9,'Town Data'!B67,"*")</f>
        <v>3160439.86</v>
      </c>
      <c r="D71" s="41">
        <f>IF('Town Data'!E67&gt;9,'Town Data'!D67,"*")</f>
        <v>1364685.01</v>
      </c>
      <c r="E71" s="42">
        <f>IF('Town Data'!G67&gt;9,'Town Data'!F67,"*")</f>
        <v>134051.1666666666</v>
      </c>
      <c r="F71" s="41">
        <f>IF('Town Data'!I67&gt;9,'Town Data'!H67,"*")</f>
        <v>3234068.91</v>
      </c>
      <c r="G71" s="41">
        <f>IF('Town Data'!K67&gt;9,'Town Data'!J67,"*")</f>
        <v>1397556.21</v>
      </c>
      <c r="H71" s="42" t="str">
        <f>IF('Town Data'!M67&gt;9,'Town Data'!L67,"*")</f>
        <v>*</v>
      </c>
      <c r="I71" s="19">
        <f t="shared" si="3"/>
        <v>-2.2766691758587258E-2</v>
      </c>
      <c r="J71" s="19">
        <f t="shared" si="4"/>
        <v>-2.3520485090184642E-2</v>
      </c>
      <c r="K71" s="19" t="str">
        <f t="shared" si="5"/>
        <v/>
      </c>
    </row>
    <row r="72" spans="2:11" x14ac:dyDescent="0.3">
      <c r="B72" t="str">
        <f>'Town Data'!A68</f>
        <v>HIGHGATE</v>
      </c>
      <c r="C72" s="37">
        <f>IF('Town Data'!C68&gt;9,'Town Data'!B68,"*")</f>
        <v>8104406.7699999996</v>
      </c>
      <c r="D72" s="38">
        <f>IF('Town Data'!E68&gt;9,'Town Data'!D68,"*")</f>
        <v>2818289.51</v>
      </c>
      <c r="E72" s="39" t="str">
        <f>IF('Town Data'!G68&gt;9,'Town Data'!F68,"*")</f>
        <v>*</v>
      </c>
      <c r="F72" s="38">
        <f>IF('Town Data'!I68&gt;9,'Town Data'!H68,"*")</f>
        <v>7210959.6799999997</v>
      </c>
      <c r="G72" s="38">
        <f>IF('Town Data'!K68&gt;9,'Town Data'!J68,"*")</f>
        <v>2886954.28</v>
      </c>
      <c r="H72" s="39" t="str">
        <f>IF('Town Data'!M68&gt;9,'Town Data'!L68,"*")</f>
        <v>*</v>
      </c>
      <c r="I72" s="8">
        <f t="shared" si="3"/>
        <v>0.12390127384542524</v>
      </c>
      <c r="J72" s="8">
        <f t="shared" si="4"/>
        <v>-2.3784502053146483E-2</v>
      </c>
      <c r="K72" s="8" t="str">
        <f t="shared" si="5"/>
        <v/>
      </c>
    </row>
    <row r="73" spans="2:11" x14ac:dyDescent="0.3">
      <c r="B73" s="24" t="str">
        <f>'Town Data'!A69</f>
        <v>HINESBURG</v>
      </c>
      <c r="C73" s="40">
        <f>IF('Town Data'!C69&gt;9,'Town Data'!B69,"*")</f>
        <v>23135704.210000001</v>
      </c>
      <c r="D73" s="41">
        <f>IF('Town Data'!E69&gt;9,'Town Data'!D69,"*")</f>
        <v>5881397.96</v>
      </c>
      <c r="E73" s="42" t="str">
        <f>IF('Town Data'!G69&gt;9,'Town Data'!F69,"*")</f>
        <v>*</v>
      </c>
      <c r="F73" s="41">
        <f>IF('Town Data'!I69&gt;9,'Town Data'!H69,"*")</f>
        <v>20504507.629999999</v>
      </c>
      <c r="G73" s="41">
        <f>IF('Town Data'!K69&gt;9,'Town Data'!J69,"*")</f>
        <v>5731620.0899999999</v>
      </c>
      <c r="H73" s="42" t="str">
        <f>IF('Town Data'!M69&gt;9,'Town Data'!L69,"*")</f>
        <v>*</v>
      </c>
      <c r="I73" s="19">
        <f t="shared" si="3"/>
        <v>0.12832283649427001</v>
      </c>
      <c r="J73" s="19">
        <f t="shared" si="4"/>
        <v>2.613185585369112E-2</v>
      </c>
      <c r="K73" s="19" t="str">
        <f t="shared" si="5"/>
        <v/>
      </c>
    </row>
    <row r="74" spans="2:11" x14ac:dyDescent="0.3">
      <c r="B74" t="str">
        <f>'Town Data'!A70</f>
        <v>HUNTINGTON</v>
      </c>
      <c r="C74" s="37">
        <f>IF('Town Data'!C70&gt;9,'Town Data'!B70,"*")</f>
        <v>745622.39</v>
      </c>
      <c r="D74" s="38">
        <f>IF('Town Data'!E70&gt;9,'Town Data'!D70,"*")</f>
        <v>293765.65000000002</v>
      </c>
      <c r="E74" s="39" t="str">
        <f>IF('Town Data'!G70&gt;9,'Town Data'!F70,"*")</f>
        <v>*</v>
      </c>
      <c r="F74" s="38">
        <f>IF('Town Data'!I70&gt;9,'Town Data'!H70,"*")</f>
        <v>812226.75</v>
      </c>
      <c r="G74" s="38">
        <f>IF('Town Data'!K70&gt;9,'Town Data'!J70,"*")</f>
        <v>442107.97</v>
      </c>
      <c r="H74" s="39" t="str">
        <f>IF('Town Data'!M70&gt;9,'Town Data'!L70,"*")</f>
        <v>*</v>
      </c>
      <c r="I74" s="8">
        <f t="shared" si="3"/>
        <v>-8.200217488527678E-2</v>
      </c>
      <c r="J74" s="8">
        <f t="shared" si="4"/>
        <v>-0.33553414565224859</v>
      </c>
      <c r="K74" s="8" t="str">
        <f t="shared" si="5"/>
        <v/>
      </c>
    </row>
    <row r="75" spans="2:11" x14ac:dyDescent="0.3">
      <c r="B75" s="24" t="str">
        <f>'Town Data'!A71</f>
        <v>HYDE PARK</v>
      </c>
      <c r="C75" s="40">
        <f>IF('Town Data'!C71&gt;9,'Town Data'!B71,"*")</f>
        <v>12556485.07</v>
      </c>
      <c r="D75" s="41">
        <f>IF('Town Data'!E71&gt;9,'Town Data'!D71,"*")</f>
        <v>1471869.47</v>
      </c>
      <c r="E75" s="42" t="str">
        <f>IF('Town Data'!G71&gt;9,'Town Data'!F71,"*")</f>
        <v>*</v>
      </c>
      <c r="F75" s="41">
        <f>IF('Town Data'!I71&gt;9,'Town Data'!H71,"*")</f>
        <v>14350377.359999999</v>
      </c>
      <c r="G75" s="41">
        <f>IF('Town Data'!K71&gt;9,'Town Data'!J71,"*")</f>
        <v>1555594.33</v>
      </c>
      <c r="H75" s="42" t="str">
        <f>IF('Town Data'!M71&gt;9,'Town Data'!L71,"*")</f>
        <v>*</v>
      </c>
      <c r="I75" s="19">
        <f t="shared" si="3"/>
        <v>-0.12500662839712245</v>
      </c>
      <c r="J75" s="19">
        <f t="shared" si="4"/>
        <v>-5.3821782700892266E-2</v>
      </c>
      <c r="K75" s="19" t="str">
        <f t="shared" si="5"/>
        <v/>
      </c>
    </row>
    <row r="76" spans="2:11" x14ac:dyDescent="0.3">
      <c r="B76" t="str">
        <f>'Town Data'!A72</f>
        <v>IRASBURG</v>
      </c>
      <c r="C76" s="37">
        <f>IF('Town Data'!C72&gt;9,'Town Data'!B72,"*")</f>
        <v>9016892.3900000006</v>
      </c>
      <c r="D76" s="38">
        <f>IF('Town Data'!E72&gt;9,'Town Data'!D72,"*")</f>
        <v>1607307.21</v>
      </c>
      <c r="E76" s="39" t="str">
        <f>IF('Town Data'!G72&gt;9,'Town Data'!F72,"*")</f>
        <v>*</v>
      </c>
      <c r="F76" s="38">
        <f>IF('Town Data'!I72&gt;9,'Town Data'!H72,"*")</f>
        <v>7520489.9299999997</v>
      </c>
      <c r="G76" s="38">
        <f>IF('Town Data'!K72&gt;9,'Town Data'!J72,"*")</f>
        <v>1618272.13</v>
      </c>
      <c r="H76" s="39" t="str">
        <f>IF('Town Data'!M72&gt;9,'Town Data'!L72,"*")</f>
        <v>*</v>
      </c>
      <c r="I76" s="8">
        <f t="shared" si="3"/>
        <v>0.19897672544320538</v>
      </c>
      <c r="J76" s="8">
        <f t="shared" si="4"/>
        <v>-6.7756960011416166E-3</v>
      </c>
      <c r="K76" s="8" t="str">
        <f t="shared" si="5"/>
        <v/>
      </c>
    </row>
    <row r="77" spans="2:11" x14ac:dyDescent="0.3">
      <c r="B77" s="24" t="str">
        <f>'Town Data'!A73</f>
        <v>JAMAICA</v>
      </c>
      <c r="C77" s="40">
        <f>IF('Town Data'!C73&gt;9,'Town Data'!B73,"*")</f>
        <v>4983550.46</v>
      </c>
      <c r="D77" s="41">
        <f>IF('Town Data'!E73&gt;9,'Town Data'!D73,"*")</f>
        <v>914439.54</v>
      </c>
      <c r="E77" s="42" t="str">
        <f>IF('Town Data'!G73&gt;9,'Town Data'!F73,"*")</f>
        <v>*</v>
      </c>
      <c r="F77" s="41">
        <f>IF('Town Data'!I73&gt;9,'Town Data'!H73,"*")</f>
        <v>4346747.2</v>
      </c>
      <c r="G77" s="41">
        <f>IF('Town Data'!K73&gt;9,'Town Data'!J73,"*")</f>
        <v>910331.1</v>
      </c>
      <c r="H77" s="42" t="str">
        <f>IF('Town Data'!M73&gt;9,'Town Data'!L73,"*")</f>
        <v>*</v>
      </c>
      <c r="I77" s="19">
        <f t="shared" si="3"/>
        <v>0.14650110316974491</v>
      </c>
      <c r="J77" s="19">
        <f t="shared" si="4"/>
        <v>4.51312714681511E-3</v>
      </c>
      <c r="K77" s="19" t="str">
        <f t="shared" si="5"/>
        <v/>
      </c>
    </row>
    <row r="78" spans="2:11" x14ac:dyDescent="0.3">
      <c r="B78" t="str">
        <f>'Town Data'!A74</f>
        <v>JERICHO</v>
      </c>
      <c r="C78" s="37">
        <f>IF('Town Data'!C74&gt;9,'Town Data'!B74,"*")</f>
        <v>14661622.52</v>
      </c>
      <c r="D78" s="38">
        <f>IF('Town Data'!E74&gt;9,'Town Data'!D74,"*")</f>
        <v>4043586.35</v>
      </c>
      <c r="E78" s="39" t="str">
        <f>IF('Town Data'!G74&gt;9,'Town Data'!F74,"*")</f>
        <v>*</v>
      </c>
      <c r="F78" s="38">
        <f>IF('Town Data'!I74&gt;9,'Town Data'!H74,"*")</f>
        <v>10164271.18</v>
      </c>
      <c r="G78" s="38">
        <f>IF('Town Data'!K74&gt;9,'Town Data'!J74,"*")</f>
        <v>3529098.47</v>
      </c>
      <c r="H78" s="39" t="str">
        <f>IF('Town Data'!M74&gt;9,'Town Data'!L74,"*")</f>
        <v>*</v>
      </c>
      <c r="I78" s="8">
        <f t="shared" si="3"/>
        <v>0.44246668161012209</v>
      </c>
      <c r="J78" s="8">
        <f t="shared" si="4"/>
        <v>0.14578450682902022</v>
      </c>
      <c r="K78" s="8" t="str">
        <f t="shared" si="5"/>
        <v/>
      </c>
    </row>
    <row r="79" spans="2:11" x14ac:dyDescent="0.3">
      <c r="B79" s="24" t="str">
        <f>'Town Data'!A75</f>
        <v>JOHNSON</v>
      </c>
      <c r="C79" s="40">
        <f>IF('Town Data'!C75&gt;9,'Town Data'!B75,"*")</f>
        <v>32266463.600000001</v>
      </c>
      <c r="D79" s="41">
        <f>IF('Town Data'!E75&gt;9,'Town Data'!D75,"*")</f>
        <v>9585623.6400000006</v>
      </c>
      <c r="E79" s="42" t="str">
        <f>IF('Town Data'!G75&gt;9,'Town Data'!F75,"*")</f>
        <v>*</v>
      </c>
      <c r="F79" s="41">
        <f>IF('Town Data'!I75&gt;9,'Town Data'!H75,"*")</f>
        <v>29678652.940000001</v>
      </c>
      <c r="G79" s="41">
        <f>IF('Town Data'!K75&gt;9,'Town Data'!J75,"*")</f>
        <v>8739013.7300000004</v>
      </c>
      <c r="H79" s="42" t="str">
        <f>IF('Town Data'!M75&gt;9,'Town Data'!L75,"*")</f>
        <v>*</v>
      </c>
      <c r="I79" s="19">
        <f t="shared" si="3"/>
        <v>8.7194343531415003E-2</v>
      </c>
      <c r="J79" s="19">
        <f t="shared" si="4"/>
        <v>9.687705456894849E-2</v>
      </c>
      <c r="K79" s="19" t="str">
        <f t="shared" si="5"/>
        <v/>
      </c>
    </row>
    <row r="80" spans="2:11" x14ac:dyDescent="0.3">
      <c r="B80" t="str">
        <f>'Town Data'!A76</f>
        <v>KILLINGTON</v>
      </c>
      <c r="C80" s="37">
        <f>IF('Town Data'!C76&gt;9,'Town Data'!B76,"*")</f>
        <v>14156457.65</v>
      </c>
      <c r="D80" s="38">
        <f>IF('Town Data'!E76&gt;9,'Town Data'!D76,"*")</f>
        <v>11620060.9</v>
      </c>
      <c r="E80" s="39" t="str">
        <f>IF('Town Data'!G76&gt;9,'Town Data'!F76,"*")</f>
        <v>*</v>
      </c>
      <c r="F80" s="38">
        <f>IF('Town Data'!I76&gt;9,'Town Data'!H76,"*")</f>
        <v>13160077.43</v>
      </c>
      <c r="G80" s="38">
        <f>IF('Town Data'!K76&gt;9,'Town Data'!J76,"*")</f>
        <v>11118537.08</v>
      </c>
      <c r="H80" s="39" t="str">
        <f>IF('Town Data'!M76&gt;9,'Town Data'!L76,"*")</f>
        <v>*</v>
      </c>
      <c r="I80" s="8">
        <f t="shared" si="3"/>
        <v>7.5712337203171054E-2</v>
      </c>
      <c r="J80" s="8">
        <f t="shared" si="4"/>
        <v>4.510699711584721E-2</v>
      </c>
      <c r="K80" s="8" t="str">
        <f t="shared" si="5"/>
        <v/>
      </c>
    </row>
    <row r="81" spans="2:11" x14ac:dyDescent="0.3">
      <c r="B81" s="24" t="str">
        <f>'Town Data'!A77</f>
        <v>LINCOLN</v>
      </c>
      <c r="C81" s="40">
        <f>IF('Town Data'!C77&gt;9,'Town Data'!B77,"*")</f>
        <v>759000.59</v>
      </c>
      <c r="D81" s="41" t="str">
        <f>IF('Town Data'!E77&gt;9,'Town Data'!D77,"*")</f>
        <v>*</v>
      </c>
      <c r="E81" s="42" t="str">
        <f>IF('Town Data'!G77&gt;9,'Town Data'!F77,"*")</f>
        <v>*</v>
      </c>
      <c r="F81" s="41">
        <f>IF('Town Data'!I77&gt;9,'Town Data'!H77,"*")</f>
        <v>785111.07</v>
      </c>
      <c r="G81" s="41" t="str">
        <f>IF('Town Data'!K77&gt;9,'Town Data'!J77,"*")</f>
        <v>*</v>
      </c>
      <c r="H81" s="42" t="str">
        <f>IF('Town Data'!M77&gt;9,'Town Data'!L77,"*")</f>
        <v>*</v>
      </c>
      <c r="I81" s="19">
        <f t="shared" si="3"/>
        <v>-3.3257052406610421E-2</v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LONDONDERRY</v>
      </c>
      <c r="C82" s="37">
        <f>IF('Town Data'!C78&gt;9,'Town Data'!B78,"*")</f>
        <v>21775133.25</v>
      </c>
      <c r="D82" s="38">
        <f>IF('Town Data'!E78&gt;9,'Town Data'!D78,"*")</f>
        <v>10421891.33</v>
      </c>
      <c r="E82" s="39" t="str">
        <f>IF('Town Data'!G78&gt;9,'Town Data'!F78,"*")</f>
        <v>*</v>
      </c>
      <c r="F82" s="38">
        <f>IF('Town Data'!I78&gt;9,'Town Data'!H78,"*")</f>
        <v>20435576.59</v>
      </c>
      <c r="G82" s="38">
        <f>IF('Town Data'!K78&gt;9,'Town Data'!J78,"*")</f>
        <v>10982590.52</v>
      </c>
      <c r="H82" s="39" t="str">
        <f>IF('Town Data'!M78&gt;9,'Town Data'!L78,"*")</f>
        <v>*</v>
      </c>
      <c r="I82" s="8">
        <f t="shared" si="3"/>
        <v>6.5550225808431672E-2</v>
      </c>
      <c r="J82" s="8">
        <f t="shared" si="4"/>
        <v>-5.1053454918393831E-2</v>
      </c>
      <c r="K82" s="8" t="str">
        <f t="shared" si="5"/>
        <v/>
      </c>
    </row>
    <row r="83" spans="2:11" x14ac:dyDescent="0.3">
      <c r="B83" s="24" t="str">
        <f>'Town Data'!A79</f>
        <v>LOWELL</v>
      </c>
      <c r="C83" s="40">
        <f>IF('Town Data'!C79&gt;9,'Town Data'!B79,"*")</f>
        <v>312733.2</v>
      </c>
      <c r="D83" s="41">
        <f>IF('Town Data'!E79&gt;9,'Town Data'!D79,"*")</f>
        <v>95681.13</v>
      </c>
      <c r="E83" s="42" t="str">
        <f>IF('Town Data'!G79&gt;9,'Town Data'!F79,"*")</f>
        <v>*</v>
      </c>
      <c r="F83" s="41" t="str">
        <f>IF('Town Data'!I79&gt;9,'Town Data'!H79,"*")</f>
        <v>*</v>
      </c>
      <c r="G83" s="41" t="str">
        <f>IF('Town Data'!K79&gt;9,'Town Data'!J79,"*")</f>
        <v>*</v>
      </c>
      <c r="H83" s="42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 t="str">
        <f>'Town Data'!A80</f>
        <v>LUDLOW</v>
      </c>
      <c r="C84" s="37">
        <f>IF('Town Data'!C80&gt;9,'Town Data'!B80,"*")</f>
        <v>20770608.539999999</v>
      </c>
      <c r="D84" s="38">
        <f>IF('Town Data'!E80&gt;9,'Town Data'!D80,"*")</f>
        <v>9483856.1199999992</v>
      </c>
      <c r="E84" s="46">
        <f>IF('Town Data'!G80&gt;9,'Town Data'!F80,"*")</f>
        <v>436186.83333333372</v>
      </c>
      <c r="F84" s="38">
        <f>IF('Town Data'!I80&gt;9,'Town Data'!H80,"*")</f>
        <v>19199619.920000002</v>
      </c>
      <c r="G84" s="38">
        <f>IF('Town Data'!K80&gt;9,'Town Data'!J80,"*")</f>
        <v>9342423.5299999993</v>
      </c>
      <c r="H84" s="39" t="str">
        <f>IF('Town Data'!M80&gt;9,'Town Data'!L80,"*")</f>
        <v>*</v>
      </c>
      <c r="I84" s="8">
        <f t="shared" si="3"/>
        <v>8.1823943731485965E-2</v>
      </c>
      <c r="J84" s="8">
        <f t="shared" si="4"/>
        <v>1.5138747408082864E-2</v>
      </c>
      <c r="K84" s="8" t="str">
        <f t="shared" si="5"/>
        <v/>
      </c>
    </row>
    <row r="85" spans="2:11" x14ac:dyDescent="0.3">
      <c r="B85" s="24" t="str">
        <f>'Town Data'!A81</f>
        <v>LYNDON</v>
      </c>
      <c r="C85" s="40">
        <f>IF('Town Data'!C81&gt;9,'Town Data'!B81,"*")</f>
        <v>47109457.280000001</v>
      </c>
      <c r="D85" s="41">
        <f>IF('Town Data'!E81&gt;9,'Town Data'!D81,"*")</f>
        <v>11848080.91</v>
      </c>
      <c r="E85" s="42">
        <f>IF('Town Data'!G81&gt;9,'Town Data'!F81,"*")</f>
        <v>150896.5</v>
      </c>
      <c r="F85" s="41">
        <f>IF('Town Data'!I81&gt;9,'Town Data'!H81,"*")</f>
        <v>41228268.700000003</v>
      </c>
      <c r="G85" s="41">
        <f>IF('Town Data'!K81&gt;9,'Town Data'!J81,"*")</f>
        <v>11755524.33</v>
      </c>
      <c r="H85" s="42">
        <f>IF('Town Data'!M81&gt;9,'Town Data'!L81,"*")</f>
        <v>201202.83333333334</v>
      </c>
      <c r="I85" s="19">
        <f t="shared" si="3"/>
        <v>0.14264941908656956</v>
      </c>
      <c r="J85" s="19">
        <f t="shared" si="4"/>
        <v>7.873453995054602E-3</v>
      </c>
      <c r="K85" s="19">
        <f t="shared" si="5"/>
        <v>-0.25002795686276785</v>
      </c>
    </row>
    <row r="86" spans="2:11" x14ac:dyDescent="0.3">
      <c r="B86" t="str">
        <f>'Town Data'!A82</f>
        <v>MANCHESTER</v>
      </c>
      <c r="C86" s="37">
        <f>IF('Town Data'!C82&gt;9,'Town Data'!B82,"*")</f>
        <v>81800429.329999998</v>
      </c>
      <c r="D86" s="38">
        <f>IF('Town Data'!E82&gt;9,'Town Data'!D82,"*")</f>
        <v>38339714.399999999</v>
      </c>
      <c r="E86" s="39">
        <f>IF('Town Data'!G82&gt;9,'Town Data'!F82,"*")</f>
        <v>750364.33333333384</v>
      </c>
      <c r="F86" s="38">
        <f>IF('Town Data'!I82&gt;9,'Town Data'!H82,"*")</f>
        <v>83528852.450000003</v>
      </c>
      <c r="G86" s="38">
        <f>IF('Town Data'!K82&gt;9,'Town Data'!J82,"*")</f>
        <v>39244990.479999997</v>
      </c>
      <c r="H86" s="39">
        <f>IF('Town Data'!M82&gt;9,'Town Data'!L82,"*")</f>
        <v>872805.66666666698</v>
      </c>
      <c r="I86" s="8">
        <f t="shared" si="3"/>
        <v>-2.0692528022393592E-2</v>
      </c>
      <c r="J86" s="8">
        <f t="shared" si="4"/>
        <v>-2.3067302830952256E-2</v>
      </c>
      <c r="K86" s="8">
        <f t="shared" si="5"/>
        <v>-0.14028475983771846</v>
      </c>
    </row>
    <row r="87" spans="2:11" x14ac:dyDescent="0.3">
      <c r="B87" s="24" t="str">
        <f>'Town Data'!A83</f>
        <v>MARLBORO</v>
      </c>
      <c r="C87" s="40">
        <f>IF('Town Data'!C83&gt;9,'Town Data'!B83,"*")</f>
        <v>408443.02</v>
      </c>
      <c r="D87" s="41" t="str">
        <f>IF('Town Data'!E83&gt;9,'Town Data'!D83,"*")</f>
        <v>*</v>
      </c>
      <c r="E87" s="42" t="str">
        <f>IF('Town Data'!G83&gt;9,'Town Data'!F83,"*")</f>
        <v>*</v>
      </c>
      <c r="F87" s="41">
        <f>IF('Town Data'!I83&gt;9,'Town Data'!H83,"*")</f>
        <v>422039.15</v>
      </c>
      <c r="G87" s="41" t="str">
        <f>IF('Town Data'!K83&gt;9,'Town Data'!J83,"*")</f>
        <v>*</v>
      </c>
      <c r="H87" s="42" t="str">
        <f>IF('Town Data'!M83&gt;9,'Town Data'!L83,"*")</f>
        <v>*</v>
      </c>
      <c r="I87" s="19">
        <f t="shared" si="3"/>
        <v>-3.221532883856866E-2</v>
      </c>
      <c r="J87" s="19" t="str">
        <f t="shared" si="4"/>
        <v/>
      </c>
      <c r="K87" s="19" t="str">
        <f t="shared" si="5"/>
        <v/>
      </c>
    </row>
    <row r="88" spans="2:11" x14ac:dyDescent="0.3">
      <c r="B88" t="str">
        <f>'Town Data'!A84</f>
        <v>MARSHFIELD</v>
      </c>
      <c r="C88" s="37">
        <f>IF('Town Data'!C84&gt;9,'Town Data'!B84,"*")</f>
        <v>3348506.15</v>
      </c>
      <c r="D88" s="38">
        <f>IF('Town Data'!E84&gt;9,'Town Data'!D84,"*")</f>
        <v>772597.96</v>
      </c>
      <c r="E88" s="39" t="str">
        <f>IF('Town Data'!G84&gt;9,'Town Data'!F84,"*")</f>
        <v>*</v>
      </c>
      <c r="F88" s="38">
        <f>IF('Town Data'!I84&gt;9,'Town Data'!H84,"*")</f>
        <v>2901521.59</v>
      </c>
      <c r="G88" s="38">
        <f>IF('Town Data'!K84&gt;9,'Town Data'!J84,"*")</f>
        <v>811281.63</v>
      </c>
      <c r="H88" s="39" t="str">
        <f>IF('Town Data'!M84&gt;9,'Town Data'!L84,"*")</f>
        <v>*</v>
      </c>
      <c r="I88" s="8">
        <f t="shared" si="3"/>
        <v>0.15405177805345921</v>
      </c>
      <c r="J88" s="8">
        <f t="shared" si="4"/>
        <v>-4.7682171726235241E-2</v>
      </c>
      <c r="K88" s="8" t="str">
        <f t="shared" si="5"/>
        <v/>
      </c>
    </row>
    <row r="89" spans="2:11" x14ac:dyDescent="0.3">
      <c r="B89" s="24" t="str">
        <f>'Town Data'!A85</f>
        <v>MENDON</v>
      </c>
      <c r="C89" s="40">
        <f>IF('Town Data'!C85&gt;9,'Town Data'!B85,"*")</f>
        <v>11394336.449999999</v>
      </c>
      <c r="D89" s="41">
        <f>IF('Town Data'!E85&gt;9,'Town Data'!D85,"*")</f>
        <v>2124262.91</v>
      </c>
      <c r="E89" s="42" t="str">
        <f>IF('Town Data'!G85&gt;9,'Town Data'!F85,"*")</f>
        <v>*</v>
      </c>
      <c r="F89" s="41">
        <f>IF('Town Data'!I85&gt;9,'Town Data'!H85,"*")</f>
        <v>8726317.9700000007</v>
      </c>
      <c r="G89" s="41">
        <f>IF('Town Data'!K85&gt;9,'Town Data'!J85,"*")</f>
        <v>1666223.22</v>
      </c>
      <c r="H89" s="42" t="str">
        <f>IF('Town Data'!M85&gt;9,'Town Data'!L85,"*")</f>
        <v>*</v>
      </c>
      <c r="I89" s="19">
        <f t="shared" si="3"/>
        <v>0.30574389899294474</v>
      </c>
      <c r="J89" s="19">
        <f t="shared" si="4"/>
        <v>0.27489695528309838</v>
      </c>
      <c r="K89" s="19" t="str">
        <f t="shared" si="5"/>
        <v/>
      </c>
    </row>
    <row r="90" spans="2:11" x14ac:dyDescent="0.3">
      <c r="B90" t="str">
        <f>'Town Data'!A86</f>
        <v>MIDDLEBURY</v>
      </c>
      <c r="C90" s="37">
        <f>IF('Town Data'!C86&gt;9,'Town Data'!B86,"*")</f>
        <v>138085302.88999999</v>
      </c>
      <c r="D90" s="38">
        <f>IF('Town Data'!E86&gt;9,'Town Data'!D86,"*")</f>
        <v>41969260.520000003</v>
      </c>
      <c r="E90" s="39">
        <f>IF('Town Data'!G86&gt;9,'Town Data'!F86,"*")</f>
        <v>232202.66666666672</v>
      </c>
      <c r="F90" s="38">
        <f>IF('Town Data'!I86&gt;9,'Town Data'!H86,"*")</f>
        <v>134587493.94</v>
      </c>
      <c r="G90" s="38">
        <f>IF('Town Data'!K86&gt;9,'Town Data'!J86,"*")</f>
        <v>41742145.960000001</v>
      </c>
      <c r="H90" s="39">
        <f>IF('Town Data'!M86&gt;9,'Town Data'!L86,"*")</f>
        <v>214465.8333333334</v>
      </c>
      <c r="I90" s="8">
        <f t="shared" si="3"/>
        <v>2.598910825666562E-2</v>
      </c>
      <c r="J90" s="8">
        <f t="shared" si="4"/>
        <v>5.440893245345798E-3</v>
      </c>
      <c r="K90" s="8">
        <f t="shared" si="5"/>
        <v>8.2702372949848155E-2</v>
      </c>
    </row>
    <row r="91" spans="2:11" x14ac:dyDescent="0.3">
      <c r="B91" s="24" t="str">
        <f>'Town Data'!A87</f>
        <v>MIDDLESEX</v>
      </c>
      <c r="C91" s="40">
        <f>IF('Town Data'!C87&gt;9,'Town Data'!B87,"*")</f>
        <v>8842819.3200000003</v>
      </c>
      <c r="D91" s="41">
        <f>IF('Town Data'!E87&gt;9,'Town Data'!D87,"*")</f>
        <v>420398.8</v>
      </c>
      <c r="E91" s="42" t="str">
        <f>IF('Town Data'!G87&gt;9,'Town Data'!F87,"*")</f>
        <v>*</v>
      </c>
      <c r="F91" s="41">
        <f>IF('Town Data'!I87&gt;9,'Town Data'!H87,"*")</f>
        <v>14392723.119999999</v>
      </c>
      <c r="G91" s="41">
        <f>IF('Town Data'!K87&gt;9,'Town Data'!J87,"*")</f>
        <v>444905.64</v>
      </c>
      <c r="H91" s="42" t="str">
        <f>IF('Town Data'!M87&gt;9,'Town Data'!L87,"*")</f>
        <v>*</v>
      </c>
      <c r="I91" s="19">
        <f t="shared" si="3"/>
        <v>-0.38560484723616356</v>
      </c>
      <c r="J91" s="19">
        <f t="shared" si="4"/>
        <v>-5.5083230682353282E-2</v>
      </c>
      <c r="K91" s="19" t="str">
        <f t="shared" si="5"/>
        <v/>
      </c>
    </row>
    <row r="92" spans="2:11" x14ac:dyDescent="0.3">
      <c r="B92" t="str">
        <f>'Town Data'!A88</f>
        <v>MIDDLETOWN SPRINGS</v>
      </c>
      <c r="C92" s="37">
        <f>IF('Town Data'!C88&gt;9,'Town Data'!B88,"*")</f>
        <v>714326.41</v>
      </c>
      <c r="D92" s="38" t="str">
        <f>IF('Town Data'!E88&gt;9,'Town Data'!D88,"*")</f>
        <v>*</v>
      </c>
      <c r="E92" s="39" t="str">
        <f>IF('Town Data'!G88&gt;9,'Town Data'!F88,"*")</f>
        <v>*</v>
      </c>
      <c r="F92" s="38">
        <f>IF('Town Data'!I88&gt;9,'Town Data'!H88,"*")</f>
        <v>819626.82</v>
      </c>
      <c r="G92" s="38" t="str">
        <f>IF('Town Data'!K88&gt;9,'Town Data'!J88,"*")</f>
        <v>*</v>
      </c>
      <c r="H92" s="39" t="str">
        <f>IF('Town Data'!M88&gt;9,'Town Data'!L88,"*")</f>
        <v>*</v>
      </c>
      <c r="I92" s="8">
        <f t="shared" si="3"/>
        <v>-0.1284736021693384</v>
      </c>
      <c r="J92" s="8" t="str">
        <f t="shared" si="4"/>
        <v/>
      </c>
      <c r="K92" s="8" t="str">
        <f t="shared" si="5"/>
        <v/>
      </c>
    </row>
    <row r="93" spans="2:11" x14ac:dyDescent="0.3">
      <c r="B93" s="24" t="str">
        <f>'Town Data'!A89</f>
        <v>MILTON</v>
      </c>
      <c r="C93" s="40">
        <f>IF('Town Data'!C89&gt;9,'Town Data'!B89,"*")</f>
        <v>68863802.560000002</v>
      </c>
      <c r="D93" s="41">
        <f>IF('Town Data'!E89&gt;9,'Town Data'!D89,"*")</f>
        <v>16184793.939999999</v>
      </c>
      <c r="E93" s="42">
        <f>IF('Town Data'!G89&gt;9,'Town Data'!F89,"*")</f>
        <v>234245.66666666674</v>
      </c>
      <c r="F93" s="41">
        <f>IF('Town Data'!I89&gt;9,'Town Data'!H89,"*")</f>
        <v>62807052.200000003</v>
      </c>
      <c r="G93" s="41">
        <f>IF('Town Data'!K89&gt;9,'Town Data'!J89,"*")</f>
        <v>14654903.27</v>
      </c>
      <c r="H93" s="42">
        <f>IF('Town Data'!M89&gt;9,'Town Data'!L89,"*")</f>
        <v>610054.99999999965</v>
      </c>
      <c r="I93" s="19">
        <f t="shared" si="3"/>
        <v>9.6434240230112239E-2</v>
      </c>
      <c r="J93" s="19">
        <f t="shared" si="4"/>
        <v>0.10439445705055138</v>
      </c>
      <c r="K93" s="19">
        <f t="shared" si="5"/>
        <v>-0.61602533104938595</v>
      </c>
    </row>
    <row r="94" spans="2:11" x14ac:dyDescent="0.3">
      <c r="B94" t="str">
        <f>'Town Data'!A90</f>
        <v>MONKTON</v>
      </c>
      <c r="C94" s="37" t="str">
        <f>IF('Town Data'!C90&gt;9,'Town Data'!B90,"*")</f>
        <v>*</v>
      </c>
      <c r="D94" s="38" t="str">
        <f>IF('Town Data'!E90&gt;9,'Town Data'!D90,"*")</f>
        <v>*</v>
      </c>
      <c r="E94" s="39" t="str">
        <f>IF('Town Data'!G90&gt;9,'Town Data'!F90,"*")</f>
        <v>*</v>
      </c>
      <c r="F94" s="38">
        <f>IF('Town Data'!I90&gt;9,'Town Data'!H90,"*")</f>
        <v>1146449.21</v>
      </c>
      <c r="G94" s="38" t="str">
        <f>IF('Town Data'!K90&gt;9,'Town Data'!J90,"*")</f>
        <v>*</v>
      </c>
      <c r="H94" s="39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MONTGOMERY</v>
      </c>
      <c r="C95" s="40">
        <f>IF('Town Data'!C91&gt;9,'Town Data'!B91,"*")</f>
        <v>2222904.4300000002</v>
      </c>
      <c r="D95" s="41">
        <f>IF('Town Data'!E91&gt;9,'Town Data'!D91,"*")</f>
        <v>811224.26</v>
      </c>
      <c r="E95" s="42" t="str">
        <f>IF('Town Data'!G91&gt;9,'Town Data'!F91,"*")</f>
        <v>*</v>
      </c>
      <c r="F95" s="41">
        <f>IF('Town Data'!I91&gt;9,'Town Data'!H91,"*")</f>
        <v>2481563.37</v>
      </c>
      <c r="G95" s="41">
        <f>IF('Town Data'!K91&gt;9,'Town Data'!J91,"*")</f>
        <v>740064.02</v>
      </c>
      <c r="H95" s="42" t="str">
        <f>IF('Town Data'!M91&gt;9,'Town Data'!L91,"*")</f>
        <v>*</v>
      </c>
      <c r="I95" s="19">
        <f t="shared" si="3"/>
        <v>-0.10423225259002752</v>
      </c>
      <c r="J95" s="19">
        <f t="shared" si="4"/>
        <v>9.6154167851586661E-2</v>
      </c>
      <c r="K95" s="19" t="str">
        <f t="shared" si="5"/>
        <v/>
      </c>
    </row>
    <row r="96" spans="2:11" x14ac:dyDescent="0.3">
      <c r="B96" t="str">
        <f>'Town Data'!A92</f>
        <v>MONTPELIER</v>
      </c>
      <c r="C96" s="37">
        <f>IF('Town Data'!C92&gt;9,'Town Data'!B92,"*")</f>
        <v>68429255.400000006</v>
      </c>
      <c r="D96" s="38">
        <f>IF('Town Data'!E92&gt;9,'Town Data'!D92,"*")</f>
        <v>18658690.390000001</v>
      </c>
      <c r="E96" s="39">
        <f>IF('Town Data'!G92&gt;9,'Town Data'!F92,"*")</f>
        <v>2624786.666666666</v>
      </c>
      <c r="F96" s="38">
        <f>IF('Town Data'!I92&gt;9,'Town Data'!H92,"*")</f>
        <v>60871421.530000001</v>
      </c>
      <c r="G96" s="38">
        <f>IF('Town Data'!K92&gt;9,'Town Data'!J92,"*")</f>
        <v>19190869.02</v>
      </c>
      <c r="H96" s="39">
        <f>IF('Town Data'!M92&gt;9,'Town Data'!L92,"*")</f>
        <v>2307683.0000000033</v>
      </c>
      <c r="I96" s="8">
        <f t="shared" si="3"/>
        <v>0.12416062710602521</v>
      </c>
      <c r="J96" s="8">
        <f t="shared" si="4"/>
        <v>-2.7730824979597456E-2</v>
      </c>
      <c r="K96" s="8">
        <f t="shared" si="5"/>
        <v>0.13741214311786426</v>
      </c>
    </row>
    <row r="97" spans="2:11" x14ac:dyDescent="0.3">
      <c r="B97" s="24" t="str">
        <f>'Town Data'!A93</f>
        <v>MORETOWN</v>
      </c>
      <c r="C97" s="40">
        <f>IF('Town Data'!C93&gt;9,'Town Data'!B93,"*")</f>
        <v>1655564.55</v>
      </c>
      <c r="D97" s="41">
        <f>IF('Town Data'!E93&gt;9,'Town Data'!D93,"*")</f>
        <v>588604.51</v>
      </c>
      <c r="E97" s="42" t="str">
        <f>IF('Town Data'!G93&gt;9,'Town Data'!F93,"*")</f>
        <v>*</v>
      </c>
      <c r="F97" s="41">
        <f>IF('Town Data'!I93&gt;9,'Town Data'!H93,"*")</f>
        <v>1717628.99</v>
      </c>
      <c r="G97" s="41">
        <f>IF('Town Data'!K93&gt;9,'Town Data'!J93,"*")</f>
        <v>706721.93</v>
      </c>
      <c r="H97" s="42" t="str">
        <f>IF('Town Data'!M93&gt;9,'Town Data'!L93,"*")</f>
        <v>*</v>
      </c>
      <c r="I97" s="19">
        <f t="shared" si="3"/>
        <v>-3.6133786959429433E-2</v>
      </c>
      <c r="J97" s="19">
        <f t="shared" si="4"/>
        <v>-0.16713422208364193</v>
      </c>
      <c r="K97" s="19" t="str">
        <f t="shared" si="5"/>
        <v/>
      </c>
    </row>
    <row r="98" spans="2:11" x14ac:dyDescent="0.3">
      <c r="B98" t="str">
        <f>'Town Data'!A94</f>
        <v>MORRISTOWN</v>
      </c>
      <c r="C98" s="37">
        <f>IF('Town Data'!C94&gt;9,'Town Data'!B94,"*")</f>
        <v>92822743.459999993</v>
      </c>
      <c r="D98" s="38">
        <f>IF('Town Data'!E94&gt;9,'Town Data'!D94,"*")</f>
        <v>29676795.899999999</v>
      </c>
      <c r="E98" s="39">
        <f>IF('Town Data'!G94&gt;9,'Town Data'!F94,"*")</f>
        <v>729368.00000000035</v>
      </c>
      <c r="F98" s="38">
        <f>IF('Town Data'!I94&gt;9,'Town Data'!H94,"*")</f>
        <v>80435929.060000002</v>
      </c>
      <c r="G98" s="38">
        <f>IF('Town Data'!K94&gt;9,'Town Data'!J94,"*")</f>
        <v>27472569.329999998</v>
      </c>
      <c r="H98" s="39">
        <f>IF('Town Data'!M94&gt;9,'Town Data'!L94,"*")</f>
        <v>535405.33333333337</v>
      </c>
      <c r="I98" s="8">
        <f t="shared" si="3"/>
        <v>0.15399603814807969</v>
      </c>
      <c r="J98" s="8">
        <f t="shared" si="4"/>
        <v>8.0233724902933956E-2</v>
      </c>
      <c r="K98" s="8">
        <f t="shared" si="5"/>
        <v>0.36227257106142691</v>
      </c>
    </row>
    <row r="99" spans="2:11" x14ac:dyDescent="0.3">
      <c r="B99" s="24" t="str">
        <f>'Town Data'!A95</f>
        <v>MOUNT HOLLY</v>
      </c>
      <c r="C99" s="40">
        <f>IF('Town Data'!C95&gt;9,'Town Data'!B95,"*")</f>
        <v>1098124.52</v>
      </c>
      <c r="D99" s="41">
        <f>IF('Town Data'!E95&gt;9,'Town Data'!D95,"*")</f>
        <v>408532.85</v>
      </c>
      <c r="E99" s="42" t="str">
        <f>IF('Town Data'!G95&gt;9,'Town Data'!F95,"*")</f>
        <v>*</v>
      </c>
      <c r="F99" s="41">
        <f>IF('Town Data'!I95&gt;9,'Town Data'!H95,"*")</f>
        <v>936615.49</v>
      </c>
      <c r="G99" s="41">
        <f>IF('Town Data'!K95&gt;9,'Town Data'!J95,"*")</f>
        <v>371247.34</v>
      </c>
      <c r="H99" s="42" t="str">
        <f>IF('Town Data'!M95&gt;9,'Town Data'!L95,"*")</f>
        <v>*</v>
      </c>
      <c r="I99" s="19">
        <f t="shared" si="3"/>
        <v>0.17243899094600712</v>
      </c>
      <c r="J99" s="19">
        <f t="shared" si="4"/>
        <v>0.10043306976960413</v>
      </c>
      <c r="K99" s="19" t="str">
        <f t="shared" si="5"/>
        <v/>
      </c>
    </row>
    <row r="100" spans="2:11" x14ac:dyDescent="0.3">
      <c r="B100" s="24" t="str">
        <f>'Town Data'!A96</f>
        <v>NEW HAVEN</v>
      </c>
      <c r="C100" s="40">
        <f>IF('Town Data'!C96&gt;9,'Town Data'!B96,"*")</f>
        <v>45869174.850000001</v>
      </c>
      <c r="D100" s="41">
        <f>IF('Town Data'!E96&gt;9,'Town Data'!D96,"*")</f>
        <v>3744425.56</v>
      </c>
      <c r="E100" s="42" t="str">
        <f>IF('Town Data'!G96&gt;9,'Town Data'!F96,"*")</f>
        <v>*</v>
      </c>
      <c r="F100" s="41">
        <f>IF('Town Data'!I96&gt;9,'Town Data'!H96,"*")</f>
        <v>38174525.729999997</v>
      </c>
      <c r="G100" s="41">
        <f>IF('Town Data'!K96&gt;9,'Town Data'!J96,"*")</f>
        <v>3254334.2</v>
      </c>
      <c r="H100" s="42" t="str">
        <f>IF('Town Data'!M96&gt;9,'Town Data'!L96,"*")</f>
        <v>*</v>
      </c>
      <c r="I100" s="19">
        <f t="shared" si="3"/>
        <v>0.20156502203649002</v>
      </c>
      <c r="J100" s="19">
        <f t="shared" si="4"/>
        <v>0.1505965060380092</v>
      </c>
      <c r="K100" s="19" t="str">
        <f t="shared" si="5"/>
        <v/>
      </c>
    </row>
    <row r="101" spans="2:11" x14ac:dyDescent="0.3">
      <c r="B101" s="24" t="str">
        <f>'Town Data'!A97</f>
        <v>NEWBURY</v>
      </c>
      <c r="C101" s="40">
        <f>IF('Town Data'!C97&gt;9,'Town Data'!B97,"*")</f>
        <v>11488766.85</v>
      </c>
      <c r="D101" s="41">
        <f>IF('Town Data'!E97&gt;9,'Town Data'!D97,"*")</f>
        <v>948620.64</v>
      </c>
      <c r="E101" s="42" t="str">
        <f>IF('Town Data'!G97&gt;9,'Town Data'!F97,"*")</f>
        <v>*</v>
      </c>
      <c r="F101" s="41">
        <f>IF('Town Data'!I97&gt;9,'Town Data'!H97,"*")</f>
        <v>9925243.25</v>
      </c>
      <c r="G101" s="41">
        <f>IF('Town Data'!K97&gt;9,'Town Data'!J97,"*")</f>
        <v>960488.93</v>
      </c>
      <c r="H101" s="42" t="str">
        <f>IF('Town Data'!M97&gt;9,'Town Data'!L97,"*")</f>
        <v>*</v>
      </c>
      <c r="I101" s="19">
        <f t="shared" si="3"/>
        <v>0.15753000310596918</v>
      </c>
      <c r="J101" s="19">
        <f t="shared" si="4"/>
        <v>-1.2356508887614182E-2</v>
      </c>
      <c r="K101" s="19" t="str">
        <f t="shared" si="5"/>
        <v/>
      </c>
    </row>
    <row r="102" spans="2:11" x14ac:dyDescent="0.3">
      <c r="B102" s="24" t="str">
        <f>'Town Data'!A98</f>
        <v>NEWFANE</v>
      </c>
      <c r="C102" s="40">
        <f>IF('Town Data'!C98&gt;9,'Town Data'!B98,"*")</f>
        <v>5127917.2</v>
      </c>
      <c r="D102" s="41">
        <f>IF('Town Data'!E98&gt;9,'Town Data'!D98,"*")</f>
        <v>4030680.75</v>
      </c>
      <c r="E102" s="42" t="str">
        <f>IF('Town Data'!G98&gt;9,'Town Data'!F98,"*")</f>
        <v>*</v>
      </c>
      <c r="F102" s="41">
        <f>IF('Town Data'!I98&gt;9,'Town Data'!H98,"*")</f>
        <v>4512501.84</v>
      </c>
      <c r="G102" s="41">
        <f>IF('Town Data'!K98&gt;9,'Town Data'!J98,"*")</f>
        <v>3612300.79</v>
      </c>
      <c r="H102" s="42" t="str">
        <f>IF('Town Data'!M98&gt;9,'Town Data'!L98,"*")</f>
        <v>*</v>
      </c>
      <c r="I102" s="19">
        <f t="shared" si="3"/>
        <v>0.13638007957022802</v>
      </c>
      <c r="J102" s="19">
        <f t="shared" si="4"/>
        <v>0.11582090870123801</v>
      </c>
      <c r="K102" s="19" t="str">
        <f t="shared" si="5"/>
        <v/>
      </c>
    </row>
    <row r="103" spans="2:11" x14ac:dyDescent="0.3">
      <c r="B103" s="24" t="str">
        <f>'Town Data'!A99</f>
        <v>NEWPORT</v>
      </c>
      <c r="C103" s="40">
        <f>IF('Town Data'!C99&gt;9,'Town Data'!B99,"*")</f>
        <v>82783645.359999999</v>
      </c>
      <c r="D103" s="41">
        <f>IF('Town Data'!E99&gt;9,'Town Data'!D99,"*")</f>
        <v>14704199.140000001</v>
      </c>
      <c r="E103" s="42">
        <f>IF('Town Data'!G99&gt;9,'Town Data'!F99,"*")</f>
        <v>305911.16666666704</v>
      </c>
      <c r="F103" s="41">
        <f>IF('Town Data'!I99&gt;9,'Town Data'!H99,"*")</f>
        <v>78907013.75</v>
      </c>
      <c r="G103" s="41">
        <f>IF('Town Data'!K99&gt;9,'Town Data'!J99,"*")</f>
        <v>16265302.15</v>
      </c>
      <c r="H103" s="42">
        <f>IF('Town Data'!M99&gt;9,'Town Data'!L99,"*")</f>
        <v>280687.33333333366</v>
      </c>
      <c r="I103" s="19">
        <f t="shared" si="3"/>
        <v>4.9129113189890543E-2</v>
      </c>
      <c r="J103" s="19">
        <f t="shared" si="4"/>
        <v>-9.5977498333776709E-2</v>
      </c>
      <c r="K103" s="19">
        <f t="shared" si="5"/>
        <v>8.9864523039871205E-2</v>
      </c>
    </row>
    <row r="104" spans="2:11" x14ac:dyDescent="0.3">
      <c r="B104" s="24" t="str">
        <f>'Town Data'!A100</f>
        <v>NEWPORT TOWN</v>
      </c>
      <c r="C104" s="40">
        <f>IF('Town Data'!C100&gt;9,'Town Data'!B100,"*")</f>
        <v>2184427.7999999998</v>
      </c>
      <c r="D104" s="41">
        <f>IF('Town Data'!E100&gt;9,'Town Data'!D100,"*")</f>
        <v>440461.48</v>
      </c>
      <c r="E104" s="42" t="str">
        <f>IF('Town Data'!G100&gt;9,'Town Data'!F100,"*")</f>
        <v>*</v>
      </c>
      <c r="F104" s="41">
        <f>IF('Town Data'!I100&gt;9,'Town Data'!H100,"*")</f>
        <v>2070663.86</v>
      </c>
      <c r="G104" s="41">
        <f>IF('Town Data'!K100&gt;9,'Town Data'!J100,"*")</f>
        <v>526877.41</v>
      </c>
      <c r="H104" s="42" t="str">
        <f>IF('Town Data'!M100&gt;9,'Town Data'!L100,"*")</f>
        <v>*</v>
      </c>
      <c r="I104" s="19">
        <f t="shared" si="3"/>
        <v>5.4940805312553097E-2</v>
      </c>
      <c r="J104" s="19">
        <f t="shared" si="4"/>
        <v>-0.1640152497712894</v>
      </c>
      <c r="K104" s="19" t="str">
        <f t="shared" si="5"/>
        <v/>
      </c>
    </row>
    <row r="105" spans="2:11" x14ac:dyDescent="0.3">
      <c r="B105" s="24" t="str">
        <f>'Town Data'!A101</f>
        <v>NORTH HERO</v>
      </c>
      <c r="C105" s="40">
        <f>IF('Town Data'!C101&gt;9,'Town Data'!B101,"*")</f>
        <v>2246402.7999999998</v>
      </c>
      <c r="D105" s="41">
        <f>IF('Town Data'!E101&gt;9,'Town Data'!D101,"*")</f>
        <v>736961.3</v>
      </c>
      <c r="E105" s="42" t="str">
        <f>IF('Town Data'!G101&gt;9,'Town Data'!F101,"*")</f>
        <v>*</v>
      </c>
      <c r="F105" s="41">
        <f>IF('Town Data'!I101&gt;9,'Town Data'!H101,"*")</f>
        <v>1746964.62</v>
      </c>
      <c r="G105" s="41">
        <f>IF('Town Data'!K101&gt;9,'Town Data'!J101,"*")</f>
        <v>673360.95</v>
      </c>
      <c r="H105" s="42" t="str">
        <f>IF('Town Data'!M101&gt;9,'Town Data'!L101,"*")</f>
        <v>*</v>
      </c>
      <c r="I105" s="19">
        <f t="shared" si="3"/>
        <v>0.28588912121185356</v>
      </c>
      <c r="J105" s="19">
        <f t="shared" si="4"/>
        <v>9.4452091408033234E-2</v>
      </c>
      <c r="K105" s="19" t="str">
        <f t="shared" si="5"/>
        <v/>
      </c>
    </row>
    <row r="106" spans="2:11" x14ac:dyDescent="0.3">
      <c r="B106" s="24" t="str">
        <f>'Town Data'!A102</f>
        <v>NORTHFIELD</v>
      </c>
      <c r="C106" s="40">
        <f>IF('Town Data'!C102&gt;9,'Town Data'!B102,"*")</f>
        <v>20163590.329999998</v>
      </c>
      <c r="D106" s="41">
        <f>IF('Town Data'!E102&gt;9,'Town Data'!D102,"*")</f>
        <v>5321142.75</v>
      </c>
      <c r="E106" s="42" t="str">
        <f>IF('Town Data'!G102&gt;9,'Town Data'!F102,"*")</f>
        <v>*</v>
      </c>
      <c r="F106" s="41">
        <f>IF('Town Data'!I102&gt;9,'Town Data'!H102,"*")</f>
        <v>16141061.960000001</v>
      </c>
      <c r="G106" s="41">
        <f>IF('Town Data'!K102&gt;9,'Town Data'!J102,"*")</f>
        <v>4783351.3</v>
      </c>
      <c r="H106" s="42" t="str">
        <f>IF('Town Data'!M102&gt;9,'Town Data'!L102,"*")</f>
        <v>*</v>
      </c>
      <c r="I106" s="19">
        <f t="shared" si="3"/>
        <v>0.24921088711315478</v>
      </c>
      <c r="J106" s="19">
        <f t="shared" si="4"/>
        <v>0.11242984599521265</v>
      </c>
      <c r="K106" s="19" t="str">
        <f t="shared" si="5"/>
        <v/>
      </c>
    </row>
    <row r="107" spans="2:11" x14ac:dyDescent="0.3">
      <c r="B107" s="24" t="str">
        <f>'Town Data'!A103</f>
        <v>NORWICH</v>
      </c>
      <c r="C107" s="40">
        <f>IF('Town Data'!C103&gt;9,'Town Data'!B103,"*")</f>
        <v>7897365</v>
      </c>
      <c r="D107" s="41">
        <f>IF('Town Data'!E103&gt;9,'Town Data'!D103,"*")</f>
        <v>1829475.64</v>
      </c>
      <c r="E107" s="42">
        <f>IF('Town Data'!G103&gt;9,'Town Data'!F103,"*")</f>
        <v>38940.666666666701</v>
      </c>
      <c r="F107" s="41">
        <f>IF('Town Data'!I103&gt;9,'Town Data'!H103,"*")</f>
        <v>6519262.5</v>
      </c>
      <c r="G107" s="41">
        <f>IF('Town Data'!K103&gt;9,'Town Data'!J103,"*")</f>
        <v>1737794.78</v>
      </c>
      <c r="H107" s="42">
        <f>IF('Town Data'!M103&gt;9,'Town Data'!L103,"*")</f>
        <v>48410.833333333343</v>
      </c>
      <c r="I107" s="19">
        <f t="shared" si="3"/>
        <v>0.21138932509620528</v>
      </c>
      <c r="J107" s="19">
        <f t="shared" si="4"/>
        <v>5.2757011964324044E-2</v>
      </c>
      <c r="K107" s="19">
        <f t="shared" si="5"/>
        <v>-0.1956208149002456</v>
      </c>
    </row>
    <row r="108" spans="2:11" x14ac:dyDescent="0.3">
      <c r="B108" s="24" t="str">
        <f>'Town Data'!A104</f>
        <v>ORWELL</v>
      </c>
      <c r="C108" s="40">
        <f>IF('Town Data'!C104&gt;9,'Town Data'!B104,"*")</f>
        <v>4847273.0599999996</v>
      </c>
      <c r="D108" s="41">
        <f>IF('Town Data'!E104&gt;9,'Town Data'!D104,"*")</f>
        <v>1020754.38</v>
      </c>
      <c r="E108" s="42" t="str">
        <f>IF('Town Data'!G104&gt;9,'Town Data'!F104,"*")</f>
        <v>*</v>
      </c>
      <c r="F108" s="41">
        <f>IF('Town Data'!I104&gt;9,'Town Data'!H104,"*")</f>
        <v>4118963.15</v>
      </c>
      <c r="G108" s="41">
        <f>IF('Town Data'!K104&gt;9,'Town Data'!J104,"*")</f>
        <v>869365.68</v>
      </c>
      <c r="H108" s="42" t="str">
        <f>IF('Town Data'!M104&gt;9,'Town Data'!L104,"*")</f>
        <v>*</v>
      </c>
      <c r="I108" s="19">
        <f t="shared" si="3"/>
        <v>0.17681874866979563</v>
      </c>
      <c r="J108" s="19">
        <f t="shared" si="4"/>
        <v>0.17413696386082314</v>
      </c>
      <c r="K108" s="19" t="str">
        <f t="shared" si="5"/>
        <v/>
      </c>
    </row>
    <row r="109" spans="2:11" x14ac:dyDescent="0.3">
      <c r="B109" s="24" t="str">
        <f>'Town Data'!A105</f>
        <v>PAWLET</v>
      </c>
      <c r="C109" s="40">
        <f>IF('Town Data'!C105&gt;9,'Town Data'!B105,"*")</f>
        <v>3523761.78</v>
      </c>
      <c r="D109" s="41">
        <f>IF('Town Data'!E105&gt;9,'Town Data'!D105,"*")</f>
        <v>773604.24</v>
      </c>
      <c r="E109" s="42" t="str">
        <f>IF('Town Data'!G105&gt;9,'Town Data'!F105,"*")</f>
        <v>*</v>
      </c>
      <c r="F109" s="41">
        <f>IF('Town Data'!I105&gt;9,'Town Data'!H105,"*")</f>
        <v>1932773.8</v>
      </c>
      <c r="G109" s="41">
        <f>IF('Town Data'!K105&gt;9,'Town Data'!J105,"*")</f>
        <v>598468.96</v>
      </c>
      <c r="H109" s="42" t="str">
        <f>IF('Town Data'!M105&gt;9,'Town Data'!L105,"*")</f>
        <v>*</v>
      </c>
      <c r="I109" s="19">
        <f t="shared" si="3"/>
        <v>0.82316305198259609</v>
      </c>
      <c r="J109" s="19">
        <f t="shared" si="4"/>
        <v>0.29263886969175484</v>
      </c>
      <c r="K109" s="19" t="str">
        <f t="shared" si="5"/>
        <v/>
      </c>
    </row>
    <row r="110" spans="2:11" x14ac:dyDescent="0.3">
      <c r="B110" s="24" t="str">
        <f>'Town Data'!A106</f>
        <v>PERU</v>
      </c>
      <c r="C110" s="40">
        <f>IF('Town Data'!C106&gt;9,'Town Data'!B106,"*")</f>
        <v>1849186.25</v>
      </c>
      <c r="D110" s="41" t="str">
        <f>IF('Town Data'!E106&gt;9,'Town Data'!D106,"*")</f>
        <v>*</v>
      </c>
      <c r="E110" s="42" t="str">
        <f>IF('Town Data'!G106&gt;9,'Town Data'!F106,"*")</f>
        <v>*</v>
      </c>
      <c r="F110" s="41">
        <f>IF('Town Data'!I106&gt;9,'Town Data'!H106,"*")</f>
        <v>1925585.91</v>
      </c>
      <c r="G110" s="41" t="str">
        <f>IF('Town Data'!K106&gt;9,'Town Data'!J106,"*")</f>
        <v>*</v>
      </c>
      <c r="H110" s="42" t="str">
        <f>IF('Town Data'!M106&gt;9,'Town Data'!L106,"*")</f>
        <v>*</v>
      </c>
      <c r="I110" s="19">
        <f t="shared" si="3"/>
        <v>-3.9676058909259425E-2</v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PITTSFIELD</v>
      </c>
      <c r="C111" s="40" t="str">
        <f>IF('Town Data'!C107&gt;9,'Town Data'!B107,"*")</f>
        <v>*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>
        <f>IF('Town Data'!I107&gt;9,'Town Data'!H107,"*")</f>
        <v>3224177.64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 t="str">
        <f>'Town Data'!A108</f>
        <v>PITTSFORD</v>
      </c>
      <c r="C112" s="40">
        <f>IF('Town Data'!C108&gt;9,'Town Data'!B108,"*")</f>
        <v>12388220.07</v>
      </c>
      <c r="D112" s="41">
        <f>IF('Town Data'!E108&gt;9,'Town Data'!D108,"*")</f>
        <v>3436729.92</v>
      </c>
      <c r="E112" s="42" t="str">
        <f>IF('Town Data'!G108&gt;9,'Town Data'!F108,"*")</f>
        <v>*</v>
      </c>
      <c r="F112" s="41">
        <f>IF('Town Data'!I108&gt;9,'Town Data'!H108,"*")</f>
        <v>12007274.060000001</v>
      </c>
      <c r="G112" s="41">
        <f>IF('Town Data'!K108&gt;9,'Town Data'!J108,"*")</f>
        <v>3024271.43</v>
      </c>
      <c r="H112" s="42" t="str">
        <f>IF('Town Data'!M108&gt;9,'Town Data'!L108,"*")</f>
        <v>*</v>
      </c>
      <c r="I112" s="19">
        <f t="shared" si="3"/>
        <v>3.1726269267814126E-2</v>
      </c>
      <c r="J112" s="19">
        <f t="shared" si="4"/>
        <v>0.13638276178140524</v>
      </c>
      <c r="K112" s="19" t="str">
        <f t="shared" si="5"/>
        <v/>
      </c>
    </row>
    <row r="113" spans="2:11" x14ac:dyDescent="0.3">
      <c r="B113" s="24" t="str">
        <f>'Town Data'!A109</f>
        <v>PLAINFIELD</v>
      </c>
      <c r="C113" s="40">
        <f>IF('Town Data'!C109&gt;9,'Town Data'!B109,"*")</f>
        <v>1564817.37</v>
      </c>
      <c r="D113" s="41">
        <f>IF('Town Data'!E109&gt;9,'Town Data'!D109,"*")</f>
        <v>594745.05000000005</v>
      </c>
      <c r="E113" s="42" t="str">
        <f>IF('Town Data'!G109&gt;9,'Town Data'!F109,"*")</f>
        <v>*</v>
      </c>
      <c r="F113" s="41">
        <f>IF('Town Data'!I109&gt;9,'Town Data'!H109,"*")</f>
        <v>1890097.55</v>
      </c>
      <c r="G113" s="41">
        <f>IF('Town Data'!K109&gt;9,'Town Data'!J109,"*")</f>
        <v>715112.31</v>
      </c>
      <c r="H113" s="42" t="str">
        <f>IF('Town Data'!M109&gt;9,'Town Data'!L109,"*")</f>
        <v>*</v>
      </c>
      <c r="I113" s="19">
        <f t="shared" si="3"/>
        <v>-0.17209703276955199</v>
      </c>
      <c r="J113" s="19">
        <f t="shared" si="4"/>
        <v>-0.16831937909165626</v>
      </c>
      <c r="K113" s="19" t="str">
        <f t="shared" si="5"/>
        <v/>
      </c>
    </row>
    <row r="114" spans="2:11" x14ac:dyDescent="0.3">
      <c r="B114" s="24" t="str">
        <f>'Town Data'!A110</f>
        <v>POMFRET</v>
      </c>
      <c r="C114" s="40">
        <f>IF('Town Data'!C110&gt;9,'Town Data'!B110,"*")</f>
        <v>552464.91</v>
      </c>
      <c r="D114" s="41">
        <f>IF('Town Data'!E110&gt;9,'Town Data'!D110,"*")</f>
        <v>225435.66</v>
      </c>
      <c r="E114" s="42" t="str">
        <f>IF('Town Data'!G110&gt;9,'Town Data'!F110,"*")</f>
        <v>*</v>
      </c>
      <c r="F114" s="41">
        <f>IF('Town Data'!I110&gt;9,'Town Data'!H110,"*")</f>
        <v>439725.96</v>
      </c>
      <c r="G114" s="41">
        <f>IF('Town Data'!K110&gt;9,'Town Data'!J110,"*")</f>
        <v>170711.37</v>
      </c>
      <c r="H114" s="42" t="str">
        <f>IF('Town Data'!M110&gt;9,'Town Data'!L110,"*")</f>
        <v>*</v>
      </c>
      <c r="I114" s="19">
        <f t="shared" si="3"/>
        <v>0.2563845673337094</v>
      </c>
      <c r="J114" s="19">
        <f t="shared" si="4"/>
        <v>0.32056616966989376</v>
      </c>
      <c r="K114" s="19" t="str">
        <f t="shared" si="5"/>
        <v/>
      </c>
    </row>
    <row r="115" spans="2:11" x14ac:dyDescent="0.3">
      <c r="B115" s="24" t="str">
        <f>'Town Data'!A111</f>
        <v>POULTNEY</v>
      </c>
      <c r="C115" s="40">
        <f>IF('Town Data'!C111&gt;9,'Town Data'!B111,"*")</f>
        <v>13340524.880000001</v>
      </c>
      <c r="D115" s="41">
        <f>IF('Town Data'!E111&gt;9,'Town Data'!D111,"*")</f>
        <v>2650971.41</v>
      </c>
      <c r="E115" s="42" t="str">
        <f>IF('Town Data'!G111&gt;9,'Town Data'!F111,"*")</f>
        <v>*</v>
      </c>
      <c r="F115" s="41">
        <f>IF('Town Data'!I111&gt;9,'Town Data'!H111,"*")</f>
        <v>13723298.380000001</v>
      </c>
      <c r="G115" s="41">
        <f>IF('Town Data'!K111&gt;9,'Town Data'!J111,"*")</f>
        <v>2637617.6</v>
      </c>
      <c r="H115" s="42" t="str">
        <f>IF('Town Data'!M111&gt;9,'Town Data'!L111,"*")</f>
        <v>*</v>
      </c>
      <c r="I115" s="19">
        <f t="shared" si="3"/>
        <v>-2.7892237667720227E-2</v>
      </c>
      <c r="J115" s="19">
        <f t="shared" si="4"/>
        <v>5.0628301843300009E-3</v>
      </c>
      <c r="K115" s="19" t="str">
        <f t="shared" si="5"/>
        <v/>
      </c>
    </row>
    <row r="116" spans="2:11" x14ac:dyDescent="0.3">
      <c r="B116" s="24" t="str">
        <f>'Town Data'!A112</f>
        <v>POWNAL</v>
      </c>
      <c r="C116" s="40">
        <f>IF('Town Data'!C112&gt;9,'Town Data'!B112,"*")</f>
        <v>4969686.8099999996</v>
      </c>
      <c r="D116" s="41">
        <f>IF('Town Data'!E112&gt;9,'Town Data'!D112,"*")</f>
        <v>2169479.5299999998</v>
      </c>
      <c r="E116" s="42" t="str">
        <f>IF('Town Data'!G112&gt;9,'Town Data'!F112,"*")</f>
        <v>*</v>
      </c>
      <c r="F116" s="41">
        <f>IF('Town Data'!I112&gt;9,'Town Data'!H112,"*")</f>
        <v>4401837.4800000004</v>
      </c>
      <c r="G116" s="41">
        <f>IF('Town Data'!K112&gt;9,'Town Data'!J112,"*")</f>
        <v>2067864.35</v>
      </c>
      <c r="H116" s="42" t="str">
        <f>IF('Town Data'!M112&gt;9,'Town Data'!L112,"*")</f>
        <v>*</v>
      </c>
      <c r="I116" s="19">
        <f t="shared" si="3"/>
        <v>0.12900279316991028</v>
      </c>
      <c r="J116" s="19">
        <f t="shared" si="4"/>
        <v>4.9140157573682092E-2</v>
      </c>
      <c r="K116" s="19" t="str">
        <f t="shared" si="5"/>
        <v/>
      </c>
    </row>
    <row r="117" spans="2:11" x14ac:dyDescent="0.3">
      <c r="B117" s="24" t="str">
        <f>'Town Data'!A113</f>
        <v>PROCTOR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>
        <f>IF('Town Data'!I113&gt;9,'Town Data'!H113,"*")</f>
        <v>2034784.12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 t="str">
        <f>'Town Data'!A114</f>
        <v>PUTNEY</v>
      </c>
      <c r="C118" s="40">
        <f>IF('Town Data'!C114&gt;9,'Town Data'!B114,"*")</f>
        <v>17117160.66</v>
      </c>
      <c r="D118" s="41">
        <f>IF('Town Data'!E114&gt;9,'Town Data'!D114,"*")</f>
        <v>908297.02</v>
      </c>
      <c r="E118" s="42">
        <f>IF('Town Data'!G114&gt;9,'Town Data'!F114,"*")</f>
        <v>58958.833333333285</v>
      </c>
      <c r="F118" s="41">
        <f>IF('Town Data'!I114&gt;9,'Town Data'!H114,"*")</f>
        <v>14196905.59</v>
      </c>
      <c r="G118" s="41">
        <f>IF('Town Data'!K114&gt;9,'Town Data'!J114,"*")</f>
        <v>848738.19</v>
      </c>
      <c r="H118" s="42">
        <f>IF('Town Data'!M114&gt;9,'Town Data'!L114,"*")</f>
        <v>113444.00000000004</v>
      </c>
      <c r="I118" s="19">
        <f t="shared" si="3"/>
        <v>0.20569659011164843</v>
      </c>
      <c r="J118" s="19">
        <f t="shared" si="4"/>
        <v>7.0173382913286939E-2</v>
      </c>
      <c r="K118" s="19">
        <f t="shared" si="5"/>
        <v>-0.48028248886381597</v>
      </c>
    </row>
    <row r="119" spans="2:11" x14ac:dyDescent="0.3">
      <c r="B119" s="24" t="str">
        <f>'Town Data'!A115</f>
        <v>RANDOLPH</v>
      </c>
      <c r="C119" s="40">
        <f>IF('Town Data'!C115&gt;9,'Town Data'!B115,"*")</f>
        <v>46749036.700000003</v>
      </c>
      <c r="D119" s="41">
        <f>IF('Town Data'!E115&gt;9,'Town Data'!D115,"*")</f>
        <v>5565651.3499999996</v>
      </c>
      <c r="E119" s="42">
        <f>IF('Town Data'!G115&gt;9,'Town Data'!F115,"*")</f>
        <v>93215.500000000029</v>
      </c>
      <c r="F119" s="41">
        <f>IF('Town Data'!I115&gt;9,'Town Data'!H115,"*")</f>
        <v>41651564.060000002</v>
      </c>
      <c r="G119" s="41">
        <f>IF('Town Data'!K115&gt;9,'Town Data'!J115,"*")</f>
        <v>5391254.8300000001</v>
      </c>
      <c r="H119" s="42">
        <f>IF('Town Data'!M115&gt;9,'Town Data'!L115,"*")</f>
        <v>112599.66666666673</v>
      </c>
      <c r="I119" s="19">
        <f t="shared" si="3"/>
        <v>0.12238370287024464</v>
      </c>
      <c r="J119" s="19">
        <f t="shared" si="4"/>
        <v>3.2348038721812661E-2</v>
      </c>
      <c r="K119" s="19">
        <f t="shared" si="5"/>
        <v>-0.1721511905008602</v>
      </c>
    </row>
    <row r="120" spans="2:11" x14ac:dyDescent="0.3">
      <c r="B120" s="24" t="str">
        <f>'Town Data'!A116</f>
        <v>RICHFORD</v>
      </c>
      <c r="C120" s="40">
        <f>IF('Town Data'!C116&gt;9,'Town Data'!B116,"*")</f>
        <v>21937637.34</v>
      </c>
      <c r="D120" s="41">
        <f>IF('Town Data'!E116&gt;9,'Town Data'!D116,"*")</f>
        <v>1030252.63</v>
      </c>
      <c r="E120" s="42" t="str">
        <f>IF('Town Data'!G116&gt;9,'Town Data'!F116,"*")</f>
        <v>*</v>
      </c>
      <c r="F120" s="41">
        <f>IF('Town Data'!I116&gt;9,'Town Data'!H116,"*")</f>
        <v>17205317.640000001</v>
      </c>
      <c r="G120" s="41">
        <f>IF('Town Data'!K116&gt;9,'Town Data'!J116,"*")</f>
        <v>1064267.44</v>
      </c>
      <c r="H120" s="42" t="str">
        <f>IF('Town Data'!M116&gt;9,'Town Data'!L116,"*")</f>
        <v>*</v>
      </c>
      <c r="I120" s="19">
        <f t="shared" si="3"/>
        <v>0.27504983046625109</v>
      </c>
      <c r="J120" s="19">
        <f t="shared" si="4"/>
        <v>-3.196077294256032E-2</v>
      </c>
      <c r="K120" s="19" t="str">
        <f t="shared" si="5"/>
        <v/>
      </c>
    </row>
    <row r="121" spans="2:11" x14ac:dyDescent="0.3">
      <c r="B121" s="24" t="str">
        <f>'Town Data'!A117</f>
        <v>RICHMOND</v>
      </c>
      <c r="C121" s="40">
        <f>IF('Town Data'!C117&gt;9,'Town Data'!B117,"*")</f>
        <v>62627013.390000001</v>
      </c>
      <c r="D121" s="41">
        <f>IF('Town Data'!E117&gt;9,'Town Data'!D117,"*")</f>
        <v>8761186.0299999993</v>
      </c>
      <c r="E121" s="42">
        <f>IF('Town Data'!G117&gt;9,'Town Data'!F117,"*")</f>
        <v>344505.16666666698</v>
      </c>
      <c r="F121" s="41">
        <f>IF('Town Data'!I117&gt;9,'Town Data'!H117,"*")</f>
        <v>26972045.73</v>
      </c>
      <c r="G121" s="41">
        <f>IF('Town Data'!K117&gt;9,'Town Data'!J117,"*")</f>
        <v>9287471.8800000008</v>
      </c>
      <c r="H121" s="42">
        <f>IF('Town Data'!M117&gt;9,'Town Data'!L117,"*")</f>
        <v>184177.50000000029</v>
      </c>
      <c r="I121" s="19">
        <f t="shared" si="3"/>
        <v>1.3219230019450214</v>
      </c>
      <c r="J121" s="19">
        <f t="shared" si="4"/>
        <v>-5.6666211946582112E-2</v>
      </c>
      <c r="K121" s="19">
        <f t="shared" si="5"/>
        <v>0.87050625981276997</v>
      </c>
    </row>
    <row r="122" spans="2:11" x14ac:dyDescent="0.3">
      <c r="B122" s="24" t="str">
        <f>'Town Data'!A118</f>
        <v>ROCHESTER</v>
      </c>
      <c r="C122" s="40">
        <f>IF('Town Data'!C118&gt;9,'Town Data'!B118,"*")</f>
        <v>7084571.3600000003</v>
      </c>
      <c r="D122" s="41">
        <f>IF('Town Data'!E118&gt;9,'Town Data'!D118,"*")</f>
        <v>1233906.45</v>
      </c>
      <c r="E122" s="42" t="str">
        <f>IF('Town Data'!G118&gt;9,'Town Data'!F118,"*")</f>
        <v>*</v>
      </c>
      <c r="F122" s="41">
        <f>IF('Town Data'!I118&gt;9,'Town Data'!H118,"*")</f>
        <v>5946382.5</v>
      </c>
      <c r="G122" s="41">
        <f>IF('Town Data'!K118&gt;9,'Town Data'!J118,"*")</f>
        <v>1153905</v>
      </c>
      <c r="H122" s="42" t="str">
        <f>IF('Town Data'!M118&gt;9,'Town Data'!L118,"*")</f>
        <v>*</v>
      </c>
      <c r="I122" s="19">
        <f t="shared" si="3"/>
        <v>0.19140861860130934</v>
      </c>
      <c r="J122" s="19">
        <f t="shared" si="4"/>
        <v>6.9331054116240035E-2</v>
      </c>
      <c r="K122" s="19" t="str">
        <f t="shared" si="5"/>
        <v/>
      </c>
    </row>
    <row r="123" spans="2:11" x14ac:dyDescent="0.3">
      <c r="B123" s="24" t="str">
        <f>'Town Data'!A119</f>
        <v>ROCKINGHAM</v>
      </c>
      <c r="C123" s="40">
        <f>IF('Town Data'!C119&gt;9,'Town Data'!B119,"*")</f>
        <v>26840070.149999999</v>
      </c>
      <c r="D123" s="41">
        <f>IF('Town Data'!E119&gt;9,'Town Data'!D119,"*")</f>
        <v>3689215.37</v>
      </c>
      <c r="E123" s="42">
        <f>IF('Town Data'!G119&gt;9,'Town Data'!F119,"*")</f>
        <v>101466.83333333333</v>
      </c>
      <c r="F123" s="41">
        <f>IF('Town Data'!I119&gt;9,'Town Data'!H119,"*")</f>
        <v>22305588.98</v>
      </c>
      <c r="G123" s="41">
        <f>IF('Town Data'!K119&gt;9,'Town Data'!J119,"*")</f>
        <v>3299605.11</v>
      </c>
      <c r="H123" s="42">
        <f>IF('Town Data'!M119&gt;9,'Town Data'!L119,"*")</f>
        <v>157392.5</v>
      </c>
      <c r="I123" s="19">
        <f t="shared" si="3"/>
        <v>0.2032890130839306</v>
      </c>
      <c r="J123" s="19">
        <f t="shared" si="4"/>
        <v>0.11807784477579508</v>
      </c>
      <c r="K123" s="19">
        <f t="shared" si="5"/>
        <v>-0.35532612206214825</v>
      </c>
    </row>
    <row r="124" spans="2:11" x14ac:dyDescent="0.3">
      <c r="B124" s="24" t="str">
        <f>'Town Data'!A120</f>
        <v>ROYALTON</v>
      </c>
      <c r="C124" s="40">
        <f>IF('Town Data'!C120&gt;9,'Town Data'!B120,"*")</f>
        <v>19156144.239999998</v>
      </c>
      <c r="D124" s="41">
        <f>IF('Town Data'!E120&gt;9,'Town Data'!D120,"*")</f>
        <v>2832150.76</v>
      </c>
      <c r="E124" s="42" t="str">
        <f>IF('Town Data'!G120&gt;9,'Town Data'!F120,"*")</f>
        <v>*</v>
      </c>
      <c r="F124" s="41">
        <f>IF('Town Data'!I120&gt;9,'Town Data'!H120,"*")</f>
        <v>20602296.989999998</v>
      </c>
      <c r="G124" s="41">
        <f>IF('Town Data'!K120&gt;9,'Town Data'!J120,"*")</f>
        <v>2653549.69</v>
      </c>
      <c r="H124" s="42" t="str">
        <f>IF('Town Data'!M120&gt;9,'Town Data'!L120,"*")</f>
        <v>*</v>
      </c>
      <c r="I124" s="19">
        <f t="shared" si="3"/>
        <v>-7.0193762894590728E-2</v>
      </c>
      <c r="J124" s="19">
        <f t="shared" si="4"/>
        <v>6.7306472787400429E-2</v>
      </c>
      <c r="K124" s="19" t="str">
        <f t="shared" si="5"/>
        <v/>
      </c>
    </row>
    <row r="125" spans="2:11" x14ac:dyDescent="0.3">
      <c r="B125" s="24" t="str">
        <f>'Town Data'!A121</f>
        <v>RUTLAND</v>
      </c>
      <c r="C125" s="40">
        <f>IF('Town Data'!C121&gt;9,'Town Data'!B121,"*")</f>
        <v>146057170.63</v>
      </c>
      <c r="D125" s="41">
        <f>IF('Town Data'!E121&gt;9,'Town Data'!D121,"*")</f>
        <v>47331904.219999999</v>
      </c>
      <c r="E125" s="42">
        <f>IF('Town Data'!G121&gt;9,'Town Data'!F121,"*")</f>
        <v>2218733.8333333372</v>
      </c>
      <c r="F125" s="41">
        <f>IF('Town Data'!I121&gt;9,'Town Data'!H121,"*")</f>
        <v>133474657.90000001</v>
      </c>
      <c r="G125" s="41">
        <f>IF('Town Data'!K121&gt;9,'Town Data'!J121,"*")</f>
        <v>45568806.43</v>
      </c>
      <c r="H125" s="42">
        <f>IF('Town Data'!M121&gt;9,'Town Data'!L121,"*")</f>
        <v>1788446.8333333323</v>
      </c>
      <c r="I125" s="19">
        <f t="shared" si="3"/>
        <v>9.4268926610974205E-2</v>
      </c>
      <c r="J125" s="19">
        <f t="shared" si="4"/>
        <v>3.8690892479449984E-2</v>
      </c>
      <c r="K125" s="19">
        <f t="shared" si="5"/>
        <v>0.24059255885064804</v>
      </c>
    </row>
    <row r="126" spans="2:11" x14ac:dyDescent="0.3">
      <c r="B126" s="24" t="str">
        <f>'Town Data'!A122</f>
        <v>RUTLAND TOWN</v>
      </c>
      <c r="C126" s="40">
        <f>IF('Town Data'!C122&gt;9,'Town Data'!B122,"*")</f>
        <v>94806546.689999998</v>
      </c>
      <c r="D126" s="41">
        <f>IF('Town Data'!E122&gt;9,'Town Data'!D122,"*")</f>
        <v>39725186.75</v>
      </c>
      <c r="E126" s="42">
        <f>IF('Town Data'!G122&gt;9,'Town Data'!F122,"*")</f>
        <v>1685310.833333333</v>
      </c>
      <c r="F126" s="41">
        <f>IF('Town Data'!I122&gt;9,'Town Data'!H122,"*")</f>
        <v>79028297.939999998</v>
      </c>
      <c r="G126" s="41">
        <f>IF('Town Data'!K122&gt;9,'Town Data'!J122,"*")</f>
        <v>40696316.340000004</v>
      </c>
      <c r="H126" s="42">
        <f>IF('Town Data'!M122&gt;9,'Town Data'!L122,"*")</f>
        <v>3282502.8333333302</v>
      </c>
      <c r="I126" s="19">
        <f t="shared" si="3"/>
        <v>0.19965315160879701</v>
      </c>
      <c r="J126" s="19">
        <f t="shared" si="4"/>
        <v>-2.3862837655542056E-2</v>
      </c>
      <c r="K126" s="19">
        <f t="shared" si="5"/>
        <v>-0.48657749318012733</v>
      </c>
    </row>
    <row r="127" spans="2:11" x14ac:dyDescent="0.3">
      <c r="B127" s="24" t="str">
        <f>'Town Data'!A123</f>
        <v>RYEGATE</v>
      </c>
      <c r="C127" s="40">
        <f>IF('Town Data'!C123&gt;9,'Town Data'!B123,"*")</f>
        <v>2178056.64</v>
      </c>
      <c r="D127" s="41">
        <f>IF('Town Data'!E123&gt;9,'Town Data'!D123,"*")</f>
        <v>338916.59</v>
      </c>
      <c r="E127" s="42" t="str">
        <f>IF('Town Data'!G123&gt;9,'Town Data'!F123,"*")</f>
        <v>*</v>
      </c>
      <c r="F127" s="41">
        <f>IF('Town Data'!I123&gt;9,'Town Data'!H123,"*")</f>
        <v>2114265.66</v>
      </c>
      <c r="G127" s="41">
        <f>IF('Town Data'!K123&gt;9,'Town Data'!J123,"*")</f>
        <v>367238.75</v>
      </c>
      <c r="H127" s="42" t="str">
        <f>IF('Town Data'!M123&gt;9,'Town Data'!L123,"*")</f>
        <v>*</v>
      </c>
      <c r="I127" s="19">
        <f t="shared" si="3"/>
        <v>3.0171695642069871E-2</v>
      </c>
      <c r="J127" s="19">
        <f t="shared" si="4"/>
        <v>-7.7121926811917249E-2</v>
      </c>
      <c r="K127" s="19" t="str">
        <f t="shared" si="5"/>
        <v/>
      </c>
    </row>
    <row r="128" spans="2:11" x14ac:dyDescent="0.3">
      <c r="B128" s="24" t="str">
        <f>'Town Data'!A124</f>
        <v>SALISBURY</v>
      </c>
      <c r="C128" s="40">
        <f>IF('Town Data'!C124&gt;9,'Town Data'!B124,"*")</f>
        <v>752345.7</v>
      </c>
      <c r="D128" s="41">
        <f>IF('Town Data'!E124&gt;9,'Town Data'!D124,"*")</f>
        <v>350312.61</v>
      </c>
      <c r="E128" s="42" t="str">
        <f>IF('Town Data'!G124&gt;9,'Town Data'!F124,"*")</f>
        <v>*</v>
      </c>
      <c r="F128" s="41">
        <f>IF('Town Data'!I124&gt;9,'Town Data'!H124,"*")</f>
        <v>867773.89</v>
      </c>
      <c r="G128" s="41">
        <f>IF('Town Data'!K124&gt;9,'Town Data'!J124,"*")</f>
        <v>399553.67</v>
      </c>
      <c r="H128" s="42" t="str">
        <f>IF('Town Data'!M124&gt;9,'Town Data'!L124,"*")</f>
        <v>*</v>
      </c>
      <c r="I128" s="19">
        <f t="shared" si="3"/>
        <v>-0.13301643588285431</v>
      </c>
      <c r="J128" s="19">
        <f t="shared" si="4"/>
        <v>-0.12324016445650468</v>
      </c>
      <c r="K128" s="19" t="str">
        <f t="shared" si="5"/>
        <v/>
      </c>
    </row>
    <row r="129" spans="2:11" x14ac:dyDescent="0.3">
      <c r="B129" s="24" t="str">
        <f>'Town Data'!A125</f>
        <v>SHAFTSBURY</v>
      </c>
      <c r="C129" s="40">
        <f>IF('Town Data'!C125&gt;9,'Town Data'!B125,"*")</f>
        <v>20109973.140000001</v>
      </c>
      <c r="D129" s="41">
        <f>IF('Town Data'!E125&gt;9,'Town Data'!D125,"*")</f>
        <v>2413734.9500000002</v>
      </c>
      <c r="E129" s="42" t="str">
        <f>IF('Town Data'!G125&gt;9,'Town Data'!F125,"*")</f>
        <v>*</v>
      </c>
      <c r="F129" s="41">
        <f>IF('Town Data'!I125&gt;9,'Town Data'!H125,"*")</f>
        <v>25166638.239999998</v>
      </c>
      <c r="G129" s="41">
        <f>IF('Town Data'!K125&gt;9,'Town Data'!J125,"*")</f>
        <v>2097484.11</v>
      </c>
      <c r="H129" s="42" t="str">
        <f>IF('Town Data'!M125&gt;9,'Town Data'!L125,"*")</f>
        <v>*</v>
      </c>
      <c r="I129" s="19">
        <f t="shared" si="3"/>
        <v>-0.20092731702094821</v>
      </c>
      <c r="J129" s="19">
        <f t="shared" si="4"/>
        <v>0.1507762745339703</v>
      </c>
      <c r="K129" s="19" t="str">
        <f t="shared" si="5"/>
        <v/>
      </c>
    </row>
    <row r="130" spans="2:11" x14ac:dyDescent="0.3">
      <c r="B130" s="24" t="str">
        <f>'Town Data'!A126</f>
        <v>SHARON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>
        <f>IF('Town Data'!I126&gt;9,'Town Data'!H126,"*")</f>
        <v>3092756.43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 t="str">
        <f>'Town Data'!A127</f>
        <v>SHELBURNE</v>
      </c>
      <c r="C131" s="40">
        <f>IF('Town Data'!C127&gt;9,'Town Data'!B127,"*")</f>
        <v>90962786.859999999</v>
      </c>
      <c r="D131" s="41">
        <f>IF('Town Data'!E127&gt;9,'Town Data'!D127,"*")</f>
        <v>25581192.280000001</v>
      </c>
      <c r="E131" s="42">
        <f>IF('Town Data'!G127&gt;9,'Town Data'!F127,"*")</f>
        <v>127734.83333333318</v>
      </c>
      <c r="F131" s="41">
        <f>IF('Town Data'!I127&gt;9,'Town Data'!H127,"*")</f>
        <v>100407435.89</v>
      </c>
      <c r="G131" s="41">
        <f>IF('Town Data'!K127&gt;9,'Town Data'!J127,"*")</f>
        <v>23634326.68</v>
      </c>
      <c r="H131" s="42">
        <f>IF('Town Data'!M127&gt;9,'Town Data'!L127,"*")</f>
        <v>62696.333333333336</v>
      </c>
      <c r="I131" s="19">
        <f t="shared" si="3"/>
        <v>-9.4063242889171658E-2</v>
      </c>
      <c r="J131" s="19">
        <f t="shared" si="4"/>
        <v>8.2374489714043403E-2</v>
      </c>
      <c r="K131" s="19">
        <f t="shared" si="5"/>
        <v>1.0373573148881621</v>
      </c>
    </row>
    <row r="132" spans="2:11" x14ac:dyDescent="0.3">
      <c r="B132" s="24" t="str">
        <f>'Town Data'!A128</f>
        <v>SHELDON</v>
      </c>
      <c r="C132" s="40">
        <f>IF('Town Data'!C128&gt;9,'Town Data'!B128,"*")</f>
        <v>10306079.859999999</v>
      </c>
      <c r="D132" s="41">
        <f>IF('Town Data'!E128&gt;9,'Town Data'!D128,"*")</f>
        <v>511748.44</v>
      </c>
      <c r="E132" s="42" t="str">
        <f>IF('Town Data'!G128&gt;9,'Town Data'!F128,"*")</f>
        <v>*</v>
      </c>
      <c r="F132" s="41">
        <f>IF('Town Data'!I128&gt;9,'Town Data'!H128,"*")</f>
        <v>11839604.51</v>
      </c>
      <c r="G132" s="41">
        <f>IF('Town Data'!K128&gt;9,'Town Data'!J128,"*")</f>
        <v>648141.16</v>
      </c>
      <c r="H132" s="42" t="str">
        <f>IF('Town Data'!M128&gt;9,'Town Data'!L128,"*")</f>
        <v>*</v>
      </c>
      <c r="I132" s="19">
        <f t="shared" si="3"/>
        <v>-0.12952498951335328</v>
      </c>
      <c r="J132" s="19">
        <f t="shared" si="4"/>
        <v>-0.21043675115464047</v>
      </c>
      <c r="K132" s="19" t="str">
        <f t="shared" si="5"/>
        <v/>
      </c>
    </row>
    <row r="133" spans="2:11" x14ac:dyDescent="0.3">
      <c r="B133" s="24" t="str">
        <f>'Town Data'!A129</f>
        <v>SHOREHAM</v>
      </c>
      <c r="C133" s="40">
        <f>IF('Town Data'!C129&gt;9,'Town Data'!B129,"*")</f>
        <v>26636182.649999999</v>
      </c>
      <c r="D133" s="41">
        <f>IF('Town Data'!E129&gt;9,'Town Data'!D129,"*")</f>
        <v>2086567.4</v>
      </c>
      <c r="E133" s="42" t="str">
        <f>IF('Town Data'!G129&gt;9,'Town Data'!F129,"*")</f>
        <v>*</v>
      </c>
      <c r="F133" s="41">
        <f>IF('Town Data'!I129&gt;9,'Town Data'!H129,"*")</f>
        <v>22204476.879999999</v>
      </c>
      <c r="G133" s="41">
        <f>IF('Town Data'!K129&gt;9,'Town Data'!J129,"*")</f>
        <v>788579.77</v>
      </c>
      <c r="H133" s="42" t="str">
        <f>IF('Town Data'!M129&gt;9,'Town Data'!L129,"*")</f>
        <v>*</v>
      </c>
      <c r="I133" s="19">
        <f t="shared" si="3"/>
        <v>0.19958613724386917</v>
      </c>
      <c r="J133" s="19">
        <f t="shared" si="4"/>
        <v>1.645981395135206</v>
      </c>
      <c r="K133" s="19" t="str">
        <f t="shared" si="5"/>
        <v/>
      </c>
    </row>
    <row r="134" spans="2:11" x14ac:dyDescent="0.3">
      <c r="B134" s="24" t="str">
        <f>'Town Data'!A130</f>
        <v>SHREWSBURY</v>
      </c>
      <c r="C134" s="40">
        <f>IF('Town Data'!C130&gt;9,'Town Data'!B130,"*")</f>
        <v>284670.44</v>
      </c>
      <c r="D134" s="41">
        <f>IF('Town Data'!E130&gt;9,'Town Data'!D130,"*")</f>
        <v>162153.98000000001</v>
      </c>
      <c r="E134" s="42" t="str">
        <f>IF('Town Data'!G130&gt;9,'Town Data'!F130,"*")</f>
        <v>*</v>
      </c>
      <c r="F134" s="41">
        <f>IF('Town Data'!I130&gt;9,'Town Data'!H130,"*")</f>
        <v>288839.18</v>
      </c>
      <c r="G134" s="41">
        <f>IF('Town Data'!K130&gt;9,'Town Data'!J130,"*")</f>
        <v>194694.15</v>
      </c>
      <c r="H134" s="42" t="str">
        <f>IF('Town Data'!M130&gt;9,'Town Data'!L130,"*")</f>
        <v>*</v>
      </c>
      <c r="I134" s="19">
        <f t="shared" ref="I134:I197" si="6">IFERROR((C134-F134)/F134,"")</f>
        <v>-1.4432737276154817E-2</v>
      </c>
      <c r="J134" s="19">
        <f t="shared" ref="J134:J197" si="7">IFERROR((D134-G134)/G134,"")</f>
        <v>-0.16713481118975576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SOUTH BURLINGTON</v>
      </c>
      <c r="C135" s="40">
        <f>IF('Town Data'!C131&gt;9,'Town Data'!B131,"*")</f>
        <v>395605668.89999998</v>
      </c>
      <c r="D135" s="41">
        <f>IF('Town Data'!E131&gt;9,'Town Data'!D131,"*")</f>
        <v>101924253.43000001</v>
      </c>
      <c r="E135" s="42">
        <f>IF('Town Data'!G131&gt;9,'Town Data'!F131,"*")</f>
        <v>6693354.4999999963</v>
      </c>
      <c r="F135" s="41">
        <f>IF('Town Data'!I131&gt;9,'Town Data'!H131,"*")</f>
        <v>384094211.49000001</v>
      </c>
      <c r="G135" s="41">
        <f>IF('Town Data'!K131&gt;9,'Town Data'!J131,"*")</f>
        <v>92463587.909999996</v>
      </c>
      <c r="H135" s="42">
        <f>IF('Town Data'!M131&gt;9,'Town Data'!L131,"*")</f>
        <v>3167568.5000000009</v>
      </c>
      <c r="I135" s="19">
        <f t="shared" si="6"/>
        <v>2.997040066119213E-2</v>
      </c>
      <c r="J135" s="19">
        <f t="shared" si="7"/>
        <v>0.10231774186838399</v>
      </c>
      <c r="K135" s="19">
        <f t="shared" si="8"/>
        <v>1.1130891092015829</v>
      </c>
    </row>
    <row r="136" spans="2:11" x14ac:dyDescent="0.3">
      <c r="B136" s="24" t="str">
        <f>'Town Data'!A132</f>
        <v>SOUTH HERO</v>
      </c>
      <c r="C136" s="40">
        <f>IF('Town Data'!C132&gt;9,'Town Data'!B132,"*")</f>
        <v>6393672.8600000003</v>
      </c>
      <c r="D136" s="41">
        <f>IF('Town Data'!E132&gt;9,'Town Data'!D132,"*")</f>
        <v>2514651.1</v>
      </c>
      <c r="E136" s="42" t="str">
        <f>IF('Town Data'!G132&gt;9,'Town Data'!F132,"*")</f>
        <v>*</v>
      </c>
      <c r="F136" s="41">
        <f>IF('Town Data'!I132&gt;9,'Town Data'!H132,"*")</f>
        <v>5348943.16</v>
      </c>
      <c r="G136" s="41">
        <f>IF('Town Data'!K132&gt;9,'Town Data'!J132,"*")</f>
        <v>2432171.19</v>
      </c>
      <c r="H136" s="42" t="str">
        <f>IF('Town Data'!M132&gt;9,'Town Data'!L132,"*")</f>
        <v>*</v>
      </c>
      <c r="I136" s="19">
        <f t="shared" si="6"/>
        <v>0.19531516203286783</v>
      </c>
      <c r="J136" s="19">
        <f t="shared" si="7"/>
        <v>3.3912049587266159E-2</v>
      </c>
      <c r="K136" s="19" t="str">
        <f t="shared" si="8"/>
        <v/>
      </c>
    </row>
    <row r="137" spans="2:11" x14ac:dyDescent="0.3">
      <c r="B137" s="24" t="str">
        <f>'Town Data'!A133</f>
        <v>SPRINGFIELD</v>
      </c>
      <c r="C137" s="40">
        <f>IF('Town Data'!C133&gt;9,'Town Data'!B133,"*")</f>
        <v>41652476.759999998</v>
      </c>
      <c r="D137" s="41">
        <f>IF('Town Data'!E133&gt;9,'Town Data'!D133,"*")</f>
        <v>16130147.800000001</v>
      </c>
      <c r="E137" s="42">
        <f>IF('Town Data'!G133&gt;9,'Town Data'!F133,"*")</f>
        <v>386570.33333333337</v>
      </c>
      <c r="F137" s="41">
        <f>IF('Town Data'!I133&gt;9,'Town Data'!H133,"*")</f>
        <v>41715217.57</v>
      </c>
      <c r="G137" s="41">
        <f>IF('Town Data'!K133&gt;9,'Town Data'!J133,"*")</f>
        <v>16637364.210000001</v>
      </c>
      <c r="H137" s="42">
        <f>IF('Town Data'!M133&gt;9,'Town Data'!L133,"*")</f>
        <v>1006889.3333333327</v>
      </c>
      <c r="I137" s="19">
        <f t="shared" si="6"/>
        <v>-1.5040269152311265E-3</v>
      </c>
      <c r="J137" s="19">
        <f t="shared" si="7"/>
        <v>-3.0486584509289896E-2</v>
      </c>
      <c r="K137" s="19">
        <f t="shared" si="8"/>
        <v>-0.61607465633429392</v>
      </c>
    </row>
    <row r="138" spans="2:11" x14ac:dyDescent="0.3">
      <c r="B138" s="24" t="str">
        <f>'Town Data'!A134</f>
        <v>ST ALBANS</v>
      </c>
      <c r="C138" s="40">
        <f>IF('Town Data'!C134&gt;9,'Town Data'!B134,"*")</f>
        <v>261240277.59</v>
      </c>
      <c r="D138" s="41">
        <f>IF('Town Data'!E134&gt;9,'Town Data'!D134,"*")</f>
        <v>37765593.399999999</v>
      </c>
      <c r="E138" s="42">
        <f>IF('Town Data'!G134&gt;9,'Town Data'!F134,"*")</f>
        <v>492918.49999999983</v>
      </c>
      <c r="F138" s="41">
        <f>IF('Town Data'!I134&gt;9,'Town Data'!H134,"*")</f>
        <v>185770739.16999999</v>
      </c>
      <c r="G138" s="41">
        <f>IF('Town Data'!K134&gt;9,'Town Data'!J134,"*")</f>
        <v>32442653.719999999</v>
      </c>
      <c r="H138" s="42">
        <f>IF('Town Data'!M134&gt;9,'Town Data'!L134,"*")</f>
        <v>630694.66666666686</v>
      </c>
      <c r="I138" s="19">
        <f t="shared" si="6"/>
        <v>0.40625094542438872</v>
      </c>
      <c r="J138" s="19">
        <f t="shared" si="7"/>
        <v>0.16407226504774344</v>
      </c>
      <c r="K138" s="19">
        <f t="shared" si="8"/>
        <v>-0.21845145352954784</v>
      </c>
    </row>
    <row r="139" spans="2:11" x14ac:dyDescent="0.3">
      <c r="B139" s="24" t="str">
        <f>'Town Data'!A135</f>
        <v>ST ALBANS TOWN</v>
      </c>
      <c r="C139" s="40">
        <f>IF('Town Data'!C135&gt;9,'Town Data'!B135,"*")</f>
        <v>112436397.84999999</v>
      </c>
      <c r="D139" s="41">
        <f>IF('Town Data'!E135&gt;9,'Town Data'!D135,"*")</f>
        <v>25789554.390000001</v>
      </c>
      <c r="E139" s="42">
        <f>IF('Town Data'!G135&gt;9,'Town Data'!F135,"*")</f>
        <v>364978.83333333326</v>
      </c>
      <c r="F139" s="41">
        <f>IF('Town Data'!I135&gt;9,'Town Data'!H135,"*")</f>
        <v>103011624.7</v>
      </c>
      <c r="G139" s="41">
        <f>IF('Town Data'!K135&gt;9,'Town Data'!J135,"*")</f>
        <v>25716861.550000001</v>
      </c>
      <c r="H139" s="42">
        <f>IF('Town Data'!M135&gt;9,'Town Data'!L135,"*")</f>
        <v>305723.16666666669</v>
      </c>
      <c r="I139" s="19">
        <f t="shared" si="6"/>
        <v>9.1492326011240854E-2</v>
      </c>
      <c r="J139" s="19">
        <f t="shared" si="7"/>
        <v>2.8266606272568219E-3</v>
      </c>
      <c r="K139" s="19">
        <f t="shared" si="8"/>
        <v>0.19382131656144225</v>
      </c>
    </row>
    <row r="140" spans="2:11" x14ac:dyDescent="0.3">
      <c r="B140" s="24" t="str">
        <f>'Town Data'!A136</f>
        <v>ST JOHNSBURY</v>
      </c>
      <c r="C140" s="40">
        <f>IF('Town Data'!C136&gt;9,'Town Data'!B136,"*")</f>
        <v>94243739.670000002</v>
      </c>
      <c r="D140" s="41">
        <f>IF('Town Data'!E136&gt;9,'Town Data'!D136,"*")</f>
        <v>23740979.41</v>
      </c>
      <c r="E140" s="42">
        <f>IF('Town Data'!G136&gt;9,'Town Data'!F136,"*")</f>
        <v>525606.83333333302</v>
      </c>
      <c r="F140" s="41">
        <f>IF('Town Data'!I136&gt;9,'Town Data'!H136,"*")</f>
        <v>89623299.680000007</v>
      </c>
      <c r="G140" s="41">
        <f>IF('Town Data'!K136&gt;9,'Town Data'!J136,"*")</f>
        <v>22660649.829999998</v>
      </c>
      <c r="H140" s="42">
        <f>IF('Town Data'!M136&gt;9,'Town Data'!L136,"*")</f>
        <v>468471.66666666663</v>
      </c>
      <c r="I140" s="19">
        <f t="shared" si="6"/>
        <v>5.1554004444126424E-2</v>
      </c>
      <c r="J140" s="19">
        <f t="shared" si="7"/>
        <v>4.7674254185322361E-2</v>
      </c>
      <c r="K140" s="19">
        <f t="shared" si="8"/>
        <v>0.12196077315241348</v>
      </c>
    </row>
    <row r="141" spans="2:11" x14ac:dyDescent="0.3">
      <c r="B141" s="24" t="str">
        <f>'Town Data'!A137</f>
        <v>STARKSBORO</v>
      </c>
      <c r="C141" s="40">
        <f>IF('Town Data'!C137&gt;9,'Town Data'!B137,"*")</f>
        <v>1286391.4099999999</v>
      </c>
      <c r="D141" s="41">
        <f>IF('Town Data'!E137&gt;9,'Town Data'!D137,"*")</f>
        <v>434074.04</v>
      </c>
      <c r="E141" s="42" t="str">
        <f>IF('Town Data'!G137&gt;9,'Town Data'!F137,"*")</f>
        <v>*</v>
      </c>
      <c r="F141" s="41">
        <f>IF('Town Data'!I137&gt;9,'Town Data'!H137,"*")</f>
        <v>961102.54</v>
      </c>
      <c r="G141" s="41">
        <f>IF('Town Data'!K137&gt;9,'Town Data'!J137,"*")</f>
        <v>283531.88</v>
      </c>
      <c r="H141" s="42" t="str">
        <f>IF('Town Data'!M137&gt;9,'Town Data'!L137,"*")</f>
        <v>*</v>
      </c>
      <c r="I141" s="19">
        <f t="shared" si="6"/>
        <v>0.33845386570302882</v>
      </c>
      <c r="J141" s="19">
        <f t="shared" si="7"/>
        <v>0.53095320356920706</v>
      </c>
      <c r="K141" s="19" t="str">
        <f t="shared" si="8"/>
        <v/>
      </c>
    </row>
    <row r="142" spans="2:11" x14ac:dyDescent="0.3">
      <c r="B142" s="24" t="str">
        <f>'Town Data'!A138</f>
        <v>STOWE</v>
      </c>
      <c r="C142" s="40">
        <f>IF('Town Data'!C138&gt;9,'Town Data'!B138,"*")</f>
        <v>47800223.200000003</v>
      </c>
      <c r="D142" s="41">
        <f>IF('Town Data'!E138&gt;9,'Town Data'!D138,"*")</f>
        <v>18594899.859999999</v>
      </c>
      <c r="E142" s="42">
        <f>IF('Town Data'!G138&gt;9,'Town Data'!F138,"*")</f>
        <v>937996.83333333256</v>
      </c>
      <c r="F142" s="41">
        <f>IF('Town Data'!I138&gt;9,'Town Data'!H138,"*")</f>
        <v>41442958.950000003</v>
      </c>
      <c r="G142" s="41">
        <f>IF('Town Data'!K138&gt;9,'Town Data'!J138,"*")</f>
        <v>17467129.989999998</v>
      </c>
      <c r="H142" s="42">
        <f>IF('Town Data'!M138&gt;9,'Town Data'!L138,"*")</f>
        <v>2332816.0000000033</v>
      </c>
      <c r="I142" s="19">
        <f t="shared" si="6"/>
        <v>0.15339793323323983</v>
      </c>
      <c r="J142" s="19">
        <f t="shared" si="7"/>
        <v>6.4565264622502602E-2</v>
      </c>
      <c r="K142" s="19">
        <f t="shared" si="8"/>
        <v>-0.59791220853537907</v>
      </c>
    </row>
    <row r="143" spans="2:11" x14ac:dyDescent="0.3">
      <c r="B143" s="24" t="str">
        <f>'Town Data'!A139</f>
        <v>STRAFFORD</v>
      </c>
      <c r="C143" s="40">
        <f>IF('Town Data'!C139&gt;9,'Town Data'!B139,"*")</f>
        <v>1261578.52</v>
      </c>
      <c r="D143" s="41">
        <f>IF('Town Data'!E139&gt;9,'Town Data'!D139,"*")</f>
        <v>161693.78</v>
      </c>
      <c r="E143" s="42" t="str">
        <f>IF('Town Data'!G139&gt;9,'Town Data'!F139,"*")</f>
        <v>*</v>
      </c>
      <c r="F143" s="41">
        <f>IF('Town Data'!I139&gt;9,'Town Data'!H139,"*")</f>
        <v>1004764.31</v>
      </c>
      <c r="G143" s="41">
        <f>IF('Town Data'!K139&gt;9,'Town Data'!J139,"*")</f>
        <v>156805.51</v>
      </c>
      <c r="H143" s="42" t="str">
        <f>IF('Town Data'!M139&gt;9,'Town Data'!L139,"*")</f>
        <v>*</v>
      </c>
      <c r="I143" s="19">
        <f t="shared" si="6"/>
        <v>0.2555964691858929</v>
      </c>
      <c r="J143" s="19">
        <f t="shared" si="7"/>
        <v>3.1174095859258958E-2</v>
      </c>
      <c r="K143" s="19" t="str">
        <f t="shared" si="8"/>
        <v/>
      </c>
    </row>
    <row r="144" spans="2:11" x14ac:dyDescent="0.3">
      <c r="B144" s="24" t="str">
        <f>'Town Data'!A140</f>
        <v>SWANTON</v>
      </c>
      <c r="C144" s="40">
        <f>IF('Town Data'!C140&gt;9,'Town Data'!B140,"*")</f>
        <v>52681825.390000001</v>
      </c>
      <c r="D144" s="41">
        <f>IF('Town Data'!E140&gt;9,'Town Data'!D140,"*")</f>
        <v>9728524.4700000007</v>
      </c>
      <c r="E144" s="42">
        <f>IF('Town Data'!G140&gt;9,'Town Data'!F140,"*")</f>
        <v>151796.49999999994</v>
      </c>
      <c r="F144" s="41">
        <f>IF('Town Data'!I140&gt;9,'Town Data'!H140,"*")</f>
        <v>48637141.469999999</v>
      </c>
      <c r="G144" s="41">
        <f>IF('Town Data'!K140&gt;9,'Town Data'!J140,"*")</f>
        <v>11050092.58</v>
      </c>
      <c r="H144" s="42">
        <f>IF('Town Data'!M140&gt;9,'Town Data'!L140,"*")</f>
        <v>92684.166666666672</v>
      </c>
      <c r="I144" s="19">
        <f t="shared" si="6"/>
        <v>8.3160395486951338E-2</v>
      </c>
      <c r="J144" s="19">
        <f t="shared" si="7"/>
        <v>-0.11959792195695788</v>
      </c>
      <c r="K144" s="19">
        <f t="shared" si="8"/>
        <v>0.63778243317359062</v>
      </c>
    </row>
    <row r="145" spans="2:11" x14ac:dyDescent="0.3">
      <c r="B145" s="24" t="str">
        <f>'Town Data'!A141</f>
        <v>THETFORD</v>
      </c>
      <c r="C145" s="40">
        <f>IF('Town Data'!C141&gt;9,'Town Data'!B141,"*")</f>
        <v>6316097.9800000004</v>
      </c>
      <c r="D145" s="41">
        <f>IF('Town Data'!E141&gt;9,'Town Data'!D141,"*")</f>
        <v>2325928.2000000002</v>
      </c>
      <c r="E145" s="42">
        <f>IF('Town Data'!G141&gt;9,'Town Data'!F141,"*")</f>
        <v>35799.166666666701</v>
      </c>
      <c r="F145" s="41">
        <f>IF('Town Data'!I141&gt;9,'Town Data'!H141,"*")</f>
        <v>5331181.9400000004</v>
      </c>
      <c r="G145" s="41">
        <f>IF('Town Data'!K141&gt;9,'Town Data'!J141,"*")</f>
        <v>2455473.77</v>
      </c>
      <c r="H145" s="42">
        <f>IF('Town Data'!M141&gt;9,'Town Data'!L141,"*")</f>
        <v>45603.833333333299</v>
      </c>
      <c r="I145" s="19">
        <f t="shared" si="6"/>
        <v>0.18474628160973999</v>
      </c>
      <c r="J145" s="19">
        <f t="shared" si="7"/>
        <v>-5.275787165097668E-2</v>
      </c>
      <c r="K145" s="19">
        <f t="shared" si="8"/>
        <v>-0.21499654634295962</v>
      </c>
    </row>
    <row r="146" spans="2:11" x14ac:dyDescent="0.3">
      <c r="B146" s="24" t="str">
        <f>'Town Data'!A142</f>
        <v>TOWNSHEND</v>
      </c>
      <c r="C146" s="40">
        <f>IF('Town Data'!C142&gt;9,'Town Data'!B142,"*")</f>
        <v>3771921.84</v>
      </c>
      <c r="D146" s="41">
        <f>IF('Town Data'!E142&gt;9,'Town Data'!D142,"*")</f>
        <v>899734.62</v>
      </c>
      <c r="E146" s="42" t="str">
        <f>IF('Town Data'!G142&gt;9,'Town Data'!F142,"*")</f>
        <v>*</v>
      </c>
      <c r="F146" s="41">
        <f>IF('Town Data'!I142&gt;9,'Town Data'!H142,"*")</f>
        <v>4729866.9000000004</v>
      </c>
      <c r="G146" s="41">
        <f>IF('Town Data'!K142&gt;9,'Town Data'!J142,"*")</f>
        <v>898960.56</v>
      </c>
      <c r="H146" s="42" t="str">
        <f>IF('Town Data'!M142&gt;9,'Town Data'!L142,"*")</f>
        <v>*</v>
      </c>
      <c r="I146" s="19">
        <f t="shared" si="6"/>
        <v>-0.20253108179428905</v>
      </c>
      <c r="J146" s="19">
        <f t="shared" si="7"/>
        <v>8.610611348733024E-4</v>
      </c>
      <c r="K146" s="19" t="str">
        <f t="shared" si="8"/>
        <v/>
      </c>
    </row>
    <row r="147" spans="2:11" x14ac:dyDescent="0.3">
      <c r="B147" s="24" t="str">
        <f>'Town Data'!A143</f>
        <v>TROY</v>
      </c>
      <c r="C147" s="40">
        <f>IF('Town Data'!C143&gt;9,'Town Data'!B143,"*")</f>
        <v>10311378.970000001</v>
      </c>
      <c r="D147" s="41">
        <f>IF('Town Data'!E143&gt;9,'Town Data'!D143,"*")</f>
        <v>1023286.16</v>
      </c>
      <c r="E147" s="42" t="str">
        <f>IF('Town Data'!G143&gt;9,'Town Data'!F143,"*")</f>
        <v>*</v>
      </c>
      <c r="F147" s="41">
        <f>IF('Town Data'!I143&gt;9,'Town Data'!H143,"*")</f>
        <v>6549712.9199999999</v>
      </c>
      <c r="G147" s="41">
        <f>IF('Town Data'!K143&gt;9,'Town Data'!J143,"*")</f>
        <v>1012840.95</v>
      </c>
      <c r="H147" s="42">
        <f>IF('Town Data'!M143&gt;9,'Town Data'!L143,"*")</f>
        <v>268951.83333333331</v>
      </c>
      <c r="I147" s="19">
        <f t="shared" si="6"/>
        <v>0.57432533241472217</v>
      </c>
      <c r="J147" s="19">
        <f t="shared" si="7"/>
        <v>1.031278405558156E-2</v>
      </c>
      <c r="K147" s="19" t="str">
        <f t="shared" si="8"/>
        <v/>
      </c>
    </row>
    <row r="148" spans="2:11" x14ac:dyDescent="0.3">
      <c r="B148" s="24" t="str">
        <f>'Town Data'!A144</f>
        <v>TUNBRIDGE</v>
      </c>
      <c r="C148" s="40">
        <f>IF('Town Data'!C144&gt;9,'Town Data'!B144,"*")</f>
        <v>561215.04</v>
      </c>
      <c r="D148" s="41">
        <f>IF('Town Data'!E144&gt;9,'Town Data'!D144,"*")</f>
        <v>315634.92</v>
      </c>
      <c r="E148" s="42" t="str">
        <f>IF('Town Data'!G144&gt;9,'Town Data'!F144,"*")</f>
        <v>*</v>
      </c>
      <c r="F148" s="41">
        <f>IF('Town Data'!I144&gt;9,'Town Data'!H144,"*")</f>
        <v>428645.85</v>
      </c>
      <c r="G148" s="41">
        <f>IF('Town Data'!K144&gt;9,'Town Data'!J144,"*")</f>
        <v>201900.06</v>
      </c>
      <c r="H148" s="42" t="str">
        <f>IF('Town Data'!M144&gt;9,'Town Data'!L144,"*")</f>
        <v>*</v>
      </c>
      <c r="I148" s="19">
        <f t="shared" si="6"/>
        <v>0.30927440449965882</v>
      </c>
      <c r="J148" s="19">
        <f t="shared" si="7"/>
        <v>0.56332256662033675</v>
      </c>
      <c r="K148" s="19" t="str">
        <f t="shared" si="8"/>
        <v/>
      </c>
    </row>
    <row r="149" spans="2:11" x14ac:dyDescent="0.3">
      <c r="B149" s="24" t="str">
        <f>'Town Data'!A145</f>
        <v>UNDERHILL</v>
      </c>
      <c r="C149" s="40">
        <f>IF('Town Data'!C145&gt;9,'Town Data'!B145,"*")</f>
        <v>1209081.3899999999</v>
      </c>
      <c r="D149" s="41">
        <f>IF('Town Data'!E145&gt;9,'Town Data'!D145,"*")</f>
        <v>603745.49</v>
      </c>
      <c r="E149" s="42" t="str">
        <f>IF('Town Data'!G145&gt;9,'Town Data'!F145,"*")</f>
        <v>*</v>
      </c>
      <c r="F149" s="41">
        <f>IF('Town Data'!I145&gt;9,'Town Data'!H145,"*")</f>
        <v>5846242.54</v>
      </c>
      <c r="G149" s="41">
        <f>IF('Town Data'!K145&gt;9,'Town Data'!J145,"*")</f>
        <v>1110459.1399999999</v>
      </c>
      <c r="H149" s="42" t="str">
        <f>IF('Town Data'!M145&gt;9,'Town Data'!L145,"*")</f>
        <v>*</v>
      </c>
      <c r="I149" s="19">
        <f t="shared" si="6"/>
        <v>-0.79318658407901088</v>
      </c>
      <c r="J149" s="19">
        <f t="shared" si="7"/>
        <v>-0.45631003586498459</v>
      </c>
      <c r="K149" s="19" t="str">
        <f t="shared" si="8"/>
        <v/>
      </c>
    </row>
    <row r="150" spans="2:11" x14ac:dyDescent="0.3">
      <c r="B150" s="24" t="str">
        <f>'Town Data'!A146</f>
        <v>VERGENNES</v>
      </c>
      <c r="C150" s="40">
        <f>IF('Town Data'!C146&gt;9,'Town Data'!B146,"*")</f>
        <v>27375334.91</v>
      </c>
      <c r="D150" s="41">
        <f>IF('Town Data'!E146&gt;9,'Town Data'!D146,"*")</f>
        <v>5119857.59</v>
      </c>
      <c r="E150" s="42">
        <f>IF('Town Data'!G146&gt;9,'Town Data'!F146,"*")</f>
        <v>310687.1666666664</v>
      </c>
      <c r="F150" s="41">
        <f>IF('Town Data'!I146&gt;9,'Town Data'!H146,"*")</f>
        <v>30396258.25</v>
      </c>
      <c r="G150" s="41">
        <f>IF('Town Data'!K146&gt;9,'Town Data'!J146,"*")</f>
        <v>5252456.53</v>
      </c>
      <c r="H150" s="42">
        <f>IF('Town Data'!M146&gt;9,'Town Data'!L146,"*")</f>
        <v>679177.99999999965</v>
      </c>
      <c r="I150" s="19">
        <f t="shared" si="6"/>
        <v>-9.9384710945466442E-2</v>
      </c>
      <c r="J150" s="19">
        <f t="shared" si="7"/>
        <v>-2.5245128492286713E-2</v>
      </c>
      <c r="K150" s="19">
        <f t="shared" si="8"/>
        <v>-0.54255413651993067</v>
      </c>
    </row>
    <row r="151" spans="2:11" x14ac:dyDescent="0.3">
      <c r="B151" s="24" t="str">
        <f>'Town Data'!A147</f>
        <v>VERNON</v>
      </c>
      <c r="C151" s="40">
        <f>IF('Town Data'!C147&gt;9,'Town Data'!B147,"*")</f>
        <v>6292021.0599999996</v>
      </c>
      <c r="D151" s="41">
        <f>IF('Town Data'!E147&gt;9,'Town Data'!D147,"*")</f>
        <v>1749041.16</v>
      </c>
      <c r="E151" s="42" t="str">
        <f>IF('Town Data'!G147&gt;9,'Town Data'!F147,"*")</f>
        <v>*</v>
      </c>
      <c r="F151" s="41">
        <f>IF('Town Data'!I147&gt;9,'Town Data'!H147,"*")</f>
        <v>6827140.1100000003</v>
      </c>
      <c r="G151" s="41">
        <f>IF('Town Data'!K147&gt;9,'Town Data'!J147,"*")</f>
        <v>1885344.39</v>
      </c>
      <c r="H151" s="42" t="str">
        <f>IF('Town Data'!M147&gt;9,'Town Data'!L147,"*")</f>
        <v>*</v>
      </c>
      <c r="I151" s="19">
        <f t="shared" si="6"/>
        <v>-7.8381143696785907E-2</v>
      </c>
      <c r="J151" s="19">
        <f t="shared" si="7"/>
        <v>-7.2296197301120135E-2</v>
      </c>
      <c r="K151" s="19" t="str">
        <f t="shared" si="8"/>
        <v/>
      </c>
    </row>
    <row r="152" spans="2:11" x14ac:dyDescent="0.3">
      <c r="B152" s="24" t="str">
        <f>'Town Data'!A148</f>
        <v>WAITSFIELD</v>
      </c>
      <c r="C152" s="40">
        <f>IF('Town Data'!C148&gt;9,'Town Data'!B148,"*")</f>
        <v>31045941.09</v>
      </c>
      <c r="D152" s="41">
        <f>IF('Town Data'!E148&gt;9,'Town Data'!D148,"*")</f>
        <v>10331221.060000001</v>
      </c>
      <c r="E152" s="42">
        <f>IF('Town Data'!G148&gt;9,'Town Data'!F148,"*")</f>
        <v>475397.00000000029</v>
      </c>
      <c r="F152" s="41">
        <f>IF('Town Data'!I148&gt;9,'Town Data'!H148,"*")</f>
        <v>28752826.84</v>
      </c>
      <c r="G152" s="41">
        <f>IF('Town Data'!K148&gt;9,'Town Data'!J148,"*")</f>
        <v>10043848.34</v>
      </c>
      <c r="H152" s="42">
        <f>IF('Town Data'!M148&gt;9,'Town Data'!L148,"*")</f>
        <v>312632.16666666692</v>
      </c>
      <c r="I152" s="19">
        <f t="shared" si="6"/>
        <v>7.9752653982873567E-2</v>
      </c>
      <c r="J152" s="19">
        <f t="shared" si="7"/>
        <v>2.8611813945410559E-2</v>
      </c>
      <c r="K152" s="19">
        <f t="shared" si="8"/>
        <v>0.52062727603738768</v>
      </c>
    </row>
    <row r="153" spans="2:11" x14ac:dyDescent="0.3">
      <c r="B153" s="24" t="str">
        <f>'Town Data'!A149</f>
        <v>WALLINGFORD</v>
      </c>
      <c r="C153" s="40">
        <f>IF('Town Data'!C149&gt;9,'Town Data'!B149,"*")</f>
        <v>3834210.63</v>
      </c>
      <c r="D153" s="41">
        <f>IF('Town Data'!E149&gt;9,'Town Data'!D149,"*")</f>
        <v>1228976.5</v>
      </c>
      <c r="E153" s="42" t="str">
        <f>IF('Town Data'!G149&gt;9,'Town Data'!F149,"*")</f>
        <v>*</v>
      </c>
      <c r="F153" s="41">
        <f>IF('Town Data'!I149&gt;9,'Town Data'!H149,"*")</f>
        <v>2704841.95</v>
      </c>
      <c r="G153" s="41">
        <f>IF('Town Data'!K149&gt;9,'Town Data'!J149,"*")</f>
        <v>1058665.6599999999</v>
      </c>
      <c r="H153" s="42" t="str">
        <f>IF('Town Data'!M149&gt;9,'Town Data'!L149,"*")</f>
        <v>*</v>
      </c>
      <c r="I153" s="19">
        <f t="shared" si="6"/>
        <v>0.41753592293997055</v>
      </c>
      <c r="J153" s="19">
        <f t="shared" si="7"/>
        <v>0.1608731126690178</v>
      </c>
      <c r="K153" s="19" t="str">
        <f t="shared" si="8"/>
        <v/>
      </c>
    </row>
    <row r="154" spans="2:11" x14ac:dyDescent="0.3">
      <c r="B154" s="24" t="str">
        <f>'Town Data'!A150</f>
        <v>WARDSBORO</v>
      </c>
      <c r="C154" s="40">
        <f>IF('Town Data'!C150&gt;9,'Town Data'!B150,"*")</f>
        <v>569584.61</v>
      </c>
      <c r="D154" s="41">
        <f>IF('Town Data'!E150&gt;9,'Town Data'!D150,"*")</f>
        <v>265152.73</v>
      </c>
      <c r="E154" s="42" t="str">
        <f>IF('Town Data'!G150&gt;9,'Town Data'!F150,"*")</f>
        <v>*</v>
      </c>
      <c r="F154" s="41">
        <f>IF('Town Data'!I150&gt;9,'Town Data'!H150,"*")</f>
        <v>457771.59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>
        <f t="shared" si="6"/>
        <v>0.24425504431150905</v>
      </c>
      <c r="J154" s="19" t="str">
        <f t="shared" si="7"/>
        <v/>
      </c>
      <c r="K154" s="19" t="str">
        <f t="shared" si="8"/>
        <v/>
      </c>
    </row>
    <row r="155" spans="2:11" x14ac:dyDescent="0.3">
      <c r="B155" s="24" t="str">
        <f>'Town Data'!A151</f>
        <v>WARREN</v>
      </c>
      <c r="C155" s="40">
        <f>IF('Town Data'!C151&gt;9,'Town Data'!B151,"*")</f>
        <v>12098733.77</v>
      </c>
      <c r="D155" s="41">
        <f>IF('Town Data'!E151&gt;9,'Town Data'!D151,"*")</f>
        <v>1837997.12</v>
      </c>
      <c r="E155" s="42" t="str">
        <f>IF('Town Data'!G151&gt;9,'Town Data'!F151,"*")</f>
        <v>*</v>
      </c>
      <c r="F155" s="41">
        <f>IF('Town Data'!I151&gt;9,'Town Data'!H151,"*")</f>
        <v>11387415.35</v>
      </c>
      <c r="G155" s="41">
        <f>IF('Town Data'!K151&gt;9,'Town Data'!J151,"*")</f>
        <v>2201349.58</v>
      </c>
      <c r="H155" s="42" t="str">
        <f>IF('Town Data'!M151&gt;9,'Town Data'!L151,"*")</f>
        <v>*</v>
      </c>
      <c r="I155" s="19">
        <f t="shared" si="6"/>
        <v>6.2465309127413181E-2</v>
      </c>
      <c r="J155" s="19">
        <f t="shared" si="7"/>
        <v>-0.16505895442558466</v>
      </c>
      <c r="K155" s="19" t="str">
        <f t="shared" si="8"/>
        <v/>
      </c>
    </row>
    <row r="156" spans="2:11" x14ac:dyDescent="0.3">
      <c r="B156" s="24" t="str">
        <f>'Town Data'!A152</f>
        <v>WASHINGTON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>
        <f>IF('Town Data'!I152&gt;9,'Town Data'!H152,"*")</f>
        <v>393687.26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 t="str">
        <f>'Town Data'!A153</f>
        <v>WATERBURY</v>
      </c>
      <c r="C157" s="40">
        <f>IF('Town Data'!C153&gt;9,'Town Data'!B153,"*")</f>
        <v>33642445.409999996</v>
      </c>
      <c r="D157" s="41">
        <f>IF('Town Data'!E153&gt;9,'Town Data'!D153,"*")</f>
        <v>11953368.77</v>
      </c>
      <c r="E157" s="42">
        <f>IF('Town Data'!G153&gt;9,'Town Data'!F153,"*")</f>
        <v>822387.5000000007</v>
      </c>
      <c r="F157" s="41">
        <f>IF('Town Data'!I153&gt;9,'Town Data'!H153,"*")</f>
        <v>35063592.609999999</v>
      </c>
      <c r="G157" s="41">
        <f>IF('Town Data'!K153&gt;9,'Town Data'!J153,"*")</f>
        <v>10899640.220000001</v>
      </c>
      <c r="H157" s="42">
        <f>IF('Town Data'!M153&gt;9,'Town Data'!L153,"*")</f>
        <v>1384426.33333333</v>
      </c>
      <c r="I157" s="19">
        <f t="shared" si="6"/>
        <v>-4.0530564446345334E-2</v>
      </c>
      <c r="J157" s="19">
        <f t="shared" si="7"/>
        <v>9.6675535038898627E-2</v>
      </c>
      <c r="K157" s="19">
        <f t="shared" si="8"/>
        <v>-0.40597236544908061</v>
      </c>
    </row>
    <row r="158" spans="2:11" x14ac:dyDescent="0.3">
      <c r="B158" s="24" t="str">
        <f>'Town Data'!A154</f>
        <v>WATERFORD</v>
      </c>
      <c r="C158" s="40">
        <f>IF('Town Data'!C154&gt;9,'Town Data'!B154,"*")</f>
        <v>5444208.75</v>
      </c>
      <c r="D158" s="41">
        <f>IF('Town Data'!E154&gt;9,'Town Data'!D154,"*")</f>
        <v>1007045.69</v>
      </c>
      <c r="E158" s="42" t="str">
        <f>IF('Town Data'!G154&gt;9,'Town Data'!F154,"*")</f>
        <v>*</v>
      </c>
      <c r="F158" s="41">
        <f>IF('Town Data'!I154&gt;9,'Town Data'!H154,"*")</f>
        <v>4613455.43</v>
      </c>
      <c r="G158" s="41">
        <f>IF('Town Data'!K154&gt;9,'Town Data'!J154,"*")</f>
        <v>608498.79</v>
      </c>
      <c r="H158" s="42" t="str">
        <f>IF('Town Data'!M154&gt;9,'Town Data'!L154,"*")</f>
        <v>*</v>
      </c>
      <c r="I158" s="19">
        <f t="shared" si="6"/>
        <v>0.18007182091710386</v>
      </c>
      <c r="J158" s="19">
        <f t="shared" si="7"/>
        <v>0.65496744866164791</v>
      </c>
      <c r="K158" s="19" t="str">
        <f t="shared" si="8"/>
        <v/>
      </c>
    </row>
    <row r="159" spans="2:11" x14ac:dyDescent="0.3">
      <c r="B159" s="24" t="str">
        <f>'Town Data'!A155</f>
        <v>WEATHERSFIELD</v>
      </c>
      <c r="C159" s="40">
        <f>IF('Town Data'!C155&gt;9,'Town Data'!B155,"*")</f>
        <v>6640526.8799999999</v>
      </c>
      <c r="D159" s="41">
        <f>IF('Town Data'!E155&gt;9,'Town Data'!D155,"*")</f>
        <v>1405539.19</v>
      </c>
      <c r="E159" s="42">
        <f>IF('Town Data'!G155&gt;9,'Town Data'!F155,"*")</f>
        <v>182731.83333333334</v>
      </c>
      <c r="F159" s="41">
        <f>IF('Town Data'!I155&gt;9,'Town Data'!H155,"*")</f>
        <v>5746561.1299999999</v>
      </c>
      <c r="G159" s="41">
        <f>IF('Town Data'!K155&gt;9,'Town Data'!J155,"*")</f>
        <v>1264796.82</v>
      </c>
      <c r="H159" s="42">
        <f>IF('Town Data'!M155&gt;9,'Town Data'!L155,"*")</f>
        <v>125371.49999999993</v>
      </c>
      <c r="I159" s="19">
        <f t="shared" si="6"/>
        <v>0.15556534243289255</v>
      </c>
      <c r="J159" s="19">
        <f t="shared" si="7"/>
        <v>0.11127666339325543</v>
      </c>
      <c r="K159" s="19">
        <f t="shared" si="8"/>
        <v>0.45752290858236083</v>
      </c>
    </row>
    <row r="160" spans="2:11" x14ac:dyDescent="0.3">
      <c r="B160" s="24" t="str">
        <f>'Town Data'!A156</f>
        <v>WELLS</v>
      </c>
      <c r="C160" s="40">
        <f>IF('Town Data'!C156&gt;9,'Town Data'!B156,"*")</f>
        <v>826401.66</v>
      </c>
      <c r="D160" s="41">
        <f>IF('Town Data'!E156&gt;9,'Town Data'!D156,"*")</f>
        <v>152571.03</v>
      </c>
      <c r="E160" s="42" t="str">
        <f>IF('Town Data'!G156&gt;9,'Town Data'!F156,"*")</f>
        <v>*</v>
      </c>
      <c r="F160" s="41">
        <f>IF('Town Data'!I156&gt;9,'Town Data'!H156,"*")</f>
        <v>753760.79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>
        <f t="shared" si="6"/>
        <v>9.637125061917852E-2</v>
      </c>
      <c r="J160" s="19" t="str">
        <f t="shared" si="7"/>
        <v/>
      </c>
      <c r="K160" s="19" t="str">
        <f t="shared" si="8"/>
        <v/>
      </c>
    </row>
    <row r="161" spans="2:11" x14ac:dyDescent="0.3">
      <c r="B161" s="24" t="str">
        <f>'Town Data'!A157</f>
        <v>WEST RUTLAND</v>
      </c>
      <c r="C161" s="40">
        <f>IF('Town Data'!C157&gt;9,'Town Data'!B157,"*")</f>
        <v>19817282.149999999</v>
      </c>
      <c r="D161" s="41">
        <f>IF('Town Data'!E157&gt;9,'Town Data'!D157,"*")</f>
        <v>3697372.82</v>
      </c>
      <c r="E161" s="42" t="str">
        <f>IF('Town Data'!G157&gt;9,'Town Data'!F157,"*")</f>
        <v>*</v>
      </c>
      <c r="F161" s="41">
        <f>IF('Town Data'!I157&gt;9,'Town Data'!H157,"*")</f>
        <v>22196762.809999999</v>
      </c>
      <c r="G161" s="41">
        <f>IF('Town Data'!K157&gt;9,'Town Data'!J157,"*")</f>
        <v>3770046.55</v>
      </c>
      <c r="H161" s="42" t="str">
        <f>IF('Town Data'!M157&gt;9,'Town Data'!L157,"*")</f>
        <v>*</v>
      </c>
      <c r="I161" s="19">
        <f t="shared" si="6"/>
        <v>-0.10719944526901939</v>
      </c>
      <c r="J161" s="19">
        <f t="shared" si="7"/>
        <v>-1.9276613441284958E-2</v>
      </c>
      <c r="K161" s="19" t="str">
        <f t="shared" si="8"/>
        <v/>
      </c>
    </row>
    <row r="162" spans="2:11" x14ac:dyDescent="0.3">
      <c r="B162" s="24" t="str">
        <f>'Town Data'!A158</f>
        <v>WESTFIELD</v>
      </c>
      <c r="C162" s="40">
        <f>IF('Town Data'!C158&gt;9,'Town Data'!B158,"*")</f>
        <v>5403877.3499999996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>
        <f>IF('Town Data'!I158&gt;9,'Town Data'!H158,"*")</f>
        <v>5576911.9699999997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>
        <f t="shared" si="6"/>
        <v>-3.1026959172174295E-2</v>
      </c>
      <c r="J162" s="19" t="str">
        <f t="shared" si="7"/>
        <v/>
      </c>
      <c r="K162" s="19" t="str">
        <f t="shared" si="8"/>
        <v/>
      </c>
    </row>
    <row r="163" spans="2:11" x14ac:dyDescent="0.3">
      <c r="B163" s="24" t="str">
        <f>'Town Data'!A159</f>
        <v>WESTFORD</v>
      </c>
      <c r="C163" s="40">
        <f>IF('Town Data'!C159&gt;9,'Town Data'!B159,"*")</f>
        <v>1567093.99</v>
      </c>
      <c r="D163" s="41">
        <f>IF('Town Data'!E159&gt;9,'Town Data'!D159,"*")</f>
        <v>225640.53</v>
      </c>
      <c r="E163" s="42" t="str">
        <f>IF('Town Data'!G159&gt;9,'Town Data'!F159,"*")</f>
        <v>*</v>
      </c>
      <c r="F163" s="41">
        <f>IF('Town Data'!I159&gt;9,'Town Data'!H159,"*")</f>
        <v>4907057.1100000003</v>
      </c>
      <c r="G163" s="41">
        <f>IF('Town Data'!K159&gt;9,'Town Data'!J159,"*")</f>
        <v>185999.08</v>
      </c>
      <c r="H163" s="42" t="str">
        <f>IF('Town Data'!M159&gt;9,'Town Data'!L159,"*")</f>
        <v>*</v>
      </c>
      <c r="I163" s="19">
        <f t="shared" si="6"/>
        <v>-0.68064484376869216</v>
      </c>
      <c r="J163" s="19">
        <f t="shared" si="7"/>
        <v>0.21312712944601669</v>
      </c>
      <c r="K163" s="19" t="str">
        <f t="shared" si="8"/>
        <v/>
      </c>
    </row>
    <row r="164" spans="2:11" x14ac:dyDescent="0.3">
      <c r="B164" s="24" t="str">
        <f>'Town Data'!A160</f>
        <v>WESTMINSTER</v>
      </c>
      <c r="C164" s="40">
        <f>IF('Town Data'!C160&gt;9,'Town Data'!B160,"*")</f>
        <v>29505347.690000001</v>
      </c>
      <c r="D164" s="41">
        <f>IF('Town Data'!E160&gt;9,'Town Data'!D160,"*")</f>
        <v>2642469.64</v>
      </c>
      <c r="E164" s="42" t="str">
        <f>IF('Town Data'!G160&gt;9,'Town Data'!F160,"*")</f>
        <v>*</v>
      </c>
      <c r="F164" s="41">
        <f>IF('Town Data'!I160&gt;9,'Town Data'!H160,"*")</f>
        <v>33928101.899999999</v>
      </c>
      <c r="G164" s="41">
        <f>IF('Town Data'!K160&gt;9,'Town Data'!J160,"*")</f>
        <v>2480089.0099999998</v>
      </c>
      <c r="H164" s="42" t="str">
        <f>IF('Town Data'!M160&gt;9,'Town Data'!L160,"*")</f>
        <v>*</v>
      </c>
      <c r="I164" s="19">
        <f t="shared" si="6"/>
        <v>-0.13035666489789685</v>
      </c>
      <c r="J164" s="19">
        <f t="shared" si="7"/>
        <v>6.5473710558477241E-2</v>
      </c>
      <c r="K164" s="19" t="str">
        <f t="shared" si="8"/>
        <v/>
      </c>
    </row>
    <row r="165" spans="2:11" x14ac:dyDescent="0.3">
      <c r="B165" s="24" t="str">
        <f>'Town Data'!A161</f>
        <v>WEYBRIDGE</v>
      </c>
      <c r="C165" s="40">
        <f>IF('Town Data'!C161&gt;9,'Town Data'!B161,"*")</f>
        <v>388849.96</v>
      </c>
      <c r="D165" s="41">
        <f>IF('Town Data'!E161&gt;9,'Town Data'!D161,"*")</f>
        <v>213918.2</v>
      </c>
      <c r="E165" s="42" t="str">
        <f>IF('Town Data'!G161&gt;9,'Town Data'!F161,"*")</f>
        <v>*</v>
      </c>
      <c r="F165" s="41">
        <f>IF('Town Data'!I161&gt;9,'Town Data'!H161,"*")</f>
        <v>329381.5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>
        <f t="shared" si="6"/>
        <v>0.18054584122059078</v>
      </c>
      <c r="J165" s="19" t="str">
        <f t="shared" si="7"/>
        <v/>
      </c>
      <c r="K165" s="19" t="str">
        <f t="shared" si="8"/>
        <v/>
      </c>
    </row>
    <row r="166" spans="2:11" x14ac:dyDescent="0.3">
      <c r="B166" s="24" t="str">
        <f>'Town Data'!A162</f>
        <v>WHITING</v>
      </c>
      <c r="C166" s="40">
        <f>IF('Town Data'!C162&gt;9,'Town Data'!B162,"*")</f>
        <v>1767420.15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>
        <f>IF('Town Data'!I162&gt;9,'Town Data'!H162,"*")</f>
        <v>1527272.36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>
        <f t="shared" si="6"/>
        <v>0.15723966221715674</v>
      </c>
      <c r="J166" s="19" t="str">
        <f t="shared" si="7"/>
        <v/>
      </c>
      <c r="K166" s="19" t="str">
        <f t="shared" si="8"/>
        <v/>
      </c>
    </row>
    <row r="167" spans="2:11" x14ac:dyDescent="0.3">
      <c r="B167" s="24" t="str">
        <f>'Town Data'!A163</f>
        <v>WHITINGHAM</v>
      </c>
      <c r="C167" s="40">
        <f>IF('Town Data'!C163&gt;9,'Town Data'!B163,"*")</f>
        <v>818702.89</v>
      </c>
      <c r="D167" s="41">
        <f>IF('Town Data'!E163&gt;9,'Town Data'!D163,"*")</f>
        <v>305810.11</v>
      </c>
      <c r="E167" s="42" t="str">
        <f>IF('Town Data'!G163&gt;9,'Town Data'!F163,"*")</f>
        <v>*</v>
      </c>
      <c r="F167" s="41">
        <f>IF('Town Data'!I163&gt;9,'Town Data'!H163,"*")</f>
        <v>1415322.1</v>
      </c>
      <c r="G167" s="41">
        <f>IF('Town Data'!K163&gt;9,'Town Data'!J163,"*")</f>
        <v>487815.1</v>
      </c>
      <c r="H167" s="42" t="str">
        <f>IF('Town Data'!M163&gt;9,'Town Data'!L163,"*")</f>
        <v>*</v>
      </c>
      <c r="I167" s="19">
        <f t="shared" si="6"/>
        <v>-0.42154306076334147</v>
      </c>
      <c r="J167" s="19">
        <f t="shared" si="7"/>
        <v>-0.37310241113897458</v>
      </c>
      <c r="K167" s="19" t="str">
        <f t="shared" si="8"/>
        <v/>
      </c>
    </row>
    <row r="168" spans="2:11" x14ac:dyDescent="0.3">
      <c r="B168" s="24" t="str">
        <f>'Town Data'!A164</f>
        <v>WILLIAMSTOWN</v>
      </c>
      <c r="C168" s="40">
        <f>IF('Town Data'!C164&gt;9,'Town Data'!B164,"*")</f>
        <v>5453601.6600000001</v>
      </c>
      <c r="D168" s="41">
        <f>IF('Town Data'!E164&gt;9,'Town Data'!D164,"*")</f>
        <v>1686624.62</v>
      </c>
      <c r="E168" s="42" t="str">
        <f>IF('Town Data'!G164&gt;9,'Town Data'!F164,"*")</f>
        <v>*</v>
      </c>
      <c r="F168" s="41">
        <f>IF('Town Data'!I164&gt;9,'Town Data'!H164,"*")</f>
        <v>4627626.33</v>
      </c>
      <c r="G168" s="41">
        <f>IF('Town Data'!K164&gt;9,'Town Data'!J164,"*")</f>
        <v>1539477.14</v>
      </c>
      <c r="H168" s="42" t="str">
        <f>IF('Town Data'!M164&gt;9,'Town Data'!L164,"*")</f>
        <v>*</v>
      </c>
      <c r="I168" s="19">
        <f t="shared" si="6"/>
        <v>0.17848790526697519</v>
      </c>
      <c r="J168" s="19">
        <f t="shared" si="7"/>
        <v>9.5582763898657316E-2</v>
      </c>
      <c r="K168" s="19" t="str">
        <f t="shared" si="8"/>
        <v/>
      </c>
    </row>
    <row r="169" spans="2:11" x14ac:dyDescent="0.3">
      <c r="B169" s="24" t="str">
        <f>'Town Data'!A165</f>
        <v>WILLISTON</v>
      </c>
      <c r="C169" s="40">
        <f>IF('Town Data'!C165&gt;9,'Town Data'!B165,"*")</f>
        <v>298104314.10000002</v>
      </c>
      <c r="D169" s="41">
        <f>IF('Town Data'!E165&gt;9,'Town Data'!D165,"*")</f>
        <v>119240779.14</v>
      </c>
      <c r="E169" s="42">
        <f>IF('Town Data'!G165&gt;9,'Town Data'!F165,"*")</f>
        <v>6210603</v>
      </c>
      <c r="F169" s="41">
        <f>IF('Town Data'!I165&gt;9,'Town Data'!H165,"*")</f>
        <v>281779703.45999998</v>
      </c>
      <c r="G169" s="41">
        <f>IF('Town Data'!K165&gt;9,'Town Data'!J165,"*")</f>
        <v>123740686.98</v>
      </c>
      <c r="H169" s="42">
        <f>IF('Town Data'!M165&gt;9,'Town Data'!L165,"*")</f>
        <v>6230283.9999999991</v>
      </c>
      <c r="I169" s="19">
        <f t="shared" si="6"/>
        <v>5.793394783069393E-2</v>
      </c>
      <c r="J169" s="19">
        <f t="shared" si="7"/>
        <v>-3.6365628394541855E-2</v>
      </c>
      <c r="K169" s="19">
        <f t="shared" si="8"/>
        <v>-3.1589250185062303E-3</v>
      </c>
    </row>
    <row r="170" spans="2:11" x14ac:dyDescent="0.3">
      <c r="B170" s="24" t="str">
        <f>'Town Data'!A166</f>
        <v>WILMINGTON</v>
      </c>
      <c r="C170" s="40">
        <f>IF('Town Data'!C166&gt;9,'Town Data'!B166,"*")</f>
        <v>26794717.149999999</v>
      </c>
      <c r="D170" s="41">
        <f>IF('Town Data'!E166&gt;9,'Town Data'!D166,"*")</f>
        <v>13368422.17</v>
      </c>
      <c r="E170" s="42">
        <f>IF('Town Data'!G166&gt;9,'Town Data'!F166,"*")</f>
        <v>37818.499999999964</v>
      </c>
      <c r="F170" s="41">
        <f>IF('Town Data'!I166&gt;9,'Town Data'!H166,"*")</f>
        <v>19193282.469999999</v>
      </c>
      <c r="G170" s="41">
        <f>IF('Town Data'!K166&gt;9,'Town Data'!J166,"*")</f>
        <v>11261465.529999999</v>
      </c>
      <c r="H170" s="42">
        <f>IF('Town Data'!M166&gt;9,'Town Data'!L166,"*")</f>
        <v>27127.333333333339</v>
      </c>
      <c r="I170" s="19">
        <f t="shared" si="6"/>
        <v>0.39604662161781856</v>
      </c>
      <c r="J170" s="19">
        <f t="shared" si="7"/>
        <v>0.18709435591550408</v>
      </c>
      <c r="K170" s="19">
        <f t="shared" si="8"/>
        <v>0.39411049126342268</v>
      </c>
    </row>
    <row r="171" spans="2:11" x14ac:dyDescent="0.3">
      <c r="B171" s="24" t="str">
        <f>'Town Data'!A167</f>
        <v>WINDSOR</v>
      </c>
      <c r="C171" s="40">
        <f>IF('Town Data'!C167&gt;9,'Town Data'!B167,"*")</f>
        <v>10280479.99</v>
      </c>
      <c r="D171" s="41">
        <f>IF('Town Data'!E167&gt;9,'Town Data'!D167,"*")</f>
        <v>3146696.02</v>
      </c>
      <c r="E171" s="42">
        <f>IF('Town Data'!G167&gt;9,'Town Data'!F167,"*")</f>
        <v>74638.500000000073</v>
      </c>
      <c r="F171" s="41">
        <f>IF('Town Data'!I167&gt;9,'Town Data'!H167,"*")</f>
        <v>11484400.41</v>
      </c>
      <c r="G171" s="41">
        <f>IF('Town Data'!K167&gt;9,'Town Data'!J167,"*")</f>
        <v>3450060.46</v>
      </c>
      <c r="H171" s="42">
        <f>IF('Town Data'!M167&gt;9,'Town Data'!L167,"*")</f>
        <v>92866.833333333387</v>
      </c>
      <c r="I171" s="19">
        <f t="shared" si="6"/>
        <v>-0.10483093387720012</v>
      </c>
      <c r="J171" s="19">
        <f t="shared" si="7"/>
        <v>-8.7930180794570753E-2</v>
      </c>
      <c r="K171" s="19">
        <f t="shared" si="8"/>
        <v>-0.19628464414098293</v>
      </c>
    </row>
    <row r="172" spans="2:11" x14ac:dyDescent="0.3">
      <c r="B172" s="24" t="str">
        <f>'Town Data'!A168</f>
        <v>WINHALL</v>
      </c>
      <c r="C172" s="40">
        <f>IF('Town Data'!C168&gt;9,'Town Data'!B168,"*")</f>
        <v>3594547.16</v>
      </c>
      <c r="D172" s="41">
        <f>IF('Town Data'!E168&gt;9,'Town Data'!D168,"*")</f>
        <v>1519710.58</v>
      </c>
      <c r="E172" s="42" t="str">
        <f>IF('Town Data'!G168&gt;9,'Town Data'!F168,"*")</f>
        <v>*</v>
      </c>
      <c r="F172" s="41">
        <f>IF('Town Data'!I168&gt;9,'Town Data'!H168,"*")</f>
        <v>2182796.5499999998</v>
      </c>
      <c r="G172" s="41">
        <f>IF('Town Data'!K168&gt;9,'Town Data'!J168,"*")</f>
        <v>1439715.15</v>
      </c>
      <c r="H172" s="42" t="str">
        <f>IF('Town Data'!M168&gt;9,'Town Data'!L168,"*")</f>
        <v>*</v>
      </c>
      <c r="I172" s="19">
        <f t="shared" si="6"/>
        <v>0.64676234255547105</v>
      </c>
      <c r="J172" s="19">
        <f t="shared" si="7"/>
        <v>5.55633730741808E-2</v>
      </c>
      <c r="K172" s="19" t="str">
        <f t="shared" si="8"/>
        <v/>
      </c>
    </row>
    <row r="173" spans="2:11" x14ac:dyDescent="0.3">
      <c r="B173" s="24" t="str">
        <f>'Town Data'!A169</f>
        <v>WINOOSKI</v>
      </c>
      <c r="C173" s="40">
        <f>IF('Town Data'!C169&gt;9,'Town Data'!B169,"*")</f>
        <v>41102583.240000002</v>
      </c>
      <c r="D173" s="41">
        <f>IF('Town Data'!E169&gt;9,'Town Data'!D169,"*")</f>
        <v>3506963.18</v>
      </c>
      <c r="E173" s="42" t="str">
        <f>IF('Town Data'!G169&gt;9,'Town Data'!F169,"*")</f>
        <v>*</v>
      </c>
      <c r="F173" s="41">
        <f>IF('Town Data'!I169&gt;9,'Town Data'!H169,"*")</f>
        <v>40744633.200000003</v>
      </c>
      <c r="G173" s="41">
        <f>IF('Town Data'!K169&gt;9,'Town Data'!J169,"*")</f>
        <v>3834251.49</v>
      </c>
      <c r="H173" s="42">
        <f>IF('Town Data'!M169&gt;9,'Town Data'!L169,"*")</f>
        <v>504536.50000000035</v>
      </c>
      <c r="I173" s="19">
        <f t="shared" si="6"/>
        <v>8.7852070785116084E-3</v>
      </c>
      <c r="J173" s="19">
        <f t="shared" si="7"/>
        <v>-8.5359113989677299E-2</v>
      </c>
      <c r="K173" s="19" t="str">
        <f t="shared" si="8"/>
        <v/>
      </c>
    </row>
    <row r="174" spans="2:11" x14ac:dyDescent="0.3">
      <c r="B174" s="24" t="str">
        <f>'Town Data'!A170</f>
        <v>WOLCOTT</v>
      </c>
      <c r="C174" s="40">
        <f>IF('Town Data'!C170&gt;9,'Town Data'!B170,"*")</f>
        <v>2533002.4900000002</v>
      </c>
      <c r="D174" s="41">
        <f>IF('Town Data'!E170&gt;9,'Town Data'!D170,"*")</f>
        <v>1325112</v>
      </c>
      <c r="E174" s="42" t="str">
        <f>IF('Town Data'!G170&gt;9,'Town Data'!F170,"*")</f>
        <v>*</v>
      </c>
      <c r="F174" s="41">
        <f>IF('Town Data'!I170&gt;9,'Town Data'!H170,"*")</f>
        <v>2660486.12</v>
      </c>
      <c r="G174" s="41">
        <f>IF('Town Data'!K170&gt;9,'Town Data'!J170,"*")</f>
        <v>1337361.68</v>
      </c>
      <c r="H174" s="42" t="str">
        <f>IF('Town Data'!M170&gt;9,'Town Data'!L170,"*")</f>
        <v>*</v>
      </c>
      <c r="I174" s="19">
        <f t="shared" si="6"/>
        <v>-4.7917419693210006E-2</v>
      </c>
      <c r="J174" s="19">
        <f t="shared" si="7"/>
        <v>-9.1595865076677958E-3</v>
      </c>
      <c r="K174" s="19" t="str">
        <f t="shared" si="8"/>
        <v/>
      </c>
    </row>
    <row r="175" spans="2:11" x14ac:dyDescent="0.3">
      <c r="B175" s="24" t="str">
        <f>'Town Data'!A171</f>
        <v>WOODSTOCK</v>
      </c>
      <c r="C175" s="40">
        <f>IF('Town Data'!C171&gt;9,'Town Data'!B171,"*")</f>
        <v>19814458.210000001</v>
      </c>
      <c r="D175" s="41">
        <f>IF('Town Data'!E171&gt;9,'Town Data'!D171,"*")</f>
        <v>6243757.5300000003</v>
      </c>
      <c r="E175" s="42">
        <f>IF('Town Data'!G171&gt;9,'Town Data'!F171,"*")</f>
        <v>393319.00000000035</v>
      </c>
      <c r="F175" s="41">
        <f>IF('Town Data'!I171&gt;9,'Town Data'!H171,"*")</f>
        <v>18251915.870000001</v>
      </c>
      <c r="G175" s="41">
        <f>IF('Town Data'!K171&gt;9,'Town Data'!J171,"*")</f>
        <v>5998424.6299999999</v>
      </c>
      <c r="H175" s="42">
        <f>IF('Town Data'!M171&gt;9,'Town Data'!L171,"*")</f>
        <v>332942.66666666698</v>
      </c>
      <c r="I175" s="19">
        <f t="shared" si="6"/>
        <v>8.5609771112757152E-2</v>
      </c>
      <c r="J175" s="19">
        <f t="shared" si="7"/>
        <v>4.0899555322078021E-2</v>
      </c>
      <c r="K175" s="19">
        <f t="shared" si="8"/>
        <v>0.18134153227582722</v>
      </c>
    </row>
    <row r="176" spans="2:11" x14ac:dyDescent="0.3">
      <c r="B176" s="24" t="str">
        <f>'Town Data'!A172</f>
        <v>WORCESTER</v>
      </c>
      <c r="C176" s="40">
        <f>IF('Town Data'!C172&gt;9,'Town Data'!B172,"*")</f>
        <v>795104.85</v>
      </c>
      <c r="D176" s="41">
        <f>IF('Town Data'!E172&gt;9,'Town Data'!D172,"*")</f>
        <v>373183.88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2039010.88</v>
      </c>
      <c r="C2" s="30">
        <v>22</v>
      </c>
      <c r="D2" s="33">
        <v>718460.89</v>
      </c>
      <c r="E2" s="30">
        <v>19</v>
      </c>
      <c r="F2" s="30">
        <v>0</v>
      </c>
      <c r="G2" s="30">
        <v>0</v>
      </c>
      <c r="H2" s="33">
        <v>1859401.46</v>
      </c>
      <c r="I2" s="30">
        <v>21</v>
      </c>
      <c r="J2" s="33">
        <v>627260.72</v>
      </c>
      <c r="K2" s="30">
        <v>19</v>
      </c>
      <c r="L2" s="30">
        <v>0</v>
      </c>
      <c r="M2" s="30">
        <v>0</v>
      </c>
    </row>
    <row r="3" spans="1:13" x14ac:dyDescent="0.3">
      <c r="A3" s="29" t="s">
        <v>53</v>
      </c>
      <c r="B3" s="33">
        <v>6967826.21</v>
      </c>
      <c r="C3" s="30">
        <v>26</v>
      </c>
      <c r="D3" s="33">
        <v>1506537.2</v>
      </c>
      <c r="E3" s="30">
        <v>24</v>
      </c>
      <c r="F3" s="30">
        <v>0</v>
      </c>
      <c r="G3" s="30">
        <v>0</v>
      </c>
      <c r="H3" s="33">
        <v>5195709.3600000003</v>
      </c>
      <c r="I3" s="30">
        <v>26</v>
      </c>
      <c r="J3" s="33">
        <v>1546604.25</v>
      </c>
      <c r="K3" s="30">
        <v>24</v>
      </c>
      <c r="L3" s="30">
        <v>0</v>
      </c>
      <c r="M3" s="30">
        <v>0</v>
      </c>
    </row>
    <row r="4" spans="1:13" x14ac:dyDescent="0.3">
      <c r="A4" s="29" t="s">
        <v>54</v>
      </c>
      <c r="B4" s="33">
        <v>48587521.969999999</v>
      </c>
      <c r="C4" s="30">
        <v>41</v>
      </c>
      <c r="D4" s="33">
        <v>1776524.15</v>
      </c>
      <c r="E4" s="30">
        <v>40</v>
      </c>
      <c r="F4" s="33">
        <v>0</v>
      </c>
      <c r="G4" s="30">
        <v>0</v>
      </c>
      <c r="H4" s="33">
        <v>41596210.609999999</v>
      </c>
      <c r="I4" s="30">
        <v>43</v>
      </c>
      <c r="J4" s="33">
        <v>1639577.78</v>
      </c>
      <c r="K4" s="30">
        <v>41</v>
      </c>
      <c r="L4" s="33">
        <v>0</v>
      </c>
      <c r="M4" s="30">
        <v>0</v>
      </c>
    </row>
    <row r="5" spans="1:13" x14ac:dyDescent="0.3">
      <c r="A5" s="29" t="s">
        <v>55</v>
      </c>
      <c r="B5" s="33">
        <v>390396.78</v>
      </c>
      <c r="C5" s="30">
        <v>14</v>
      </c>
      <c r="D5" s="33">
        <v>134811.35999999999</v>
      </c>
      <c r="E5" s="30">
        <v>11</v>
      </c>
      <c r="F5" s="30">
        <v>0</v>
      </c>
      <c r="G5" s="30">
        <v>0</v>
      </c>
      <c r="H5" s="33">
        <v>514425.26</v>
      </c>
      <c r="I5" s="30">
        <v>13</v>
      </c>
      <c r="J5" s="33">
        <v>163398.39999999999</v>
      </c>
      <c r="K5" s="30">
        <v>10</v>
      </c>
      <c r="L5" s="30">
        <v>0</v>
      </c>
      <c r="M5" s="30">
        <v>0</v>
      </c>
    </row>
    <row r="6" spans="1:13" x14ac:dyDescent="0.3">
      <c r="A6" s="29" t="s">
        <v>56</v>
      </c>
      <c r="B6" s="33">
        <v>2017535.29</v>
      </c>
      <c r="C6" s="30">
        <v>18</v>
      </c>
      <c r="D6" s="33">
        <v>453206.27</v>
      </c>
      <c r="E6" s="30">
        <v>14</v>
      </c>
      <c r="F6" s="33">
        <v>0</v>
      </c>
      <c r="G6" s="30">
        <v>0</v>
      </c>
      <c r="H6" s="33">
        <v>1960707.06</v>
      </c>
      <c r="I6" s="30">
        <v>20</v>
      </c>
      <c r="J6" s="33">
        <v>503690</v>
      </c>
      <c r="K6" s="30">
        <v>15</v>
      </c>
      <c r="L6" s="33">
        <v>0</v>
      </c>
      <c r="M6" s="30">
        <v>0</v>
      </c>
    </row>
    <row r="7" spans="1:13" x14ac:dyDescent="0.3">
      <c r="A7" s="29" t="s">
        <v>57</v>
      </c>
      <c r="B7" s="33">
        <v>135189698.36000001</v>
      </c>
      <c r="C7" s="30">
        <v>236</v>
      </c>
      <c r="D7" s="33">
        <v>37680466.039999999</v>
      </c>
      <c r="E7" s="30">
        <v>211</v>
      </c>
      <c r="F7" s="33">
        <v>1388159.3333333337</v>
      </c>
      <c r="G7" s="30">
        <v>51</v>
      </c>
      <c r="H7" s="33">
        <v>127074421.63</v>
      </c>
      <c r="I7" s="30">
        <v>245</v>
      </c>
      <c r="J7" s="33">
        <v>35685494.350000001</v>
      </c>
      <c r="K7" s="30">
        <v>221</v>
      </c>
      <c r="L7" s="33">
        <v>1291874.166666667</v>
      </c>
      <c r="M7" s="30">
        <v>54</v>
      </c>
    </row>
    <row r="8" spans="1:13" x14ac:dyDescent="0.3">
      <c r="A8" s="29" t="s">
        <v>58</v>
      </c>
      <c r="B8" s="33">
        <v>37936478.960000001</v>
      </c>
      <c r="C8" s="30">
        <v>42</v>
      </c>
      <c r="D8" s="33">
        <v>3913762.5</v>
      </c>
      <c r="E8" s="30">
        <v>39</v>
      </c>
      <c r="F8" s="33">
        <v>0</v>
      </c>
      <c r="G8" s="30">
        <v>0</v>
      </c>
      <c r="H8" s="33">
        <v>33090472.210000001</v>
      </c>
      <c r="I8" s="30">
        <v>44</v>
      </c>
      <c r="J8" s="33">
        <v>3429406.44</v>
      </c>
      <c r="K8" s="30">
        <v>41</v>
      </c>
      <c r="L8" s="33">
        <v>194892.00000000003</v>
      </c>
      <c r="M8" s="30">
        <v>10</v>
      </c>
    </row>
    <row r="9" spans="1:13" x14ac:dyDescent="0.3">
      <c r="A9" s="29" t="s">
        <v>59</v>
      </c>
      <c r="B9" s="33">
        <v>63542199.960000001</v>
      </c>
      <c r="C9" s="30">
        <v>58</v>
      </c>
      <c r="D9" s="33">
        <v>5869757.0800000001</v>
      </c>
      <c r="E9" s="30">
        <v>49</v>
      </c>
      <c r="F9" s="30">
        <v>80856.666666666672</v>
      </c>
      <c r="G9" s="30">
        <v>13</v>
      </c>
      <c r="H9" s="33">
        <v>55442732.850000001</v>
      </c>
      <c r="I9" s="30">
        <v>57</v>
      </c>
      <c r="J9" s="33">
        <v>5754539.25</v>
      </c>
      <c r="K9" s="30">
        <v>49</v>
      </c>
      <c r="L9" s="30">
        <v>86544.499999999942</v>
      </c>
      <c r="M9" s="30">
        <v>16</v>
      </c>
    </row>
    <row r="10" spans="1:13" x14ac:dyDescent="0.3">
      <c r="A10" s="29" t="s">
        <v>60</v>
      </c>
      <c r="B10" s="33">
        <v>155480245.53999999</v>
      </c>
      <c r="C10" s="30">
        <v>249</v>
      </c>
      <c r="D10" s="33">
        <v>47808079.740000002</v>
      </c>
      <c r="E10" s="30">
        <v>225</v>
      </c>
      <c r="F10" s="33">
        <v>555211.83333333302</v>
      </c>
      <c r="G10" s="30">
        <v>46</v>
      </c>
      <c r="H10" s="33">
        <v>141548553.25</v>
      </c>
      <c r="I10" s="30">
        <v>252</v>
      </c>
      <c r="J10" s="33">
        <v>45030398.659999996</v>
      </c>
      <c r="K10" s="30">
        <v>230</v>
      </c>
      <c r="L10" s="33">
        <v>537676.99999999988</v>
      </c>
      <c r="M10" s="30">
        <v>60</v>
      </c>
    </row>
    <row r="11" spans="1:13" x14ac:dyDescent="0.3">
      <c r="A11" s="29" t="s">
        <v>61</v>
      </c>
      <c r="B11" s="33">
        <v>53426162.460000001</v>
      </c>
      <c r="C11" s="30">
        <v>56</v>
      </c>
      <c r="D11" s="33">
        <v>17348856.75</v>
      </c>
      <c r="E11" s="30">
        <v>52</v>
      </c>
      <c r="F11" s="30">
        <v>608398.83333333372</v>
      </c>
      <c r="G11" s="30">
        <v>26</v>
      </c>
      <c r="H11" s="33">
        <v>51627821.240000002</v>
      </c>
      <c r="I11" s="30">
        <v>60</v>
      </c>
      <c r="J11" s="33">
        <v>18214740.109999999</v>
      </c>
      <c r="K11" s="30">
        <v>56</v>
      </c>
      <c r="L11" s="30">
        <v>286994.16666666669</v>
      </c>
      <c r="M11" s="30">
        <v>25</v>
      </c>
    </row>
    <row r="12" spans="1:13" x14ac:dyDescent="0.3">
      <c r="A12" s="29" t="s">
        <v>62</v>
      </c>
      <c r="B12" s="33">
        <v>15387798.18</v>
      </c>
      <c r="C12" s="30">
        <v>44</v>
      </c>
      <c r="D12" s="33">
        <v>2202191.04</v>
      </c>
      <c r="E12" s="30">
        <v>40</v>
      </c>
      <c r="F12" s="33">
        <v>309728.33333333372</v>
      </c>
      <c r="G12" s="30">
        <v>11</v>
      </c>
      <c r="H12" s="33">
        <v>13612583.960000001</v>
      </c>
      <c r="I12" s="30">
        <v>44</v>
      </c>
      <c r="J12" s="33">
        <v>1955439.77</v>
      </c>
      <c r="K12" s="30">
        <v>38</v>
      </c>
      <c r="L12" s="33">
        <v>252562.50000000032</v>
      </c>
      <c r="M12" s="30">
        <v>12</v>
      </c>
    </row>
    <row r="13" spans="1:13" x14ac:dyDescent="0.3">
      <c r="A13" s="29" t="s">
        <v>63</v>
      </c>
      <c r="B13" s="33">
        <v>28481460.350000001</v>
      </c>
      <c r="C13" s="30">
        <v>53</v>
      </c>
      <c r="D13" s="33">
        <v>6683944.2800000003</v>
      </c>
      <c r="E13" s="30">
        <v>48</v>
      </c>
      <c r="F13" s="30">
        <v>325293.33333333296</v>
      </c>
      <c r="G13" s="30">
        <v>20</v>
      </c>
      <c r="H13" s="30">
        <v>26569331.859999999</v>
      </c>
      <c r="I13" s="30">
        <v>50</v>
      </c>
      <c r="J13" s="30">
        <v>5730239.4500000002</v>
      </c>
      <c r="K13" s="30">
        <v>45</v>
      </c>
      <c r="L13" s="30">
        <v>314116.66666666669</v>
      </c>
      <c r="M13" s="30">
        <v>20</v>
      </c>
    </row>
    <row r="14" spans="1:13" x14ac:dyDescent="0.3">
      <c r="A14" s="29" t="s">
        <v>64</v>
      </c>
      <c r="B14" s="33">
        <v>34852006.490000002</v>
      </c>
      <c r="C14" s="30">
        <v>84</v>
      </c>
      <c r="D14" s="33">
        <v>4580763.29</v>
      </c>
      <c r="E14" s="30">
        <v>76</v>
      </c>
      <c r="F14" s="30">
        <v>803512.83333333267</v>
      </c>
      <c r="G14" s="30">
        <v>11</v>
      </c>
      <c r="H14" s="33">
        <v>29855505.449999999</v>
      </c>
      <c r="I14" s="30">
        <v>90</v>
      </c>
      <c r="J14" s="33">
        <v>4615447.6900000004</v>
      </c>
      <c r="K14" s="30">
        <v>81</v>
      </c>
      <c r="L14" s="30">
        <v>500460.5</v>
      </c>
      <c r="M14" s="30">
        <v>12</v>
      </c>
    </row>
    <row r="15" spans="1:13" x14ac:dyDescent="0.3">
      <c r="A15" s="29" t="s">
        <v>65</v>
      </c>
      <c r="B15" s="33">
        <v>163312390.28999999</v>
      </c>
      <c r="C15" s="30">
        <v>296</v>
      </c>
      <c r="D15" s="33">
        <v>26094353.129999999</v>
      </c>
      <c r="E15" s="30">
        <v>264</v>
      </c>
      <c r="F15" s="30">
        <v>917792.16666666628</v>
      </c>
      <c r="G15" s="30">
        <v>65</v>
      </c>
      <c r="H15" s="33">
        <v>133549815.84</v>
      </c>
      <c r="I15" s="30">
        <v>301</v>
      </c>
      <c r="J15" s="33">
        <v>26012490.359999999</v>
      </c>
      <c r="K15" s="30">
        <v>269</v>
      </c>
      <c r="L15" s="30">
        <v>530723.00000000012</v>
      </c>
      <c r="M15" s="30">
        <v>70</v>
      </c>
    </row>
    <row r="16" spans="1:13" x14ac:dyDescent="0.3">
      <c r="A16" s="29" t="s">
        <v>66</v>
      </c>
      <c r="B16" s="33">
        <v>1739546.48</v>
      </c>
      <c r="C16" s="30">
        <v>18</v>
      </c>
      <c r="D16" s="33">
        <v>523574.82</v>
      </c>
      <c r="E16" s="30">
        <v>16</v>
      </c>
      <c r="F16" s="30">
        <v>0</v>
      </c>
      <c r="G16" s="30">
        <v>0</v>
      </c>
      <c r="H16" s="33">
        <v>1669267.81</v>
      </c>
      <c r="I16" s="30">
        <v>17</v>
      </c>
      <c r="J16" s="33">
        <v>470089.69</v>
      </c>
      <c r="K16" s="30">
        <v>15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6974461.5099999998</v>
      </c>
      <c r="C17" s="30">
        <v>20</v>
      </c>
      <c r="D17" s="33">
        <v>1790961.52</v>
      </c>
      <c r="E17" s="30">
        <v>17</v>
      </c>
      <c r="F17" s="33">
        <v>0</v>
      </c>
      <c r="G17" s="30">
        <v>0</v>
      </c>
      <c r="H17" s="33">
        <v>4669190.79</v>
      </c>
      <c r="I17" s="30">
        <v>20</v>
      </c>
      <c r="J17" s="33">
        <v>1277763.01</v>
      </c>
      <c r="K17" s="30">
        <v>16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3061555.94</v>
      </c>
      <c r="C18" s="30">
        <v>18</v>
      </c>
      <c r="D18" s="33">
        <v>1363639.68</v>
      </c>
      <c r="E18" s="30">
        <v>17</v>
      </c>
      <c r="F18" s="30">
        <v>0</v>
      </c>
      <c r="G18" s="30">
        <v>0</v>
      </c>
      <c r="H18" s="33">
        <v>2778702.15</v>
      </c>
      <c r="I18" s="30">
        <v>19</v>
      </c>
      <c r="J18" s="33">
        <v>1201802.6100000001</v>
      </c>
      <c r="K18" s="30">
        <v>16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21232446.390000001</v>
      </c>
      <c r="C19" s="30">
        <v>83</v>
      </c>
      <c r="D19" s="33">
        <v>7014714.4400000004</v>
      </c>
      <c r="E19" s="30">
        <v>71</v>
      </c>
      <c r="F19" s="30">
        <v>444677.49999999994</v>
      </c>
      <c r="G19" s="30">
        <v>11</v>
      </c>
      <c r="H19" s="33">
        <v>19218050.350000001</v>
      </c>
      <c r="I19" s="30">
        <v>88</v>
      </c>
      <c r="J19" s="33">
        <v>6590594.5700000003</v>
      </c>
      <c r="K19" s="30">
        <v>77</v>
      </c>
      <c r="L19" s="30">
        <v>114539.49999999997</v>
      </c>
      <c r="M19" s="30">
        <v>11</v>
      </c>
    </row>
    <row r="20" spans="1:13" x14ac:dyDescent="0.3">
      <c r="A20" s="29" t="s">
        <v>70</v>
      </c>
      <c r="B20" s="33">
        <v>30854532.359999999</v>
      </c>
      <c r="C20" s="30">
        <v>10</v>
      </c>
      <c r="D20" s="33">
        <v>0</v>
      </c>
      <c r="E20" s="30">
        <v>0</v>
      </c>
      <c r="F20" s="30">
        <v>0</v>
      </c>
      <c r="G20" s="30">
        <v>0</v>
      </c>
      <c r="H20" s="33">
        <v>0</v>
      </c>
      <c r="I20" s="30">
        <v>0</v>
      </c>
      <c r="J20" s="33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2951559.57</v>
      </c>
      <c r="C21" s="30">
        <v>35</v>
      </c>
      <c r="D21" s="33">
        <v>1375723.96</v>
      </c>
      <c r="E21" s="30">
        <v>32</v>
      </c>
      <c r="F21" s="30">
        <v>0</v>
      </c>
      <c r="G21" s="30">
        <v>0</v>
      </c>
      <c r="H21" s="33">
        <v>2764747.65</v>
      </c>
      <c r="I21" s="30">
        <v>36</v>
      </c>
      <c r="J21" s="33">
        <v>1470247.18</v>
      </c>
      <c r="K21" s="30">
        <v>31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278247729.51999998</v>
      </c>
      <c r="C22" s="30">
        <v>576</v>
      </c>
      <c r="D22" s="33">
        <v>70902288.790000007</v>
      </c>
      <c r="E22" s="30">
        <v>513</v>
      </c>
      <c r="F22" s="30">
        <v>2413877.3333333335</v>
      </c>
      <c r="G22" s="30">
        <v>98</v>
      </c>
      <c r="H22" s="33">
        <v>261403559.41</v>
      </c>
      <c r="I22" s="30">
        <v>585</v>
      </c>
      <c r="J22" s="33">
        <v>67120143.829999998</v>
      </c>
      <c r="K22" s="30">
        <v>516</v>
      </c>
      <c r="L22" s="30">
        <v>1650219.833333333</v>
      </c>
      <c r="M22" s="30">
        <v>100</v>
      </c>
    </row>
    <row r="23" spans="1:13" x14ac:dyDescent="0.3">
      <c r="A23" s="29" t="s">
        <v>73</v>
      </c>
      <c r="B23" s="33">
        <v>299137905.04000002</v>
      </c>
      <c r="C23" s="30">
        <v>18</v>
      </c>
      <c r="D23" s="33">
        <v>717670.32</v>
      </c>
      <c r="E23" s="30">
        <v>18</v>
      </c>
      <c r="F23" s="33">
        <v>0</v>
      </c>
      <c r="G23" s="30">
        <v>0</v>
      </c>
      <c r="H23" s="33">
        <v>223984969.47</v>
      </c>
      <c r="I23" s="30">
        <v>19</v>
      </c>
      <c r="J23" s="33">
        <v>634378.87</v>
      </c>
      <c r="K23" s="30">
        <v>17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502631.41</v>
      </c>
      <c r="C24" s="30">
        <v>14</v>
      </c>
      <c r="D24" s="33">
        <v>93598.36</v>
      </c>
      <c r="E24" s="30">
        <v>11</v>
      </c>
      <c r="F24" s="30">
        <v>0</v>
      </c>
      <c r="G24" s="30">
        <v>0</v>
      </c>
      <c r="H24" s="33">
        <v>550331.27</v>
      </c>
      <c r="I24" s="30">
        <v>12</v>
      </c>
      <c r="J24" s="33">
        <v>80933.41</v>
      </c>
      <c r="K24" s="30">
        <v>10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18941950.539999999</v>
      </c>
      <c r="C25" s="30">
        <v>82</v>
      </c>
      <c r="D25" s="30">
        <v>5723504.5</v>
      </c>
      <c r="E25" s="30">
        <v>75</v>
      </c>
      <c r="F25" s="30">
        <v>163421.66666666669</v>
      </c>
      <c r="G25" s="30">
        <v>12</v>
      </c>
      <c r="H25" s="33">
        <v>18869080.629999999</v>
      </c>
      <c r="I25" s="30">
        <v>77</v>
      </c>
      <c r="J25" s="33">
        <v>6127979.3499999996</v>
      </c>
      <c r="K25" s="30">
        <v>70</v>
      </c>
      <c r="L25" s="30">
        <v>256324.66666666704</v>
      </c>
      <c r="M25" s="30">
        <v>12</v>
      </c>
    </row>
    <row r="26" spans="1:13" x14ac:dyDescent="0.3">
      <c r="A26" s="29" t="s">
        <v>76</v>
      </c>
      <c r="B26" s="33">
        <v>1726986.3</v>
      </c>
      <c r="C26" s="30">
        <v>11</v>
      </c>
      <c r="D26" s="33">
        <v>0</v>
      </c>
      <c r="E26" s="30">
        <v>0</v>
      </c>
      <c r="F26" s="30">
        <v>0</v>
      </c>
      <c r="G26" s="30">
        <v>0</v>
      </c>
      <c r="H26" s="33">
        <v>0</v>
      </c>
      <c r="I26" s="30">
        <v>0</v>
      </c>
      <c r="J26" s="33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23333237.550000001</v>
      </c>
      <c r="C27" s="30">
        <v>66</v>
      </c>
      <c r="D27" s="33">
        <v>8638346.3800000008</v>
      </c>
      <c r="E27" s="30">
        <v>60</v>
      </c>
      <c r="F27" s="33">
        <v>0</v>
      </c>
      <c r="G27" s="30">
        <v>0</v>
      </c>
      <c r="H27" s="33">
        <v>20425174.239999998</v>
      </c>
      <c r="I27" s="30">
        <v>62</v>
      </c>
      <c r="J27" s="33">
        <v>7811488.2999999998</v>
      </c>
      <c r="K27" s="30">
        <v>56</v>
      </c>
      <c r="L27" s="33">
        <v>40866.833333333365</v>
      </c>
      <c r="M27" s="30">
        <v>11</v>
      </c>
    </row>
    <row r="28" spans="1:13" x14ac:dyDescent="0.3">
      <c r="A28" s="29" t="s">
        <v>78</v>
      </c>
      <c r="B28" s="33">
        <v>1882225.1</v>
      </c>
      <c r="C28" s="30">
        <v>14</v>
      </c>
      <c r="D28" s="33">
        <v>359786.55</v>
      </c>
      <c r="E28" s="30">
        <v>14</v>
      </c>
      <c r="F28" s="30">
        <v>0</v>
      </c>
      <c r="G28" s="30">
        <v>0</v>
      </c>
      <c r="H28" s="33">
        <v>1953689.52</v>
      </c>
      <c r="I28" s="30">
        <v>15</v>
      </c>
      <c r="J28" s="33">
        <v>374013.7</v>
      </c>
      <c r="K28" s="30">
        <v>14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908908.77</v>
      </c>
      <c r="C29" s="30">
        <v>14</v>
      </c>
      <c r="D29" s="33">
        <v>452087.07</v>
      </c>
      <c r="E29" s="30">
        <v>11</v>
      </c>
      <c r="F29" s="30">
        <v>0</v>
      </c>
      <c r="G29" s="30">
        <v>0</v>
      </c>
      <c r="H29" s="33">
        <v>737490.89</v>
      </c>
      <c r="I29" s="30">
        <v>12</v>
      </c>
      <c r="J29" s="33">
        <v>451854.61</v>
      </c>
      <c r="K29" s="30">
        <v>12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7403810.6799999997</v>
      </c>
      <c r="C30" s="30">
        <v>54</v>
      </c>
      <c r="D30" s="33">
        <v>3030177.96</v>
      </c>
      <c r="E30" s="30">
        <v>37</v>
      </c>
      <c r="F30" s="30">
        <v>0</v>
      </c>
      <c r="G30" s="30">
        <v>0</v>
      </c>
      <c r="H30" s="33">
        <v>6611603.79</v>
      </c>
      <c r="I30" s="30">
        <v>55</v>
      </c>
      <c r="J30" s="33">
        <v>2948349.05</v>
      </c>
      <c r="K30" s="30">
        <v>39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3182380.76</v>
      </c>
      <c r="C31" s="30">
        <v>13</v>
      </c>
      <c r="D31" s="33">
        <v>413107.5</v>
      </c>
      <c r="E31" s="30">
        <v>13</v>
      </c>
      <c r="F31" s="30">
        <v>0</v>
      </c>
      <c r="G31" s="30">
        <v>0</v>
      </c>
      <c r="H31" s="33">
        <v>2428449.91</v>
      </c>
      <c r="I31" s="30">
        <v>15</v>
      </c>
      <c r="J31" s="33">
        <v>405475.5</v>
      </c>
      <c r="K31" s="30">
        <v>15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27945497.530000001</v>
      </c>
      <c r="C32" s="30">
        <v>64</v>
      </c>
      <c r="D32" s="33">
        <v>2665940.59</v>
      </c>
      <c r="E32" s="30">
        <v>53</v>
      </c>
      <c r="F32" s="33">
        <v>212283.16666666666</v>
      </c>
      <c r="G32" s="30">
        <v>12</v>
      </c>
      <c r="H32" s="33">
        <v>24787206.800000001</v>
      </c>
      <c r="I32" s="30">
        <v>66</v>
      </c>
      <c r="J32" s="33">
        <v>2571960.6</v>
      </c>
      <c r="K32" s="30">
        <v>59</v>
      </c>
      <c r="L32" s="33">
        <v>86613.999999999971</v>
      </c>
      <c r="M32" s="30">
        <v>12</v>
      </c>
    </row>
    <row r="33" spans="1:13" x14ac:dyDescent="0.3">
      <c r="A33" s="29" t="s">
        <v>83</v>
      </c>
      <c r="B33" s="33">
        <v>710470.43</v>
      </c>
      <c r="C33" s="30">
        <v>10</v>
      </c>
      <c r="D33" s="33">
        <v>0</v>
      </c>
      <c r="E33" s="30">
        <v>0</v>
      </c>
      <c r="F33" s="33">
        <v>0</v>
      </c>
      <c r="G33" s="30">
        <v>0</v>
      </c>
      <c r="H33" s="33">
        <v>0</v>
      </c>
      <c r="I33" s="30">
        <v>0</v>
      </c>
      <c r="J33" s="33">
        <v>0</v>
      </c>
      <c r="K33" s="30">
        <v>0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35251116.590000004</v>
      </c>
      <c r="C34" s="30">
        <v>38</v>
      </c>
      <c r="D34" s="33">
        <v>6294378.3799999999</v>
      </c>
      <c r="E34" s="30">
        <v>35</v>
      </c>
      <c r="F34" s="30">
        <v>0</v>
      </c>
      <c r="G34" s="30">
        <v>0</v>
      </c>
      <c r="H34" s="33">
        <v>28774984.640000001</v>
      </c>
      <c r="I34" s="30">
        <v>42</v>
      </c>
      <c r="J34" s="33">
        <v>5755300.7199999997</v>
      </c>
      <c r="K34" s="30">
        <v>39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430622671.95999998</v>
      </c>
      <c r="C35" s="30">
        <v>214</v>
      </c>
      <c r="D35" s="33">
        <v>96546365.489999995</v>
      </c>
      <c r="E35" s="30">
        <v>184</v>
      </c>
      <c r="F35" s="30">
        <v>2751146.333333333</v>
      </c>
      <c r="G35" s="30">
        <v>52</v>
      </c>
      <c r="H35" s="33">
        <v>394851481.12</v>
      </c>
      <c r="I35" s="30">
        <v>231</v>
      </c>
      <c r="J35" s="33">
        <v>94315543.180000007</v>
      </c>
      <c r="K35" s="30">
        <v>200</v>
      </c>
      <c r="L35" s="30">
        <v>1660812.1666666665</v>
      </c>
      <c r="M35" s="30">
        <v>51</v>
      </c>
    </row>
    <row r="36" spans="1:13" x14ac:dyDescent="0.3">
      <c r="A36" s="29" t="s">
        <v>86</v>
      </c>
      <c r="B36" s="33">
        <v>1656905.43</v>
      </c>
      <c r="C36" s="30">
        <v>15</v>
      </c>
      <c r="D36" s="33">
        <v>528986.68000000005</v>
      </c>
      <c r="E36" s="30">
        <v>15</v>
      </c>
      <c r="F36" s="30">
        <v>0</v>
      </c>
      <c r="G36" s="30">
        <v>0</v>
      </c>
      <c r="H36" s="33">
        <v>1489707.18</v>
      </c>
      <c r="I36" s="30">
        <v>17</v>
      </c>
      <c r="J36" s="33">
        <v>515580.41</v>
      </c>
      <c r="K36" s="30">
        <v>16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1311903.97</v>
      </c>
      <c r="C37" s="30">
        <v>11</v>
      </c>
      <c r="D37" s="33">
        <v>183513.42</v>
      </c>
      <c r="E37" s="30">
        <v>11</v>
      </c>
      <c r="F37" s="30">
        <v>0</v>
      </c>
      <c r="G37" s="30">
        <v>0</v>
      </c>
      <c r="H37" s="33">
        <v>2091709.86</v>
      </c>
      <c r="I37" s="30">
        <v>12</v>
      </c>
      <c r="J37" s="33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3581194.81</v>
      </c>
      <c r="C38" s="30">
        <v>25</v>
      </c>
      <c r="D38" s="33">
        <v>917405.13</v>
      </c>
      <c r="E38" s="30">
        <v>23</v>
      </c>
      <c r="F38" s="30">
        <v>0</v>
      </c>
      <c r="G38" s="30">
        <v>0</v>
      </c>
      <c r="H38" s="33">
        <v>3810061.78</v>
      </c>
      <c r="I38" s="30">
        <v>26</v>
      </c>
      <c r="J38" s="33">
        <v>735529.06</v>
      </c>
      <c r="K38" s="30">
        <v>23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2707564.03</v>
      </c>
      <c r="C39" s="30">
        <v>16</v>
      </c>
      <c r="D39" s="33">
        <v>779004.32</v>
      </c>
      <c r="E39" s="30">
        <v>14</v>
      </c>
      <c r="F39" s="30">
        <v>0</v>
      </c>
      <c r="G39" s="30">
        <v>0</v>
      </c>
      <c r="H39" s="33">
        <v>4398194.41</v>
      </c>
      <c r="I39" s="30">
        <v>18</v>
      </c>
      <c r="J39" s="33">
        <v>1239972.6599999999</v>
      </c>
      <c r="K39" s="30">
        <v>15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4642256.84</v>
      </c>
      <c r="C40" s="30">
        <v>30</v>
      </c>
      <c r="D40" s="33">
        <v>2892611.41</v>
      </c>
      <c r="E40" s="30">
        <v>30</v>
      </c>
      <c r="F40" s="33">
        <v>0</v>
      </c>
      <c r="G40" s="30">
        <v>0</v>
      </c>
      <c r="H40" s="33">
        <v>3979002.09</v>
      </c>
      <c r="I40" s="30">
        <v>34</v>
      </c>
      <c r="J40" s="33">
        <v>2668288.2799999998</v>
      </c>
      <c r="K40" s="30">
        <v>32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79962733.150000006</v>
      </c>
      <c r="C41" s="30">
        <v>82</v>
      </c>
      <c r="D41" s="33">
        <v>30660884.640000001</v>
      </c>
      <c r="E41" s="30">
        <v>70</v>
      </c>
      <c r="F41" s="30">
        <v>325789.00000000017</v>
      </c>
      <c r="G41" s="30">
        <v>31</v>
      </c>
      <c r="H41" s="33">
        <v>69786778.739999995</v>
      </c>
      <c r="I41" s="30">
        <v>82</v>
      </c>
      <c r="J41" s="33">
        <v>29117711.920000002</v>
      </c>
      <c r="K41" s="30">
        <v>73</v>
      </c>
      <c r="L41" s="30">
        <v>330134.50000000012</v>
      </c>
      <c r="M41" s="30">
        <v>34</v>
      </c>
    </row>
    <row r="42" spans="1:13" x14ac:dyDescent="0.3">
      <c r="A42" s="29" t="s">
        <v>92</v>
      </c>
      <c r="B42" s="33">
        <v>9143585.0299999993</v>
      </c>
      <c r="C42" s="30">
        <v>48</v>
      </c>
      <c r="D42" s="33">
        <v>2925657.57</v>
      </c>
      <c r="E42" s="30">
        <v>41</v>
      </c>
      <c r="F42" s="30">
        <v>0</v>
      </c>
      <c r="G42" s="30">
        <v>0</v>
      </c>
      <c r="H42" s="33">
        <v>7691982.4000000004</v>
      </c>
      <c r="I42" s="30">
        <v>51</v>
      </c>
      <c r="J42" s="33">
        <v>2483312.04</v>
      </c>
      <c r="K42" s="30">
        <v>44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36543047.409999996</v>
      </c>
      <c r="C43" s="30">
        <v>36</v>
      </c>
      <c r="D43" s="33">
        <v>33953543.409999996</v>
      </c>
      <c r="E43" s="30">
        <v>32</v>
      </c>
      <c r="F43" s="30">
        <v>0</v>
      </c>
      <c r="G43" s="30">
        <v>0</v>
      </c>
      <c r="H43" s="33">
        <v>2984738.86</v>
      </c>
      <c r="I43" s="30">
        <v>38</v>
      </c>
      <c r="J43" s="33">
        <v>1182247.1299999999</v>
      </c>
      <c r="K43" s="30">
        <v>35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7365076.2599999998</v>
      </c>
      <c r="C44" s="30">
        <v>30</v>
      </c>
      <c r="D44" s="33">
        <v>2068620.72</v>
      </c>
      <c r="E44" s="30">
        <v>29</v>
      </c>
      <c r="F44" s="30">
        <v>0</v>
      </c>
      <c r="G44" s="30">
        <v>0</v>
      </c>
      <c r="H44" s="33">
        <v>6485917.5499999998</v>
      </c>
      <c r="I44" s="30">
        <v>28</v>
      </c>
      <c r="J44" s="33">
        <v>2039923.66</v>
      </c>
      <c r="K44" s="30">
        <v>25</v>
      </c>
      <c r="L44" s="30">
        <v>76266.500000000029</v>
      </c>
      <c r="M44" s="30">
        <v>10</v>
      </c>
    </row>
    <row r="45" spans="1:13" x14ac:dyDescent="0.3">
      <c r="A45" s="29" t="s">
        <v>95</v>
      </c>
      <c r="B45" s="33">
        <v>679110.38</v>
      </c>
      <c r="C45" s="30">
        <v>13</v>
      </c>
      <c r="D45" s="33">
        <v>374499.65</v>
      </c>
      <c r="E45" s="30">
        <v>11</v>
      </c>
      <c r="F45" s="30">
        <v>0</v>
      </c>
      <c r="G45" s="30">
        <v>0</v>
      </c>
      <c r="H45" s="33">
        <v>583462.91</v>
      </c>
      <c r="I45" s="30">
        <v>13</v>
      </c>
      <c r="J45" s="33">
        <v>298773.02</v>
      </c>
      <c r="K45" s="30">
        <v>12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18907717.280000001</v>
      </c>
      <c r="C46" s="30">
        <v>45</v>
      </c>
      <c r="D46" s="33">
        <v>6639003.4199999999</v>
      </c>
      <c r="E46" s="30">
        <v>41</v>
      </c>
      <c r="F46" s="30">
        <v>0</v>
      </c>
      <c r="G46" s="30">
        <v>0</v>
      </c>
      <c r="H46" s="33">
        <v>17340103.359999999</v>
      </c>
      <c r="I46" s="30">
        <v>46</v>
      </c>
      <c r="J46" s="33">
        <v>7020010.2300000004</v>
      </c>
      <c r="K46" s="30">
        <v>40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1353747.16</v>
      </c>
      <c r="C47" s="30">
        <v>14</v>
      </c>
      <c r="D47" s="33">
        <v>461547.71</v>
      </c>
      <c r="E47" s="30">
        <v>13</v>
      </c>
      <c r="F47" s="30">
        <v>0</v>
      </c>
      <c r="G47" s="30">
        <v>0</v>
      </c>
      <c r="H47" s="33">
        <v>1585890.46</v>
      </c>
      <c r="I47" s="30">
        <v>14</v>
      </c>
      <c r="J47" s="33">
        <v>554876.32999999996</v>
      </c>
      <c r="K47" s="30">
        <v>13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25290709.149999999</v>
      </c>
      <c r="C48" s="30">
        <v>66</v>
      </c>
      <c r="D48" s="33">
        <v>7062069.3099999996</v>
      </c>
      <c r="E48" s="30">
        <v>64</v>
      </c>
      <c r="F48" s="30">
        <v>127402.00000000003</v>
      </c>
      <c r="G48" s="30">
        <v>12</v>
      </c>
      <c r="H48" s="33">
        <v>21808381.239999998</v>
      </c>
      <c r="I48" s="30">
        <v>71</v>
      </c>
      <c r="J48" s="33">
        <v>7303752.5300000003</v>
      </c>
      <c r="K48" s="30">
        <v>68</v>
      </c>
      <c r="L48" s="30">
        <v>164781.33333333331</v>
      </c>
      <c r="M48" s="30">
        <v>12</v>
      </c>
    </row>
    <row r="49" spans="1:13" x14ac:dyDescent="0.3">
      <c r="A49" s="29" t="s">
        <v>99</v>
      </c>
      <c r="B49" s="33">
        <v>136671061.91999999</v>
      </c>
      <c r="C49" s="30">
        <v>200</v>
      </c>
      <c r="D49" s="33">
        <v>35131236.850000001</v>
      </c>
      <c r="E49" s="30">
        <v>181</v>
      </c>
      <c r="F49" s="30">
        <v>400242.50000000041</v>
      </c>
      <c r="G49" s="30">
        <v>38</v>
      </c>
      <c r="H49" s="33">
        <v>134400649.91999999</v>
      </c>
      <c r="I49" s="30">
        <v>197</v>
      </c>
      <c r="J49" s="33">
        <v>38591166.32</v>
      </c>
      <c r="K49" s="30">
        <v>177</v>
      </c>
      <c r="L49" s="30">
        <v>428098.16666666663</v>
      </c>
      <c r="M49" s="30">
        <v>44</v>
      </c>
    </row>
    <row r="50" spans="1:13" x14ac:dyDescent="0.3">
      <c r="A50" s="29" t="s">
        <v>100</v>
      </c>
      <c r="B50" s="33">
        <v>25092482.550000001</v>
      </c>
      <c r="C50" s="30">
        <v>54</v>
      </c>
      <c r="D50" s="33">
        <v>4800354.3499999996</v>
      </c>
      <c r="E50" s="30">
        <v>53</v>
      </c>
      <c r="F50" s="30">
        <v>0</v>
      </c>
      <c r="G50" s="30">
        <v>0</v>
      </c>
      <c r="H50" s="33">
        <v>19077863.620000001</v>
      </c>
      <c r="I50" s="30">
        <v>49</v>
      </c>
      <c r="J50" s="33">
        <v>4898472.7300000004</v>
      </c>
      <c r="K50" s="30">
        <v>46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22904660.739999998</v>
      </c>
      <c r="C51" s="30">
        <v>45</v>
      </c>
      <c r="D51" s="33">
        <v>5955311.3700000001</v>
      </c>
      <c r="E51" s="30">
        <v>42</v>
      </c>
      <c r="F51" s="33">
        <v>0</v>
      </c>
      <c r="G51" s="30">
        <v>0</v>
      </c>
      <c r="H51" s="33">
        <v>19021470.52</v>
      </c>
      <c r="I51" s="30">
        <v>50</v>
      </c>
      <c r="J51" s="33">
        <v>5758630.0999999996</v>
      </c>
      <c r="K51" s="30">
        <v>47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2572581.48</v>
      </c>
      <c r="C52" s="30">
        <v>22</v>
      </c>
      <c r="D52" s="33">
        <v>455522.52</v>
      </c>
      <c r="E52" s="30">
        <v>19</v>
      </c>
      <c r="F52" s="33">
        <v>0</v>
      </c>
      <c r="G52" s="30">
        <v>0</v>
      </c>
      <c r="H52" s="33">
        <v>2186787.16</v>
      </c>
      <c r="I52" s="30">
        <v>22</v>
      </c>
      <c r="J52" s="33">
        <v>500018.29</v>
      </c>
      <c r="K52" s="30">
        <v>18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17835564.469999999</v>
      </c>
      <c r="C53" s="30">
        <v>34</v>
      </c>
      <c r="D53" s="33">
        <v>1775432.65</v>
      </c>
      <c r="E53" s="30">
        <v>32</v>
      </c>
      <c r="F53" s="33">
        <v>66811.333333333343</v>
      </c>
      <c r="G53" s="30">
        <v>10</v>
      </c>
      <c r="H53" s="33">
        <v>18744942.760000002</v>
      </c>
      <c r="I53" s="30">
        <v>34</v>
      </c>
      <c r="J53" s="33">
        <v>1576599.52</v>
      </c>
      <c r="K53" s="30">
        <v>32</v>
      </c>
      <c r="L53" s="33">
        <v>68481.666666666628</v>
      </c>
      <c r="M53" s="30">
        <v>10</v>
      </c>
    </row>
    <row r="54" spans="1:13" x14ac:dyDescent="0.3">
      <c r="A54" s="29" t="s">
        <v>104</v>
      </c>
      <c r="B54" s="33">
        <v>11469614.73</v>
      </c>
      <c r="C54" s="30">
        <v>33</v>
      </c>
      <c r="D54" s="33">
        <v>2348196.9300000002</v>
      </c>
      <c r="E54" s="30">
        <v>29</v>
      </c>
      <c r="F54" s="33">
        <v>0</v>
      </c>
      <c r="G54" s="30">
        <v>0</v>
      </c>
      <c r="H54" s="33">
        <v>8619584.8499999996</v>
      </c>
      <c r="I54" s="30">
        <v>33</v>
      </c>
      <c r="J54" s="33">
        <v>2382643.91</v>
      </c>
      <c r="K54" s="30">
        <v>25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1447178.26</v>
      </c>
      <c r="C55" s="30">
        <v>14</v>
      </c>
      <c r="D55" s="33">
        <v>861311.77</v>
      </c>
      <c r="E55" s="30">
        <v>13</v>
      </c>
      <c r="F55" s="33">
        <v>0</v>
      </c>
      <c r="G55" s="30">
        <v>0</v>
      </c>
      <c r="H55" s="33">
        <v>1634847.09</v>
      </c>
      <c r="I55" s="30">
        <v>14</v>
      </c>
      <c r="J55" s="33">
        <v>717200.08</v>
      </c>
      <c r="K55" s="30">
        <v>14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4640053.76</v>
      </c>
      <c r="C56" s="30">
        <v>19</v>
      </c>
      <c r="D56" s="33">
        <v>2303635.9700000002</v>
      </c>
      <c r="E56" s="30">
        <v>19</v>
      </c>
      <c r="F56" s="33">
        <v>0</v>
      </c>
      <c r="G56" s="30">
        <v>0</v>
      </c>
      <c r="H56" s="33">
        <v>5449557.9199999999</v>
      </c>
      <c r="I56" s="30">
        <v>22</v>
      </c>
      <c r="J56" s="33">
        <v>2075477.21</v>
      </c>
      <c r="K56" s="30">
        <v>19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155886.35</v>
      </c>
      <c r="C57" s="30">
        <v>10</v>
      </c>
      <c r="D57" s="33">
        <v>70864.03</v>
      </c>
      <c r="E57" s="30">
        <v>10</v>
      </c>
      <c r="F57" s="30">
        <v>0</v>
      </c>
      <c r="G57" s="30">
        <v>0</v>
      </c>
      <c r="H57" s="33">
        <v>0</v>
      </c>
      <c r="I57" s="30">
        <v>0</v>
      </c>
      <c r="J57" s="33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495904.82</v>
      </c>
      <c r="C58" s="30">
        <v>11</v>
      </c>
      <c r="D58" s="33">
        <v>0</v>
      </c>
      <c r="E58" s="30">
        <v>0</v>
      </c>
      <c r="F58" s="30">
        <v>0</v>
      </c>
      <c r="G58" s="30">
        <v>0</v>
      </c>
      <c r="H58" s="33">
        <v>605115.68999999994</v>
      </c>
      <c r="I58" s="30">
        <v>11</v>
      </c>
      <c r="J58" s="33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2648314.94</v>
      </c>
      <c r="C59" s="30">
        <v>23</v>
      </c>
      <c r="D59" s="33">
        <v>831449.31</v>
      </c>
      <c r="E59" s="30">
        <v>21</v>
      </c>
      <c r="F59" s="33">
        <v>0</v>
      </c>
      <c r="G59" s="30">
        <v>0</v>
      </c>
      <c r="H59" s="33">
        <v>2324870.73</v>
      </c>
      <c r="I59" s="30">
        <v>20</v>
      </c>
      <c r="J59" s="33">
        <v>829269.45</v>
      </c>
      <c r="K59" s="30">
        <v>19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3263776.39</v>
      </c>
      <c r="C60" s="30">
        <v>21</v>
      </c>
      <c r="D60" s="33">
        <v>1581344.21</v>
      </c>
      <c r="E60" s="30">
        <v>20</v>
      </c>
      <c r="F60" s="30">
        <v>0</v>
      </c>
      <c r="G60" s="30">
        <v>0</v>
      </c>
      <c r="H60" s="33">
        <v>3780407.33</v>
      </c>
      <c r="I60" s="30">
        <v>24</v>
      </c>
      <c r="J60" s="33">
        <v>1901182.7</v>
      </c>
      <c r="K60" s="30">
        <v>23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3704555.67</v>
      </c>
      <c r="C61" s="30">
        <v>16</v>
      </c>
      <c r="D61" s="33">
        <v>1745873.3</v>
      </c>
      <c r="E61" s="30">
        <v>13</v>
      </c>
      <c r="F61" s="30">
        <v>0</v>
      </c>
      <c r="G61" s="30">
        <v>0</v>
      </c>
      <c r="H61" s="33">
        <v>3376347.72</v>
      </c>
      <c r="I61" s="30">
        <v>16</v>
      </c>
      <c r="J61" s="33">
        <v>1351644.41</v>
      </c>
      <c r="K61" s="30">
        <v>11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956268.32</v>
      </c>
      <c r="C62" s="30">
        <v>20</v>
      </c>
      <c r="D62" s="33">
        <v>573904.63</v>
      </c>
      <c r="E62" s="30">
        <v>17</v>
      </c>
      <c r="F62" s="30">
        <v>0</v>
      </c>
      <c r="G62" s="30">
        <v>0</v>
      </c>
      <c r="H62" s="33">
        <v>977001.4</v>
      </c>
      <c r="I62" s="30">
        <v>19</v>
      </c>
      <c r="J62" s="33">
        <v>491236.61</v>
      </c>
      <c r="K62" s="30">
        <v>17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0</v>
      </c>
      <c r="C63" s="30">
        <v>0</v>
      </c>
      <c r="D63" s="33">
        <v>0</v>
      </c>
      <c r="E63" s="30">
        <v>0</v>
      </c>
      <c r="F63" s="30">
        <v>0</v>
      </c>
      <c r="G63" s="30">
        <v>0</v>
      </c>
      <c r="H63" s="33">
        <v>706264.98</v>
      </c>
      <c r="I63" s="30">
        <v>10</v>
      </c>
      <c r="J63" s="33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449705.1</v>
      </c>
      <c r="C64" s="30">
        <v>13</v>
      </c>
      <c r="D64" s="33">
        <v>177359.1</v>
      </c>
      <c r="E64" s="30">
        <v>12</v>
      </c>
      <c r="F64" s="30">
        <v>0</v>
      </c>
      <c r="G64" s="30">
        <v>0</v>
      </c>
      <c r="H64" s="33">
        <v>413478.52</v>
      </c>
      <c r="I64" s="30">
        <v>12</v>
      </c>
      <c r="J64" s="33">
        <v>170057.95</v>
      </c>
      <c r="K64" s="30">
        <v>11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33127693.579999998</v>
      </c>
      <c r="C65" s="30">
        <v>62</v>
      </c>
      <c r="D65" s="33">
        <v>4973935.13</v>
      </c>
      <c r="E65" s="30">
        <v>55</v>
      </c>
      <c r="F65" s="33">
        <v>42560.166666666657</v>
      </c>
      <c r="G65" s="30">
        <v>10</v>
      </c>
      <c r="H65" s="33">
        <v>27656833.329999998</v>
      </c>
      <c r="I65" s="30">
        <v>62</v>
      </c>
      <c r="J65" s="33">
        <v>4677912.97</v>
      </c>
      <c r="K65" s="30">
        <v>54</v>
      </c>
      <c r="L65" s="33">
        <v>23424.000000000011</v>
      </c>
      <c r="M65" s="30">
        <v>12</v>
      </c>
    </row>
    <row r="66" spans="1:13" x14ac:dyDescent="0.3">
      <c r="A66" s="29" t="s">
        <v>116</v>
      </c>
      <c r="B66" s="33">
        <v>146807670.34999999</v>
      </c>
      <c r="C66" s="30">
        <v>221</v>
      </c>
      <c r="D66" s="33">
        <v>29379713.530000001</v>
      </c>
      <c r="E66" s="30">
        <v>203</v>
      </c>
      <c r="F66" s="30">
        <v>616001.83333333302</v>
      </c>
      <c r="G66" s="30">
        <v>73</v>
      </c>
      <c r="H66" s="33">
        <v>134857856.31999999</v>
      </c>
      <c r="I66" s="30">
        <v>221</v>
      </c>
      <c r="J66" s="33">
        <v>25658982.050000001</v>
      </c>
      <c r="K66" s="30">
        <v>204</v>
      </c>
      <c r="L66" s="30">
        <v>537973.33333333372</v>
      </c>
      <c r="M66" s="30">
        <v>71</v>
      </c>
    </row>
    <row r="67" spans="1:13" x14ac:dyDescent="0.3">
      <c r="A67" s="29" t="s">
        <v>117</v>
      </c>
      <c r="B67" s="33">
        <v>3160439.86</v>
      </c>
      <c r="C67" s="30">
        <v>35</v>
      </c>
      <c r="D67" s="33">
        <v>1364685.01</v>
      </c>
      <c r="E67" s="30">
        <v>31</v>
      </c>
      <c r="F67" s="30">
        <v>134051.1666666666</v>
      </c>
      <c r="G67" s="30">
        <v>11</v>
      </c>
      <c r="H67" s="33">
        <v>3234068.91</v>
      </c>
      <c r="I67" s="30">
        <v>34</v>
      </c>
      <c r="J67" s="33">
        <v>1397556.21</v>
      </c>
      <c r="K67" s="30">
        <v>30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8104406.7699999996</v>
      </c>
      <c r="C68" s="30">
        <v>24</v>
      </c>
      <c r="D68" s="33">
        <v>2818289.51</v>
      </c>
      <c r="E68" s="30">
        <v>22</v>
      </c>
      <c r="F68" s="30">
        <v>0</v>
      </c>
      <c r="G68" s="30">
        <v>0</v>
      </c>
      <c r="H68" s="33">
        <v>7210959.6799999997</v>
      </c>
      <c r="I68" s="30">
        <v>25</v>
      </c>
      <c r="J68" s="33">
        <v>2886954.28</v>
      </c>
      <c r="K68" s="30">
        <v>24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23135704.210000001</v>
      </c>
      <c r="C69" s="30">
        <v>69</v>
      </c>
      <c r="D69" s="33">
        <v>5881397.96</v>
      </c>
      <c r="E69" s="30">
        <v>59</v>
      </c>
      <c r="F69" s="30">
        <v>0</v>
      </c>
      <c r="G69" s="30">
        <v>0</v>
      </c>
      <c r="H69" s="33">
        <v>20504507.629999999</v>
      </c>
      <c r="I69" s="30">
        <v>62</v>
      </c>
      <c r="J69" s="33">
        <v>5731620.0899999999</v>
      </c>
      <c r="K69" s="30">
        <v>52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745622.39</v>
      </c>
      <c r="C70" s="30">
        <v>17</v>
      </c>
      <c r="D70" s="33">
        <v>293765.65000000002</v>
      </c>
      <c r="E70" s="30">
        <v>15</v>
      </c>
      <c r="F70" s="30">
        <v>0</v>
      </c>
      <c r="G70" s="30">
        <v>0</v>
      </c>
      <c r="H70" s="33">
        <v>812226.75</v>
      </c>
      <c r="I70" s="30">
        <v>21</v>
      </c>
      <c r="J70" s="33">
        <v>442107.97</v>
      </c>
      <c r="K70" s="30">
        <v>20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12556485.07</v>
      </c>
      <c r="C71" s="30">
        <v>42</v>
      </c>
      <c r="D71" s="33">
        <v>1471869.47</v>
      </c>
      <c r="E71" s="30">
        <v>37</v>
      </c>
      <c r="F71" s="33">
        <v>0</v>
      </c>
      <c r="G71" s="30">
        <v>0</v>
      </c>
      <c r="H71" s="33">
        <v>14350377.359999999</v>
      </c>
      <c r="I71" s="30">
        <v>46</v>
      </c>
      <c r="J71" s="33">
        <v>1555594.33</v>
      </c>
      <c r="K71" s="30">
        <v>37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9016892.3900000006</v>
      </c>
      <c r="C72" s="30">
        <v>23</v>
      </c>
      <c r="D72" s="33">
        <v>1607307.21</v>
      </c>
      <c r="E72" s="30">
        <v>17</v>
      </c>
      <c r="F72" s="33">
        <v>0</v>
      </c>
      <c r="G72" s="30">
        <v>0</v>
      </c>
      <c r="H72" s="33">
        <v>7520489.9299999997</v>
      </c>
      <c r="I72" s="30">
        <v>23</v>
      </c>
      <c r="J72" s="33">
        <v>1618272.13</v>
      </c>
      <c r="K72" s="30">
        <v>17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4983550.46</v>
      </c>
      <c r="C73" s="30">
        <v>16</v>
      </c>
      <c r="D73" s="30">
        <v>914439.54</v>
      </c>
      <c r="E73" s="30">
        <v>16</v>
      </c>
      <c r="F73" s="30">
        <v>0</v>
      </c>
      <c r="G73" s="30">
        <v>0</v>
      </c>
      <c r="H73" s="33">
        <v>4346747.2</v>
      </c>
      <c r="I73" s="30">
        <v>23</v>
      </c>
      <c r="J73" s="30">
        <v>910331.1</v>
      </c>
      <c r="K73" s="30">
        <v>22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14661622.52</v>
      </c>
      <c r="C74" s="30">
        <v>58</v>
      </c>
      <c r="D74" s="33">
        <v>4043586.35</v>
      </c>
      <c r="E74" s="30">
        <v>53</v>
      </c>
      <c r="F74" s="33">
        <v>0</v>
      </c>
      <c r="G74" s="30">
        <v>0</v>
      </c>
      <c r="H74" s="33">
        <v>10164271.18</v>
      </c>
      <c r="I74" s="30">
        <v>51</v>
      </c>
      <c r="J74" s="33">
        <v>3529098.47</v>
      </c>
      <c r="K74" s="30">
        <v>48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32266463.600000001</v>
      </c>
      <c r="C75" s="30">
        <v>44</v>
      </c>
      <c r="D75" s="33">
        <v>9585623.6400000006</v>
      </c>
      <c r="E75" s="30">
        <v>41</v>
      </c>
      <c r="F75" s="33">
        <v>0</v>
      </c>
      <c r="G75" s="30">
        <v>0</v>
      </c>
      <c r="H75" s="33">
        <v>29678652.940000001</v>
      </c>
      <c r="I75" s="30">
        <v>40</v>
      </c>
      <c r="J75" s="33">
        <v>8739013.7300000004</v>
      </c>
      <c r="K75" s="30">
        <v>37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14156457.65</v>
      </c>
      <c r="C76" s="30">
        <v>47</v>
      </c>
      <c r="D76" s="33">
        <v>11620060.9</v>
      </c>
      <c r="E76" s="30">
        <v>46</v>
      </c>
      <c r="F76" s="30">
        <v>0</v>
      </c>
      <c r="G76" s="30">
        <v>0</v>
      </c>
      <c r="H76" s="33">
        <v>13160077.43</v>
      </c>
      <c r="I76" s="30">
        <v>47</v>
      </c>
      <c r="J76" s="33">
        <v>11118537.08</v>
      </c>
      <c r="K76" s="30">
        <v>45</v>
      </c>
      <c r="L76" s="30">
        <v>0</v>
      </c>
      <c r="M76" s="30">
        <v>0</v>
      </c>
    </row>
    <row r="77" spans="1:13" x14ac:dyDescent="0.3">
      <c r="A77" t="s">
        <v>127</v>
      </c>
      <c r="B77" s="31">
        <v>759000.59</v>
      </c>
      <c r="C77">
        <v>10</v>
      </c>
      <c r="D77" s="31">
        <v>0</v>
      </c>
      <c r="E77">
        <v>0</v>
      </c>
      <c r="F77" s="31">
        <v>0</v>
      </c>
      <c r="G77">
        <v>0</v>
      </c>
      <c r="H77" s="31">
        <v>785111.07</v>
      </c>
      <c r="I77">
        <v>13</v>
      </c>
      <c r="J77" s="31">
        <v>0</v>
      </c>
      <c r="K77">
        <v>0</v>
      </c>
      <c r="L77" s="31">
        <v>0</v>
      </c>
      <c r="M77">
        <v>0</v>
      </c>
    </row>
    <row r="78" spans="1:13" x14ac:dyDescent="0.3">
      <c r="A78" t="s">
        <v>128</v>
      </c>
      <c r="B78" s="31">
        <v>21775133.25</v>
      </c>
      <c r="C78">
        <v>41</v>
      </c>
      <c r="D78" s="31">
        <v>10421891.33</v>
      </c>
      <c r="E78">
        <v>35</v>
      </c>
      <c r="F78" s="31">
        <v>0</v>
      </c>
      <c r="G78">
        <v>0</v>
      </c>
      <c r="H78" s="31">
        <v>20435576.59</v>
      </c>
      <c r="I78">
        <v>46</v>
      </c>
      <c r="J78" s="31">
        <v>10982590.52</v>
      </c>
      <c r="K78">
        <v>42</v>
      </c>
      <c r="L78" s="31">
        <v>0</v>
      </c>
      <c r="M78">
        <v>0</v>
      </c>
    </row>
    <row r="79" spans="1:13" x14ac:dyDescent="0.3">
      <c r="A79" t="s">
        <v>129</v>
      </c>
      <c r="B79" s="31">
        <v>312733.2</v>
      </c>
      <c r="C79">
        <v>10</v>
      </c>
      <c r="D79" s="31">
        <v>95681.13</v>
      </c>
      <c r="E79">
        <v>10</v>
      </c>
      <c r="F79" s="31">
        <v>0</v>
      </c>
      <c r="G79">
        <v>0</v>
      </c>
      <c r="H79" s="31">
        <v>0</v>
      </c>
      <c r="I79">
        <v>0</v>
      </c>
      <c r="J79" s="31">
        <v>0</v>
      </c>
      <c r="K79">
        <v>0</v>
      </c>
      <c r="L79" s="31">
        <v>0</v>
      </c>
      <c r="M79">
        <v>0</v>
      </c>
    </row>
    <row r="80" spans="1:13" x14ac:dyDescent="0.3">
      <c r="A80" t="s">
        <v>130</v>
      </c>
      <c r="B80" s="31">
        <v>20770608.539999999</v>
      </c>
      <c r="C80">
        <v>54</v>
      </c>
      <c r="D80" s="31">
        <v>9483856.1199999992</v>
      </c>
      <c r="E80">
        <v>50</v>
      </c>
      <c r="F80" s="31">
        <v>436186.83333333372</v>
      </c>
      <c r="G80">
        <v>10</v>
      </c>
      <c r="H80" s="31">
        <v>19199619.920000002</v>
      </c>
      <c r="I80">
        <v>60</v>
      </c>
      <c r="J80" s="31">
        <v>9342423.5299999993</v>
      </c>
      <c r="K80">
        <v>55</v>
      </c>
      <c r="L80" s="31">
        <v>0</v>
      </c>
      <c r="M80">
        <v>0</v>
      </c>
    </row>
    <row r="81" spans="1:13" x14ac:dyDescent="0.3">
      <c r="A81" t="s">
        <v>131</v>
      </c>
      <c r="B81" s="31">
        <v>47109457.280000001</v>
      </c>
      <c r="C81">
        <v>97</v>
      </c>
      <c r="D81" s="31">
        <v>11848080.91</v>
      </c>
      <c r="E81">
        <v>84</v>
      </c>
      <c r="F81" s="31">
        <v>150896.5</v>
      </c>
      <c r="G81">
        <v>26</v>
      </c>
      <c r="H81" s="31">
        <v>41228268.700000003</v>
      </c>
      <c r="I81">
        <v>97</v>
      </c>
      <c r="J81" s="31">
        <v>11755524.33</v>
      </c>
      <c r="K81">
        <v>88</v>
      </c>
      <c r="L81" s="31">
        <v>201202.83333333334</v>
      </c>
      <c r="M81">
        <v>24</v>
      </c>
    </row>
    <row r="82" spans="1:13" x14ac:dyDescent="0.3">
      <c r="A82" t="s">
        <v>132</v>
      </c>
      <c r="B82" s="31">
        <v>81800429.329999998</v>
      </c>
      <c r="C82">
        <v>206</v>
      </c>
      <c r="D82" s="31">
        <v>38339714.399999999</v>
      </c>
      <c r="E82">
        <v>190</v>
      </c>
      <c r="F82" s="31">
        <v>750364.33333333384</v>
      </c>
      <c r="G82">
        <v>30</v>
      </c>
      <c r="H82" s="31">
        <v>83528852.450000003</v>
      </c>
      <c r="I82">
        <v>202</v>
      </c>
      <c r="J82" s="31">
        <v>39244990.479999997</v>
      </c>
      <c r="K82">
        <v>187</v>
      </c>
      <c r="L82" s="31">
        <v>872805.66666666698</v>
      </c>
      <c r="M82">
        <v>34</v>
      </c>
    </row>
    <row r="83" spans="1:13" x14ac:dyDescent="0.3">
      <c r="A83" t="s">
        <v>133</v>
      </c>
      <c r="B83" s="31">
        <v>408443.02</v>
      </c>
      <c r="C83">
        <v>12</v>
      </c>
      <c r="D83" s="31">
        <v>0</v>
      </c>
      <c r="E83">
        <v>0</v>
      </c>
      <c r="F83">
        <v>0</v>
      </c>
      <c r="G83">
        <v>0</v>
      </c>
      <c r="H83" s="31">
        <v>422039.15</v>
      </c>
      <c r="I83">
        <v>10</v>
      </c>
      <c r="J83" s="31">
        <v>0</v>
      </c>
      <c r="K83">
        <v>0</v>
      </c>
      <c r="L83">
        <v>0</v>
      </c>
      <c r="M83">
        <v>0</v>
      </c>
    </row>
    <row r="84" spans="1:13" x14ac:dyDescent="0.3">
      <c r="A84" t="s">
        <v>134</v>
      </c>
      <c r="B84" s="31">
        <v>3348506.15</v>
      </c>
      <c r="C84">
        <v>16</v>
      </c>
      <c r="D84" s="31">
        <v>772597.96</v>
      </c>
      <c r="E84">
        <v>13</v>
      </c>
      <c r="F84">
        <v>0</v>
      </c>
      <c r="G84">
        <v>0</v>
      </c>
      <c r="H84" s="31">
        <v>2901521.59</v>
      </c>
      <c r="I84">
        <v>14</v>
      </c>
      <c r="J84" s="31">
        <v>811281.63</v>
      </c>
      <c r="K84">
        <v>13</v>
      </c>
      <c r="L84">
        <v>0</v>
      </c>
      <c r="M84">
        <v>0</v>
      </c>
    </row>
    <row r="85" spans="1:13" x14ac:dyDescent="0.3">
      <c r="A85" t="s">
        <v>135</v>
      </c>
      <c r="B85" s="31">
        <v>11394336.449999999</v>
      </c>
      <c r="C85">
        <v>18</v>
      </c>
      <c r="D85" s="31">
        <v>2124262.91</v>
      </c>
      <c r="E85">
        <v>17</v>
      </c>
      <c r="F85" s="31">
        <v>0</v>
      </c>
      <c r="G85">
        <v>0</v>
      </c>
      <c r="H85" s="31">
        <v>8726317.9700000007</v>
      </c>
      <c r="I85">
        <v>17</v>
      </c>
      <c r="J85" s="31">
        <v>1666223.22</v>
      </c>
      <c r="K85">
        <v>14</v>
      </c>
      <c r="L85" s="31">
        <v>0</v>
      </c>
      <c r="M85">
        <v>0</v>
      </c>
    </row>
    <row r="86" spans="1:13" x14ac:dyDescent="0.3">
      <c r="A86" t="s">
        <v>136</v>
      </c>
      <c r="B86" s="31">
        <v>138085302.88999999</v>
      </c>
      <c r="C86">
        <v>187</v>
      </c>
      <c r="D86" s="31">
        <v>41969260.520000003</v>
      </c>
      <c r="E86">
        <v>178</v>
      </c>
      <c r="F86">
        <v>232202.66666666672</v>
      </c>
      <c r="G86">
        <v>43</v>
      </c>
      <c r="H86" s="31">
        <v>134587493.94</v>
      </c>
      <c r="I86">
        <v>191</v>
      </c>
      <c r="J86" s="31">
        <v>41742145.960000001</v>
      </c>
      <c r="K86">
        <v>180</v>
      </c>
      <c r="L86">
        <v>214465.8333333334</v>
      </c>
      <c r="M86">
        <v>39</v>
      </c>
    </row>
    <row r="87" spans="1:13" x14ac:dyDescent="0.3">
      <c r="A87" t="s">
        <v>137</v>
      </c>
      <c r="B87" s="31">
        <v>8842819.3200000003</v>
      </c>
      <c r="C87">
        <v>23</v>
      </c>
      <c r="D87" s="31">
        <v>420398.8</v>
      </c>
      <c r="E87">
        <v>19</v>
      </c>
      <c r="F87">
        <v>0</v>
      </c>
      <c r="G87">
        <v>0</v>
      </c>
      <c r="H87" s="31">
        <v>14392723.119999999</v>
      </c>
      <c r="I87">
        <v>29</v>
      </c>
      <c r="J87" s="31">
        <v>444905.64</v>
      </c>
      <c r="K87">
        <v>24</v>
      </c>
      <c r="L87">
        <v>0</v>
      </c>
      <c r="M87">
        <v>0</v>
      </c>
    </row>
    <row r="88" spans="1:13" x14ac:dyDescent="0.3">
      <c r="A88" t="s">
        <v>138</v>
      </c>
      <c r="B88" s="31">
        <v>714326.41</v>
      </c>
      <c r="C88">
        <v>10</v>
      </c>
      <c r="D88" s="31">
        <v>0</v>
      </c>
      <c r="E88">
        <v>0</v>
      </c>
      <c r="F88" s="31">
        <v>0</v>
      </c>
      <c r="G88">
        <v>0</v>
      </c>
      <c r="H88" s="31">
        <v>819626.82</v>
      </c>
      <c r="I88">
        <v>11</v>
      </c>
      <c r="J88" s="31">
        <v>0</v>
      </c>
      <c r="K88">
        <v>0</v>
      </c>
      <c r="L88" s="31">
        <v>0</v>
      </c>
      <c r="M88">
        <v>0</v>
      </c>
    </row>
    <row r="89" spans="1:13" x14ac:dyDescent="0.3">
      <c r="A89" t="s">
        <v>139</v>
      </c>
      <c r="B89" s="31">
        <v>68863802.560000002</v>
      </c>
      <c r="C89">
        <v>150</v>
      </c>
      <c r="D89" s="31">
        <v>16184793.939999999</v>
      </c>
      <c r="E89">
        <v>134</v>
      </c>
      <c r="F89">
        <v>234245.66666666674</v>
      </c>
      <c r="G89">
        <v>29</v>
      </c>
      <c r="H89" s="31">
        <v>62807052.200000003</v>
      </c>
      <c r="I89">
        <v>141</v>
      </c>
      <c r="J89" s="31">
        <v>14654903.27</v>
      </c>
      <c r="K89">
        <v>130</v>
      </c>
      <c r="L89">
        <v>610054.99999999965</v>
      </c>
      <c r="M89">
        <v>28</v>
      </c>
    </row>
    <row r="90" spans="1:13" x14ac:dyDescent="0.3">
      <c r="A90" t="s">
        <v>140</v>
      </c>
      <c r="B90" s="31">
        <v>0</v>
      </c>
      <c r="C90">
        <v>0</v>
      </c>
      <c r="D90" s="31">
        <v>0</v>
      </c>
      <c r="E90">
        <v>0</v>
      </c>
      <c r="F90">
        <v>0</v>
      </c>
      <c r="G90">
        <v>0</v>
      </c>
      <c r="H90" s="31">
        <v>1146449.21</v>
      </c>
      <c r="I90">
        <v>10</v>
      </c>
      <c r="J90" s="31">
        <v>0</v>
      </c>
      <c r="K90">
        <v>0</v>
      </c>
      <c r="L90">
        <v>0</v>
      </c>
      <c r="M90">
        <v>0</v>
      </c>
    </row>
    <row r="91" spans="1:13" x14ac:dyDescent="0.3">
      <c r="A91" t="s">
        <v>141</v>
      </c>
      <c r="B91" s="31">
        <v>2222904.4300000002</v>
      </c>
      <c r="C91">
        <v>17</v>
      </c>
      <c r="D91" s="31">
        <v>811224.26</v>
      </c>
      <c r="E91">
        <v>16</v>
      </c>
      <c r="F91">
        <v>0</v>
      </c>
      <c r="G91">
        <v>0</v>
      </c>
      <c r="H91" s="31">
        <v>2481563.37</v>
      </c>
      <c r="I91">
        <v>21</v>
      </c>
      <c r="J91" s="31">
        <v>740064.02</v>
      </c>
      <c r="K91">
        <v>19</v>
      </c>
      <c r="L91">
        <v>0</v>
      </c>
      <c r="M91">
        <v>0</v>
      </c>
    </row>
    <row r="92" spans="1:13" x14ac:dyDescent="0.3">
      <c r="A92" t="s">
        <v>142</v>
      </c>
      <c r="B92" s="31">
        <v>68429255.400000006</v>
      </c>
      <c r="C92">
        <v>192</v>
      </c>
      <c r="D92" s="31">
        <v>18658690.390000001</v>
      </c>
      <c r="E92">
        <v>166</v>
      </c>
      <c r="F92">
        <v>2624786.666666666</v>
      </c>
      <c r="G92">
        <v>47</v>
      </c>
      <c r="H92" s="31">
        <v>60871421.530000001</v>
      </c>
      <c r="I92">
        <v>195</v>
      </c>
      <c r="J92" s="31">
        <v>19190869.02</v>
      </c>
      <c r="K92">
        <v>175</v>
      </c>
      <c r="L92">
        <v>2307683.0000000033</v>
      </c>
      <c r="M92">
        <v>50</v>
      </c>
    </row>
    <row r="93" spans="1:13" x14ac:dyDescent="0.3">
      <c r="A93" t="s">
        <v>143</v>
      </c>
      <c r="B93" s="31">
        <v>1655564.55</v>
      </c>
      <c r="C93">
        <v>22</v>
      </c>
      <c r="D93" s="31">
        <v>588604.51</v>
      </c>
      <c r="E93">
        <v>18</v>
      </c>
      <c r="F93">
        <v>0</v>
      </c>
      <c r="G93">
        <v>0</v>
      </c>
      <c r="H93" s="31">
        <v>1717628.99</v>
      </c>
      <c r="I93">
        <v>25</v>
      </c>
      <c r="J93" s="31">
        <v>706721.93</v>
      </c>
      <c r="K93">
        <v>21</v>
      </c>
      <c r="L93">
        <v>0</v>
      </c>
      <c r="M93">
        <v>0</v>
      </c>
    </row>
    <row r="94" spans="1:13" x14ac:dyDescent="0.3">
      <c r="A94" t="s">
        <v>144</v>
      </c>
      <c r="B94" s="31">
        <v>92822743.459999993</v>
      </c>
      <c r="C94">
        <v>134</v>
      </c>
      <c r="D94" s="31">
        <v>29676795.899999999</v>
      </c>
      <c r="E94">
        <v>126</v>
      </c>
      <c r="F94" s="31">
        <v>729368.00000000035</v>
      </c>
      <c r="G94">
        <v>42</v>
      </c>
      <c r="H94" s="31">
        <v>80435929.060000002</v>
      </c>
      <c r="I94">
        <v>142</v>
      </c>
      <c r="J94" s="31">
        <v>27472569.329999998</v>
      </c>
      <c r="K94">
        <v>133</v>
      </c>
      <c r="L94" s="31">
        <v>535405.33333333337</v>
      </c>
      <c r="M94">
        <v>34</v>
      </c>
    </row>
    <row r="95" spans="1:13" x14ac:dyDescent="0.3">
      <c r="A95" t="s">
        <v>145</v>
      </c>
      <c r="B95" s="31">
        <v>1098124.52</v>
      </c>
      <c r="C95">
        <v>14</v>
      </c>
      <c r="D95" s="31">
        <v>408532.85</v>
      </c>
      <c r="E95">
        <v>14</v>
      </c>
      <c r="F95">
        <v>0</v>
      </c>
      <c r="G95">
        <v>0</v>
      </c>
      <c r="H95" s="31">
        <v>936615.49</v>
      </c>
      <c r="I95">
        <v>13</v>
      </c>
      <c r="J95" s="31">
        <v>371247.34</v>
      </c>
      <c r="K95">
        <v>13</v>
      </c>
      <c r="L95">
        <v>0</v>
      </c>
      <c r="M95">
        <v>0</v>
      </c>
    </row>
    <row r="96" spans="1:13" x14ac:dyDescent="0.3">
      <c r="A96" t="s">
        <v>146</v>
      </c>
      <c r="B96" s="31">
        <v>45869174.850000001</v>
      </c>
      <c r="C96">
        <v>39</v>
      </c>
      <c r="D96" s="31">
        <v>3744425.56</v>
      </c>
      <c r="E96">
        <v>36</v>
      </c>
      <c r="F96">
        <v>0</v>
      </c>
      <c r="G96">
        <v>0</v>
      </c>
      <c r="H96" s="31">
        <v>38174525.729999997</v>
      </c>
      <c r="I96">
        <v>45</v>
      </c>
      <c r="J96" s="31">
        <v>3254334.2</v>
      </c>
      <c r="K96">
        <v>40</v>
      </c>
      <c r="L96">
        <v>0</v>
      </c>
      <c r="M96">
        <v>0</v>
      </c>
    </row>
    <row r="97" spans="1:13" x14ac:dyDescent="0.3">
      <c r="A97" t="s">
        <v>147</v>
      </c>
      <c r="B97" s="31">
        <v>11488766.85</v>
      </c>
      <c r="C97">
        <v>22</v>
      </c>
      <c r="D97" s="31">
        <v>948620.64</v>
      </c>
      <c r="E97">
        <v>22</v>
      </c>
      <c r="F97">
        <v>0</v>
      </c>
      <c r="G97">
        <v>0</v>
      </c>
      <c r="H97" s="31">
        <v>9925243.25</v>
      </c>
      <c r="I97">
        <v>24</v>
      </c>
      <c r="J97" s="31">
        <v>960488.93</v>
      </c>
      <c r="K97">
        <v>22</v>
      </c>
      <c r="L97">
        <v>0</v>
      </c>
      <c r="M97">
        <v>0</v>
      </c>
    </row>
    <row r="98" spans="1:13" x14ac:dyDescent="0.3">
      <c r="A98" t="s">
        <v>148</v>
      </c>
      <c r="B98" s="31">
        <v>5127917.2</v>
      </c>
      <c r="C98">
        <v>21</v>
      </c>
      <c r="D98" s="31">
        <v>4030680.75</v>
      </c>
      <c r="E98">
        <v>20</v>
      </c>
      <c r="F98" s="31">
        <v>0</v>
      </c>
      <c r="G98">
        <v>0</v>
      </c>
      <c r="H98" s="31">
        <v>4512501.84</v>
      </c>
      <c r="I98">
        <v>23</v>
      </c>
      <c r="J98" s="31">
        <v>3612300.79</v>
      </c>
      <c r="K98">
        <v>20</v>
      </c>
      <c r="L98" s="31">
        <v>0</v>
      </c>
      <c r="M98">
        <v>0</v>
      </c>
    </row>
    <row r="99" spans="1:13" x14ac:dyDescent="0.3">
      <c r="A99" t="s">
        <v>149</v>
      </c>
      <c r="B99" s="31">
        <v>82783645.359999999</v>
      </c>
      <c r="C99">
        <v>151</v>
      </c>
      <c r="D99" s="31">
        <v>14704199.140000001</v>
      </c>
      <c r="E99">
        <v>126</v>
      </c>
      <c r="F99" s="31">
        <v>305911.16666666704</v>
      </c>
      <c r="G99">
        <v>45</v>
      </c>
      <c r="H99" s="31">
        <v>78907013.75</v>
      </c>
      <c r="I99">
        <v>154</v>
      </c>
      <c r="J99" s="31">
        <v>16265302.15</v>
      </c>
      <c r="K99">
        <v>130</v>
      </c>
      <c r="L99" s="31">
        <v>280687.33333333366</v>
      </c>
      <c r="M99">
        <v>51</v>
      </c>
    </row>
    <row r="100" spans="1:13" x14ac:dyDescent="0.3">
      <c r="A100" t="s">
        <v>150</v>
      </c>
      <c r="B100">
        <v>2184427.7999999998</v>
      </c>
      <c r="C100">
        <v>19</v>
      </c>
      <c r="D100">
        <v>440461.48</v>
      </c>
      <c r="E100">
        <v>16</v>
      </c>
      <c r="F100">
        <v>0</v>
      </c>
      <c r="G100">
        <v>0</v>
      </c>
      <c r="H100">
        <v>2070663.86</v>
      </c>
      <c r="I100">
        <v>19</v>
      </c>
      <c r="J100">
        <v>526877.41</v>
      </c>
      <c r="K100">
        <v>16</v>
      </c>
      <c r="L100">
        <v>0</v>
      </c>
      <c r="M100">
        <v>0</v>
      </c>
    </row>
    <row r="101" spans="1:13" x14ac:dyDescent="0.3">
      <c r="A101" t="s">
        <v>151</v>
      </c>
      <c r="B101">
        <v>2246402.7999999998</v>
      </c>
      <c r="C101">
        <v>17</v>
      </c>
      <c r="D101">
        <v>736961.3</v>
      </c>
      <c r="E101">
        <v>13</v>
      </c>
      <c r="F101">
        <v>0</v>
      </c>
      <c r="G101">
        <v>0</v>
      </c>
      <c r="H101">
        <v>1746964.62</v>
      </c>
      <c r="I101">
        <v>21</v>
      </c>
      <c r="J101">
        <v>673360.95</v>
      </c>
      <c r="K101">
        <v>19</v>
      </c>
      <c r="L101">
        <v>0</v>
      </c>
      <c r="M101">
        <v>0</v>
      </c>
    </row>
    <row r="102" spans="1:13" x14ac:dyDescent="0.3">
      <c r="A102" t="s">
        <v>152</v>
      </c>
      <c r="B102">
        <v>20163590.329999998</v>
      </c>
      <c r="C102">
        <v>55</v>
      </c>
      <c r="D102">
        <v>5321142.75</v>
      </c>
      <c r="E102">
        <v>49</v>
      </c>
      <c r="F102">
        <v>0</v>
      </c>
      <c r="G102">
        <v>0</v>
      </c>
      <c r="H102">
        <v>16141061.960000001</v>
      </c>
      <c r="I102">
        <v>55</v>
      </c>
      <c r="J102">
        <v>4783351.3</v>
      </c>
      <c r="K102">
        <v>50</v>
      </c>
      <c r="L102">
        <v>0</v>
      </c>
      <c r="M102">
        <v>0</v>
      </c>
    </row>
    <row r="103" spans="1:13" x14ac:dyDescent="0.3">
      <c r="A103" t="s">
        <v>153</v>
      </c>
      <c r="B103">
        <v>7897365</v>
      </c>
      <c r="C103">
        <v>39</v>
      </c>
      <c r="D103">
        <v>1829475.64</v>
      </c>
      <c r="E103">
        <v>34</v>
      </c>
      <c r="F103">
        <v>38940.666666666701</v>
      </c>
      <c r="G103">
        <v>12</v>
      </c>
      <c r="H103">
        <v>6519262.5</v>
      </c>
      <c r="I103">
        <v>44</v>
      </c>
      <c r="J103">
        <v>1737794.78</v>
      </c>
      <c r="K103">
        <v>38</v>
      </c>
      <c r="L103">
        <v>48410.833333333343</v>
      </c>
      <c r="M103">
        <v>14</v>
      </c>
    </row>
    <row r="104" spans="1:13" x14ac:dyDescent="0.3">
      <c r="A104" t="s">
        <v>154</v>
      </c>
      <c r="B104">
        <v>4847273.0599999996</v>
      </c>
      <c r="C104">
        <v>16</v>
      </c>
      <c r="D104">
        <v>1020754.38</v>
      </c>
      <c r="E104">
        <v>14</v>
      </c>
      <c r="F104">
        <v>0</v>
      </c>
      <c r="G104">
        <v>0</v>
      </c>
      <c r="H104">
        <v>4118963.15</v>
      </c>
      <c r="I104">
        <v>17</v>
      </c>
      <c r="J104">
        <v>869365.68</v>
      </c>
      <c r="K104">
        <v>17</v>
      </c>
      <c r="L104">
        <v>0</v>
      </c>
      <c r="M104">
        <v>0</v>
      </c>
    </row>
    <row r="105" spans="1:13" x14ac:dyDescent="0.3">
      <c r="A105" t="s">
        <v>155</v>
      </c>
      <c r="B105">
        <v>3523761.78</v>
      </c>
      <c r="C105">
        <v>24</v>
      </c>
      <c r="D105">
        <v>773604.24</v>
      </c>
      <c r="E105">
        <v>20</v>
      </c>
      <c r="F105">
        <v>0</v>
      </c>
      <c r="G105">
        <v>0</v>
      </c>
      <c r="H105">
        <v>1932773.8</v>
      </c>
      <c r="I105">
        <v>23</v>
      </c>
      <c r="J105">
        <v>598468.96</v>
      </c>
      <c r="K105">
        <v>19</v>
      </c>
      <c r="L105">
        <v>0</v>
      </c>
      <c r="M105">
        <v>0</v>
      </c>
    </row>
    <row r="106" spans="1:13" x14ac:dyDescent="0.3">
      <c r="A106" t="s">
        <v>156</v>
      </c>
      <c r="B106">
        <v>1849186.25</v>
      </c>
      <c r="C106">
        <v>10</v>
      </c>
      <c r="D106">
        <v>0</v>
      </c>
      <c r="E106">
        <v>0</v>
      </c>
      <c r="F106">
        <v>0</v>
      </c>
      <c r="G106">
        <v>0</v>
      </c>
      <c r="H106">
        <v>1925585.91</v>
      </c>
      <c r="I106">
        <v>11</v>
      </c>
      <c r="J106">
        <v>0</v>
      </c>
      <c r="K106">
        <v>0</v>
      </c>
      <c r="L106">
        <v>0</v>
      </c>
      <c r="M106">
        <v>0</v>
      </c>
    </row>
    <row r="107" spans="1:13" x14ac:dyDescent="0.3">
      <c r="A107" t="s">
        <v>157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3224177.64</v>
      </c>
      <c r="I107">
        <v>10</v>
      </c>
      <c r="J107">
        <v>0</v>
      </c>
      <c r="K107">
        <v>0</v>
      </c>
      <c r="L107">
        <v>0</v>
      </c>
      <c r="M107">
        <v>0</v>
      </c>
    </row>
    <row r="108" spans="1:13" x14ac:dyDescent="0.3">
      <c r="A108" t="s">
        <v>158</v>
      </c>
      <c r="B108">
        <v>12388220.07</v>
      </c>
      <c r="C108">
        <v>45</v>
      </c>
      <c r="D108">
        <v>3436729.92</v>
      </c>
      <c r="E108">
        <v>43</v>
      </c>
      <c r="F108">
        <v>0</v>
      </c>
      <c r="G108">
        <v>0</v>
      </c>
      <c r="H108">
        <v>12007274.060000001</v>
      </c>
      <c r="I108">
        <v>49</v>
      </c>
      <c r="J108">
        <v>3024271.43</v>
      </c>
      <c r="K108">
        <v>44</v>
      </c>
      <c r="L108">
        <v>0</v>
      </c>
      <c r="M108">
        <v>0</v>
      </c>
    </row>
    <row r="109" spans="1:13" x14ac:dyDescent="0.3">
      <c r="A109" t="s">
        <v>159</v>
      </c>
      <c r="B109">
        <v>1564817.37</v>
      </c>
      <c r="C109">
        <v>15</v>
      </c>
      <c r="D109">
        <v>594745.05000000005</v>
      </c>
      <c r="E109">
        <v>11</v>
      </c>
      <c r="F109">
        <v>0</v>
      </c>
      <c r="G109">
        <v>0</v>
      </c>
      <c r="H109">
        <v>1890097.55</v>
      </c>
      <c r="I109">
        <v>16</v>
      </c>
      <c r="J109">
        <v>715112.31</v>
      </c>
      <c r="K109">
        <v>12</v>
      </c>
      <c r="L109">
        <v>0</v>
      </c>
      <c r="M109">
        <v>0</v>
      </c>
    </row>
    <row r="110" spans="1:13" x14ac:dyDescent="0.3">
      <c r="A110" t="s">
        <v>160</v>
      </c>
      <c r="B110">
        <v>552464.91</v>
      </c>
      <c r="C110">
        <v>12</v>
      </c>
      <c r="D110">
        <v>225435.66</v>
      </c>
      <c r="E110">
        <v>12</v>
      </c>
      <c r="F110">
        <v>0</v>
      </c>
      <c r="G110">
        <v>0</v>
      </c>
      <c r="H110">
        <v>439725.96</v>
      </c>
      <c r="I110">
        <v>12</v>
      </c>
      <c r="J110">
        <v>170711.37</v>
      </c>
      <c r="K110">
        <v>11</v>
      </c>
      <c r="L110">
        <v>0</v>
      </c>
      <c r="M110">
        <v>0</v>
      </c>
    </row>
    <row r="111" spans="1:13" x14ac:dyDescent="0.3">
      <c r="A111" t="s">
        <v>161</v>
      </c>
      <c r="B111">
        <v>13340524.880000001</v>
      </c>
      <c r="C111">
        <v>47</v>
      </c>
      <c r="D111">
        <v>2650971.41</v>
      </c>
      <c r="E111">
        <v>40</v>
      </c>
      <c r="F111">
        <v>0</v>
      </c>
      <c r="G111">
        <v>0</v>
      </c>
      <c r="H111">
        <v>13723298.380000001</v>
      </c>
      <c r="I111">
        <v>52</v>
      </c>
      <c r="J111">
        <v>2637617.6</v>
      </c>
      <c r="K111">
        <v>48</v>
      </c>
      <c r="L111">
        <v>0</v>
      </c>
      <c r="M111">
        <v>0</v>
      </c>
    </row>
    <row r="112" spans="1:13" x14ac:dyDescent="0.3">
      <c r="A112" t="s">
        <v>162</v>
      </c>
      <c r="B112">
        <v>4969686.8099999996</v>
      </c>
      <c r="C112">
        <v>23</v>
      </c>
      <c r="D112">
        <v>2169479.5299999998</v>
      </c>
      <c r="E112">
        <v>18</v>
      </c>
      <c r="F112">
        <v>0</v>
      </c>
      <c r="G112">
        <v>0</v>
      </c>
      <c r="H112">
        <v>4401837.4800000004</v>
      </c>
      <c r="I112">
        <v>20</v>
      </c>
      <c r="J112">
        <v>2067864.35</v>
      </c>
      <c r="K112">
        <v>14</v>
      </c>
      <c r="L112">
        <v>0</v>
      </c>
      <c r="M112">
        <v>0</v>
      </c>
    </row>
    <row r="113" spans="1:13" x14ac:dyDescent="0.3">
      <c r="A113" t="s">
        <v>163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2034784.12</v>
      </c>
      <c r="I113">
        <v>12</v>
      </c>
      <c r="J113">
        <v>0</v>
      </c>
      <c r="K113">
        <v>0</v>
      </c>
      <c r="L113">
        <v>0</v>
      </c>
      <c r="M113">
        <v>0</v>
      </c>
    </row>
    <row r="114" spans="1:13" x14ac:dyDescent="0.3">
      <c r="A114" t="s">
        <v>164</v>
      </c>
      <c r="B114">
        <v>17117160.66</v>
      </c>
      <c r="C114">
        <v>50</v>
      </c>
      <c r="D114">
        <v>908297.02</v>
      </c>
      <c r="E114">
        <v>42</v>
      </c>
      <c r="F114">
        <v>58958.833333333285</v>
      </c>
      <c r="G114">
        <v>12</v>
      </c>
      <c r="H114">
        <v>14196905.59</v>
      </c>
      <c r="I114">
        <v>51</v>
      </c>
      <c r="J114">
        <v>848738.19</v>
      </c>
      <c r="K114">
        <v>41</v>
      </c>
      <c r="L114">
        <v>113444.00000000004</v>
      </c>
      <c r="M114">
        <v>11</v>
      </c>
    </row>
    <row r="115" spans="1:13" x14ac:dyDescent="0.3">
      <c r="A115" t="s">
        <v>165</v>
      </c>
      <c r="B115">
        <v>46749036.700000003</v>
      </c>
      <c r="C115">
        <v>99</v>
      </c>
      <c r="D115">
        <v>5565651.3499999996</v>
      </c>
      <c r="E115">
        <v>86</v>
      </c>
      <c r="F115">
        <v>93215.500000000029</v>
      </c>
      <c r="G115">
        <v>24</v>
      </c>
      <c r="H115">
        <v>41651564.060000002</v>
      </c>
      <c r="I115">
        <v>99</v>
      </c>
      <c r="J115">
        <v>5391254.8300000001</v>
      </c>
      <c r="K115">
        <v>88</v>
      </c>
      <c r="L115">
        <v>112599.66666666673</v>
      </c>
      <c r="M115">
        <v>20</v>
      </c>
    </row>
    <row r="116" spans="1:13" x14ac:dyDescent="0.3">
      <c r="A116" t="s">
        <v>166</v>
      </c>
      <c r="B116">
        <v>21937637.34</v>
      </c>
      <c r="C116">
        <v>27</v>
      </c>
      <c r="D116">
        <v>1030252.63</v>
      </c>
      <c r="E116">
        <v>23</v>
      </c>
      <c r="F116">
        <v>0</v>
      </c>
      <c r="G116">
        <v>0</v>
      </c>
      <c r="H116">
        <v>17205317.640000001</v>
      </c>
      <c r="I116">
        <v>26</v>
      </c>
      <c r="J116">
        <v>1064267.44</v>
      </c>
      <c r="K116">
        <v>22</v>
      </c>
      <c r="L116">
        <v>0</v>
      </c>
      <c r="M116">
        <v>0</v>
      </c>
    </row>
    <row r="117" spans="1:13" x14ac:dyDescent="0.3">
      <c r="A117" t="s">
        <v>167</v>
      </c>
      <c r="B117">
        <v>62627013.390000001</v>
      </c>
      <c r="C117">
        <v>62</v>
      </c>
      <c r="D117">
        <v>8761186.0299999993</v>
      </c>
      <c r="E117">
        <v>52</v>
      </c>
      <c r="F117">
        <v>344505.16666666698</v>
      </c>
      <c r="G117">
        <v>12</v>
      </c>
      <c r="H117">
        <v>26972045.73</v>
      </c>
      <c r="I117">
        <v>61</v>
      </c>
      <c r="J117">
        <v>9287471.8800000008</v>
      </c>
      <c r="K117">
        <v>54</v>
      </c>
      <c r="L117">
        <v>184177.50000000029</v>
      </c>
      <c r="M117">
        <v>13</v>
      </c>
    </row>
    <row r="118" spans="1:13" x14ac:dyDescent="0.3">
      <c r="A118" t="s">
        <v>168</v>
      </c>
      <c r="B118">
        <v>7084571.3600000003</v>
      </c>
      <c r="C118">
        <v>22</v>
      </c>
      <c r="D118">
        <v>1233906.45</v>
      </c>
      <c r="E118">
        <v>21</v>
      </c>
      <c r="F118">
        <v>0</v>
      </c>
      <c r="G118">
        <v>0</v>
      </c>
      <c r="H118">
        <v>5946382.5</v>
      </c>
      <c r="I118">
        <v>21</v>
      </c>
      <c r="J118">
        <v>1153905</v>
      </c>
      <c r="K118">
        <v>19</v>
      </c>
      <c r="L118">
        <v>0</v>
      </c>
      <c r="M118">
        <v>0</v>
      </c>
    </row>
    <row r="119" spans="1:13" x14ac:dyDescent="0.3">
      <c r="A119" t="s">
        <v>169</v>
      </c>
      <c r="B119">
        <v>26840070.149999999</v>
      </c>
      <c r="C119">
        <v>80</v>
      </c>
      <c r="D119">
        <v>3689215.37</v>
      </c>
      <c r="E119">
        <v>66</v>
      </c>
      <c r="F119">
        <v>101466.83333333333</v>
      </c>
      <c r="G119">
        <v>17</v>
      </c>
      <c r="H119">
        <v>22305588.98</v>
      </c>
      <c r="I119">
        <v>79</v>
      </c>
      <c r="J119">
        <v>3299605.11</v>
      </c>
      <c r="K119">
        <v>61</v>
      </c>
      <c r="L119">
        <v>157392.5</v>
      </c>
      <c r="M119">
        <v>18</v>
      </c>
    </row>
    <row r="120" spans="1:13" x14ac:dyDescent="0.3">
      <c r="A120" t="s">
        <v>170</v>
      </c>
      <c r="B120">
        <v>19156144.239999998</v>
      </c>
      <c r="C120">
        <v>33</v>
      </c>
      <c r="D120">
        <v>2832150.76</v>
      </c>
      <c r="E120">
        <v>31</v>
      </c>
      <c r="F120">
        <v>0</v>
      </c>
      <c r="G120">
        <v>0</v>
      </c>
      <c r="H120">
        <v>20602296.989999998</v>
      </c>
      <c r="I120">
        <v>35</v>
      </c>
      <c r="J120">
        <v>2653549.69</v>
      </c>
      <c r="K120">
        <v>31</v>
      </c>
      <c r="L120">
        <v>0</v>
      </c>
      <c r="M120">
        <v>0</v>
      </c>
    </row>
    <row r="121" spans="1:13" x14ac:dyDescent="0.3">
      <c r="A121" t="s">
        <v>171</v>
      </c>
      <c r="B121">
        <v>146057170.63</v>
      </c>
      <c r="C121">
        <v>332</v>
      </c>
      <c r="D121">
        <v>47331904.219999999</v>
      </c>
      <c r="E121">
        <v>300</v>
      </c>
      <c r="F121">
        <v>2218733.8333333372</v>
      </c>
      <c r="G121">
        <v>78</v>
      </c>
      <c r="H121">
        <v>133474657.90000001</v>
      </c>
      <c r="I121">
        <v>329</v>
      </c>
      <c r="J121">
        <v>45568806.43</v>
      </c>
      <c r="K121">
        <v>299</v>
      </c>
      <c r="L121">
        <v>1788446.8333333323</v>
      </c>
      <c r="M121">
        <v>76</v>
      </c>
    </row>
    <row r="122" spans="1:13" x14ac:dyDescent="0.3">
      <c r="A122" t="s">
        <v>172</v>
      </c>
      <c r="B122">
        <v>94806546.689999998</v>
      </c>
      <c r="C122">
        <v>73</v>
      </c>
      <c r="D122">
        <v>39725186.75</v>
      </c>
      <c r="E122">
        <v>70</v>
      </c>
      <c r="F122">
        <v>1685310.833333333</v>
      </c>
      <c r="G122">
        <v>23</v>
      </c>
      <c r="H122">
        <v>79028297.939999998</v>
      </c>
      <c r="I122">
        <v>75</v>
      </c>
      <c r="J122">
        <v>40696316.340000004</v>
      </c>
      <c r="K122">
        <v>72</v>
      </c>
      <c r="L122">
        <v>3282502.8333333302</v>
      </c>
      <c r="M122">
        <v>24</v>
      </c>
    </row>
    <row r="123" spans="1:13" x14ac:dyDescent="0.3">
      <c r="A123" t="s">
        <v>173</v>
      </c>
      <c r="B123">
        <v>2178056.64</v>
      </c>
      <c r="C123">
        <v>12</v>
      </c>
      <c r="D123">
        <v>338916.59</v>
      </c>
      <c r="E123">
        <v>11</v>
      </c>
      <c r="F123">
        <v>0</v>
      </c>
      <c r="G123">
        <v>0</v>
      </c>
      <c r="H123">
        <v>2114265.66</v>
      </c>
      <c r="I123">
        <v>14</v>
      </c>
      <c r="J123">
        <v>367238.75</v>
      </c>
      <c r="K123">
        <v>14</v>
      </c>
      <c r="L123">
        <v>0</v>
      </c>
      <c r="M123">
        <v>0</v>
      </c>
    </row>
    <row r="124" spans="1:13" x14ac:dyDescent="0.3">
      <c r="A124" t="s">
        <v>174</v>
      </c>
      <c r="B124">
        <v>752345.7</v>
      </c>
      <c r="C124">
        <v>14</v>
      </c>
      <c r="D124">
        <v>350312.61</v>
      </c>
      <c r="E124">
        <v>12</v>
      </c>
      <c r="F124">
        <v>0</v>
      </c>
      <c r="G124">
        <v>0</v>
      </c>
      <c r="H124">
        <v>867773.89</v>
      </c>
      <c r="I124">
        <v>13</v>
      </c>
      <c r="J124">
        <v>399553.67</v>
      </c>
      <c r="K124">
        <v>12</v>
      </c>
      <c r="L124">
        <v>0</v>
      </c>
      <c r="M124">
        <v>0</v>
      </c>
    </row>
    <row r="125" spans="1:13" x14ac:dyDescent="0.3">
      <c r="A125" t="s">
        <v>175</v>
      </c>
      <c r="B125">
        <v>20109973.140000001</v>
      </c>
      <c r="C125">
        <v>23</v>
      </c>
      <c r="D125">
        <v>2413734.9500000002</v>
      </c>
      <c r="E125">
        <v>21</v>
      </c>
      <c r="F125">
        <v>0</v>
      </c>
      <c r="G125">
        <v>0</v>
      </c>
      <c r="H125">
        <v>25166638.239999998</v>
      </c>
      <c r="I125">
        <v>19</v>
      </c>
      <c r="J125">
        <v>2097484.11</v>
      </c>
      <c r="K125">
        <v>16</v>
      </c>
      <c r="L125">
        <v>0</v>
      </c>
      <c r="M125">
        <v>0</v>
      </c>
    </row>
    <row r="126" spans="1:13" x14ac:dyDescent="0.3">
      <c r="A126" t="s">
        <v>176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3092756.43</v>
      </c>
      <c r="I126">
        <v>10</v>
      </c>
      <c r="J126">
        <v>0</v>
      </c>
      <c r="K126">
        <v>0</v>
      </c>
      <c r="L126">
        <v>0</v>
      </c>
      <c r="M126">
        <v>0</v>
      </c>
    </row>
    <row r="127" spans="1:13" x14ac:dyDescent="0.3">
      <c r="A127" t="s">
        <v>177</v>
      </c>
      <c r="B127">
        <v>90962786.859999999</v>
      </c>
      <c r="C127">
        <v>139</v>
      </c>
      <c r="D127">
        <v>25581192.280000001</v>
      </c>
      <c r="E127">
        <v>125</v>
      </c>
      <c r="F127">
        <v>127734.83333333318</v>
      </c>
      <c r="G127">
        <v>19</v>
      </c>
      <c r="H127">
        <v>100407435.89</v>
      </c>
      <c r="I127">
        <v>146</v>
      </c>
      <c r="J127">
        <v>23634326.68</v>
      </c>
      <c r="K127">
        <v>129</v>
      </c>
      <c r="L127">
        <v>62696.333333333336</v>
      </c>
      <c r="M127">
        <v>19</v>
      </c>
    </row>
    <row r="128" spans="1:13" x14ac:dyDescent="0.3">
      <c r="A128" t="s">
        <v>178</v>
      </c>
      <c r="B128">
        <v>10306079.859999999</v>
      </c>
      <c r="C128">
        <v>10</v>
      </c>
      <c r="D128">
        <v>511748.44</v>
      </c>
      <c r="E128">
        <v>10</v>
      </c>
      <c r="F128">
        <v>0</v>
      </c>
      <c r="G128">
        <v>0</v>
      </c>
      <c r="H128">
        <v>11839604.51</v>
      </c>
      <c r="I128">
        <v>13</v>
      </c>
      <c r="J128">
        <v>648141.16</v>
      </c>
      <c r="K128">
        <v>13</v>
      </c>
      <c r="L128">
        <v>0</v>
      </c>
      <c r="M128">
        <v>0</v>
      </c>
    </row>
    <row r="129" spans="1:13" x14ac:dyDescent="0.3">
      <c r="A129" t="s">
        <v>179</v>
      </c>
      <c r="B129">
        <v>26636182.649999999</v>
      </c>
      <c r="C129">
        <v>21</v>
      </c>
      <c r="D129">
        <v>2086567.4</v>
      </c>
      <c r="E129">
        <v>17</v>
      </c>
      <c r="F129">
        <v>0</v>
      </c>
      <c r="G129">
        <v>0</v>
      </c>
      <c r="H129">
        <v>22204476.879999999</v>
      </c>
      <c r="I129">
        <v>20</v>
      </c>
      <c r="J129">
        <v>788579.77</v>
      </c>
      <c r="K129">
        <v>17</v>
      </c>
      <c r="L129">
        <v>0</v>
      </c>
      <c r="M129">
        <v>0</v>
      </c>
    </row>
    <row r="130" spans="1:13" x14ac:dyDescent="0.3">
      <c r="A130" t="s">
        <v>180</v>
      </c>
      <c r="B130">
        <v>284670.44</v>
      </c>
      <c r="C130">
        <v>16</v>
      </c>
      <c r="D130">
        <v>162153.98000000001</v>
      </c>
      <c r="E130">
        <v>16</v>
      </c>
      <c r="F130">
        <v>0</v>
      </c>
      <c r="G130">
        <v>0</v>
      </c>
      <c r="H130">
        <v>288839.18</v>
      </c>
      <c r="I130">
        <v>14</v>
      </c>
      <c r="J130">
        <v>194694.15</v>
      </c>
      <c r="K130">
        <v>14</v>
      </c>
      <c r="L130">
        <v>0</v>
      </c>
      <c r="M130">
        <v>0</v>
      </c>
    </row>
    <row r="131" spans="1:13" x14ac:dyDescent="0.3">
      <c r="A131" t="s">
        <v>181</v>
      </c>
      <c r="B131">
        <v>395605668.89999998</v>
      </c>
      <c r="C131">
        <v>423</v>
      </c>
      <c r="D131">
        <v>101924253.43000001</v>
      </c>
      <c r="E131">
        <v>377</v>
      </c>
      <c r="F131">
        <v>6693354.4999999963</v>
      </c>
      <c r="G131">
        <v>137</v>
      </c>
      <c r="H131">
        <v>384094211.49000001</v>
      </c>
      <c r="I131">
        <v>443</v>
      </c>
      <c r="J131">
        <v>92463587.909999996</v>
      </c>
      <c r="K131">
        <v>388</v>
      </c>
      <c r="L131">
        <v>3167568.5000000009</v>
      </c>
      <c r="M131">
        <v>146</v>
      </c>
    </row>
    <row r="132" spans="1:13" x14ac:dyDescent="0.3">
      <c r="A132" t="s">
        <v>182</v>
      </c>
      <c r="B132">
        <v>6393672.8600000003</v>
      </c>
      <c r="C132">
        <v>35</v>
      </c>
      <c r="D132">
        <v>2514651.1</v>
      </c>
      <c r="E132">
        <v>32</v>
      </c>
      <c r="F132">
        <v>0</v>
      </c>
      <c r="G132">
        <v>0</v>
      </c>
      <c r="H132">
        <v>5348943.16</v>
      </c>
      <c r="I132">
        <v>39</v>
      </c>
      <c r="J132">
        <v>2432171.19</v>
      </c>
      <c r="K132">
        <v>35</v>
      </c>
      <c r="L132">
        <v>0</v>
      </c>
      <c r="M132">
        <v>0</v>
      </c>
    </row>
    <row r="133" spans="1:13" x14ac:dyDescent="0.3">
      <c r="A133" t="s">
        <v>183</v>
      </c>
      <c r="B133">
        <v>41652476.759999998</v>
      </c>
      <c r="C133">
        <v>132</v>
      </c>
      <c r="D133">
        <v>16130147.800000001</v>
      </c>
      <c r="E133">
        <v>115</v>
      </c>
      <c r="F133">
        <v>386570.33333333337</v>
      </c>
      <c r="G133">
        <v>39</v>
      </c>
      <c r="H133">
        <v>41715217.57</v>
      </c>
      <c r="I133">
        <v>129</v>
      </c>
      <c r="J133">
        <v>16637364.210000001</v>
      </c>
      <c r="K133">
        <v>119</v>
      </c>
      <c r="L133">
        <v>1006889.3333333327</v>
      </c>
      <c r="M133">
        <v>36</v>
      </c>
    </row>
    <row r="134" spans="1:13" x14ac:dyDescent="0.3">
      <c r="A134" t="s">
        <v>184</v>
      </c>
      <c r="B134">
        <v>261240277.59</v>
      </c>
      <c r="C134">
        <v>164</v>
      </c>
      <c r="D134">
        <v>37765593.399999999</v>
      </c>
      <c r="E134">
        <v>144</v>
      </c>
      <c r="F134">
        <v>492918.49999999983</v>
      </c>
      <c r="G134">
        <v>31</v>
      </c>
      <c r="H134">
        <v>185770739.16999999</v>
      </c>
      <c r="I134">
        <v>151</v>
      </c>
      <c r="J134">
        <v>32442653.719999999</v>
      </c>
      <c r="K134">
        <v>136</v>
      </c>
      <c r="L134">
        <v>630694.66666666686</v>
      </c>
      <c r="M134">
        <v>32</v>
      </c>
    </row>
    <row r="135" spans="1:13" x14ac:dyDescent="0.3">
      <c r="A135" t="s">
        <v>185</v>
      </c>
      <c r="B135">
        <v>112436397.84999999</v>
      </c>
      <c r="C135">
        <v>57</v>
      </c>
      <c r="D135">
        <v>25789554.390000001</v>
      </c>
      <c r="E135">
        <v>52</v>
      </c>
      <c r="F135">
        <v>364978.83333333326</v>
      </c>
      <c r="G135">
        <v>17</v>
      </c>
      <c r="H135">
        <v>103011624.7</v>
      </c>
      <c r="I135">
        <v>60</v>
      </c>
      <c r="J135">
        <v>25716861.550000001</v>
      </c>
      <c r="K135">
        <v>55</v>
      </c>
      <c r="L135">
        <v>305723.16666666669</v>
      </c>
      <c r="M135">
        <v>22</v>
      </c>
    </row>
    <row r="136" spans="1:13" x14ac:dyDescent="0.3">
      <c r="A136" t="s">
        <v>186</v>
      </c>
      <c r="B136">
        <v>94243739.670000002</v>
      </c>
      <c r="C136">
        <v>161</v>
      </c>
      <c r="D136">
        <v>23740979.41</v>
      </c>
      <c r="E136">
        <v>147</v>
      </c>
      <c r="F136">
        <v>525606.83333333302</v>
      </c>
      <c r="G136">
        <v>51</v>
      </c>
      <c r="H136">
        <v>89623299.680000007</v>
      </c>
      <c r="I136">
        <v>163</v>
      </c>
      <c r="J136">
        <v>22660649.829999998</v>
      </c>
      <c r="K136">
        <v>151</v>
      </c>
      <c r="L136">
        <v>468471.66666666663</v>
      </c>
      <c r="M136">
        <v>51</v>
      </c>
    </row>
    <row r="137" spans="1:13" x14ac:dyDescent="0.3">
      <c r="A137" t="s">
        <v>187</v>
      </c>
      <c r="B137">
        <v>1286391.4099999999</v>
      </c>
      <c r="C137">
        <v>17</v>
      </c>
      <c r="D137">
        <v>434074.04</v>
      </c>
      <c r="E137">
        <v>11</v>
      </c>
      <c r="F137">
        <v>0</v>
      </c>
      <c r="G137">
        <v>0</v>
      </c>
      <c r="H137">
        <v>961102.54</v>
      </c>
      <c r="I137">
        <v>19</v>
      </c>
      <c r="J137">
        <v>283531.88</v>
      </c>
      <c r="K137">
        <v>13</v>
      </c>
      <c r="L137">
        <v>0</v>
      </c>
      <c r="M137">
        <v>0</v>
      </c>
    </row>
    <row r="138" spans="1:13" x14ac:dyDescent="0.3">
      <c r="A138" t="s">
        <v>188</v>
      </c>
      <c r="B138">
        <v>47800223.200000003</v>
      </c>
      <c r="C138">
        <v>178</v>
      </c>
      <c r="D138">
        <v>18594899.859999999</v>
      </c>
      <c r="E138">
        <v>169</v>
      </c>
      <c r="F138">
        <v>937996.83333333256</v>
      </c>
      <c r="G138">
        <v>31</v>
      </c>
      <c r="H138">
        <v>41442958.950000003</v>
      </c>
      <c r="I138">
        <v>170</v>
      </c>
      <c r="J138">
        <v>17467129.989999998</v>
      </c>
      <c r="K138">
        <v>160</v>
      </c>
      <c r="L138">
        <v>2332816.0000000033</v>
      </c>
      <c r="M138">
        <v>34</v>
      </c>
    </row>
    <row r="139" spans="1:13" x14ac:dyDescent="0.3">
      <c r="A139" t="s">
        <v>189</v>
      </c>
      <c r="B139">
        <v>1261578.52</v>
      </c>
      <c r="C139">
        <v>13</v>
      </c>
      <c r="D139">
        <v>161693.78</v>
      </c>
      <c r="E139">
        <v>11</v>
      </c>
      <c r="F139">
        <v>0</v>
      </c>
      <c r="G139">
        <v>0</v>
      </c>
      <c r="H139">
        <v>1004764.31</v>
      </c>
      <c r="I139">
        <v>15</v>
      </c>
      <c r="J139">
        <v>156805.51</v>
      </c>
      <c r="K139">
        <v>13</v>
      </c>
      <c r="L139">
        <v>0</v>
      </c>
      <c r="M139">
        <v>0</v>
      </c>
    </row>
    <row r="140" spans="1:13" x14ac:dyDescent="0.3">
      <c r="A140" t="s">
        <v>190</v>
      </c>
      <c r="B140">
        <v>52681825.390000001</v>
      </c>
      <c r="C140">
        <v>87</v>
      </c>
      <c r="D140">
        <v>9728524.4700000007</v>
      </c>
      <c r="E140">
        <v>75</v>
      </c>
      <c r="F140">
        <v>151796.49999999994</v>
      </c>
      <c r="G140">
        <v>11</v>
      </c>
      <c r="H140">
        <v>48637141.469999999</v>
      </c>
      <c r="I140">
        <v>90</v>
      </c>
      <c r="J140">
        <v>11050092.58</v>
      </c>
      <c r="K140">
        <v>77</v>
      </c>
      <c r="L140">
        <v>92684.166666666672</v>
      </c>
      <c r="M140">
        <v>12</v>
      </c>
    </row>
    <row r="141" spans="1:13" x14ac:dyDescent="0.3">
      <c r="A141" t="s">
        <v>191</v>
      </c>
      <c r="B141">
        <v>6316097.9800000004</v>
      </c>
      <c r="C141">
        <v>36</v>
      </c>
      <c r="D141">
        <v>2325928.2000000002</v>
      </c>
      <c r="E141">
        <v>31</v>
      </c>
      <c r="F141">
        <v>35799.166666666701</v>
      </c>
      <c r="G141">
        <v>14</v>
      </c>
      <c r="H141">
        <v>5331181.9400000004</v>
      </c>
      <c r="I141">
        <v>37</v>
      </c>
      <c r="J141">
        <v>2455473.77</v>
      </c>
      <c r="K141">
        <v>31</v>
      </c>
      <c r="L141">
        <v>45603.833333333299</v>
      </c>
      <c r="M141">
        <v>11</v>
      </c>
    </row>
    <row r="142" spans="1:13" x14ac:dyDescent="0.3">
      <c r="A142" t="s">
        <v>192</v>
      </c>
      <c r="B142">
        <v>3771921.84</v>
      </c>
      <c r="C142">
        <v>16</v>
      </c>
      <c r="D142">
        <v>899734.62</v>
      </c>
      <c r="E142">
        <v>16</v>
      </c>
      <c r="F142">
        <v>0</v>
      </c>
      <c r="G142">
        <v>0</v>
      </c>
      <c r="H142">
        <v>4729866.9000000004</v>
      </c>
      <c r="I142">
        <v>17</v>
      </c>
      <c r="J142">
        <v>898960.56</v>
      </c>
      <c r="K142">
        <v>17</v>
      </c>
      <c r="L142">
        <v>0</v>
      </c>
      <c r="M142">
        <v>0</v>
      </c>
    </row>
    <row r="143" spans="1:13" x14ac:dyDescent="0.3">
      <c r="A143" t="s">
        <v>193</v>
      </c>
      <c r="B143">
        <v>10311378.970000001</v>
      </c>
      <c r="C143">
        <v>20</v>
      </c>
      <c r="D143">
        <v>1023286.16</v>
      </c>
      <c r="E143">
        <v>17</v>
      </c>
      <c r="F143">
        <v>0</v>
      </c>
      <c r="G143">
        <v>0</v>
      </c>
      <c r="H143">
        <v>6549712.9199999999</v>
      </c>
      <c r="I143">
        <v>22</v>
      </c>
      <c r="J143">
        <v>1012840.95</v>
      </c>
      <c r="K143">
        <v>19</v>
      </c>
      <c r="L143">
        <v>268951.83333333331</v>
      </c>
      <c r="M143">
        <v>11</v>
      </c>
    </row>
    <row r="144" spans="1:13" x14ac:dyDescent="0.3">
      <c r="A144" t="s">
        <v>194</v>
      </c>
      <c r="B144">
        <v>561215.04</v>
      </c>
      <c r="C144">
        <v>20</v>
      </c>
      <c r="D144">
        <v>315634.92</v>
      </c>
      <c r="E144">
        <v>19</v>
      </c>
      <c r="F144">
        <v>0</v>
      </c>
      <c r="G144">
        <v>0</v>
      </c>
      <c r="H144">
        <v>428645.85</v>
      </c>
      <c r="I144">
        <v>17</v>
      </c>
      <c r="J144">
        <v>201900.06</v>
      </c>
      <c r="K144">
        <v>14</v>
      </c>
      <c r="L144">
        <v>0</v>
      </c>
      <c r="M144">
        <v>0</v>
      </c>
    </row>
    <row r="145" spans="1:13" x14ac:dyDescent="0.3">
      <c r="A145" t="s">
        <v>195</v>
      </c>
      <c r="B145">
        <v>1209081.3899999999</v>
      </c>
      <c r="C145">
        <v>28</v>
      </c>
      <c r="D145">
        <v>603745.49</v>
      </c>
      <c r="E145">
        <v>24</v>
      </c>
      <c r="F145">
        <v>0</v>
      </c>
      <c r="G145">
        <v>0</v>
      </c>
      <c r="H145">
        <v>5846242.54</v>
      </c>
      <c r="I145">
        <v>31</v>
      </c>
      <c r="J145">
        <v>1110459.1399999999</v>
      </c>
      <c r="K145">
        <v>28</v>
      </c>
      <c r="L145">
        <v>0</v>
      </c>
      <c r="M145">
        <v>0</v>
      </c>
    </row>
    <row r="146" spans="1:13" x14ac:dyDescent="0.3">
      <c r="A146" t="s">
        <v>196</v>
      </c>
      <c r="B146">
        <v>27375334.91</v>
      </c>
      <c r="C146">
        <v>67</v>
      </c>
      <c r="D146">
        <v>5119857.59</v>
      </c>
      <c r="E146">
        <v>58</v>
      </c>
      <c r="F146">
        <v>310687.1666666664</v>
      </c>
      <c r="G146">
        <v>11</v>
      </c>
      <c r="H146">
        <v>30396258.25</v>
      </c>
      <c r="I146">
        <v>74</v>
      </c>
      <c r="J146">
        <v>5252456.53</v>
      </c>
      <c r="K146">
        <v>65</v>
      </c>
      <c r="L146">
        <v>679177.99999999965</v>
      </c>
      <c r="M146">
        <v>12</v>
      </c>
    </row>
    <row r="147" spans="1:13" x14ac:dyDescent="0.3">
      <c r="A147" t="s">
        <v>197</v>
      </c>
      <c r="B147">
        <v>6292021.0599999996</v>
      </c>
      <c r="C147">
        <v>21</v>
      </c>
      <c r="D147">
        <v>1749041.16</v>
      </c>
      <c r="E147">
        <v>16</v>
      </c>
      <c r="F147">
        <v>0</v>
      </c>
      <c r="G147">
        <v>0</v>
      </c>
      <c r="H147">
        <v>6827140.1100000003</v>
      </c>
      <c r="I147">
        <v>24</v>
      </c>
      <c r="J147">
        <v>1885344.39</v>
      </c>
      <c r="K147">
        <v>22</v>
      </c>
      <c r="L147">
        <v>0</v>
      </c>
      <c r="M147">
        <v>0</v>
      </c>
    </row>
    <row r="148" spans="1:13" x14ac:dyDescent="0.3">
      <c r="A148" t="s">
        <v>198</v>
      </c>
      <c r="B148">
        <v>31045941.09</v>
      </c>
      <c r="C148">
        <v>100</v>
      </c>
      <c r="D148">
        <v>10331221.060000001</v>
      </c>
      <c r="E148">
        <v>88</v>
      </c>
      <c r="F148">
        <v>475397.00000000029</v>
      </c>
      <c r="G148">
        <v>13</v>
      </c>
      <c r="H148">
        <v>28752826.84</v>
      </c>
      <c r="I148">
        <v>102</v>
      </c>
      <c r="J148">
        <v>10043848.34</v>
      </c>
      <c r="K148">
        <v>86</v>
      </c>
      <c r="L148">
        <v>312632.16666666692</v>
      </c>
      <c r="M148">
        <v>14</v>
      </c>
    </row>
    <row r="149" spans="1:13" x14ac:dyDescent="0.3">
      <c r="A149" t="s">
        <v>199</v>
      </c>
      <c r="B149">
        <v>3834210.63</v>
      </c>
      <c r="C149">
        <v>18</v>
      </c>
      <c r="D149">
        <v>1228976.5</v>
      </c>
      <c r="E149">
        <v>17</v>
      </c>
      <c r="F149">
        <v>0</v>
      </c>
      <c r="G149">
        <v>0</v>
      </c>
      <c r="H149">
        <v>2704841.95</v>
      </c>
      <c r="I149">
        <v>17</v>
      </c>
      <c r="J149">
        <v>1058665.6599999999</v>
      </c>
      <c r="K149">
        <v>17</v>
      </c>
      <c r="L149">
        <v>0</v>
      </c>
      <c r="M149">
        <v>0</v>
      </c>
    </row>
    <row r="150" spans="1:13" x14ac:dyDescent="0.3">
      <c r="A150" t="s">
        <v>200</v>
      </c>
      <c r="B150">
        <v>569584.61</v>
      </c>
      <c r="C150">
        <v>12</v>
      </c>
      <c r="D150">
        <v>265152.73</v>
      </c>
      <c r="E150">
        <v>12</v>
      </c>
      <c r="F150">
        <v>0</v>
      </c>
      <c r="G150">
        <v>0</v>
      </c>
      <c r="H150">
        <v>457771.59</v>
      </c>
      <c r="I150">
        <v>10</v>
      </c>
      <c r="J150">
        <v>0</v>
      </c>
      <c r="K150">
        <v>0</v>
      </c>
      <c r="L150">
        <v>0</v>
      </c>
      <c r="M150">
        <v>0</v>
      </c>
    </row>
    <row r="151" spans="1:13" x14ac:dyDescent="0.3">
      <c r="A151" t="s">
        <v>201</v>
      </c>
      <c r="B151">
        <v>12098733.77</v>
      </c>
      <c r="C151">
        <v>34</v>
      </c>
      <c r="D151">
        <v>1837997.12</v>
      </c>
      <c r="E151">
        <v>32</v>
      </c>
      <c r="F151">
        <v>0</v>
      </c>
      <c r="G151">
        <v>0</v>
      </c>
      <c r="H151">
        <v>11387415.35</v>
      </c>
      <c r="I151">
        <v>39</v>
      </c>
      <c r="J151">
        <v>2201349.58</v>
      </c>
      <c r="K151">
        <v>36</v>
      </c>
      <c r="L151">
        <v>0</v>
      </c>
      <c r="M151">
        <v>0</v>
      </c>
    </row>
    <row r="152" spans="1:13" x14ac:dyDescent="0.3">
      <c r="A152" t="s">
        <v>202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393687.26</v>
      </c>
      <c r="I152">
        <v>10</v>
      </c>
      <c r="J152">
        <v>0</v>
      </c>
      <c r="K152">
        <v>0</v>
      </c>
      <c r="L152">
        <v>0</v>
      </c>
      <c r="M152">
        <v>0</v>
      </c>
    </row>
    <row r="153" spans="1:13" x14ac:dyDescent="0.3">
      <c r="A153" t="s">
        <v>203</v>
      </c>
      <c r="B153">
        <v>33642445.409999996</v>
      </c>
      <c r="C153">
        <v>136</v>
      </c>
      <c r="D153">
        <v>11953368.77</v>
      </c>
      <c r="E153">
        <v>127</v>
      </c>
      <c r="F153">
        <v>822387.5000000007</v>
      </c>
      <c r="G153">
        <v>19</v>
      </c>
      <c r="H153">
        <v>35063592.609999999</v>
      </c>
      <c r="I153">
        <v>133</v>
      </c>
      <c r="J153">
        <v>10899640.220000001</v>
      </c>
      <c r="K153">
        <v>122</v>
      </c>
      <c r="L153">
        <v>1384426.33333333</v>
      </c>
      <c r="M153">
        <v>22</v>
      </c>
    </row>
    <row r="154" spans="1:13" x14ac:dyDescent="0.3">
      <c r="A154" t="s">
        <v>204</v>
      </c>
      <c r="B154">
        <v>5444208.75</v>
      </c>
      <c r="C154">
        <v>13</v>
      </c>
      <c r="D154">
        <v>1007045.69</v>
      </c>
      <c r="E154">
        <v>11</v>
      </c>
      <c r="F154">
        <v>0</v>
      </c>
      <c r="G154">
        <v>0</v>
      </c>
      <c r="H154">
        <v>4613455.43</v>
      </c>
      <c r="I154">
        <v>13</v>
      </c>
      <c r="J154">
        <v>608498.79</v>
      </c>
      <c r="K154">
        <v>12</v>
      </c>
      <c r="L154">
        <v>0</v>
      </c>
      <c r="M154">
        <v>0</v>
      </c>
    </row>
    <row r="155" spans="1:13" x14ac:dyDescent="0.3">
      <c r="A155" t="s">
        <v>205</v>
      </c>
      <c r="B155">
        <v>6640526.8799999999</v>
      </c>
      <c r="C155">
        <v>35</v>
      </c>
      <c r="D155">
        <v>1405539.19</v>
      </c>
      <c r="E155">
        <v>30</v>
      </c>
      <c r="F155">
        <v>182731.83333333334</v>
      </c>
      <c r="G155">
        <v>10</v>
      </c>
      <c r="H155">
        <v>5746561.1299999999</v>
      </c>
      <c r="I155">
        <v>36</v>
      </c>
      <c r="J155">
        <v>1264796.82</v>
      </c>
      <c r="K155">
        <v>34</v>
      </c>
      <c r="L155">
        <v>125371.49999999993</v>
      </c>
      <c r="M155">
        <v>11</v>
      </c>
    </row>
    <row r="156" spans="1:13" x14ac:dyDescent="0.3">
      <c r="A156" t="s">
        <v>206</v>
      </c>
      <c r="B156">
        <v>826401.66</v>
      </c>
      <c r="C156">
        <v>11</v>
      </c>
      <c r="D156">
        <v>152571.03</v>
      </c>
      <c r="E156">
        <v>10</v>
      </c>
      <c r="F156">
        <v>0</v>
      </c>
      <c r="G156">
        <v>0</v>
      </c>
      <c r="H156">
        <v>753760.79</v>
      </c>
      <c r="I156">
        <v>10</v>
      </c>
      <c r="J156">
        <v>0</v>
      </c>
      <c r="K156">
        <v>0</v>
      </c>
      <c r="L156">
        <v>0</v>
      </c>
      <c r="M156">
        <v>0</v>
      </c>
    </row>
    <row r="157" spans="1:13" x14ac:dyDescent="0.3">
      <c r="A157" t="s">
        <v>207</v>
      </c>
      <c r="B157">
        <v>19817282.149999999</v>
      </c>
      <c r="C157">
        <v>32</v>
      </c>
      <c r="D157">
        <v>3697372.82</v>
      </c>
      <c r="E157">
        <v>29</v>
      </c>
      <c r="F157">
        <v>0</v>
      </c>
      <c r="G157">
        <v>0</v>
      </c>
      <c r="H157">
        <v>22196762.809999999</v>
      </c>
      <c r="I157">
        <v>29</v>
      </c>
      <c r="J157">
        <v>3770046.55</v>
      </c>
      <c r="K157">
        <v>27</v>
      </c>
      <c r="L157">
        <v>0</v>
      </c>
      <c r="M157">
        <v>0</v>
      </c>
    </row>
    <row r="158" spans="1:13" x14ac:dyDescent="0.3">
      <c r="A158" t="s">
        <v>208</v>
      </c>
      <c r="B158">
        <v>5403877.3499999996</v>
      </c>
      <c r="C158">
        <v>13</v>
      </c>
      <c r="D158">
        <v>0</v>
      </c>
      <c r="E158">
        <v>0</v>
      </c>
      <c r="F158">
        <v>0</v>
      </c>
      <c r="G158">
        <v>0</v>
      </c>
      <c r="H158">
        <v>5576911.9699999997</v>
      </c>
      <c r="I158">
        <v>14</v>
      </c>
      <c r="J158">
        <v>0</v>
      </c>
      <c r="K158">
        <v>0</v>
      </c>
      <c r="L158">
        <v>0</v>
      </c>
      <c r="M158">
        <v>0</v>
      </c>
    </row>
    <row r="159" spans="1:13" x14ac:dyDescent="0.3">
      <c r="A159" t="s">
        <v>209</v>
      </c>
      <c r="B159">
        <v>1567093.99</v>
      </c>
      <c r="C159">
        <v>20</v>
      </c>
      <c r="D159">
        <v>225640.53</v>
      </c>
      <c r="E159">
        <v>15</v>
      </c>
      <c r="F159">
        <v>0</v>
      </c>
      <c r="G159">
        <v>0</v>
      </c>
      <c r="H159">
        <v>4907057.1100000003</v>
      </c>
      <c r="I159">
        <v>23</v>
      </c>
      <c r="J159">
        <v>185999.08</v>
      </c>
      <c r="K159">
        <v>19</v>
      </c>
      <c r="L159">
        <v>0</v>
      </c>
      <c r="M159">
        <v>0</v>
      </c>
    </row>
    <row r="160" spans="1:13" x14ac:dyDescent="0.3">
      <c r="A160" t="s">
        <v>210</v>
      </c>
      <c r="B160">
        <v>29505347.690000001</v>
      </c>
      <c r="C160">
        <v>28</v>
      </c>
      <c r="D160">
        <v>2642469.64</v>
      </c>
      <c r="E160">
        <v>27</v>
      </c>
      <c r="F160">
        <v>0</v>
      </c>
      <c r="G160">
        <v>0</v>
      </c>
      <c r="H160">
        <v>33928101.899999999</v>
      </c>
      <c r="I160">
        <v>29</v>
      </c>
      <c r="J160">
        <v>2480089.0099999998</v>
      </c>
      <c r="K160">
        <v>28</v>
      </c>
      <c r="L160">
        <v>0</v>
      </c>
      <c r="M160">
        <v>0</v>
      </c>
    </row>
    <row r="161" spans="1:13" x14ac:dyDescent="0.3">
      <c r="A161" t="s">
        <v>211</v>
      </c>
      <c r="B161">
        <v>388849.96</v>
      </c>
      <c r="C161">
        <v>13</v>
      </c>
      <c r="D161">
        <v>213918.2</v>
      </c>
      <c r="E161">
        <v>11</v>
      </c>
      <c r="F161">
        <v>0</v>
      </c>
      <c r="G161">
        <v>0</v>
      </c>
      <c r="H161">
        <v>329381.5</v>
      </c>
      <c r="I161">
        <v>10</v>
      </c>
      <c r="J161">
        <v>0</v>
      </c>
      <c r="K161">
        <v>0</v>
      </c>
      <c r="L161">
        <v>0</v>
      </c>
      <c r="M161">
        <v>0</v>
      </c>
    </row>
    <row r="162" spans="1:13" x14ac:dyDescent="0.3">
      <c r="A162" t="s">
        <v>212</v>
      </c>
      <c r="B162">
        <v>1767420.15</v>
      </c>
      <c r="C162">
        <v>10</v>
      </c>
      <c r="D162">
        <v>0</v>
      </c>
      <c r="E162">
        <v>0</v>
      </c>
      <c r="F162">
        <v>0</v>
      </c>
      <c r="G162">
        <v>0</v>
      </c>
      <c r="H162">
        <v>1527272.36</v>
      </c>
      <c r="I162">
        <v>11</v>
      </c>
      <c r="J162">
        <v>0</v>
      </c>
      <c r="K162">
        <v>0</v>
      </c>
      <c r="L162">
        <v>0</v>
      </c>
      <c r="M162">
        <v>0</v>
      </c>
    </row>
    <row r="163" spans="1:13" x14ac:dyDescent="0.3">
      <c r="A163" t="s">
        <v>213</v>
      </c>
      <c r="B163">
        <v>818702.89</v>
      </c>
      <c r="C163">
        <v>19</v>
      </c>
      <c r="D163">
        <v>305810.11</v>
      </c>
      <c r="E163">
        <v>17</v>
      </c>
      <c r="F163">
        <v>0</v>
      </c>
      <c r="G163">
        <v>0</v>
      </c>
      <c r="H163">
        <v>1415322.1</v>
      </c>
      <c r="I163">
        <v>22</v>
      </c>
      <c r="J163">
        <v>487815.1</v>
      </c>
      <c r="K163">
        <v>21</v>
      </c>
      <c r="L163">
        <v>0</v>
      </c>
      <c r="M163">
        <v>0</v>
      </c>
    </row>
    <row r="164" spans="1:13" x14ac:dyDescent="0.3">
      <c r="A164" t="s">
        <v>214</v>
      </c>
      <c r="B164">
        <v>5453601.6600000001</v>
      </c>
      <c r="C164">
        <v>30</v>
      </c>
      <c r="D164">
        <v>1686624.62</v>
      </c>
      <c r="E164">
        <v>26</v>
      </c>
      <c r="F164">
        <v>0</v>
      </c>
      <c r="G164">
        <v>0</v>
      </c>
      <c r="H164">
        <v>4627626.33</v>
      </c>
      <c r="I164">
        <v>29</v>
      </c>
      <c r="J164">
        <v>1539477.14</v>
      </c>
      <c r="K164">
        <v>27</v>
      </c>
      <c r="L164">
        <v>0</v>
      </c>
      <c r="M164">
        <v>0</v>
      </c>
    </row>
    <row r="165" spans="1:13" x14ac:dyDescent="0.3">
      <c r="A165" t="s">
        <v>215</v>
      </c>
      <c r="B165">
        <v>298104314.10000002</v>
      </c>
      <c r="C165">
        <v>355</v>
      </c>
      <c r="D165">
        <v>119240779.14</v>
      </c>
      <c r="E165">
        <v>304</v>
      </c>
      <c r="F165">
        <v>6210603</v>
      </c>
      <c r="G165">
        <v>115</v>
      </c>
      <c r="H165">
        <v>281779703.45999998</v>
      </c>
      <c r="I165">
        <v>362</v>
      </c>
      <c r="J165">
        <v>123740686.98</v>
      </c>
      <c r="K165">
        <v>314</v>
      </c>
      <c r="L165">
        <v>6230283.9999999991</v>
      </c>
      <c r="M165">
        <v>117</v>
      </c>
    </row>
    <row r="166" spans="1:13" x14ac:dyDescent="0.3">
      <c r="A166" t="s">
        <v>216</v>
      </c>
      <c r="B166">
        <v>26794717.149999999</v>
      </c>
      <c r="C166">
        <v>69</v>
      </c>
      <c r="D166">
        <v>13368422.17</v>
      </c>
      <c r="E166">
        <v>64</v>
      </c>
      <c r="F166">
        <v>37818.499999999964</v>
      </c>
      <c r="G166">
        <v>10</v>
      </c>
      <c r="H166">
        <v>19193282.469999999</v>
      </c>
      <c r="I166">
        <v>65</v>
      </c>
      <c r="J166">
        <v>11261465.529999999</v>
      </c>
      <c r="K166">
        <v>60</v>
      </c>
      <c r="L166">
        <v>27127.333333333339</v>
      </c>
      <c r="M166">
        <v>10</v>
      </c>
    </row>
    <row r="167" spans="1:13" x14ac:dyDescent="0.3">
      <c r="A167" t="s">
        <v>217</v>
      </c>
      <c r="B167">
        <v>10280479.99</v>
      </c>
      <c r="C167">
        <v>46</v>
      </c>
      <c r="D167">
        <v>3146696.02</v>
      </c>
      <c r="E167">
        <v>37</v>
      </c>
      <c r="F167">
        <v>74638.500000000073</v>
      </c>
      <c r="G167">
        <v>19</v>
      </c>
      <c r="H167">
        <v>11484400.41</v>
      </c>
      <c r="I167">
        <v>49</v>
      </c>
      <c r="J167">
        <v>3450060.46</v>
      </c>
      <c r="K167">
        <v>37</v>
      </c>
      <c r="L167">
        <v>92866.833333333387</v>
      </c>
      <c r="M167">
        <v>19</v>
      </c>
    </row>
    <row r="168" spans="1:13" x14ac:dyDescent="0.3">
      <c r="A168" t="s">
        <v>218</v>
      </c>
      <c r="B168">
        <v>3594547.16</v>
      </c>
      <c r="C168">
        <v>22</v>
      </c>
      <c r="D168">
        <v>1519710.58</v>
      </c>
      <c r="E168">
        <v>21</v>
      </c>
      <c r="F168">
        <v>0</v>
      </c>
      <c r="G168">
        <v>0</v>
      </c>
      <c r="H168">
        <v>2182796.5499999998</v>
      </c>
      <c r="I168">
        <v>20</v>
      </c>
      <c r="J168">
        <v>1439715.15</v>
      </c>
      <c r="K168">
        <v>18</v>
      </c>
      <c r="L168">
        <v>0</v>
      </c>
      <c r="M168">
        <v>0</v>
      </c>
    </row>
    <row r="169" spans="1:13" x14ac:dyDescent="0.3">
      <c r="A169" t="s">
        <v>219</v>
      </c>
      <c r="B169">
        <v>41102583.240000002</v>
      </c>
      <c r="C169">
        <v>73</v>
      </c>
      <c r="D169">
        <v>3506963.18</v>
      </c>
      <c r="E169">
        <v>61</v>
      </c>
      <c r="F169">
        <v>0</v>
      </c>
      <c r="G169">
        <v>0</v>
      </c>
      <c r="H169">
        <v>40744633.200000003</v>
      </c>
      <c r="I169">
        <v>77</v>
      </c>
      <c r="J169">
        <v>3834251.49</v>
      </c>
      <c r="K169">
        <v>66</v>
      </c>
      <c r="L169">
        <v>504536.50000000035</v>
      </c>
      <c r="M169">
        <v>12</v>
      </c>
    </row>
    <row r="170" spans="1:13" x14ac:dyDescent="0.3">
      <c r="A170" t="s">
        <v>220</v>
      </c>
      <c r="B170">
        <v>2533002.4900000002</v>
      </c>
      <c r="C170">
        <v>24</v>
      </c>
      <c r="D170">
        <v>1325112</v>
      </c>
      <c r="E170">
        <v>22</v>
      </c>
      <c r="F170">
        <v>0</v>
      </c>
      <c r="G170">
        <v>0</v>
      </c>
      <c r="H170">
        <v>2660486.12</v>
      </c>
      <c r="I170">
        <v>26</v>
      </c>
      <c r="J170">
        <v>1337361.68</v>
      </c>
      <c r="K170">
        <v>23</v>
      </c>
      <c r="L170">
        <v>0</v>
      </c>
      <c r="M170">
        <v>0</v>
      </c>
    </row>
    <row r="171" spans="1:13" x14ac:dyDescent="0.3">
      <c r="A171" t="s">
        <v>221</v>
      </c>
      <c r="B171">
        <v>19814458.210000001</v>
      </c>
      <c r="C171">
        <v>104</v>
      </c>
      <c r="D171">
        <v>6243757.5300000003</v>
      </c>
      <c r="E171">
        <v>95</v>
      </c>
      <c r="F171">
        <v>393319.00000000035</v>
      </c>
      <c r="G171">
        <v>25</v>
      </c>
      <c r="H171">
        <v>18251915.870000001</v>
      </c>
      <c r="I171">
        <v>104</v>
      </c>
      <c r="J171">
        <v>5998424.6299999999</v>
      </c>
      <c r="K171">
        <v>92</v>
      </c>
      <c r="L171">
        <v>332942.66666666698</v>
      </c>
      <c r="M171">
        <v>22</v>
      </c>
    </row>
    <row r="172" spans="1:13" x14ac:dyDescent="0.3">
      <c r="A172" t="s">
        <v>222</v>
      </c>
      <c r="B172">
        <v>795104.85</v>
      </c>
      <c r="C172">
        <v>10</v>
      </c>
      <c r="D172">
        <v>373183.88</v>
      </c>
      <c r="E172">
        <v>10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x14ac:dyDescent="0.3">
      <c r="B173"/>
      <c r="D173"/>
      <c r="F173"/>
      <c r="H173"/>
      <c r="J173"/>
      <c r="L173"/>
    </row>
    <row r="174" spans="1:13" x14ac:dyDescent="0.3">
      <c r="B174"/>
      <c r="D174"/>
      <c r="F174"/>
      <c r="H174"/>
      <c r="J174"/>
      <c r="L174"/>
    </row>
    <row r="175" spans="1:13" x14ac:dyDescent="0.3">
      <c r="B175"/>
      <c r="D175"/>
      <c r="F175"/>
      <c r="H175"/>
      <c r="J175"/>
      <c r="L175"/>
    </row>
    <row r="176" spans="1:13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223</v>
      </c>
      <c r="B2" s="31">
        <v>295229058.85000002</v>
      </c>
      <c r="C2" s="2">
        <v>615</v>
      </c>
      <c r="D2" s="31">
        <v>68730497.659999996</v>
      </c>
      <c r="E2" s="2">
        <v>547</v>
      </c>
      <c r="F2" s="31">
        <v>1697110.3333333328</v>
      </c>
      <c r="G2" s="2">
        <v>88</v>
      </c>
      <c r="H2" s="31">
        <v>274780837.25</v>
      </c>
      <c r="I2" s="2">
        <v>640</v>
      </c>
      <c r="J2" s="31">
        <v>65201138.43</v>
      </c>
      <c r="K2" s="2">
        <v>561</v>
      </c>
      <c r="L2" s="31">
        <v>1414291.5</v>
      </c>
      <c r="M2" s="28">
        <v>85</v>
      </c>
    </row>
    <row r="3" spans="1:13" x14ac:dyDescent="0.3">
      <c r="A3" t="s">
        <v>224</v>
      </c>
      <c r="B3" s="31">
        <v>327935064.25999999</v>
      </c>
      <c r="C3" s="2">
        <v>653</v>
      </c>
      <c r="D3" s="31">
        <v>99237171.810000002</v>
      </c>
      <c r="E3" s="2">
        <v>592</v>
      </c>
      <c r="F3" s="31">
        <v>2238339.0000000014</v>
      </c>
      <c r="G3" s="2">
        <v>105</v>
      </c>
      <c r="H3" s="31">
        <v>310556423.18000001</v>
      </c>
      <c r="I3" s="2">
        <v>658</v>
      </c>
      <c r="J3" s="31">
        <v>96049385.719999999</v>
      </c>
      <c r="K3" s="2">
        <v>591</v>
      </c>
      <c r="L3" s="31">
        <v>1896597.6666666667</v>
      </c>
      <c r="M3" s="28">
        <v>125</v>
      </c>
    </row>
    <row r="4" spans="1:13" x14ac:dyDescent="0.3">
      <c r="A4" t="s">
        <v>225</v>
      </c>
      <c r="B4" s="31">
        <v>200905415.09999999</v>
      </c>
      <c r="C4" s="2">
        <v>484</v>
      </c>
      <c r="D4" s="31">
        <v>51056751.649999999</v>
      </c>
      <c r="E4" s="2">
        <v>432</v>
      </c>
      <c r="F4" s="31">
        <v>1357376.4999999995</v>
      </c>
      <c r="G4" s="2">
        <v>116</v>
      </c>
      <c r="H4" s="31">
        <v>180979477.13999999</v>
      </c>
      <c r="I4" s="2">
        <v>495</v>
      </c>
      <c r="J4" s="31">
        <v>48071274.159999996</v>
      </c>
      <c r="K4" s="2">
        <v>443</v>
      </c>
      <c r="L4" s="31">
        <v>994640.50000000023</v>
      </c>
      <c r="M4" s="28">
        <v>114</v>
      </c>
    </row>
    <row r="5" spans="1:13" x14ac:dyDescent="0.3">
      <c r="A5" t="s">
        <v>226</v>
      </c>
      <c r="B5" s="31">
        <v>1853890406.3099999</v>
      </c>
      <c r="C5" s="32">
        <v>2448</v>
      </c>
      <c r="D5" s="31">
        <v>493406041.72000003</v>
      </c>
      <c r="E5" s="32">
        <v>2143</v>
      </c>
      <c r="F5" s="31">
        <v>19861662.833333332</v>
      </c>
      <c r="G5" s="2">
        <v>535</v>
      </c>
      <c r="H5" s="31">
        <v>1738770760.27</v>
      </c>
      <c r="I5" s="32">
        <v>2494</v>
      </c>
      <c r="J5" s="31">
        <v>483022741.16000003</v>
      </c>
      <c r="K5" s="32">
        <v>2188</v>
      </c>
      <c r="L5" s="31">
        <v>14661018</v>
      </c>
      <c r="M5" s="28">
        <v>561</v>
      </c>
    </row>
    <row r="6" spans="1:13" x14ac:dyDescent="0.3">
      <c r="A6" t="s">
        <v>227</v>
      </c>
      <c r="B6" s="31">
        <v>7194249.7999999998</v>
      </c>
      <c r="C6" s="2">
        <v>63</v>
      </c>
      <c r="D6" s="31">
        <v>2215765.1</v>
      </c>
      <c r="E6" s="2">
        <v>57</v>
      </c>
      <c r="F6">
        <v>18217.000000000004</v>
      </c>
      <c r="G6" s="2">
        <v>11</v>
      </c>
      <c r="H6" s="31">
        <v>5772436.6600000001</v>
      </c>
      <c r="I6" s="2">
        <v>60</v>
      </c>
      <c r="J6" s="31">
        <v>2008196.24</v>
      </c>
      <c r="K6" s="2">
        <v>53</v>
      </c>
      <c r="L6">
        <v>28079.666666666668</v>
      </c>
      <c r="M6" s="28">
        <v>13</v>
      </c>
    </row>
    <row r="7" spans="1:13" x14ac:dyDescent="0.3">
      <c r="A7" t="s">
        <v>228</v>
      </c>
      <c r="B7" s="31">
        <v>527833780.86000001</v>
      </c>
      <c r="C7" s="2">
        <v>566</v>
      </c>
      <c r="D7" s="31">
        <v>95912454.310000002</v>
      </c>
      <c r="E7" s="2">
        <v>512</v>
      </c>
      <c r="F7" s="31">
        <v>1639771.1666666656</v>
      </c>
      <c r="G7" s="2">
        <v>98</v>
      </c>
      <c r="H7" s="31">
        <v>427969454.89999998</v>
      </c>
      <c r="I7" s="2">
        <v>578</v>
      </c>
      <c r="J7" s="31">
        <v>91654250.730000004</v>
      </c>
      <c r="K7" s="2">
        <v>524</v>
      </c>
      <c r="L7" s="31">
        <v>1755284</v>
      </c>
      <c r="M7" s="28">
        <v>107</v>
      </c>
    </row>
    <row r="8" spans="1:13" x14ac:dyDescent="0.3">
      <c r="A8" t="s">
        <v>229</v>
      </c>
      <c r="B8" s="31">
        <v>18840892.350000001</v>
      </c>
      <c r="C8" s="2">
        <v>109</v>
      </c>
      <c r="D8" s="31">
        <v>5693922.6200000001</v>
      </c>
      <c r="E8" s="2">
        <v>98</v>
      </c>
      <c r="F8">
        <v>84391.333333333328</v>
      </c>
      <c r="G8" s="2">
        <v>13</v>
      </c>
      <c r="H8" s="31">
        <v>14970037.17</v>
      </c>
      <c r="I8" s="2">
        <v>113</v>
      </c>
      <c r="J8" s="31">
        <v>5531831.1399999997</v>
      </c>
      <c r="K8" s="2">
        <v>104</v>
      </c>
      <c r="L8">
        <v>17651.666666666675</v>
      </c>
      <c r="M8" s="28">
        <v>10</v>
      </c>
    </row>
    <row r="9" spans="1:13" x14ac:dyDescent="0.3">
      <c r="A9" t="s">
        <v>230</v>
      </c>
      <c r="B9" s="31">
        <v>208818000.37</v>
      </c>
      <c r="C9" s="2">
        <v>534</v>
      </c>
      <c r="D9" s="31">
        <v>67035731.060000002</v>
      </c>
      <c r="E9" s="2">
        <v>498</v>
      </c>
      <c r="F9" s="31">
        <v>2181000.6666666665</v>
      </c>
      <c r="G9" s="2">
        <v>105</v>
      </c>
      <c r="H9" s="31">
        <v>189627429.09999999</v>
      </c>
      <c r="I9" s="2">
        <v>531</v>
      </c>
      <c r="J9" s="31">
        <v>63466448.149999999</v>
      </c>
      <c r="K9" s="2">
        <v>489</v>
      </c>
      <c r="L9" s="31">
        <v>3359139.8333333367</v>
      </c>
      <c r="M9" s="28">
        <v>98</v>
      </c>
    </row>
    <row r="10" spans="1:13" x14ac:dyDescent="0.3">
      <c r="A10" t="s">
        <v>231</v>
      </c>
      <c r="B10" s="31">
        <v>156334667.31</v>
      </c>
      <c r="C10" s="2">
        <v>387</v>
      </c>
      <c r="D10" s="31">
        <v>21078039.780000001</v>
      </c>
      <c r="E10" s="2">
        <v>346</v>
      </c>
      <c r="F10" s="31">
        <v>711196.6666666664</v>
      </c>
      <c r="G10" s="2">
        <v>98</v>
      </c>
      <c r="H10" s="31">
        <v>122402438.48999999</v>
      </c>
      <c r="I10" s="2">
        <v>388</v>
      </c>
      <c r="J10" s="31">
        <v>19666437.359999999</v>
      </c>
      <c r="K10" s="2">
        <v>344</v>
      </c>
      <c r="L10" s="31">
        <v>788476.83333333326</v>
      </c>
      <c r="M10" s="28">
        <v>92</v>
      </c>
    </row>
    <row r="11" spans="1:13" x14ac:dyDescent="0.3">
      <c r="A11" t="s">
        <v>232</v>
      </c>
      <c r="B11" s="31">
        <v>269528240.58999997</v>
      </c>
      <c r="C11" s="2">
        <v>490</v>
      </c>
      <c r="D11" s="31">
        <v>61861125.289999999</v>
      </c>
      <c r="E11" s="2">
        <v>421</v>
      </c>
      <c r="F11" s="31">
        <v>1766994.0000000005</v>
      </c>
      <c r="G11" s="2">
        <v>123</v>
      </c>
      <c r="H11" s="31">
        <v>241546748.81</v>
      </c>
      <c r="I11" s="2">
        <v>493</v>
      </c>
      <c r="J11" s="31">
        <v>61198046.789999999</v>
      </c>
      <c r="K11" s="2">
        <v>430</v>
      </c>
      <c r="L11" s="31">
        <v>1789603.5</v>
      </c>
      <c r="M11" s="28">
        <v>132</v>
      </c>
    </row>
    <row r="12" spans="1:13" x14ac:dyDescent="0.3">
      <c r="A12" t="s">
        <v>233</v>
      </c>
      <c r="B12" s="31">
        <v>4967923493.1999998</v>
      </c>
      <c r="C12" s="2">
        <v>11491</v>
      </c>
      <c r="D12" s="31">
        <v>874937914.34000003</v>
      </c>
      <c r="E12" s="2">
        <v>9288</v>
      </c>
      <c r="F12" s="31">
        <v>16281320.166666668</v>
      </c>
      <c r="G12" s="2">
        <v>567</v>
      </c>
      <c r="H12" s="31">
        <v>4090271382.4200001</v>
      </c>
      <c r="I12" s="2">
        <v>10357</v>
      </c>
      <c r="J12" s="31">
        <v>823365421.34000003</v>
      </c>
      <c r="K12" s="2">
        <v>8309</v>
      </c>
      <c r="L12" s="31">
        <v>17734711.833333332</v>
      </c>
      <c r="M12" s="28">
        <v>565</v>
      </c>
    </row>
    <row r="13" spans="1:13" x14ac:dyDescent="0.3">
      <c r="A13" t="s">
        <v>234</v>
      </c>
      <c r="B13" s="31">
        <v>453458895.23000002</v>
      </c>
      <c r="C13" s="2">
        <v>996</v>
      </c>
      <c r="D13" s="31">
        <v>141441998.34</v>
      </c>
      <c r="E13" s="2">
        <v>908</v>
      </c>
      <c r="F13" s="31">
        <v>6399411.5000000028</v>
      </c>
      <c r="G13" s="2">
        <v>178</v>
      </c>
      <c r="H13" s="31">
        <v>399636896.82999998</v>
      </c>
      <c r="I13" s="2">
        <v>1003</v>
      </c>
      <c r="J13" s="31">
        <v>137751360.61000001</v>
      </c>
      <c r="K13" s="2">
        <v>912</v>
      </c>
      <c r="L13" s="31">
        <v>7221117.4999999991</v>
      </c>
      <c r="M13" s="28">
        <v>187</v>
      </c>
    </row>
    <row r="14" spans="1:13" x14ac:dyDescent="0.3">
      <c r="A14" t="s">
        <v>235</v>
      </c>
      <c r="B14" s="31">
        <v>727663896.49000001</v>
      </c>
      <c r="C14" s="2">
        <v>1044</v>
      </c>
      <c r="D14" s="31">
        <v>117816211.45</v>
      </c>
      <c r="E14" s="2">
        <v>931</v>
      </c>
      <c r="F14" s="31">
        <v>8104120.6666666679</v>
      </c>
      <c r="G14" s="2">
        <v>193</v>
      </c>
      <c r="H14" s="31">
        <v>628350614.72000003</v>
      </c>
      <c r="I14" s="2">
        <v>1074</v>
      </c>
      <c r="J14" s="31">
        <v>115697232.29000001</v>
      </c>
      <c r="K14" s="2">
        <v>960</v>
      </c>
      <c r="L14" s="31">
        <v>6452814.666666667</v>
      </c>
      <c r="M14" s="28">
        <v>204</v>
      </c>
    </row>
    <row r="15" spans="1:13" x14ac:dyDescent="0.3">
      <c r="A15" t="s">
        <v>236</v>
      </c>
      <c r="B15" s="31">
        <v>357795168.11000001</v>
      </c>
      <c r="C15" s="2">
        <v>805</v>
      </c>
      <c r="D15" s="31">
        <v>103478389.36</v>
      </c>
      <c r="E15" s="2">
        <v>713</v>
      </c>
      <c r="F15" s="31">
        <v>1921580.3333333328</v>
      </c>
      <c r="G15" s="2">
        <v>164</v>
      </c>
      <c r="H15" s="31">
        <v>281877905.81</v>
      </c>
      <c r="I15" s="2">
        <v>823</v>
      </c>
      <c r="J15" s="31">
        <v>68341911.599999994</v>
      </c>
      <c r="K15" s="2">
        <v>728</v>
      </c>
      <c r="L15" s="31">
        <v>1753908.9999999998</v>
      </c>
      <c r="M15" s="28">
        <v>177</v>
      </c>
    </row>
    <row r="16" spans="1:13" x14ac:dyDescent="0.3">
      <c r="A16" t="s">
        <v>237</v>
      </c>
      <c r="B16">
        <v>339484308.20999998</v>
      </c>
      <c r="C16" s="2">
        <v>935</v>
      </c>
      <c r="D16">
        <v>81281287.299999997</v>
      </c>
      <c r="E16" s="2">
        <v>836</v>
      </c>
      <c r="F16">
        <v>3106553.5000000005</v>
      </c>
      <c r="G16" s="2">
        <v>259</v>
      </c>
      <c r="H16">
        <v>317699032.33999997</v>
      </c>
      <c r="I16" s="2">
        <v>951</v>
      </c>
      <c r="J16">
        <v>77146242.269999996</v>
      </c>
      <c r="K16" s="2">
        <v>849</v>
      </c>
      <c r="L16">
        <v>2953889.166666667</v>
      </c>
      <c r="M16" s="28">
        <v>254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2022-09-27T15:14:26Z</dcterms:modified>
</cp:coreProperties>
</file>