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257A81F-12F0-4E6C-A3D4-4E3D063D2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3" l="1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4" i="3"/>
  <c r="B115" i="3"/>
  <c r="B116" i="3"/>
  <c r="B117" i="3"/>
  <c r="B113" i="3"/>
  <c r="B118" i="3"/>
  <c r="B121" i="3"/>
  <c r="B120" i="3"/>
  <c r="B119" i="3"/>
  <c r="B123" i="3"/>
  <c r="B122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8" i="3"/>
  <c r="B157" i="3"/>
  <c r="B156" i="3"/>
  <c r="B155" i="3"/>
  <c r="B154" i="3"/>
  <c r="B153" i="3"/>
  <c r="B152" i="3"/>
  <c r="B164" i="3"/>
  <c r="B163" i="3"/>
  <c r="B162" i="3"/>
  <c r="B161" i="3"/>
  <c r="B160" i="3"/>
  <c r="B159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0" i="3"/>
  <c r="B169" i="3"/>
  <c r="B168" i="3"/>
  <c r="B167" i="3"/>
  <c r="B165" i="3"/>
  <c r="B166" i="3"/>
  <c r="B171" i="3"/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J348" i="3"/>
  <c r="H348" i="3"/>
  <c r="K348" i="3" s="1"/>
  <c r="G348" i="3"/>
  <c r="F348" i="3"/>
  <c r="E348" i="3"/>
  <c r="D348" i="3"/>
  <c r="C348" i="3"/>
  <c r="B348" i="3"/>
  <c r="H347" i="3"/>
  <c r="G347" i="3"/>
  <c r="F347" i="3"/>
  <c r="I347" i="3" s="1"/>
  <c r="E347" i="3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D331" i="3"/>
  <c r="C331" i="3"/>
  <c r="B331" i="3"/>
  <c r="J330" i="3"/>
  <c r="H330" i="3"/>
  <c r="K330" i="3" s="1"/>
  <c r="G330" i="3"/>
  <c r="F330" i="3"/>
  <c r="E330" i="3"/>
  <c r="D330" i="3"/>
  <c r="C330" i="3"/>
  <c r="B330" i="3"/>
  <c r="H329" i="3"/>
  <c r="G329" i="3"/>
  <c r="F329" i="3"/>
  <c r="I329" i="3" s="1"/>
  <c r="E329" i="3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J324" i="3"/>
  <c r="H324" i="3"/>
  <c r="K324" i="3" s="1"/>
  <c r="G324" i="3"/>
  <c r="F324" i="3"/>
  <c r="E324" i="3"/>
  <c r="D324" i="3"/>
  <c r="C324" i="3"/>
  <c r="B324" i="3"/>
  <c r="H323" i="3"/>
  <c r="G323" i="3"/>
  <c r="F323" i="3"/>
  <c r="I323" i="3" s="1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D319" i="3"/>
  <c r="C319" i="3"/>
  <c r="B319" i="3"/>
  <c r="J318" i="3"/>
  <c r="H318" i="3"/>
  <c r="K318" i="3" s="1"/>
  <c r="G318" i="3"/>
  <c r="F318" i="3"/>
  <c r="E318" i="3"/>
  <c r="D318" i="3"/>
  <c r="C318" i="3"/>
  <c r="B318" i="3"/>
  <c r="H317" i="3"/>
  <c r="G317" i="3"/>
  <c r="F317" i="3"/>
  <c r="I317" i="3" s="1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J306" i="3"/>
  <c r="H306" i="3"/>
  <c r="K306" i="3" s="1"/>
  <c r="G306" i="3"/>
  <c r="F306" i="3"/>
  <c r="E306" i="3"/>
  <c r="D306" i="3"/>
  <c r="C306" i="3"/>
  <c r="B306" i="3"/>
  <c r="H305" i="3"/>
  <c r="G305" i="3"/>
  <c r="F305" i="3"/>
  <c r="I305" i="3" s="1"/>
  <c r="E305" i="3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J300" i="3"/>
  <c r="H300" i="3"/>
  <c r="K300" i="3" s="1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D295" i="3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H293" i="3"/>
  <c r="G293" i="3"/>
  <c r="F293" i="3"/>
  <c r="I293" i="3" s="1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J288" i="3"/>
  <c r="H288" i="3"/>
  <c r="K288" i="3" s="1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J282" i="3"/>
  <c r="H282" i="3"/>
  <c r="K282" i="3" s="1"/>
  <c r="G282" i="3"/>
  <c r="F282" i="3"/>
  <c r="E282" i="3"/>
  <c r="D282" i="3"/>
  <c r="C282" i="3"/>
  <c r="B282" i="3"/>
  <c r="H281" i="3"/>
  <c r="G281" i="3"/>
  <c r="F281" i="3"/>
  <c r="I281" i="3" s="1"/>
  <c r="E281" i="3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J276" i="3"/>
  <c r="H276" i="3"/>
  <c r="K276" i="3" s="1"/>
  <c r="G276" i="3"/>
  <c r="F276" i="3"/>
  <c r="E276" i="3"/>
  <c r="D276" i="3"/>
  <c r="C276" i="3"/>
  <c r="B276" i="3"/>
  <c r="H275" i="3"/>
  <c r="G275" i="3"/>
  <c r="F275" i="3"/>
  <c r="I275" i="3" s="1"/>
  <c r="E275" i="3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D271" i="3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J264" i="3"/>
  <c r="H264" i="3"/>
  <c r="K264" i="3" s="1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D259" i="3"/>
  <c r="C259" i="3"/>
  <c r="B259" i="3"/>
  <c r="J258" i="3"/>
  <c r="H258" i="3"/>
  <c r="K258" i="3" s="1"/>
  <c r="G258" i="3"/>
  <c r="F258" i="3"/>
  <c r="E258" i="3"/>
  <c r="D258" i="3"/>
  <c r="C258" i="3"/>
  <c r="B258" i="3"/>
  <c r="H257" i="3"/>
  <c r="G257" i="3"/>
  <c r="F257" i="3"/>
  <c r="I257" i="3" s="1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J252" i="3"/>
  <c r="H252" i="3"/>
  <c r="K252" i="3" s="1"/>
  <c r="G252" i="3"/>
  <c r="F252" i="3"/>
  <c r="E252" i="3"/>
  <c r="D252" i="3"/>
  <c r="C252" i="3"/>
  <c r="B252" i="3"/>
  <c r="H251" i="3"/>
  <c r="G251" i="3"/>
  <c r="F251" i="3"/>
  <c r="I251" i="3" s="1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D247" i="3"/>
  <c r="C247" i="3"/>
  <c r="B247" i="3"/>
  <c r="J246" i="3"/>
  <c r="H246" i="3"/>
  <c r="K246" i="3" s="1"/>
  <c r="G246" i="3"/>
  <c r="F246" i="3"/>
  <c r="E246" i="3"/>
  <c r="D246" i="3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J234" i="3"/>
  <c r="H234" i="3"/>
  <c r="K234" i="3" s="1"/>
  <c r="G234" i="3"/>
  <c r="F234" i="3"/>
  <c r="E234" i="3"/>
  <c r="D234" i="3"/>
  <c r="C234" i="3"/>
  <c r="B234" i="3"/>
  <c r="H233" i="3"/>
  <c r="G233" i="3"/>
  <c r="F233" i="3"/>
  <c r="I233" i="3" s="1"/>
  <c r="E233" i="3"/>
  <c r="D233" i="3"/>
  <c r="J233" i="3" s="1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J228" i="3"/>
  <c r="H228" i="3"/>
  <c r="K228" i="3" s="1"/>
  <c r="G228" i="3"/>
  <c r="F228" i="3"/>
  <c r="E228" i="3"/>
  <c r="D228" i="3"/>
  <c r="C228" i="3"/>
  <c r="B228" i="3"/>
  <c r="H227" i="3"/>
  <c r="G227" i="3"/>
  <c r="F227" i="3"/>
  <c r="I227" i="3" s="1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D223" i="3"/>
  <c r="C223" i="3"/>
  <c r="B223" i="3"/>
  <c r="H222" i="3"/>
  <c r="K222" i="3" s="1"/>
  <c r="G222" i="3"/>
  <c r="J222" i="3" s="1"/>
  <c r="F222" i="3"/>
  <c r="E222" i="3"/>
  <c r="D222" i="3"/>
  <c r="C222" i="3"/>
  <c r="I222" i="3" s="1"/>
  <c r="B222" i="3"/>
  <c r="H221" i="3"/>
  <c r="G221" i="3"/>
  <c r="F221" i="3"/>
  <c r="I221" i="3" s="1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H216" i="3"/>
  <c r="K216" i="3" s="1"/>
  <c r="G216" i="3"/>
  <c r="J216" i="3" s="1"/>
  <c r="F216" i="3"/>
  <c r="E216" i="3"/>
  <c r="D216" i="3"/>
  <c r="C216" i="3"/>
  <c r="I216" i="3" s="1"/>
  <c r="B216" i="3"/>
  <c r="H215" i="3"/>
  <c r="G215" i="3"/>
  <c r="F215" i="3"/>
  <c r="I215" i="3" s="1"/>
  <c r="E215" i="3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J210" i="3"/>
  <c r="H210" i="3"/>
  <c r="K210" i="3" s="1"/>
  <c r="G210" i="3"/>
  <c r="F210" i="3"/>
  <c r="E210" i="3"/>
  <c r="D210" i="3"/>
  <c r="C210" i="3"/>
  <c r="B210" i="3"/>
  <c r="H209" i="3"/>
  <c r="G209" i="3"/>
  <c r="F209" i="3"/>
  <c r="I209" i="3" s="1"/>
  <c r="E209" i="3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K204" i="3" s="1"/>
  <c r="G204" i="3"/>
  <c r="J204" i="3" s="1"/>
  <c r="F204" i="3"/>
  <c r="E204" i="3"/>
  <c r="D204" i="3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D199" i="3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H197" i="3"/>
  <c r="G197" i="3"/>
  <c r="F197" i="3"/>
  <c r="I197" i="3" s="1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D187" i="3"/>
  <c r="C187" i="3"/>
  <c r="J186" i="3"/>
  <c r="H186" i="3"/>
  <c r="K186" i="3" s="1"/>
  <c r="G186" i="3"/>
  <c r="F186" i="3"/>
  <c r="E186" i="3"/>
  <c r="D186" i="3"/>
  <c r="C186" i="3"/>
  <c r="I186" i="3" s="1"/>
  <c r="H185" i="3"/>
  <c r="G185" i="3"/>
  <c r="F185" i="3"/>
  <c r="I185" i="3" s="1"/>
  <c r="E185" i="3"/>
  <c r="D185" i="3"/>
  <c r="J185" i="3" s="1"/>
  <c r="C185" i="3"/>
  <c r="K184" i="3"/>
  <c r="H184" i="3"/>
  <c r="G184" i="3"/>
  <c r="F184" i="3"/>
  <c r="E184" i="3"/>
  <c r="D184" i="3"/>
  <c r="J184" i="3" s="1"/>
  <c r="C184" i="3"/>
  <c r="I184" i="3" s="1"/>
  <c r="H183" i="3"/>
  <c r="G183" i="3"/>
  <c r="F183" i="3"/>
  <c r="E183" i="3"/>
  <c r="K183" i="3" s="1"/>
  <c r="D183" i="3"/>
  <c r="J183" i="3" s="1"/>
  <c r="C183" i="3"/>
  <c r="I183" i="3" s="1"/>
  <c r="K182" i="3"/>
  <c r="J182" i="3"/>
  <c r="H182" i="3"/>
  <c r="G182" i="3"/>
  <c r="F182" i="3"/>
  <c r="E182" i="3"/>
  <c r="D182" i="3"/>
  <c r="C182" i="3"/>
  <c r="I182" i="3" s="1"/>
  <c r="K181" i="3"/>
  <c r="J181" i="3"/>
  <c r="I181" i="3"/>
  <c r="H181" i="3"/>
  <c r="G181" i="3"/>
  <c r="F181" i="3"/>
  <c r="E181" i="3"/>
  <c r="D181" i="3"/>
  <c r="C181" i="3"/>
  <c r="H180" i="3"/>
  <c r="K180" i="3" s="1"/>
  <c r="G180" i="3"/>
  <c r="J180" i="3" s="1"/>
  <c r="F180" i="3"/>
  <c r="E180" i="3"/>
  <c r="D180" i="3"/>
  <c r="C180" i="3"/>
  <c r="I180" i="3" s="1"/>
  <c r="H179" i="3"/>
  <c r="G179" i="3"/>
  <c r="F179" i="3"/>
  <c r="I179" i="3" s="1"/>
  <c r="E179" i="3"/>
  <c r="D179" i="3"/>
  <c r="C179" i="3"/>
  <c r="K178" i="3"/>
  <c r="H178" i="3"/>
  <c r="G178" i="3"/>
  <c r="F178" i="3"/>
  <c r="E178" i="3"/>
  <c r="D178" i="3"/>
  <c r="J178" i="3" s="1"/>
  <c r="C178" i="3"/>
  <c r="I178" i="3" s="1"/>
  <c r="H177" i="3"/>
  <c r="G177" i="3"/>
  <c r="F177" i="3"/>
  <c r="E177" i="3"/>
  <c r="K177" i="3" s="1"/>
  <c r="D177" i="3"/>
  <c r="J177" i="3" s="1"/>
  <c r="C177" i="3"/>
  <c r="I177" i="3" s="1"/>
  <c r="K176" i="3"/>
  <c r="J176" i="3"/>
  <c r="H176" i="3"/>
  <c r="G176" i="3"/>
  <c r="F176" i="3"/>
  <c r="E176" i="3"/>
  <c r="D176" i="3"/>
  <c r="C176" i="3"/>
  <c r="I176" i="3" s="1"/>
  <c r="J175" i="3"/>
  <c r="I175" i="3"/>
  <c r="H175" i="3"/>
  <c r="G175" i="3"/>
  <c r="F175" i="3"/>
  <c r="E175" i="3"/>
  <c r="K175" i="3" s="1"/>
  <c r="D175" i="3"/>
  <c r="C175" i="3"/>
  <c r="J174" i="3"/>
  <c r="H174" i="3"/>
  <c r="K174" i="3" s="1"/>
  <c r="G174" i="3"/>
  <c r="F174" i="3"/>
  <c r="E174" i="3"/>
  <c r="D174" i="3"/>
  <c r="C174" i="3"/>
  <c r="I174" i="3" s="1"/>
  <c r="H173" i="3"/>
  <c r="G173" i="3"/>
  <c r="F173" i="3"/>
  <c r="I173" i="3" s="1"/>
  <c r="E173" i="3"/>
  <c r="K173" i="3" s="1"/>
  <c r="D173" i="3"/>
  <c r="J173" i="3" s="1"/>
  <c r="C173" i="3"/>
  <c r="K172" i="3"/>
  <c r="H172" i="3"/>
  <c r="G172" i="3"/>
  <c r="F172" i="3"/>
  <c r="E172" i="3"/>
  <c r="D172" i="3"/>
  <c r="J172" i="3" s="1"/>
  <c r="C172" i="3"/>
  <c r="I171" i="3"/>
  <c r="H171" i="3"/>
  <c r="G171" i="3"/>
  <c r="F171" i="3"/>
  <c r="E171" i="3"/>
  <c r="K171" i="3" s="1"/>
  <c r="D171" i="3"/>
  <c r="J171" i="3" s="1"/>
  <c r="C171" i="3"/>
  <c r="K170" i="3"/>
  <c r="H170" i="3"/>
  <c r="G170" i="3"/>
  <c r="J170" i="3" s="1"/>
  <c r="F170" i="3"/>
  <c r="E170" i="3"/>
  <c r="D170" i="3"/>
  <c r="C170" i="3"/>
  <c r="I170" i="3" s="1"/>
  <c r="J169" i="3"/>
  <c r="I169" i="3"/>
  <c r="H169" i="3"/>
  <c r="G169" i="3"/>
  <c r="F169" i="3"/>
  <c r="E169" i="3"/>
  <c r="K169" i="3" s="1"/>
  <c r="D169" i="3"/>
  <c r="C169" i="3"/>
  <c r="K168" i="3"/>
  <c r="H168" i="3"/>
  <c r="G168" i="3"/>
  <c r="J168" i="3" s="1"/>
  <c r="F168" i="3"/>
  <c r="E168" i="3"/>
  <c r="D168" i="3"/>
  <c r="C168" i="3"/>
  <c r="I168" i="3" s="1"/>
  <c r="H167" i="3"/>
  <c r="G167" i="3"/>
  <c r="F167" i="3"/>
  <c r="I167" i="3" s="1"/>
  <c r="E167" i="3"/>
  <c r="D167" i="3"/>
  <c r="C167" i="3"/>
  <c r="K166" i="3"/>
  <c r="H166" i="3"/>
  <c r="G166" i="3"/>
  <c r="F166" i="3"/>
  <c r="E166" i="3"/>
  <c r="D166" i="3"/>
  <c r="C166" i="3"/>
  <c r="I166" i="3" s="1"/>
  <c r="H165" i="3"/>
  <c r="G165" i="3"/>
  <c r="F165" i="3"/>
  <c r="E165" i="3"/>
  <c r="K165" i="3" s="1"/>
  <c r="D165" i="3"/>
  <c r="J165" i="3" s="1"/>
  <c r="C165" i="3"/>
  <c r="I165" i="3" s="1"/>
  <c r="K164" i="3"/>
  <c r="H164" i="3"/>
  <c r="G164" i="3"/>
  <c r="J164" i="3" s="1"/>
  <c r="F164" i="3"/>
  <c r="E164" i="3"/>
  <c r="D164" i="3"/>
  <c r="C164" i="3"/>
  <c r="I164" i="3" s="1"/>
  <c r="J163" i="3"/>
  <c r="I163" i="3"/>
  <c r="H163" i="3"/>
  <c r="G163" i="3"/>
  <c r="F163" i="3"/>
  <c r="E163" i="3"/>
  <c r="K163" i="3" s="1"/>
  <c r="D163" i="3"/>
  <c r="C163" i="3"/>
  <c r="H162" i="3"/>
  <c r="K162" i="3" s="1"/>
  <c r="G162" i="3"/>
  <c r="J162" i="3" s="1"/>
  <c r="F162" i="3"/>
  <c r="E162" i="3"/>
  <c r="D162" i="3"/>
  <c r="C162" i="3"/>
  <c r="I162" i="3" s="1"/>
  <c r="I161" i="3"/>
  <c r="H161" i="3"/>
  <c r="G161" i="3"/>
  <c r="F161" i="3"/>
  <c r="E161" i="3"/>
  <c r="D161" i="3"/>
  <c r="J161" i="3" s="1"/>
  <c r="C161" i="3"/>
  <c r="H160" i="3"/>
  <c r="G160" i="3"/>
  <c r="F160" i="3"/>
  <c r="E160" i="3"/>
  <c r="K160" i="3" s="1"/>
  <c r="D160" i="3"/>
  <c r="J160" i="3" s="1"/>
  <c r="C160" i="3"/>
  <c r="I160" i="3" s="1"/>
  <c r="H159" i="3"/>
  <c r="G159" i="3"/>
  <c r="F159" i="3"/>
  <c r="E159" i="3"/>
  <c r="K159" i="3" s="1"/>
  <c r="D159" i="3"/>
  <c r="J159" i="3" s="1"/>
  <c r="C159" i="3"/>
  <c r="I159" i="3" s="1"/>
  <c r="K158" i="3"/>
  <c r="J158" i="3"/>
  <c r="H158" i="3"/>
  <c r="G158" i="3"/>
  <c r="F158" i="3"/>
  <c r="E158" i="3"/>
  <c r="D158" i="3"/>
  <c r="C158" i="3"/>
  <c r="I158" i="3" s="1"/>
  <c r="K157" i="3"/>
  <c r="J157" i="3"/>
  <c r="I157" i="3"/>
  <c r="H157" i="3"/>
  <c r="G157" i="3"/>
  <c r="F157" i="3"/>
  <c r="E157" i="3"/>
  <c r="D157" i="3"/>
  <c r="C157" i="3"/>
  <c r="J156" i="3"/>
  <c r="I156" i="3"/>
  <c r="H156" i="3"/>
  <c r="K156" i="3" s="1"/>
  <c r="G156" i="3"/>
  <c r="F156" i="3"/>
  <c r="E156" i="3"/>
  <c r="D156" i="3"/>
  <c r="C156" i="3"/>
  <c r="I155" i="3"/>
  <c r="H155" i="3"/>
  <c r="G155" i="3"/>
  <c r="F155" i="3"/>
  <c r="E155" i="3"/>
  <c r="D155" i="3"/>
  <c r="J155" i="3" s="1"/>
  <c r="C155" i="3"/>
  <c r="K154" i="3"/>
  <c r="H154" i="3"/>
  <c r="G154" i="3"/>
  <c r="F154" i="3"/>
  <c r="E154" i="3"/>
  <c r="D154" i="3"/>
  <c r="J154" i="3" s="1"/>
  <c r="C154" i="3"/>
  <c r="I154" i="3" s="1"/>
  <c r="I153" i="3"/>
  <c r="H153" i="3"/>
  <c r="G153" i="3"/>
  <c r="F153" i="3"/>
  <c r="E153" i="3"/>
  <c r="K153" i="3" s="1"/>
  <c r="D153" i="3"/>
  <c r="J153" i="3" s="1"/>
  <c r="C153" i="3"/>
  <c r="K152" i="3"/>
  <c r="J152" i="3"/>
  <c r="H152" i="3"/>
  <c r="G152" i="3"/>
  <c r="F152" i="3"/>
  <c r="E152" i="3"/>
  <c r="D152" i="3"/>
  <c r="C152" i="3"/>
  <c r="I152" i="3" s="1"/>
  <c r="J151" i="3"/>
  <c r="I151" i="3"/>
  <c r="H151" i="3"/>
  <c r="K151" i="3" s="1"/>
  <c r="G151" i="3"/>
  <c r="F151" i="3"/>
  <c r="E151" i="3"/>
  <c r="D151" i="3"/>
  <c r="C151" i="3"/>
  <c r="K150" i="3"/>
  <c r="J150" i="3"/>
  <c r="H150" i="3"/>
  <c r="G150" i="3"/>
  <c r="F150" i="3"/>
  <c r="I150" i="3" s="1"/>
  <c r="E150" i="3"/>
  <c r="D150" i="3"/>
  <c r="C150" i="3"/>
  <c r="H149" i="3"/>
  <c r="G149" i="3"/>
  <c r="F149" i="3"/>
  <c r="I149" i="3" s="1"/>
  <c r="E149" i="3"/>
  <c r="K149" i="3" s="1"/>
  <c r="D149" i="3"/>
  <c r="C149" i="3"/>
  <c r="K148" i="3"/>
  <c r="H148" i="3"/>
  <c r="G148" i="3"/>
  <c r="F148" i="3"/>
  <c r="E148" i="3"/>
  <c r="D148" i="3"/>
  <c r="C148" i="3"/>
  <c r="I147" i="3"/>
  <c r="H147" i="3"/>
  <c r="G147" i="3"/>
  <c r="F147" i="3"/>
  <c r="E147" i="3"/>
  <c r="K147" i="3" s="1"/>
  <c r="D147" i="3"/>
  <c r="J147" i="3" s="1"/>
  <c r="C147" i="3"/>
  <c r="K146" i="3"/>
  <c r="H146" i="3"/>
  <c r="G146" i="3"/>
  <c r="J146" i="3" s="1"/>
  <c r="F146" i="3"/>
  <c r="E146" i="3"/>
  <c r="D146" i="3"/>
  <c r="C146" i="3"/>
  <c r="I146" i="3" s="1"/>
  <c r="J145" i="3"/>
  <c r="I145" i="3"/>
  <c r="H145" i="3"/>
  <c r="G145" i="3"/>
  <c r="F145" i="3"/>
  <c r="E145" i="3"/>
  <c r="K145" i="3" s="1"/>
  <c r="D145" i="3"/>
  <c r="C145" i="3"/>
  <c r="K144" i="3"/>
  <c r="J144" i="3"/>
  <c r="H144" i="3"/>
  <c r="G144" i="3"/>
  <c r="F144" i="3"/>
  <c r="E144" i="3"/>
  <c r="D144" i="3"/>
  <c r="C144" i="3"/>
  <c r="I144" i="3" s="1"/>
  <c r="H143" i="3"/>
  <c r="G143" i="3"/>
  <c r="F143" i="3"/>
  <c r="I143" i="3" s="1"/>
  <c r="E143" i="3"/>
  <c r="K143" i="3" s="1"/>
  <c r="D143" i="3"/>
  <c r="C143" i="3"/>
  <c r="H142" i="3"/>
  <c r="G142" i="3"/>
  <c r="F142" i="3"/>
  <c r="E142" i="3"/>
  <c r="K142" i="3" s="1"/>
  <c r="D142" i="3"/>
  <c r="J142" i="3" s="1"/>
  <c r="C142" i="3"/>
  <c r="I142" i="3" s="1"/>
  <c r="H141" i="3"/>
  <c r="G141" i="3"/>
  <c r="F141" i="3"/>
  <c r="E141" i="3"/>
  <c r="D141" i="3"/>
  <c r="J141" i="3" s="1"/>
  <c r="C141" i="3"/>
  <c r="I141" i="3" s="1"/>
  <c r="J140" i="3"/>
  <c r="H140" i="3"/>
  <c r="G140" i="3"/>
  <c r="F140" i="3"/>
  <c r="E140" i="3"/>
  <c r="K140" i="3" s="1"/>
  <c r="D140" i="3"/>
  <c r="C140" i="3"/>
  <c r="K139" i="3"/>
  <c r="J139" i="3"/>
  <c r="H139" i="3"/>
  <c r="G139" i="3"/>
  <c r="F139" i="3"/>
  <c r="E139" i="3"/>
  <c r="D139" i="3"/>
  <c r="C139" i="3"/>
  <c r="I139" i="3" s="1"/>
  <c r="J138" i="3"/>
  <c r="I138" i="3"/>
  <c r="H138" i="3"/>
  <c r="K138" i="3" s="1"/>
  <c r="G138" i="3"/>
  <c r="F138" i="3"/>
  <c r="E138" i="3"/>
  <c r="D138" i="3"/>
  <c r="C138" i="3"/>
  <c r="K137" i="3"/>
  <c r="H137" i="3"/>
  <c r="G137" i="3"/>
  <c r="F137" i="3"/>
  <c r="I137" i="3" s="1"/>
  <c r="E137" i="3"/>
  <c r="D137" i="3"/>
  <c r="C137" i="3"/>
  <c r="K136" i="3"/>
  <c r="H136" i="3"/>
  <c r="G136" i="3"/>
  <c r="F136" i="3"/>
  <c r="E136" i="3"/>
  <c r="D136" i="3"/>
  <c r="J136" i="3" s="1"/>
  <c r="C136" i="3"/>
  <c r="I136" i="3" s="1"/>
  <c r="H135" i="3"/>
  <c r="G135" i="3"/>
  <c r="F135" i="3"/>
  <c r="E135" i="3"/>
  <c r="D135" i="3"/>
  <c r="C135" i="3"/>
  <c r="I135" i="3" s="1"/>
  <c r="J134" i="3"/>
  <c r="H134" i="3"/>
  <c r="G134" i="3"/>
  <c r="F134" i="3"/>
  <c r="E134" i="3"/>
  <c r="K134" i="3" s="1"/>
  <c r="D134" i="3"/>
  <c r="C134" i="3"/>
  <c r="I134" i="3" s="1"/>
  <c r="K133" i="3"/>
  <c r="J133" i="3"/>
  <c r="H133" i="3"/>
  <c r="G133" i="3"/>
  <c r="F133" i="3"/>
  <c r="E133" i="3"/>
  <c r="D133" i="3"/>
  <c r="C133" i="3"/>
  <c r="I133" i="3" s="1"/>
  <c r="J132" i="3"/>
  <c r="I132" i="3"/>
  <c r="H132" i="3"/>
  <c r="K132" i="3" s="1"/>
  <c r="G132" i="3"/>
  <c r="F132" i="3"/>
  <c r="E132" i="3"/>
  <c r="D132" i="3"/>
  <c r="C132" i="3"/>
  <c r="K131" i="3"/>
  <c r="I131" i="3"/>
  <c r="H131" i="3"/>
  <c r="G131" i="3"/>
  <c r="F131" i="3"/>
  <c r="E131" i="3"/>
  <c r="D131" i="3"/>
  <c r="C131" i="3"/>
  <c r="K130" i="3"/>
  <c r="H130" i="3"/>
  <c r="G130" i="3"/>
  <c r="F130" i="3"/>
  <c r="E130" i="3"/>
  <c r="D130" i="3"/>
  <c r="C130" i="3"/>
  <c r="I130" i="3" s="1"/>
  <c r="H129" i="3"/>
  <c r="G129" i="3"/>
  <c r="F129" i="3"/>
  <c r="E129" i="3"/>
  <c r="D129" i="3"/>
  <c r="J129" i="3" s="1"/>
  <c r="C129" i="3"/>
  <c r="I129" i="3" s="1"/>
  <c r="J128" i="3"/>
  <c r="H128" i="3"/>
  <c r="G128" i="3"/>
  <c r="F128" i="3"/>
  <c r="E128" i="3"/>
  <c r="K128" i="3" s="1"/>
  <c r="D128" i="3"/>
  <c r="C128" i="3"/>
  <c r="K127" i="3"/>
  <c r="J127" i="3"/>
  <c r="H127" i="3"/>
  <c r="G127" i="3"/>
  <c r="F127" i="3"/>
  <c r="E127" i="3"/>
  <c r="D127" i="3"/>
  <c r="C127" i="3"/>
  <c r="I127" i="3" s="1"/>
  <c r="I126" i="3"/>
  <c r="H126" i="3"/>
  <c r="K126" i="3" s="1"/>
  <c r="G126" i="3"/>
  <c r="J126" i="3" s="1"/>
  <c r="F126" i="3"/>
  <c r="E126" i="3"/>
  <c r="D126" i="3"/>
  <c r="C126" i="3"/>
  <c r="K125" i="3"/>
  <c r="H125" i="3"/>
  <c r="G125" i="3"/>
  <c r="F125" i="3"/>
  <c r="I125" i="3" s="1"/>
  <c r="E125" i="3"/>
  <c r="D125" i="3"/>
  <c r="J125" i="3" s="1"/>
  <c r="C125" i="3"/>
  <c r="K124" i="3"/>
  <c r="H124" i="3"/>
  <c r="G124" i="3"/>
  <c r="F124" i="3"/>
  <c r="E124" i="3"/>
  <c r="D124" i="3"/>
  <c r="J124" i="3" s="1"/>
  <c r="C124" i="3"/>
  <c r="I124" i="3" s="1"/>
  <c r="H123" i="3"/>
  <c r="G123" i="3"/>
  <c r="F123" i="3"/>
  <c r="E123" i="3"/>
  <c r="D123" i="3"/>
  <c r="J123" i="3" s="1"/>
  <c r="C123" i="3"/>
  <c r="I123" i="3" s="1"/>
  <c r="J122" i="3"/>
  <c r="H122" i="3"/>
  <c r="G122" i="3"/>
  <c r="F122" i="3"/>
  <c r="E122" i="3"/>
  <c r="K122" i="3" s="1"/>
  <c r="D122" i="3"/>
  <c r="C122" i="3"/>
  <c r="K121" i="3"/>
  <c r="J121" i="3"/>
  <c r="H121" i="3"/>
  <c r="G121" i="3"/>
  <c r="F121" i="3"/>
  <c r="E121" i="3"/>
  <c r="D121" i="3"/>
  <c r="C121" i="3"/>
  <c r="I121" i="3" s="1"/>
  <c r="J120" i="3"/>
  <c r="I120" i="3"/>
  <c r="H120" i="3"/>
  <c r="K120" i="3" s="1"/>
  <c r="G120" i="3"/>
  <c r="F120" i="3"/>
  <c r="E120" i="3"/>
  <c r="D120" i="3"/>
  <c r="C120" i="3"/>
  <c r="K119" i="3"/>
  <c r="H119" i="3"/>
  <c r="G119" i="3"/>
  <c r="F119" i="3"/>
  <c r="I119" i="3" s="1"/>
  <c r="E119" i="3"/>
  <c r="D119" i="3"/>
  <c r="C119" i="3"/>
  <c r="K118" i="3"/>
  <c r="H118" i="3"/>
  <c r="G118" i="3"/>
  <c r="F118" i="3"/>
  <c r="E118" i="3"/>
  <c r="D118" i="3"/>
  <c r="J118" i="3" s="1"/>
  <c r="C118" i="3"/>
  <c r="I118" i="3" s="1"/>
  <c r="H117" i="3"/>
  <c r="G117" i="3"/>
  <c r="F117" i="3"/>
  <c r="E117" i="3"/>
  <c r="D117" i="3"/>
  <c r="J117" i="3" s="1"/>
  <c r="C117" i="3"/>
  <c r="I117" i="3" s="1"/>
  <c r="J116" i="3"/>
  <c r="H116" i="3"/>
  <c r="G116" i="3"/>
  <c r="F116" i="3"/>
  <c r="E116" i="3"/>
  <c r="K116" i="3" s="1"/>
  <c r="D116" i="3"/>
  <c r="C116" i="3"/>
  <c r="I116" i="3" s="1"/>
  <c r="K115" i="3"/>
  <c r="J115" i="3"/>
  <c r="H115" i="3"/>
  <c r="G115" i="3"/>
  <c r="F115" i="3"/>
  <c r="E115" i="3"/>
  <c r="D115" i="3"/>
  <c r="C115" i="3"/>
  <c r="I115" i="3" s="1"/>
  <c r="J114" i="3"/>
  <c r="I114" i="3"/>
  <c r="H114" i="3"/>
  <c r="K114" i="3" s="1"/>
  <c r="G114" i="3"/>
  <c r="F114" i="3"/>
  <c r="E114" i="3"/>
  <c r="D114" i="3"/>
  <c r="C114" i="3"/>
  <c r="K113" i="3"/>
  <c r="I113" i="3"/>
  <c r="H113" i="3"/>
  <c r="G113" i="3"/>
  <c r="F113" i="3"/>
  <c r="E113" i="3"/>
  <c r="D113" i="3"/>
  <c r="C113" i="3"/>
  <c r="H112" i="3"/>
  <c r="G112" i="3"/>
  <c r="F112" i="3"/>
  <c r="E112" i="3"/>
  <c r="K112" i="3" s="1"/>
  <c r="D112" i="3"/>
  <c r="C112" i="3"/>
  <c r="I112" i="3" s="1"/>
  <c r="H111" i="3"/>
  <c r="G111" i="3"/>
  <c r="F111" i="3"/>
  <c r="E111" i="3"/>
  <c r="D111" i="3"/>
  <c r="J111" i="3" s="1"/>
  <c r="C111" i="3"/>
  <c r="I111" i="3" s="1"/>
  <c r="J110" i="3"/>
  <c r="H110" i="3"/>
  <c r="G110" i="3"/>
  <c r="F110" i="3"/>
  <c r="E110" i="3"/>
  <c r="K110" i="3" s="1"/>
  <c r="D110" i="3"/>
  <c r="C110" i="3"/>
  <c r="K109" i="3"/>
  <c r="J109" i="3"/>
  <c r="H109" i="3"/>
  <c r="G109" i="3"/>
  <c r="F109" i="3"/>
  <c r="E109" i="3"/>
  <c r="D109" i="3"/>
  <c r="C109" i="3"/>
  <c r="I109" i="3" s="1"/>
  <c r="I108" i="3"/>
  <c r="H108" i="3"/>
  <c r="K108" i="3" s="1"/>
  <c r="G108" i="3"/>
  <c r="J108" i="3" s="1"/>
  <c r="F108" i="3"/>
  <c r="E108" i="3"/>
  <c r="D108" i="3"/>
  <c r="C108" i="3"/>
  <c r="K107" i="3"/>
  <c r="H107" i="3"/>
  <c r="G107" i="3"/>
  <c r="F107" i="3"/>
  <c r="I107" i="3" s="1"/>
  <c r="E107" i="3"/>
  <c r="D107" i="3"/>
  <c r="J107" i="3" s="1"/>
  <c r="C107" i="3"/>
  <c r="I106" i="3"/>
  <c r="H106" i="3"/>
  <c r="G106" i="3"/>
  <c r="F106" i="3"/>
  <c r="E106" i="3"/>
  <c r="K106" i="3" s="1"/>
  <c r="D106" i="3"/>
  <c r="J106" i="3" s="1"/>
  <c r="C106" i="3"/>
  <c r="I105" i="3"/>
  <c r="H105" i="3"/>
  <c r="G105" i="3"/>
  <c r="F105" i="3"/>
  <c r="E105" i="3"/>
  <c r="K105" i="3" s="1"/>
  <c r="D105" i="3"/>
  <c r="J105" i="3" s="1"/>
  <c r="C105" i="3"/>
  <c r="K104" i="3"/>
  <c r="J104" i="3"/>
  <c r="H104" i="3"/>
  <c r="G104" i="3"/>
  <c r="F104" i="3"/>
  <c r="E104" i="3"/>
  <c r="D104" i="3"/>
  <c r="C104" i="3"/>
  <c r="H103" i="3"/>
  <c r="G103" i="3"/>
  <c r="F103" i="3"/>
  <c r="E103" i="3"/>
  <c r="K103" i="3" s="1"/>
  <c r="D103" i="3"/>
  <c r="J103" i="3" s="1"/>
  <c r="C103" i="3"/>
  <c r="I103" i="3" s="1"/>
  <c r="K102" i="3"/>
  <c r="J102" i="3"/>
  <c r="H102" i="3"/>
  <c r="G102" i="3"/>
  <c r="F102" i="3"/>
  <c r="E102" i="3"/>
  <c r="D102" i="3"/>
  <c r="C102" i="3"/>
  <c r="I102" i="3" s="1"/>
  <c r="I101" i="3"/>
  <c r="H101" i="3"/>
  <c r="K101" i="3" s="1"/>
  <c r="G101" i="3"/>
  <c r="F101" i="3"/>
  <c r="E101" i="3"/>
  <c r="D101" i="3"/>
  <c r="J101" i="3" s="1"/>
  <c r="C101" i="3"/>
  <c r="J100" i="3"/>
  <c r="H100" i="3"/>
  <c r="G100" i="3"/>
  <c r="F100" i="3"/>
  <c r="I100" i="3" s="1"/>
  <c r="E100" i="3"/>
  <c r="K100" i="3" s="1"/>
  <c r="D100" i="3"/>
  <c r="C100" i="3"/>
  <c r="H99" i="3"/>
  <c r="G99" i="3"/>
  <c r="F99" i="3"/>
  <c r="I99" i="3" s="1"/>
  <c r="E99" i="3"/>
  <c r="K99" i="3" s="1"/>
  <c r="D99" i="3"/>
  <c r="C99" i="3"/>
  <c r="H98" i="3"/>
  <c r="G98" i="3"/>
  <c r="F98" i="3"/>
  <c r="E98" i="3"/>
  <c r="K98" i="3" s="1"/>
  <c r="D98" i="3"/>
  <c r="C98" i="3"/>
  <c r="I98" i="3" s="1"/>
  <c r="J97" i="3"/>
  <c r="H97" i="3"/>
  <c r="G97" i="3"/>
  <c r="F97" i="3"/>
  <c r="E97" i="3"/>
  <c r="K97" i="3" s="1"/>
  <c r="D97" i="3"/>
  <c r="C97" i="3"/>
  <c r="I97" i="3" s="1"/>
  <c r="H96" i="3"/>
  <c r="K96" i="3" s="1"/>
  <c r="G96" i="3"/>
  <c r="J96" i="3" s="1"/>
  <c r="F96" i="3"/>
  <c r="E96" i="3"/>
  <c r="D96" i="3"/>
  <c r="C96" i="3"/>
  <c r="I96" i="3" s="1"/>
  <c r="J95" i="3"/>
  <c r="H95" i="3"/>
  <c r="G95" i="3"/>
  <c r="F95" i="3"/>
  <c r="I95" i="3" s="1"/>
  <c r="E95" i="3"/>
  <c r="K95" i="3" s="1"/>
  <c r="D95" i="3"/>
  <c r="C95" i="3"/>
  <c r="H94" i="3"/>
  <c r="K94" i="3" s="1"/>
  <c r="G94" i="3"/>
  <c r="F94" i="3"/>
  <c r="E94" i="3"/>
  <c r="D94" i="3"/>
  <c r="J94" i="3" s="1"/>
  <c r="C94" i="3"/>
  <c r="I94" i="3" s="1"/>
  <c r="I93" i="3"/>
  <c r="H93" i="3"/>
  <c r="G93" i="3"/>
  <c r="F93" i="3"/>
  <c r="E93" i="3"/>
  <c r="K93" i="3" s="1"/>
  <c r="D93" i="3"/>
  <c r="J93" i="3" s="1"/>
  <c r="C93" i="3"/>
  <c r="K92" i="3"/>
  <c r="H92" i="3"/>
  <c r="G92" i="3"/>
  <c r="F92" i="3"/>
  <c r="E92" i="3"/>
  <c r="D92" i="3"/>
  <c r="J92" i="3" s="1"/>
  <c r="C92" i="3"/>
  <c r="I91" i="3"/>
  <c r="H91" i="3"/>
  <c r="G91" i="3"/>
  <c r="F91" i="3"/>
  <c r="E91" i="3"/>
  <c r="K91" i="3" s="1"/>
  <c r="D91" i="3"/>
  <c r="J91" i="3" s="1"/>
  <c r="C91" i="3"/>
  <c r="K90" i="3"/>
  <c r="H90" i="3"/>
  <c r="G90" i="3"/>
  <c r="J90" i="3" s="1"/>
  <c r="F90" i="3"/>
  <c r="E90" i="3"/>
  <c r="D90" i="3"/>
  <c r="C90" i="3"/>
  <c r="I90" i="3" s="1"/>
  <c r="I89" i="3"/>
  <c r="H89" i="3"/>
  <c r="G89" i="3"/>
  <c r="F89" i="3"/>
  <c r="E89" i="3"/>
  <c r="K89" i="3" s="1"/>
  <c r="D89" i="3"/>
  <c r="J89" i="3" s="1"/>
  <c r="C89" i="3"/>
  <c r="K88" i="3"/>
  <c r="J88" i="3"/>
  <c r="H88" i="3"/>
  <c r="G88" i="3"/>
  <c r="F88" i="3"/>
  <c r="E88" i="3"/>
  <c r="D88" i="3"/>
  <c r="C88" i="3"/>
  <c r="I88" i="3" s="1"/>
  <c r="I87" i="3"/>
  <c r="H87" i="3"/>
  <c r="G87" i="3"/>
  <c r="F87" i="3"/>
  <c r="E87" i="3"/>
  <c r="K87" i="3" s="1"/>
  <c r="D87" i="3"/>
  <c r="J87" i="3" s="1"/>
  <c r="C87" i="3"/>
  <c r="K86" i="3"/>
  <c r="H86" i="3"/>
  <c r="G86" i="3"/>
  <c r="F86" i="3"/>
  <c r="E86" i="3"/>
  <c r="D86" i="3"/>
  <c r="J86" i="3" s="1"/>
  <c r="C86" i="3"/>
  <c r="I86" i="3" s="1"/>
  <c r="I85" i="3"/>
  <c r="H85" i="3"/>
  <c r="G85" i="3"/>
  <c r="F85" i="3"/>
  <c r="E85" i="3"/>
  <c r="K85" i="3" s="1"/>
  <c r="D85" i="3"/>
  <c r="J85" i="3" s="1"/>
  <c r="C85" i="3"/>
  <c r="K84" i="3"/>
  <c r="H84" i="3"/>
  <c r="G84" i="3"/>
  <c r="J84" i="3" s="1"/>
  <c r="F84" i="3"/>
  <c r="E84" i="3"/>
  <c r="D84" i="3"/>
  <c r="C84" i="3"/>
  <c r="I84" i="3" s="1"/>
  <c r="I83" i="3"/>
  <c r="H83" i="3"/>
  <c r="G83" i="3"/>
  <c r="F83" i="3"/>
  <c r="E83" i="3"/>
  <c r="K83" i="3" s="1"/>
  <c r="D83" i="3"/>
  <c r="J83" i="3" s="1"/>
  <c r="C83" i="3"/>
  <c r="K82" i="3"/>
  <c r="J82" i="3"/>
  <c r="H82" i="3"/>
  <c r="G82" i="3"/>
  <c r="F82" i="3"/>
  <c r="E82" i="3"/>
  <c r="D82" i="3"/>
  <c r="C82" i="3"/>
  <c r="I82" i="3" s="1"/>
  <c r="I81" i="3"/>
  <c r="H81" i="3"/>
  <c r="G81" i="3"/>
  <c r="F81" i="3"/>
  <c r="E81" i="3"/>
  <c r="K81" i="3" s="1"/>
  <c r="D81" i="3"/>
  <c r="J81" i="3" s="1"/>
  <c r="C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D75" i="3"/>
  <c r="J75" i="3" s="1"/>
  <c r="C75" i="3"/>
  <c r="B75" i="3"/>
  <c r="K74" i="3"/>
  <c r="H74" i="3"/>
  <c r="G74" i="3"/>
  <c r="F74" i="3"/>
  <c r="E74" i="3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I58" i="3" s="1"/>
  <c r="B58" i="3"/>
  <c r="I57" i="3"/>
  <c r="H57" i="3"/>
  <c r="G57" i="3"/>
  <c r="F57" i="3"/>
  <c r="E57" i="3"/>
  <c r="D57" i="3"/>
  <c r="J57" i="3" s="1"/>
  <c r="C57" i="3"/>
  <c r="B57" i="3"/>
  <c r="K56" i="3"/>
  <c r="H56" i="3"/>
  <c r="G56" i="3"/>
  <c r="F56" i="3"/>
  <c r="E56" i="3"/>
  <c r="D56" i="3"/>
  <c r="J56" i="3" s="1"/>
  <c r="C56" i="3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C32" i="3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D27" i="3"/>
  <c r="J27" i="3" s="1"/>
  <c r="C27" i="3"/>
  <c r="B27" i="3"/>
  <c r="K26" i="3"/>
  <c r="H26" i="3"/>
  <c r="G26" i="3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D21" i="3"/>
  <c r="J21" i="3" s="1"/>
  <c r="C21" i="3"/>
  <c r="B21" i="3"/>
  <c r="K20" i="3"/>
  <c r="H20" i="3"/>
  <c r="G20" i="3"/>
  <c r="F20" i="3"/>
  <c r="E20" i="3"/>
  <c r="D20" i="3"/>
  <c r="J20" i="3" s="1"/>
  <c r="C20" i="3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C14" i="3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J12" i="3" s="1"/>
  <c r="F12" i="3"/>
  <c r="E12" i="3"/>
  <c r="D12" i="3"/>
  <c r="C12" i="3"/>
  <c r="I12" i="3" s="1"/>
  <c r="B12" i="3"/>
  <c r="J11" i="3"/>
  <c r="I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H224" i="2"/>
  <c r="K224" i="2" s="1"/>
  <c r="G224" i="2"/>
  <c r="F224" i="2"/>
  <c r="E224" i="2"/>
  <c r="D224" i="2"/>
  <c r="J224" i="2" s="1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H220" i="2"/>
  <c r="G220" i="2"/>
  <c r="J220" i="2" s="1"/>
  <c r="F220" i="2"/>
  <c r="E220" i="2"/>
  <c r="D220" i="2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H216" i="2"/>
  <c r="G216" i="2"/>
  <c r="F216" i="2"/>
  <c r="E216" i="2"/>
  <c r="K216" i="2" s="1"/>
  <c r="D216" i="2"/>
  <c r="C216" i="2"/>
  <c r="B216" i="2"/>
  <c r="J215" i="2"/>
  <c r="I215" i="2"/>
  <c r="H215" i="2"/>
  <c r="G215" i="2"/>
  <c r="F215" i="2"/>
  <c r="E215" i="2"/>
  <c r="K215" i="2" s="1"/>
  <c r="D215" i="2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H212" i="2"/>
  <c r="K212" i="2" s="1"/>
  <c r="G212" i="2"/>
  <c r="F212" i="2"/>
  <c r="E212" i="2"/>
  <c r="D212" i="2"/>
  <c r="J212" i="2" s="1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H210" i="2"/>
  <c r="G210" i="2"/>
  <c r="F210" i="2"/>
  <c r="E210" i="2"/>
  <c r="K210" i="2" s="1"/>
  <c r="D210" i="2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K208" i="2"/>
  <c r="H208" i="2"/>
  <c r="G208" i="2"/>
  <c r="J208" i="2" s="1"/>
  <c r="F208" i="2"/>
  <c r="E208" i="2"/>
  <c r="D208" i="2"/>
  <c r="C208" i="2"/>
  <c r="I208" i="2" s="1"/>
  <c r="B208" i="2"/>
  <c r="K207" i="2"/>
  <c r="J207" i="2"/>
  <c r="I207" i="2"/>
  <c r="H207" i="2"/>
  <c r="G207" i="2"/>
  <c r="F207" i="2"/>
  <c r="E207" i="2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I205" i="2"/>
  <c r="H205" i="2"/>
  <c r="G205" i="2"/>
  <c r="F205" i="2"/>
  <c r="E205" i="2"/>
  <c r="K205" i="2" s="1"/>
  <c r="D205" i="2"/>
  <c r="J205" i="2" s="1"/>
  <c r="C205" i="2"/>
  <c r="B205" i="2"/>
  <c r="H204" i="2"/>
  <c r="G204" i="2"/>
  <c r="F204" i="2"/>
  <c r="E204" i="2"/>
  <c r="K204" i="2" s="1"/>
  <c r="D204" i="2"/>
  <c r="C204" i="2"/>
  <c r="B204" i="2"/>
  <c r="J203" i="2"/>
  <c r="I203" i="2"/>
  <c r="H203" i="2"/>
  <c r="G203" i="2"/>
  <c r="F203" i="2"/>
  <c r="E203" i="2"/>
  <c r="K203" i="2" s="1"/>
  <c r="D203" i="2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H198" i="2"/>
  <c r="G198" i="2"/>
  <c r="F198" i="2"/>
  <c r="E198" i="2"/>
  <c r="K198" i="2" s="1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K196" i="2"/>
  <c r="H196" i="2"/>
  <c r="G196" i="2"/>
  <c r="J196" i="2" s="1"/>
  <c r="F196" i="2"/>
  <c r="E196" i="2"/>
  <c r="D196" i="2"/>
  <c r="C196" i="2"/>
  <c r="I196" i="2" s="1"/>
  <c r="B196" i="2"/>
  <c r="K195" i="2"/>
  <c r="J195" i="2"/>
  <c r="I195" i="2"/>
  <c r="H195" i="2"/>
  <c r="G195" i="2"/>
  <c r="F195" i="2"/>
  <c r="E195" i="2"/>
  <c r="D195" i="2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B192" i="2"/>
  <c r="J191" i="2"/>
  <c r="I191" i="2"/>
  <c r="H191" i="2"/>
  <c r="G191" i="2"/>
  <c r="F191" i="2"/>
  <c r="E191" i="2"/>
  <c r="K191" i="2" s="1"/>
  <c r="D191" i="2"/>
  <c r="C191" i="2"/>
  <c r="B191" i="2"/>
  <c r="H190" i="2"/>
  <c r="K190" i="2" s="1"/>
  <c r="G190" i="2"/>
  <c r="J190" i="2" s="1"/>
  <c r="F190" i="2"/>
  <c r="E190" i="2"/>
  <c r="D190" i="2"/>
  <c r="C190" i="2"/>
  <c r="B190" i="2"/>
  <c r="H189" i="2"/>
  <c r="G189" i="2"/>
  <c r="F189" i="2"/>
  <c r="I189" i="2" s="1"/>
  <c r="E189" i="2"/>
  <c r="K189" i="2" s="1"/>
  <c r="D189" i="2"/>
  <c r="J189" i="2" s="1"/>
  <c r="C189" i="2"/>
  <c r="B189" i="2"/>
  <c r="H188" i="2"/>
  <c r="K188" i="2" s="1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G186" i="2"/>
  <c r="J186" i="2" s="1"/>
  <c r="F186" i="2"/>
  <c r="E186" i="2"/>
  <c r="K186" i="2" s="1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J184" i="2"/>
  <c r="H184" i="2"/>
  <c r="K184" i="2" s="1"/>
  <c r="G184" i="2"/>
  <c r="F184" i="2"/>
  <c r="E184" i="2"/>
  <c r="D184" i="2"/>
  <c r="C184" i="2"/>
  <c r="I184" i="2" s="1"/>
  <c r="B184" i="2"/>
  <c r="K183" i="2"/>
  <c r="J183" i="2"/>
  <c r="H183" i="2"/>
  <c r="G183" i="2"/>
  <c r="F183" i="2"/>
  <c r="I183" i="2" s="1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H181" i="2"/>
  <c r="G181" i="2"/>
  <c r="F181" i="2"/>
  <c r="I181" i="2" s="1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J178" i="2"/>
  <c r="H178" i="2"/>
  <c r="K178" i="2" s="1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D173" i="2"/>
  <c r="J173" i="2" s="1"/>
  <c r="C173" i="2"/>
  <c r="I173" i="2" s="1"/>
  <c r="B173" i="2"/>
  <c r="K172" i="2"/>
  <c r="J172" i="2"/>
  <c r="H172" i="2"/>
  <c r="G172" i="2"/>
  <c r="F172" i="2"/>
  <c r="E172" i="2"/>
  <c r="D172" i="2"/>
  <c r="C172" i="2"/>
  <c r="I172" i="2" s="1"/>
  <c r="B172" i="2"/>
  <c r="J171" i="2"/>
  <c r="I171" i="2"/>
  <c r="H171" i="2"/>
  <c r="K171" i="2" s="1"/>
  <c r="G171" i="2"/>
  <c r="F171" i="2"/>
  <c r="E171" i="2"/>
  <c r="D171" i="2"/>
  <c r="C171" i="2"/>
  <c r="B171" i="2"/>
  <c r="K170" i="2"/>
  <c r="H170" i="2"/>
  <c r="G170" i="2"/>
  <c r="J170" i="2" s="1"/>
  <c r="F170" i="2"/>
  <c r="I170" i="2" s="1"/>
  <c r="E170" i="2"/>
  <c r="D170" i="2"/>
  <c r="C170" i="2"/>
  <c r="B170" i="2"/>
  <c r="I169" i="2"/>
  <c r="H169" i="2"/>
  <c r="G169" i="2"/>
  <c r="F169" i="2"/>
  <c r="E169" i="2"/>
  <c r="D169" i="2"/>
  <c r="C169" i="2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F167" i="2"/>
  <c r="E167" i="2"/>
  <c r="D167" i="2"/>
  <c r="J167" i="2" s="1"/>
  <c r="C167" i="2"/>
  <c r="I167" i="2" s="1"/>
  <c r="B167" i="2"/>
  <c r="K166" i="2"/>
  <c r="J166" i="2"/>
  <c r="H166" i="2"/>
  <c r="G166" i="2"/>
  <c r="F166" i="2"/>
  <c r="E166" i="2"/>
  <c r="D166" i="2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H164" i="2"/>
  <c r="K164" i="2" s="1"/>
  <c r="G164" i="2"/>
  <c r="F164" i="2"/>
  <c r="I164" i="2" s="1"/>
  <c r="E164" i="2"/>
  <c r="D164" i="2"/>
  <c r="J164" i="2" s="1"/>
  <c r="C164" i="2"/>
  <c r="B164" i="2"/>
  <c r="I163" i="2"/>
  <c r="H163" i="2"/>
  <c r="G163" i="2"/>
  <c r="F163" i="2"/>
  <c r="E163" i="2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B162" i="2"/>
  <c r="J161" i="2"/>
  <c r="I161" i="2"/>
  <c r="H161" i="2"/>
  <c r="G161" i="2"/>
  <c r="F161" i="2"/>
  <c r="E161" i="2"/>
  <c r="D161" i="2"/>
  <c r="C161" i="2"/>
  <c r="B161" i="2"/>
  <c r="H160" i="2"/>
  <c r="K160" i="2" s="1"/>
  <c r="G160" i="2"/>
  <c r="F160" i="2"/>
  <c r="I160" i="2" s="1"/>
  <c r="E160" i="2"/>
  <c r="D160" i="2"/>
  <c r="J160" i="2" s="1"/>
  <c r="C160" i="2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J157" i="2" s="1"/>
  <c r="F157" i="2"/>
  <c r="I157" i="2" s="1"/>
  <c r="E157" i="2"/>
  <c r="K157" i="2" s="1"/>
  <c r="D157" i="2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K151" i="2"/>
  <c r="J151" i="2"/>
  <c r="H151" i="2"/>
  <c r="G151" i="2"/>
  <c r="F151" i="2"/>
  <c r="I151" i="2" s="1"/>
  <c r="E151" i="2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H149" i="2"/>
  <c r="G149" i="2"/>
  <c r="F149" i="2"/>
  <c r="I149" i="2" s="1"/>
  <c r="E149" i="2"/>
  <c r="K149" i="2" s="1"/>
  <c r="D149" i="2"/>
  <c r="J149" i="2" s="1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K146" i="2" s="1"/>
  <c r="G146" i="2"/>
  <c r="J146" i="2" s="1"/>
  <c r="F146" i="2"/>
  <c r="E146" i="2"/>
  <c r="D146" i="2"/>
  <c r="C146" i="2"/>
  <c r="I146" i="2" s="1"/>
  <c r="B146" i="2"/>
  <c r="K145" i="2"/>
  <c r="J145" i="2"/>
  <c r="H145" i="2"/>
  <c r="G145" i="2"/>
  <c r="F145" i="2"/>
  <c r="I145" i="2" s="1"/>
  <c r="E145" i="2"/>
  <c r="D145" i="2"/>
  <c r="C145" i="2"/>
  <c r="B145" i="2"/>
  <c r="I144" i="2"/>
  <c r="H144" i="2"/>
  <c r="K144" i="2" s="1"/>
  <c r="G144" i="2"/>
  <c r="F144" i="2"/>
  <c r="E144" i="2"/>
  <c r="D144" i="2"/>
  <c r="J144" i="2" s="1"/>
  <c r="C144" i="2"/>
  <c r="B144" i="2"/>
  <c r="H143" i="2"/>
  <c r="G143" i="2"/>
  <c r="F143" i="2"/>
  <c r="I143" i="2" s="1"/>
  <c r="E143" i="2"/>
  <c r="K143" i="2" s="1"/>
  <c r="D143" i="2"/>
  <c r="J143" i="2" s="1"/>
  <c r="C143" i="2"/>
  <c r="B143" i="2"/>
  <c r="H142" i="2"/>
  <c r="G142" i="2"/>
  <c r="F142" i="2"/>
  <c r="E142" i="2"/>
  <c r="K142" i="2" s="1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H140" i="2"/>
  <c r="K140" i="2" s="1"/>
  <c r="G140" i="2"/>
  <c r="J140" i="2" s="1"/>
  <c r="F140" i="2"/>
  <c r="E140" i="2"/>
  <c r="D140" i="2"/>
  <c r="C140" i="2"/>
  <c r="I140" i="2" s="1"/>
  <c r="B140" i="2"/>
  <c r="K139" i="2"/>
  <c r="J139" i="2"/>
  <c r="H139" i="2"/>
  <c r="G139" i="2"/>
  <c r="F139" i="2"/>
  <c r="I139" i="2" s="1"/>
  <c r="E139" i="2"/>
  <c r="D139" i="2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H137" i="2"/>
  <c r="G137" i="2"/>
  <c r="F137" i="2"/>
  <c r="E137" i="2"/>
  <c r="K137" i="2" s="1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K134" i="2" s="1"/>
  <c r="G134" i="2"/>
  <c r="J134" i="2" s="1"/>
  <c r="F134" i="2"/>
  <c r="E134" i="2"/>
  <c r="D134" i="2"/>
  <c r="C134" i="2"/>
  <c r="I134" i="2" s="1"/>
  <c r="B134" i="2"/>
  <c r="K133" i="2"/>
  <c r="J133" i="2"/>
  <c r="H133" i="2"/>
  <c r="G133" i="2"/>
  <c r="F133" i="2"/>
  <c r="I133" i="2" s="1"/>
  <c r="E133" i="2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H128" i="2"/>
  <c r="K128" i="2" s="1"/>
  <c r="G128" i="2"/>
  <c r="J128" i="2" s="1"/>
  <c r="F128" i="2"/>
  <c r="I128" i="2" s="1"/>
  <c r="E128" i="2"/>
  <c r="D128" i="2"/>
  <c r="C128" i="2"/>
  <c r="B128" i="2"/>
  <c r="K127" i="2"/>
  <c r="J127" i="2"/>
  <c r="H127" i="2"/>
  <c r="G127" i="2"/>
  <c r="F127" i="2"/>
  <c r="I127" i="2" s="1"/>
  <c r="E127" i="2"/>
  <c r="D127" i="2"/>
  <c r="C127" i="2"/>
  <c r="B127" i="2"/>
  <c r="I126" i="2"/>
  <c r="H126" i="2"/>
  <c r="G126" i="2"/>
  <c r="F126" i="2"/>
  <c r="E126" i="2"/>
  <c r="K126" i="2" s="1"/>
  <c r="D126" i="2"/>
  <c r="J126" i="2" s="1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J123" i="2"/>
  <c r="H123" i="2"/>
  <c r="K123" i="2" s="1"/>
  <c r="G123" i="2"/>
  <c r="F123" i="2"/>
  <c r="E123" i="2"/>
  <c r="D123" i="2"/>
  <c r="C123" i="2"/>
  <c r="I123" i="2" s="1"/>
  <c r="B123" i="2"/>
  <c r="H122" i="2"/>
  <c r="K122" i="2" s="1"/>
  <c r="G122" i="2"/>
  <c r="J122" i="2" s="1"/>
  <c r="F122" i="2"/>
  <c r="I122" i="2" s="1"/>
  <c r="E122" i="2"/>
  <c r="D122" i="2"/>
  <c r="C122" i="2"/>
  <c r="B122" i="2"/>
  <c r="K121" i="2"/>
  <c r="J121" i="2"/>
  <c r="H121" i="2"/>
  <c r="G121" i="2"/>
  <c r="F121" i="2"/>
  <c r="I121" i="2" s="1"/>
  <c r="E121" i="2"/>
  <c r="D121" i="2"/>
  <c r="C121" i="2"/>
  <c r="B121" i="2"/>
  <c r="I120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J117" i="2"/>
  <c r="H117" i="2"/>
  <c r="K117" i="2" s="1"/>
  <c r="G117" i="2"/>
  <c r="F117" i="2"/>
  <c r="E117" i="2"/>
  <c r="D117" i="2"/>
  <c r="C117" i="2"/>
  <c r="I117" i="2" s="1"/>
  <c r="B117" i="2"/>
  <c r="H116" i="2"/>
  <c r="K116" i="2" s="1"/>
  <c r="G116" i="2"/>
  <c r="J116" i="2" s="1"/>
  <c r="F116" i="2"/>
  <c r="I116" i="2" s="1"/>
  <c r="E116" i="2"/>
  <c r="D116" i="2"/>
  <c r="C116" i="2"/>
  <c r="B116" i="2"/>
  <c r="K115" i="2"/>
  <c r="J115" i="2"/>
  <c r="H115" i="2"/>
  <c r="G115" i="2"/>
  <c r="F115" i="2"/>
  <c r="I115" i="2" s="1"/>
  <c r="E115" i="2"/>
  <c r="D115" i="2"/>
  <c r="C115" i="2"/>
  <c r="B115" i="2"/>
  <c r="I114" i="2"/>
  <c r="H114" i="2"/>
  <c r="G114" i="2"/>
  <c r="F114" i="2"/>
  <c r="E114" i="2"/>
  <c r="K114" i="2" s="1"/>
  <c r="D114" i="2"/>
  <c r="J114" i="2" s="1"/>
  <c r="C114" i="2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J111" i="2"/>
  <c r="H111" i="2"/>
  <c r="K111" i="2" s="1"/>
  <c r="G111" i="2"/>
  <c r="F111" i="2"/>
  <c r="E111" i="2"/>
  <c r="D111" i="2"/>
  <c r="C111" i="2"/>
  <c r="I111" i="2" s="1"/>
  <c r="B111" i="2"/>
  <c r="H110" i="2"/>
  <c r="K110" i="2" s="1"/>
  <c r="G110" i="2"/>
  <c r="J110" i="2" s="1"/>
  <c r="F110" i="2"/>
  <c r="I110" i="2" s="1"/>
  <c r="E110" i="2"/>
  <c r="D110" i="2"/>
  <c r="C110" i="2"/>
  <c r="B110" i="2"/>
  <c r="K109" i="2"/>
  <c r="J109" i="2"/>
  <c r="H109" i="2"/>
  <c r="G109" i="2"/>
  <c r="F109" i="2"/>
  <c r="I109" i="2" s="1"/>
  <c r="E109" i="2"/>
  <c r="D109" i="2"/>
  <c r="C109" i="2"/>
  <c r="B109" i="2"/>
  <c r="I108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H105" i="2"/>
  <c r="K105" i="2" s="1"/>
  <c r="G105" i="2"/>
  <c r="F105" i="2"/>
  <c r="E105" i="2"/>
  <c r="D105" i="2"/>
  <c r="C105" i="2"/>
  <c r="I105" i="2" s="1"/>
  <c r="B105" i="2"/>
  <c r="H104" i="2"/>
  <c r="K104" i="2" s="1"/>
  <c r="G104" i="2"/>
  <c r="J104" i="2" s="1"/>
  <c r="F104" i="2"/>
  <c r="I104" i="2" s="1"/>
  <c r="E104" i="2"/>
  <c r="D104" i="2"/>
  <c r="C104" i="2"/>
  <c r="B104" i="2"/>
  <c r="K103" i="2"/>
  <c r="J103" i="2"/>
  <c r="H103" i="2"/>
  <c r="G103" i="2"/>
  <c r="F103" i="2"/>
  <c r="I103" i="2" s="1"/>
  <c r="E103" i="2"/>
  <c r="D103" i="2"/>
  <c r="C103" i="2"/>
  <c r="B103" i="2"/>
  <c r="I102" i="2"/>
  <c r="H102" i="2"/>
  <c r="G102" i="2"/>
  <c r="F102" i="2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J99" i="2"/>
  <c r="H99" i="2"/>
  <c r="K99" i="2" s="1"/>
  <c r="G99" i="2"/>
  <c r="F99" i="2"/>
  <c r="E99" i="2"/>
  <c r="D99" i="2"/>
  <c r="C99" i="2"/>
  <c r="I99" i="2" s="1"/>
  <c r="B99" i="2"/>
  <c r="H98" i="2"/>
  <c r="K98" i="2" s="1"/>
  <c r="G98" i="2"/>
  <c r="J98" i="2" s="1"/>
  <c r="F98" i="2"/>
  <c r="I98" i="2" s="1"/>
  <c r="E98" i="2"/>
  <c r="D98" i="2"/>
  <c r="C98" i="2"/>
  <c r="B98" i="2"/>
  <c r="K97" i="2"/>
  <c r="J97" i="2"/>
  <c r="H97" i="2"/>
  <c r="G97" i="2"/>
  <c r="F97" i="2"/>
  <c r="I97" i="2" s="1"/>
  <c r="E97" i="2"/>
  <c r="D97" i="2"/>
  <c r="C97" i="2"/>
  <c r="B97" i="2"/>
  <c r="I96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J93" i="2"/>
  <c r="H93" i="2"/>
  <c r="K93" i="2" s="1"/>
  <c r="G93" i="2"/>
  <c r="F93" i="2"/>
  <c r="E93" i="2"/>
  <c r="D93" i="2"/>
  <c r="C93" i="2"/>
  <c r="I93" i="2" s="1"/>
  <c r="B93" i="2"/>
  <c r="H92" i="2"/>
  <c r="K92" i="2" s="1"/>
  <c r="G92" i="2"/>
  <c r="J92" i="2" s="1"/>
  <c r="F92" i="2"/>
  <c r="I92" i="2" s="1"/>
  <c r="E92" i="2"/>
  <c r="D92" i="2"/>
  <c r="C92" i="2"/>
  <c r="B92" i="2"/>
  <c r="K91" i="2"/>
  <c r="J91" i="2"/>
  <c r="H91" i="2"/>
  <c r="G91" i="2"/>
  <c r="F91" i="2"/>
  <c r="I91" i="2" s="1"/>
  <c r="E91" i="2"/>
  <c r="D91" i="2"/>
  <c r="C91" i="2"/>
  <c r="B91" i="2"/>
  <c r="I90" i="2"/>
  <c r="H90" i="2"/>
  <c r="G90" i="2"/>
  <c r="F90" i="2"/>
  <c r="E90" i="2"/>
  <c r="K90" i="2" s="1"/>
  <c r="D90" i="2"/>
  <c r="J90" i="2" s="1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J87" i="2"/>
  <c r="H87" i="2"/>
  <c r="K87" i="2" s="1"/>
  <c r="G87" i="2"/>
  <c r="F87" i="2"/>
  <c r="E87" i="2"/>
  <c r="D87" i="2"/>
  <c r="C87" i="2"/>
  <c r="I87" i="2" s="1"/>
  <c r="B87" i="2"/>
  <c r="H86" i="2"/>
  <c r="K86" i="2" s="1"/>
  <c r="G86" i="2"/>
  <c r="J86" i="2" s="1"/>
  <c r="F86" i="2"/>
  <c r="I86" i="2" s="1"/>
  <c r="E86" i="2"/>
  <c r="D86" i="2"/>
  <c r="C86" i="2"/>
  <c r="B86" i="2"/>
  <c r="K85" i="2"/>
  <c r="J85" i="2"/>
  <c r="H85" i="2"/>
  <c r="G85" i="2"/>
  <c r="F85" i="2"/>
  <c r="I85" i="2" s="1"/>
  <c r="E85" i="2"/>
  <c r="D85" i="2"/>
  <c r="C85" i="2"/>
  <c r="B85" i="2"/>
  <c r="I84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J81" i="2"/>
  <c r="H81" i="2"/>
  <c r="K81" i="2" s="1"/>
  <c r="G81" i="2"/>
  <c r="F81" i="2"/>
  <c r="E81" i="2"/>
  <c r="D81" i="2"/>
  <c r="C81" i="2"/>
  <c r="I81" i="2" s="1"/>
  <c r="B81" i="2"/>
  <c r="H80" i="2"/>
  <c r="K80" i="2" s="1"/>
  <c r="G80" i="2"/>
  <c r="J80" i="2" s="1"/>
  <c r="F80" i="2"/>
  <c r="I80" i="2" s="1"/>
  <c r="E80" i="2"/>
  <c r="D80" i="2"/>
  <c r="C80" i="2"/>
  <c r="B80" i="2"/>
  <c r="K79" i="2"/>
  <c r="J79" i="2"/>
  <c r="H79" i="2"/>
  <c r="G79" i="2"/>
  <c r="F79" i="2"/>
  <c r="I79" i="2" s="1"/>
  <c r="E79" i="2"/>
  <c r="D79" i="2"/>
  <c r="C79" i="2"/>
  <c r="B79" i="2"/>
  <c r="I78" i="2"/>
  <c r="H78" i="2"/>
  <c r="G78" i="2"/>
  <c r="F78" i="2"/>
  <c r="E78" i="2"/>
  <c r="K78" i="2" s="1"/>
  <c r="D78" i="2"/>
  <c r="J78" i="2" s="1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J75" i="2"/>
  <c r="H75" i="2"/>
  <c r="K75" i="2" s="1"/>
  <c r="G75" i="2"/>
  <c r="F75" i="2"/>
  <c r="E75" i="2"/>
  <c r="D75" i="2"/>
  <c r="C75" i="2"/>
  <c r="I75" i="2" s="1"/>
  <c r="B75" i="2"/>
  <c r="H74" i="2"/>
  <c r="K74" i="2" s="1"/>
  <c r="G74" i="2"/>
  <c r="J74" i="2" s="1"/>
  <c r="F74" i="2"/>
  <c r="I74" i="2" s="1"/>
  <c r="E74" i="2"/>
  <c r="D74" i="2"/>
  <c r="C74" i="2"/>
  <c r="B74" i="2"/>
  <c r="K73" i="2"/>
  <c r="J73" i="2"/>
  <c r="H73" i="2"/>
  <c r="G73" i="2"/>
  <c r="F73" i="2"/>
  <c r="I73" i="2" s="1"/>
  <c r="E73" i="2"/>
  <c r="D73" i="2"/>
  <c r="C73" i="2"/>
  <c r="B73" i="2"/>
  <c r="I72" i="2"/>
  <c r="H72" i="2"/>
  <c r="G72" i="2"/>
  <c r="F72" i="2"/>
  <c r="E72" i="2"/>
  <c r="K72" i="2" s="1"/>
  <c r="D72" i="2"/>
  <c r="J72" i="2" s="1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J69" i="2"/>
  <c r="H69" i="2"/>
  <c r="K69" i="2" s="1"/>
  <c r="G69" i="2"/>
  <c r="F69" i="2"/>
  <c r="E69" i="2"/>
  <c r="D69" i="2"/>
  <c r="C69" i="2"/>
  <c r="I69" i="2" s="1"/>
  <c r="B69" i="2"/>
  <c r="H68" i="2"/>
  <c r="K68" i="2" s="1"/>
  <c r="G68" i="2"/>
  <c r="J68" i="2" s="1"/>
  <c r="F68" i="2"/>
  <c r="I68" i="2" s="1"/>
  <c r="E68" i="2"/>
  <c r="D68" i="2"/>
  <c r="C68" i="2"/>
  <c r="B68" i="2"/>
  <c r="K67" i="2"/>
  <c r="J67" i="2"/>
  <c r="H67" i="2"/>
  <c r="G67" i="2"/>
  <c r="F67" i="2"/>
  <c r="I67" i="2" s="1"/>
  <c r="E67" i="2"/>
  <c r="D67" i="2"/>
  <c r="C67" i="2"/>
  <c r="B67" i="2"/>
  <c r="I66" i="2"/>
  <c r="H66" i="2"/>
  <c r="G66" i="2"/>
  <c r="F66" i="2"/>
  <c r="E66" i="2"/>
  <c r="K66" i="2" s="1"/>
  <c r="D66" i="2"/>
  <c r="J66" i="2" s="1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J63" i="2"/>
  <c r="H63" i="2"/>
  <c r="K63" i="2" s="1"/>
  <c r="G63" i="2"/>
  <c r="F63" i="2"/>
  <c r="E63" i="2"/>
  <c r="D63" i="2"/>
  <c r="C63" i="2"/>
  <c r="I63" i="2" s="1"/>
  <c r="B63" i="2"/>
  <c r="H62" i="2"/>
  <c r="K62" i="2" s="1"/>
  <c r="G62" i="2"/>
  <c r="J62" i="2" s="1"/>
  <c r="F62" i="2"/>
  <c r="I62" i="2" s="1"/>
  <c r="E62" i="2"/>
  <c r="D62" i="2"/>
  <c r="C62" i="2"/>
  <c r="B62" i="2"/>
  <c r="K61" i="2"/>
  <c r="J61" i="2"/>
  <c r="H61" i="2"/>
  <c r="G61" i="2"/>
  <c r="F61" i="2"/>
  <c r="I61" i="2" s="1"/>
  <c r="E61" i="2"/>
  <c r="D61" i="2"/>
  <c r="C61" i="2"/>
  <c r="B61" i="2"/>
  <c r="I60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J57" i="2"/>
  <c r="H57" i="2"/>
  <c r="K57" i="2" s="1"/>
  <c r="G57" i="2"/>
  <c r="F57" i="2"/>
  <c r="E57" i="2"/>
  <c r="D57" i="2"/>
  <c r="C57" i="2"/>
  <c r="I57" i="2" s="1"/>
  <c r="B57" i="2"/>
  <c r="H56" i="2"/>
  <c r="K56" i="2" s="1"/>
  <c r="G56" i="2"/>
  <c r="J56" i="2" s="1"/>
  <c r="F56" i="2"/>
  <c r="I56" i="2" s="1"/>
  <c r="E56" i="2"/>
  <c r="D56" i="2"/>
  <c r="C56" i="2"/>
  <c r="B56" i="2"/>
  <c r="K55" i="2"/>
  <c r="J55" i="2"/>
  <c r="H55" i="2"/>
  <c r="G55" i="2"/>
  <c r="F55" i="2"/>
  <c r="I55" i="2" s="1"/>
  <c r="E55" i="2"/>
  <c r="D55" i="2"/>
  <c r="C55" i="2"/>
  <c r="B55" i="2"/>
  <c r="I54" i="2"/>
  <c r="H54" i="2"/>
  <c r="G54" i="2"/>
  <c r="F54" i="2"/>
  <c r="E54" i="2"/>
  <c r="K54" i="2" s="1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J51" i="2"/>
  <c r="H51" i="2"/>
  <c r="K51" i="2" s="1"/>
  <c r="G51" i="2"/>
  <c r="F51" i="2"/>
  <c r="E51" i="2"/>
  <c r="D51" i="2"/>
  <c r="C51" i="2"/>
  <c r="I51" i="2" s="1"/>
  <c r="B51" i="2"/>
  <c r="H50" i="2"/>
  <c r="K50" i="2" s="1"/>
  <c r="G50" i="2"/>
  <c r="J50" i="2" s="1"/>
  <c r="F50" i="2"/>
  <c r="I50" i="2" s="1"/>
  <c r="E50" i="2"/>
  <c r="D50" i="2"/>
  <c r="C50" i="2"/>
  <c r="B50" i="2"/>
  <c r="K49" i="2"/>
  <c r="J49" i="2"/>
  <c r="H49" i="2"/>
  <c r="G49" i="2"/>
  <c r="F49" i="2"/>
  <c r="I49" i="2" s="1"/>
  <c r="E49" i="2"/>
  <c r="D49" i="2"/>
  <c r="C49" i="2"/>
  <c r="B49" i="2"/>
  <c r="I48" i="2"/>
  <c r="H48" i="2"/>
  <c r="G48" i="2"/>
  <c r="F48" i="2"/>
  <c r="E48" i="2"/>
  <c r="K48" i="2" s="1"/>
  <c r="D48" i="2"/>
  <c r="J48" i="2" s="1"/>
  <c r="C48" i="2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H45" i="2"/>
  <c r="K45" i="2" s="1"/>
  <c r="G45" i="2"/>
  <c r="F45" i="2"/>
  <c r="E45" i="2"/>
  <c r="D45" i="2"/>
  <c r="C45" i="2"/>
  <c r="I45" i="2" s="1"/>
  <c r="B45" i="2"/>
  <c r="H44" i="2"/>
  <c r="K44" i="2" s="1"/>
  <c r="G44" i="2"/>
  <c r="J44" i="2" s="1"/>
  <c r="F44" i="2"/>
  <c r="I44" i="2" s="1"/>
  <c r="E44" i="2"/>
  <c r="D44" i="2"/>
  <c r="C44" i="2"/>
  <c r="B44" i="2"/>
  <c r="K43" i="2"/>
  <c r="J43" i="2"/>
  <c r="H43" i="2"/>
  <c r="G43" i="2"/>
  <c r="F43" i="2"/>
  <c r="I43" i="2" s="1"/>
  <c r="E43" i="2"/>
  <c r="D43" i="2"/>
  <c r="C43" i="2"/>
  <c r="B43" i="2"/>
  <c r="I42" i="2"/>
  <c r="H42" i="2"/>
  <c r="G42" i="2"/>
  <c r="F42" i="2"/>
  <c r="E42" i="2"/>
  <c r="K42" i="2" s="1"/>
  <c r="D42" i="2"/>
  <c r="J42" i="2" s="1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J39" i="2"/>
  <c r="H39" i="2"/>
  <c r="K39" i="2" s="1"/>
  <c r="G39" i="2"/>
  <c r="F39" i="2"/>
  <c r="E39" i="2"/>
  <c r="D39" i="2"/>
  <c r="C39" i="2"/>
  <c r="I39" i="2" s="1"/>
  <c r="B39" i="2"/>
  <c r="H38" i="2"/>
  <c r="K38" i="2" s="1"/>
  <c r="G38" i="2"/>
  <c r="J38" i="2" s="1"/>
  <c r="F38" i="2"/>
  <c r="I38" i="2" s="1"/>
  <c r="E38" i="2"/>
  <c r="D38" i="2"/>
  <c r="C38" i="2"/>
  <c r="B38" i="2"/>
  <c r="K37" i="2"/>
  <c r="J37" i="2"/>
  <c r="H37" i="2"/>
  <c r="G37" i="2"/>
  <c r="F37" i="2"/>
  <c r="I37" i="2" s="1"/>
  <c r="E37" i="2"/>
  <c r="D37" i="2"/>
  <c r="C37" i="2"/>
  <c r="B37" i="2"/>
  <c r="I36" i="2"/>
  <c r="H36" i="2"/>
  <c r="G36" i="2"/>
  <c r="F36" i="2"/>
  <c r="E36" i="2"/>
  <c r="K36" i="2" s="1"/>
  <c r="D36" i="2"/>
  <c r="J36" i="2" s="1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J33" i="2"/>
  <c r="H33" i="2"/>
  <c r="K33" i="2" s="1"/>
  <c r="G33" i="2"/>
  <c r="F33" i="2"/>
  <c r="E33" i="2"/>
  <c r="D33" i="2"/>
  <c r="C33" i="2"/>
  <c r="I33" i="2" s="1"/>
  <c r="B33" i="2"/>
  <c r="H32" i="2"/>
  <c r="K32" i="2" s="1"/>
  <c r="G32" i="2"/>
  <c r="J32" i="2" s="1"/>
  <c r="F32" i="2"/>
  <c r="I32" i="2" s="1"/>
  <c r="E32" i="2"/>
  <c r="D32" i="2"/>
  <c r="C32" i="2"/>
  <c r="B32" i="2"/>
  <c r="K31" i="2"/>
  <c r="J31" i="2"/>
  <c r="H31" i="2"/>
  <c r="G31" i="2"/>
  <c r="F31" i="2"/>
  <c r="I31" i="2" s="1"/>
  <c r="E31" i="2"/>
  <c r="D31" i="2"/>
  <c r="C31" i="2"/>
  <c r="B31" i="2"/>
  <c r="I30" i="2"/>
  <c r="H30" i="2"/>
  <c r="G30" i="2"/>
  <c r="F30" i="2"/>
  <c r="E30" i="2"/>
  <c r="K30" i="2" s="1"/>
  <c r="D30" i="2"/>
  <c r="J30" i="2" s="1"/>
  <c r="C30" i="2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J27" i="2"/>
  <c r="H27" i="2"/>
  <c r="K27" i="2" s="1"/>
  <c r="G27" i="2"/>
  <c r="F27" i="2"/>
  <c r="E27" i="2"/>
  <c r="D27" i="2"/>
  <c r="C27" i="2"/>
  <c r="I27" i="2" s="1"/>
  <c r="B27" i="2"/>
  <c r="H26" i="2"/>
  <c r="K26" i="2" s="1"/>
  <c r="G26" i="2"/>
  <c r="J26" i="2" s="1"/>
  <c r="F26" i="2"/>
  <c r="I26" i="2" s="1"/>
  <c r="E26" i="2"/>
  <c r="D26" i="2"/>
  <c r="C26" i="2"/>
  <c r="B26" i="2"/>
  <c r="K25" i="2"/>
  <c r="J25" i="2"/>
  <c r="H25" i="2"/>
  <c r="G25" i="2"/>
  <c r="F25" i="2"/>
  <c r="I25" i="2" s="1"/>
  <c r="E25" i="2"/>
  <c r="D25" i="2"/>
  <c r="C25" i="2"/>
  <c r="B25" i="2"/>
  <c r="I24" i="2"/>
  <c r="H24" i="2"/>
  <c r="G24" i="2"/>
  <c r="F24" i="2"/>
  <c r="E24" i="2"/>
  <c r="K24" i="2" s="1"/>
  <c r="D24" i="2"/>
  <c r="J24" i="2" s="1"/>
  <c r="C24" i="2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J21" i="2"/>
  <c r="H21" i="2"/>
  <c r="K21" i="2" s="1"/>
  <c r="G21" i="2"/>
  <c r="F21" i="2"/>
  <c r="E21" i="2"/>
  <c r="D21" i="2"/>
  <c r="C21" i="2"/>
  <c r="I21" i="2" s="1"/>
  <c r="B21" i="2"/>
  <c r="H20" i="2"/>
  <c r="K20" i="2" s="1"/>
  <c r="G20" i="2"/>
  <c r="J20" i="2" s="1"/>
  <c r="F20" i="2"/>
  <c r="I20" i="2" s="1"/>
  <c r="E20" i="2"/>
  <c r="D20" i="2"/>
  <c r="C20" i="2"/>
  <c r="B20" i="2"/>
  <c r="K19" i="2"/>
  <c r="J19" i="2"/>
  <c r="H19" i="2"/>
  <c r="G19" i="2"/>
  <c r="F19" i="2"/>
  <c r="I19" i="2" s="1"/>
  <c r="E19" i="2"/>
  <c r="D19" i="2"/>
  <c r="C19" i="2"/>
  <c r="B19" i="2"/>
  <c r="I18" i="2"/>
  <c r="H18" i="2"/>
  <c r="G18" i="2"/>
  <c r="F18" i="2"/>
  <c r="E18" i="2"/>
  <c r="K18" i="2" s="1"/>
  <c r="D18" i="2"/>
  <c r="J18" i="2" s="1"/>
  <c r="C18" i="2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J15" i="2"/>
  <c r="H15" i="2"/>
  <c r="K15" i="2" s="1"/>
  <c r="G15" i="2"/>
  <c r="F15" i="2"/>
  <c r="E15" i="2"/>
  <c r="D15" i="2"/>
  <c r="C15" i="2"/>
  <c r="I15" i="2" s="1"/>
  <c r="B15" i="2"/>
  <c r="H14" i="2"/>
  <c r="K14" i="2" s="1"/>
  <c r="G14" i="2"/>
  <c r="J14" i="2" s="1"/>
  <c r="F14" i="2"/>
  <c r="I14" i="2" s="1"/>
  <c r="E14" i="2"/>
  <c r="D14" i="2"/>
  <c r="C14" i="2"/>
  <c r="B14" i="2"/>
  <c r="K13" i="2"/>
  <c r="J13" i="2"/>
  <c r="H13" i="2"/>
  <c r="G13" i="2"/>
  <c r="F13" i="2"/>
  <c r="I13" i="2" s="1"/>
  <c r="E13" i="2"/>
  <c r="D13" i="2"/>
  <c r="C13" i="2"/>
  <c r="B13" i="2"/>
  <c r="I12" i="2"/>
  <c r="H12" i="2"/>
  <c r="G12" i="2"/>
  <c r="F12" i="2"/>
  <c r="E12" i="2"/>
  <c r="K12" i="2" s="1"/>
  <c r="D12" i="2"/>
  <c r="J12" i="2" s="1"/>
  <c r="C12" i="2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H9" i="2"/>
  <c r="K9" i="2" s="1"/>
  <c r="G9" i="2"/>
  <c r="F9" i="2"/>
  <c r="E9" i="2"/>
  <c r="D9" i="2"/>
  <c r="C9" i="2"/>
  <c r="I9" i="2" s="1"/>
  <c r="B9" i="2"/>
  <c r="H8" i="2"/>
  <c r="K8" i="2" s="1"/>
  <c r="G8" i="2"/>
  <c r="G6" i="2" s="1"/>
  <c r="F8" i="2"/>
  <c r="I8" i="2" s="1"/>
  <c r="E8" i="2"/>
  <c r="D8" i="2"/>
  <c r="C8" i="2"/>
  <c r="B8" i="2"/>
  <c r="K7" i="2"/>
  <c r="J7" i="2"/>
  <c r="H7" i="2"/>
  <c r="G7" i="2"/>
  <c r="F7" i="2"/>
  <c r="I7" i="2" s="1"/>
  <c r="E7" i="2"/>
  <c r="E6" i="2" s="1"/>
  <c r="K6" i="2" s="1"/>
  <c r="D7" i="2"/>
  <c r="D6" i="2" s="1"/>
  <c r="J6" i="2" s="1"/>
  <c r="C7" i="2"/>
  <c r="B7" i="2"/>
  <c r="H6" i="2"/>
  <c r="F4" i="2"/>
  <c r="C4" i="2"/>
  <c r="I2" i="2"/>
  <c r="G2" i="2"/>
  <c r="F6" i="2" l="1"/>
  <c r="J8" i="2"/>
  <c r="K169" i="2"/>
  <c r="I198" i="2"/>
  <c r="I210" i="2"/>
  <c r="I222" i="2"/>
  <c r="K9" i="3"/>
  <c r="J32" i="3"/>
  <c r="I168" i="2"/>
  <c r="K173" i="2"/>
  <c r="J181" i="2"/>
  <c r="J198" i="2"/>
  <c r="J210" i="2"/>
  <c r="J222" i="2"/>
  <c r="K155" i="3"/>
  <c r="K163" i="2"/>
  <c r="I192" i="2"/>
  <c r="K11" i="3"/>
  <c r="I14" i="3"/>
  <c r="K21" i="3"/>
  <c r="I50" i="3"/>
  <c r="K57" i="3"/>
  <c r="I92" i="3"/>
  <c r="J98" i="3"/>
  <c r="K187" i="3"/>
  <c r="I162" i="2"/>
  <c r="K167" i="2"/>
  <c r="J175" i="2"/>
  <c r="I204" i="2"/>
  <c r="I216" i="2"/>
  <c r="I10" i="3"/>
  <c r="J14" i="3"/>
  <c r="J135" i="3"/>
  <c r="I166" i="2"/>
  <c r="K175" i="2"/>
  <c r="J204" i="2"/>
  <c r="J216" i="2"/>
  <c r="I20" i="3"/>
  <c r="K27" i="3"/>
  <c r="I56" i="3"/>
  <c r="K63" i="3"/>
  <c r="C6" i="2"/>
  <c r="I6" i="2" s="1"/>
  <c r="J112" i="3"/>
  <c r="J26" i="3"/>
  <c r="K161" i="2"/>
  <c r="J169" i="2"/>
  <c r="I190" i="2"/>
  <c r="I32" i="3"/>
  <c r="K39" i="3"/>
  <c r="I68" i="3"/>
  <c r="K75" i="3"/>
  <c r="J130" i="3"/>
  <c r="K117" i="3"/>
  <c r="K135" i="3"/>
  <c r="J143" i="3"/>
  <c r="J166" i="3"/>
  <c r="K193" i="3"/>
  <c r="I196" i="3"/>
  <c r="K209" i="3"/>
  <c r="I252" i="3"/>
  <c r="K265" i="3"/>
  <c r="I268" i="3"/>
  <c r="K281" i="3"/>
  <c r="I324" i="3"/>
  <c r="K337" i="3"/>
  <c r="I340" i="3"/>
  <c r="K199" i="3"/>
  <c r="I202" i="3"/>
  <c r="K215" i="3"/>
  <c r="I258" i="3"/>
  <c r="K271" i="3"/>
  <c r="I274" i="3"/>
  <c r="K287" i="3"/>
  <c r="I330" i="3"/>
  <c r="K111" i="3"/>
  <c r="K129" i="3"/>
  <c r="K161" i="3"/>
  <c r="I172" i="3"/>
  <c r="J179" i="3"/>
  <c r="I204" i="3"/>
  <c r="K217" i="3"/>
  <c r="I220" i="3"/>
  <c r="K233" i="3"/>
  <c r="I276" i="3"/>
  <c r="K289" i="3"/>
  <c r="I292" i="3"/>
  <c r="K305" i="3"/>
  <c r="I348" i="3"/>
  <c r="I110" i="3"/>
  <c r="J119" i="3"/>
  <c r="I128" i="3"/>
  <c r="J137" i="3"/>
  <c r="J149" i="3"/>
  <c r="K179" i="3"/>
  <c r="I210" i="3"/>
  <c r="K223" i="3"/>
  <c r="I226" i="3"/>
  <c r="K239" i="3"/>
  <c r="I282" i="3"/>
  <c r="K295" i="3"/>
  <c r="I298" i="3"/>
  <c r="K311" i="3"/>
  <c r="I104" i="3"/>
  <c r="K123" i="3"/>
  <c r="K141" i="3"/>
  <c r="I148" i="3"/>
  <c r="J167" i="3"/>
  <c r="K185" i="3"/>
  <c r="I228" i="3"/>
  <c r="K241" i="3"/>
  <c r="K329" i="3"/>
  <c r="J99" i="3"/>
  <c r="J113" i="3"/>
  <c r="I122" i="3"/>
  <c r="J131" i="3"/>
  <c r="I140" i="3"/>
  <c r="J148" i="3"/>
  <c r="K167" i="3"/>
  <c r="K191" i="3"/>
  <c r="I234" i="3"/>
  <c r="K247" i="3"/>
  <c r="I250" i="3"/>
  <c r="K263" i="3"/>
  <c r="I306" i="3"/>
  <c r="K319" i="3"/>
  <c r="I322" i="3"/>
  <c r="K335" i="3"/>
  <c r="I246" i="3"/>
  <c r="K259" i="3"/>
  <c r="I262" i="3"/>
  <c r="K275" i="3"/>
  <c r="I318" i="3"/>
  <c r="K331" i="3"/>
  <c r="I334" i="3"/>
  <c r="K347" i="3"/>
</calcChain>
</file>

<file path=xl/sharedStrings.xml><?xml version="1.0" encoding="utf-8"?>
<sst xmlns="http://schemas.openxmlformats.org/spreadsheetml/2006/main" count="173" uniqueCount="137">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</sst>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2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45107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346585508.54000008</v>
      </c>
      <c r="D6" s="32">
        <f t="shared" si="0"/>
        <v>156386610.94999999</v>
      </c>
      <c r="E6" s="33">
        <f t="shared" si="0"/>
        <v>57572497.909999996</v>
      </c>
      <c r="F6" s="31">
        <f t="shared" si="0"/>
        <v>317287354.15999997</v>
      </c>
      <c r="G6" s="32">
        <f t="shared" si="0"/>
        <v>158533554.19</v>
      </c>
      <c r="H6" s="33">
        <f t="shared" si="0"/>
        <v>53198688.139999993</v>
      </c>
      <c r="I6" s="17">
        <f t="shared" ref="I6:I69" si="1">IFERROR((C6-F6)/F6,"")</f>
        <v>9.2339496030547114E-2</v>
      </c>
      <c r="J6" s="17">
        <f t="shared" ref="J6:J69" si="2">IFERROR((D6-G6)/G6,"")</f>
        <v>-1.3542516289182108E-2</v>
      </c>
      <c r="K6" s="17">
        <f t="shared" ref="K6:K69" si="3">IFERROR((E6-H6)/H6,"")</f>
        <v>8.2216496739349929E-2</v>
      </c>
    </row>
    <row r="7" spans="2:11" x14ac:dyDescent="0.3">
      <c r="B7" s="18" t="str">
        <f>'County Data'!A2</f>
        <v>Addison</v>
      </c>
      <c r="C7" s="34">
        <f>IF('County Data'!C2&gt;9,'County Data'!B2,"*")</f>
        <v>14735869.17</v>
      </c>
      <c r="D7" s="34">
        <f>IF('County Data'!E2&gt;9,'County Data'!D2,"*")</f>
        <v>4224443.75</v>
      </c>
      <c r="E7" s="35">
        <f>IF('County Data'!G2&gt;9,'County Data'!F2,"*")</f>
        <v>2063905.89</v>
      </c>
      <c r="F7" s="34">
        <f>IF('County Data'!I2&gt;9,'County Data'!H2,"*")</f>
        <v>13534191.060000001</v>
      </c>
      <c r="G7" s="34">
        <f>IF('County Data'!K2&gt;9,'County Data'!J2,"*")</f>
        <v>4159431.39</v>
      </c>
      <c r="H7" s="35">
        <f>IF('County Data'!M2&gt;9,'County Data'!L2,"*")</f>
        <v>1821994.09</v>
      </c>
      <c r="I7" s="19">
        <f t="shared" si="1"/>
        <v>8.8788321715919341E-2</v>
      </c>
      <c r="J7" s="19">
        <f t="shared" si="2"/>
        <v>1.5630107556600391E-2</v>
      </c>
      <c r="K7" s="19">
        <f t="shared" si="3"/>
        <v>0.13277309807300186</v>
      </c>
    </row>
    <row r="8" spans="2:11" x14ac:dyDescent="0.3">
      <c r="B8" s="18" t="str">
        <f>'County Data'!A3</f>
        <v>Bennington</v>
      </c>
      <c r="C8" s="34">
        <f>IF('County Data'!C3&gt;9,'County Data'!B3,"*")</f>
        <v>21769646.079999998</v>
      </c>
      <c r="D8" s="34">
        <f>IF('County Data'!E3&gt;9,'County Data'!D3,"*")</f>
        <v>8773862.4399999995</v>
      </c>
      <c r="E8" s="35">
        <f>IF('County Data'!G3&gt;9,'County Data'!F3,"*")</f>
        <v>3986626.85</v>
      </c>
      <c r="F8" s="34">
        <f>IF('County Data'!I3&gt;9,'County Data'!H3,"*")</f>
        <v>20198648.199999999</v>
      </c>
      <c r="G8" s="34">
        <f>IF('County Data'!K3&gt;9,'County Data'!J3,"*")</f>
        <v>9007418.1999999993</v>
      </c>
      <c r="H8" s="35">
        <f>IF('County Data'!M3&gt;9,'County Data'!L3,"*")</f>
        <v>3683267.94</v>
      </c>
      <c r="I8" s="19">
        <f t="shared" si="1"/>
        <v>7.7777377200915807E-2</v>
      </c>
      <c r="J8" s="19">
        <f t="shared" si="2"/>
        <v>-2.5929267944947841E-2</v>
      </c>
      <c r="K8" s="19">
        <f t="shared" si="3"/>
        <v>8.2361347298562301E-2</v>
      </c>
    </row>
    <row r="9" spans="2:11" x14ac:dyDescent="0.3">
      <c r="B9" s="9" t="str">
        <f>'County Data'!A4</f>
        <v>Caledonia</v>
      </c>
      <c r="C9" s="36">
        <f>IF('County Data'!C4&gt;9,'County Data'!B4,"*")</f>
        <v>12127098.84</v>
      </c>
      <c r="D9" s="36">
        <f>IF('County Data'!E4&gt;9,'County Data'!D4,"*")</f>
        <v>2295186.0699999998</v>
      </c>
      <c r="E9" s="37">
        <f>IF('County Data'!G4&gt;9,'County Data'!F4,"*")</f>
        <v>1367381.71</v>
      </c>
      <c r="F9" s="36">
        <f>IF('County Data'!I4&gt;9,'County Data'!H4,"*")</f>
        <v>10801699.42</v>
      </c>
      <c r="G9" s="36">
        <f>IF('County Data'!K4&gt;9,'County Data'!J4,"*")</f>
        <v>2174984.58</v>
      </c>
      <c r="H9" s="37">
        <f>IF('County Data'!M4&gt;9,'County Data'!L4,"*")</f>
        <v>1192108.96</v>
      </c>
      <c r="I9" s="8">
        <f t="shared" si="1"/>
        <v>0.12270286076892148</v>
      </c>
      <c r="J9" s="8">
        <f t="shared" si="2"/>
        <v>5.5265444686508881E-2</v>
      </c>
      <c r="K9" s="8">
        <f t="shared" si="3"/>
        <v>0.14702745795988315</v>
      </c>
    </row>
    <row r="10" spans="2:11" x14ac:dyDescent="0.3">
      <c r="B10" s="18" t="str">
        <f>'County Data'!A5</f>
        <v>Chittenden</v>
      </c>
      <c r="C10" s="34">
        <f>IF('County Data'!C5&gt;9,'County Data'!B5,"*")</f>
        <v>111407359.56</v>
      </c>
      <c r="D10" s="34">
        <f>IF('County Data'!E5&gt;9,'County Data'!D5,"*")</f>
        <v>37194414.579999998</v>
      </c>
      <c r="E10" s="35">
        <f>IF('County Data'!G5&gt;9,'County Data'!F5,"*")</f>
        <v>20549941.18</v>
      </c>
      <c r="F10" s="34">
        <f>IF('County Data'!I5&gt;9,'County Data'!H5,"*")</f>
        <v>102102026.13</v>
      </c>
      <c r="G10" s="34">
        <f>IF('County Data'!K5&gt;9,'County Data'!J5,"*")</f>
        <v>36792739.329999998</v>
      </c>
      <c r="H10" s="35">
        <f>IF('County Data'!M5&gt;9,'County Data'!L5,"*")</f>
        <v>19650422.190000001</v>
      </c>
      <c r="I10" s="19">
        <f t="shared" si="1"/>
        <v>9.1137598172166726E-2</v>
      </c>
      <c r="J10" s="19">
        <f t="shared" si="2"/>
        <v>1.0917242296022324E-2</v>
      </c>
      <c r="K10" s="19">
        <f t="shared" si="3"/>
        <v>4.5776064315694906E-2</v>
      </c>
    </row>
    <row r="11" spans="2:11" x14ac:dyDescent="0.3">
      <c r="B11" s="9" t="str">
        <f>'County Data'!A6</f>
        <v>Essex</v>
      </c>
      <c r="C11" s="36">
        <f>IF('County Data'!C6&gt;9,'County Data'!B6,"*")</f>
        <v>921693.83</v>
      </c>
      <c r="D11" s="36" t="str">
        <f>IF('County Data'!E6&gt;9,'County Data'!D6,"*")</f>
        <v>*</v>
      </c>
      <c r="E11" s="37">
        <f>IF('County Data'!G6&gt;9,'County Data'!F6,"*")</f>
        <v>191355.54</v>
      </c>
      <c r="F11" s="36">
        <f>IF('County Data'!I6&gt;9,'County Data'!H6,"*")</f>
        <v>937466.18</v>
      </c>
      <c r="G11" s="36" t="str">
        <f>IF('County Data'!K6&gt;9,'County Data'!J6,"*")</f>
        <v>*</v>
      </c>
      <c r="H11" s="37">
        <f>IF('County Data'!M6&gt;9,'County Data'!L6,"*")</f>
        <v>248057.13</v>
      </c>
      <c r="I11" s="8">
        <f t="shared" si="1"/>
        <v>-1.6824446936315178E-2</v>
      </c>
      <c r="J11" s="8" t="str">
        <f t="shared" si="2"/>
        <v/>
      </c>
      <c r="K11" s="8">
        <f t="shared" si="3"/>
        <v>-0.22858278655404904</v>
      </c>
    </row>
    <row r="12" spans="2:11" x14ac:dyDescent="0.3">
      <c r="B12" s="18" t="str">
        <f>'County Data'!A7</f>
        <v>Franklin</v>
      </c>
      <c r="C12" s="34">
        <f>IF('County Data'!C7&gt;9,'County Data'!B7,"*")</f>
        <v>16094499.130000001</v>
      </c>
      <c r="D12" s="34">
        <f>IF('County Data'!E7&gt;9,'County Data'!D7,"*")</f>
        <v>3928621.26</v>
      </c>
      <c r="E12" s="35">
        <f>IF('County Data'!G7&gt;9,'County Data'!F7,"*")</f>
        <v>1347380.88</v>
      </c>
      <c r="F12" s="34">
        <f>IF('County Data'!I7&gt;9,'County Data'!H7,"*")</f>
        <v>15091909.09</v>
      </c>
      <c r="G12" s="34">
        <f>IF('County Data'!K7&gt;9,'County Data'!J7,"*")</f>
        <v>3775411.32</v>
      </c>
      <c r="H12" s="35">
        <f>IF('County Data'!M7&gt;9,'County Data'!L7,"*")</f>
        <v>1411262.5</v>
      </c>
      <c r="I12" s="19">
        <f t="shared" si="1"/>
        <v>6.6432287262075007E-2</v>
      </c>
      <c r="J12" s="19">
        <f t="shared" si="2"/>
        <v>4.0580992907548935E-2</v>
      </c>
      <c r="K12" s="19">
        <f t="shared" si="3"/>
        <v>-4.5265583121495902E-2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2176120.88</v>
      </c>
      <c r="D13" s="36">
        <f>IF('County Data'!E8&gt;9,'County Data'!D8,"*")</f>
        <v>606541.6</v>
      </c>
      <c r="E13" s="37">
        <f>IF('County Data'!G8&gt;9,'County Data'!F8,"*")</f>
        <v>423753.18</v>
      </c>
      <c r="F13" s="36">
        <f>IF('County Data'!I8&gt;9,'County Data'!H8,"*")</f>
        <v>1998095.84</v>
      </c>
      <c r="G13" s="36">
        <f>IF('County Data'!K8&gt;9,'County Data'!J8,"*")</f>
        <v>705381.89</v>
      </c>
      <c r="H13" s="37">
        <f>IF('County Data'!M8&gt;9,'County Data'!L8,"*")</f>
        <v>399859.97</v>
      </c>
      <c r="I13" s="8">
        <f t="shared" si="1"/>
        <v>8.9097347802896076E-2</v>
      </c>
      <c r="J13" s="8">
        <f t="shared" si="2"/>
        <v>-0.14012308991941944</v>
      </c>
      <c r="K13" s="8">
        <f t="shared" si="3"/>
        <v>5.9753943361722413E-2</v>
      </c>
    </row>
    <row r="14" spans="2:11" x14ac:dyDescent="0.3">
      <c r="B14" s="18" t="str">
        <f>'County Data'!A9</f>
        <v>Lamoille</v>
      </c>
      <c r="C14" s="34">
        <f>IF('County Data'!C9&gt;9,'County Data'!B9,"*")</f>
        <v>19170745.449999999</v>
      </c>
      <c r="D14" s="34">
        <f>IF('County Data'!E9&gt;9,'County Data'!D9,"*")</f>
        <v>10810277.4</v>
      </c>
      <c r="E14" s="35">
        <f>IF('County Data'!G9&gt;9,'County Data'!F9,"*")</f>
        <v>4667271.1100000003</v>
      </c>
      <c r="F14" s="34">
        <f>IF('County Data'!I9&gt;9,'County Data'!H9,"*")</f>
        <v>18863229.649999999</v>
      </c>
      <c r="G14" s="34">
        <f>IF('County Data'!K9&gt;9,'County Data'!J9,"*")</f>
        <v>11643833.9</v>
      </c>
      <c r="H14" s="35">
        <f>IF('County Data'!M9&gt;9,'County Data'!L9,"*")</f>
        <v>4455768.3099999996</v>
      </c>
      <c r="I14" s="19">
        <f t="shared" si="1"/>
        <v>1.6302393901035963E-2</v>
      </c>
      <c r="J14" s="19">
        <f t="shared" si="2"/>
        <v>-7.15878040822963E-2</v>
      </c>
      <c r="K14" s="19">
        <f t="shared" si="3"/>
        <v>4.7467189783034471E-2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6938404.21</v>
      </c>
      <c r="D15" s="38">
        <f>IF('County Data'!E10&gt;9,'County Data'!D10,"*")</f>
        <v>1060197.07</v>
      </c>
      <c r="E15" s="39">
        <f>IF('County Data'!G10&gt;9,'County Data'!F10,"*")</f>
        <v>821250.33</v>
      </c>
      <c r="F15" s="38">
        <f>IF('County Data'!I10&gt;9,'County Data'!H10,"*")</f>
        <v>6021054.4100000001</v>
      </c>
      <c r="G15" s="38">
        <f>IF('County Data'!K10&gt;9,'County Data'!J10,"*")</f>
        <v>1134342.6599999999</v>
      </c>
      <c r="H15" s="39">
        <f>IF('County Data'!M10&gt;9,'County Data'!L10,"*")</f>
        <v>689217.18</v>
      </c>
      <c r="I15" s="20">
        <f t="shared" si="1"/>
        <v>0.15235700220154624</v>
      </c>
      <c r="J15" s="20">
        <f t="shared" si="2"/>
        <v>-6.5364367059949816E-2</v>
      </c>
      <c r="K15" s="20">
        <f t="shared" si="3"/>
        <v>0.19156973132909991</v>
      </c>
    </row>
    <row r="16" spans="2:11" x14ac:dyDescent="0.3">
      <c r="B16" s="18" t="str">
        <f>'County Data'!A11</f>
        <v>Orleans</v>
      </c>
      <c r="C16" s="34">
        <f>IF('County Data'!C11&gt;9,'County Data'!B11,"*")</f>
        <v>11018840.02</v>
      </c>
      <c r="D16" s="34">
        <f>IF('County Data'!E11&gt;9,'County Data'!D11,"*")</f>
        <v>1079398.2</v>
      </c>
      <c r="E16" s="35">
        <f>IF('County Data'!G11&gt;9,'County Data'!F11,"*")</f>
        <v>1541684.6</v>
      </c>
      <c r="F16" s="34">
        <f>IF('County Data'!I11&gt;9,'County Data'!H11,"*")</f>
        <v>10064989.16</v>
      </c>
      <c r="G16" s="34">
        <f>IF('County Data'!K11&gt;9,'County Data'!J11,"*")</f>
        <v>1407222.68</v>
      </c>
      <c r="H16" s="35">
        <f>IF('County Data'!M11&gt;9,'County Data'!L11,"*")</f>
        <v>1429695.97</v>
      </c>
      <c r="I16" s="19">
        <f t="shared" si="1"/>
        <v>9.4769189001292414E-2</v>
      </c>
      <c r="J16" s="19">
        <f t="shared" si="2"/>
        <v>-0.23295849666095489</v>
      </c>
      <c r="K16" s="19">
        <f t="shared" si="3"/>
        <v>7.8330380969039257E-2</v>
      </c>
    </row>
    <row r="17" spans="2:11" x14ac:dyDescent="0.3">
      <c r="B17" s="9" t="str">
        <f>'County Data'!A12</f>
        <v>Other</v>
      </c>
      <c r="C17" s="36">
        <f>IF('County Data'!C12&gt;9,'County Data'!B12,"*")</f>
        <v>18486665.039999999</v>
      </c>
      <c r="D17" s="36">
        <f>IF('County Data'!E12&gt;9,'County Data'!D12,"*")</f>
        <v>53988650.159999996</v>
      </c>
      <c r="E17" s="37">
        <f>IF('County Data'!G12&gt;9,'County Data'!F12,"*")</f>
        <v>1880507.88</v>
      </c>
      <c r="F17" s="36">
        <f>IF('County Data'!I12&gt;9,'County Data'!H12,"*")</f>
        <v>14153553.32</v>
      </c>
      <c r="G17" s="36">
        <f>IF('County Data'!K12&gt;9,'County Data'!J12,"*")</f>
        <v>54660602.780000001</v>
      </c>
      <c r="H17" s="37">
        <f>IF('County Data'!M12&gt;9,'County Data'!L12,"*")</f>
        <v>1560401.31</v>
      </c>
      <c r="I17" s="8">
        <f t="shared" si="1"/>
        <v>0.30615009687192801</v>
      </c>
      <c r="J17" s="8">
        <f t="shared" si="2"/>
        <v>-1.2293179837487419E-2</v>
      </c>
      <c r="K17" s="8">
        <f t="shared" si="3"/>
        <v>0.20514374600211008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31902141.399999999</v>
      </c>
      <c r="D18" s="34">
        <f>IF('County Data'!E13&gt;9,'County Data'!D13,"*")</f>
        <v>7927333.1299999999</v>
      </c>
      <c r="E18" s="35">
        <f>IF('County Data'!G13&gt;9,'County Data'!F13,"*")</f>
        <v>4966831.7699999996</v>
      </c>
      <c r="F18" s="34">
        <f>IF('County Data'!I13&gt;9,'County Data'!H13,"*")</f>
        <v>29272131.670000002</v>
      </c>
      <c r="G18" s="34">
        <f>IF('County Data'!K13&gt;9,'County Data'!J13,"*")</f>
        <v>7850048.3300000001</v>
      </c>
      <c r="H18" s="35">
        <f>IF('County Data'!M13&gt;9,'County Data'!L13,"*")</f>
        <v>4657847.92</v>
      </c>
      <c r="I18" s="19">
        <f t="shared" si="1"/>
        <v>8.9846880973666943E-2</v>
      </c>
      <c r="J18" s="19">
        <f t="shared" si="2"/>
        <v>9.8451368387944445E-3</v>
      </c>
      <c r="K18" s="19">
        <f t="shared" si="3"/>
        <v>6.6336182569052105E-2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31412914.920000002</v>
      </c>
      <c r="D19" s="36">
        <f>IF('County Data'!E14&gt;9,'County Data'!D14,"*")</f>
        <v>6296610.6500000004</v>
      </c>
      <c r="E19" s="37">
        <f>IF('County Data'!G14&gt;9,'County Data'!F14,"*")</f>
        <v>4981792.99</v>
      </c>
      <c r="F19" s="36">
        <f>IF('County Data'!I14&gt;9,'County Data'!H14,"*")</f>
        <v>28988792.969999999</v>
      </c>
      <c r="G19" s="36">
        <f>IF('County Data'!K14&gt;9,'County Data'!J14,"*")</f>
        <v>5771034.1299999999</v>
      </c>
      <c r="H19" s="37">
        <f>IF('County Data'!M14&gt;9,'County Data'!L14,"*")</f>
        <v>4530047.2699999996</v>
      </c>
      <c r="I19" s="8">
        <f t="shared" si="1"/>
        <v>8.3622728014535991E-2</v>
      </c>
      <c r="J19" s="8">
        <f t="shared" si="2"/>
        <v>9.1071462784781773E-2</v>
      </c>
      <c r="K19" s="8">
        <f t="shared" si="3"/>
        <v>9.9722076410032848E-2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21105175.100000001</v>
      </c>
      <c r="D20" s="34">
        <f>IF('County Data'!E15&gt;9,'County Data'!D15,"*")</f>
        <v>4343772.2699999996</v>
      </c>
      <c r="E20" s="35">
        <f>IF('County Data'!G15&gt;9,'County Data'!F15,"*")</f>
        <v>3440528.34</v>
      </c>
      <c r="F20" s="34">
        <f>IF('County Data'!I15&gt;9,'County Data'!H15,"*")</f>
        <v>19892371.84</v>
      </c>
      <c r="G20" s="34">
        <f>IF('County Data'!K15&gt;9,'County Data'!J15,"*")</f>
        <v>4723113.7300000004</v>
      </c>
      <c r="H20" s="35">
        <f>IF('County Data'!M15&gt;9,'County Data'!L15,"*")</f>
        <v>2851654.54</v>
      </c>
      <c r="I20" s="19">
        <f t="shared" si="1"/>
        <v>6.0968258071733374E-2</v>
      </c>
      <c r="J20" s="19">
        <f t="shared" si="2"/>
        <v>-8.0315969863380965E-2</v>
      </c>
      <c r="K20" s="19">
        <f t="shared" si="3"/>
        <v>0.20650250292940456</v>
      </c>
    </row>
    <row r="21" spans="2:11" x14ac:dyDescent="0.3">
      <c r="B21" s="9" t="str">
        <f>'County Data'!A16</f>
        <v>Windsor</v>
      </c>
      <c r="C21" s="36">
        <f>IF('County Data'!C16&gt;9,'County Data'!B16,"*")</f>
        <v>27318334.91</v>
      </c>
      <c r="D21" s="36">
        <f>IF('County Data'!E16&gt;9,'County Data'!D16,"*")</f>
        <v>13857302.369999999</v>
      </c>
      <c r="E21" s="37">
        <f>IF('County Data'!G16&gt;9,'County Data'!F16,"*")</f>
        <v>5342285.66</v>
      </c>
      <c r="F21" s="36">
        <f>IF('County Data'!I16&gt;9,'County Data'!H16,"*")</f>
        <v>25367195.219999999</v>
      </c>
      <c r="G21" s="36">
        <f>IF('County Data'!K16&gt;9,'County Data'!J16,"*")</f>
        <v>14727989.27</v>
      </c>
      <c r="H21" s="37">
        <f>IF('County Data'!M16&gt;9,'County Data'!L16,"*")</f>
        <v>4617082.8600000003</v>
      </c>
      <c r="I21" s="8">
        <f t="shared" si="1"/>
        <v>7.6915862123443757E-2</v>
      </c>
      <c r="J21" s="8">
        <f t="shared" si="2"/>
        <v>-5.9117839104726642E-2</v>
      </c>
      <c r="K21" s="8">
        <f t="shared" si="3"/>
        <v>0.15706947914727259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G80" sqref="G8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ARLINGTON</v>
      </c>
      <c r="C6" s="31">
        <f>IF('Town Data'!C2&gt;9,'Town Data'!B2,"*")</f>
        <v>767032.99</v>
      </c>
      <c r="D6" s="32" t="str">
        <f>IF('Town Data'!E2&gt;9,'Town Data'!D2,"*")</f>
        <v>*</v>
      </c>
      <c r="E6" s="33" t="str">
        <f>IF('Town Data'!G2&gt;9,'Town Data'!F2,"*")</f>
        <v>*</v>
      </c>
      <c r="F6" s="32">
        <f>IF('Town Data'!I2&gt;9,'Town Data'!H2,"*")</f>
        <v>460066.07</v>
      </c>
      <c r="G6" s="32" t="str">
        <f>IF('Town Data'!K2&gt;9,'Town Data'!J2,"*")</f>
        <v>*</v>
      </c>
      <c r="H6" s="33" t="str">
        <f>IF('Town Data'!M2&gt;9,'Town Data'!L2,"*")</f>
        <v>*</v>
      </c>
      <c r="I6" s="17">
        <f t="shared" ref="I6:I69" si="0">IFERROR((C6-F6)/F6,"")</f>
        <v>0.66722355769465891</v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BARRE</v>
      </c>
      <c r="C7" s="40">
        <f>IF('Town Data'!C3&gt;9,'Town Data'!B3,"*")</f>
        <v>5259809.6500000004</v>
      </c>
      <c r="D7" s="36" t="str">
        <f>IF('Town Data'!E3&gt;9,'Town Data'!D3,"*")</f>
        <v>*</v>
      </c>
      <c r="E7" s="37">
        <f>IF('Town Data'!G3&gt;9,'Town Data'!F3,"*")</f>
        <v>820897.32</v>
      </c>
      <c r="F7" s="36">
        <f>IF('Town Data'!I3&gt;9,'Town Data'!H3,"*")</f>
        <v>4902016.22</v>
      </c>
      <c r="G7" s="36" t="str">
        <f>IF('Town Data'!K3&gt;9,'Town Data'!J3,"*")</f>
        <v>*</v>
      </c>
      <c r="H7" s="37">
        <f>IF('Town Data'!M3&gt;9,'Town Data'!L3,"*")</f>
        <v>825874.42</v>
      </c>
      <c r="I7" s="8">
        <f t="shared" si="0"/>
        <v>7.2989034295769972E-2</v>
      </c>
      <c r="J7" s="8" t="str">
        <f t="shared" si="1"/>
        <v/>
      </c>
      <c r="K7" s="8">
        <f t="shared" si="2"/>
        <v>-6.0264610205509129E-3</v>
      </c>
    </row>
    <row r="8" spans="2:11" x14ac:dyDescent="0.3">
      <c r="B8" s="24" t="str">
        <f>'Town Data'!A4</f>
        <v>BARRE TOWN</v>
      </c>
      <c r="C8" s="41">
        <f>IF('Town Data'!C4&gt;9,'Town Data'!B4,"*")</f>
        <v>1523112.77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1498998.03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1.6087239287432546E-2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BARTON</v>
      </c>
      <c r="C9" s="40">
        <f>IF('Town Data'!C5&gt;9,'Town Data'!B5,"*")</f>
        <v>925609.86</v>
      </c>
      <c r="D9" s="36" t="str">
        <f>IF('Town Data'!E5&gt;9,'Town Data'!D5,"*")</f>
        <v>*</v>
      </c>
      <c r="E9" s="37">
        <f>IF('Town Data'!G5&gt;9,'Town Data'!F5,"*")</f>
        <v>177493.57</v>
      </c>
      <c r="F9" s="36">
        <f>IF('Town Data'!I5&gt;9,'Town Data'!H5,"*")</f>
        <v>888420.99</v>
      </c>
      <c r="G9" s="36" t="str">
        <f>IF('Town Data'!K5&gt;9,'Town Data'!J5,"*")</f>
        <v>*</v>
      </c>
      <c r="H9" s="37">
        <f>IF('Town Data'!M5&gt;9,'Town Data'!L5,"*")</f>
        <v>168719.43</v>
      </c>
      <c r="I9" s="8">
        <f t="shared" si="0"/>
        <v>4.1859513022086514E-2</v>
      </c>
      <c r="J9" s="8" t="str">
        <f t="shared" si="1"/>
        <v/>
      </c>
      <c r="K9" s="8">
        <f t="shared" si="2"/>
        <v>5.2004324576013651E-2</v>
      </c>
    </row>
    <row r="10" spans="2:11" x14ac:dyDescent="0.3">
      <c r="B10" s="24" t="str">
        <f>'Town Data'!A6</f>
        <v>BENNINGTON</v>
      </c>
      <c r="C10" s="41">
        <f>IF('Town Data'!C6&gt;9,'Town Data'!B6,"*")</f>
        <v>9604640</v>
      </c>
      <c r="D10" s="34">
        <f>IF('Town Data'!E6&gt;9,'Town Data'!D6,"*")</f>
        <v>1921238.65</v>
      </c>
      <c r="E10" s="35">
        <f>IF('Town Data'!G6&gt;9,'Town Data'!F6,"*")</f>
        <v>1189377.23</v>
      </c>
      <c r="F10" s="34">
        <f>IF('Town Data'!I6&gt;9,'Town Data'!H6,"*")</f>
        <v>9455437.6099999994</v>
      </c>
      <c r="G10" s="34">
        <f>IF('Town Data'!K6&gt;9,'Town Data'!J6,"*")</f>
        <v>2025357.59</v>
      </c>
      <c r="H10" s="35">
        <f>IF('Town Data'!M6&gt;9,'Town Data'!L6,"*")</f>
        <v>1151930.07</v>
      </c>
      <c r="I10" s="19">
        <f t="shared" si="0"/>
        <v>1.5779533021528826E-2</v>
      </c>
      <c r="J10" s="19">
        <f t="shared" si="1"/>
        <v>-5.1407682531754886E-2</v>
      </c>
      <c r="K10" s="19">
        <f t="shared" si="2"/>
        <v>3.2508188626415413E-2</v>
      </c>
    </row>
    <row r="11" spans="2:11" x14ac:dyDescent="0.3">
      <c r="B11" t="str">
        <f>'Town Data'!A7</f>
        <v>BERLIN</v>
      </c>
      <c r="C11" s="40">
        <f>IF('Town Data'!C7&gt;9,'Town Data'!B7,"*")</f>
        <v>5281450.96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5323421.3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-7.8840913831110561E-3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BETHEL</v>
      </c>
      <c r="C12" s="41">
        <f>IF('Town Data'!C8&gt;9,'Town Data'!B8,"*")</f>
        <v>786766.41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796698.79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-1.2466919900807186E-2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BRADFORD</v>
      </c>
      <c r="C13" s="40">
        <f>IF('Town Data'!C9&gt;9,'Town Data'!B9,"*")</f>
        <v>1665594.48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1471148.61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0.13217282651002871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BRANDON</v>
      </c>
      <c r="C14" s="41">
        <f>IF('Town Data'!C10&gt;9,'Town Data'!B10,"*")</f>
        <v>1226754.26</v>
      </c>
      <c r="D14" s="34" t="str">
        <f>IF('Town Data'!E10&gt;9,'Town Data'!D10,"*")</f>
        <v>*</v>
      </c>
      <c r="E14" s="35">
        <f>IF('Town Data'!G10&gt;9,'Town Data'!F10,"*")</f>
        <v>261570.56</v>
      </c>
      <c r="F14" s="34">
        <f>IF('Town Data'!I10&gt;9,'Town Data'!H10,"*")</f>
        <v>1200032.29</v>
      </c>
      <c r="G14" s="34" t="str">
        <f>IF('Town Data'!K10&gt;9,'Town Data'!J10,"*")</f>
        <v>*</v>
      </c>
      <c r="H14" s="35">
        <f>IF('Town Data'!M10&gt;9,'Town Data'!L10,"*")</f>
        <v>241665.27</v>
      </c>
      <c r="I14" s="19">
        <f t="shared" si="0"/>
        <v>2.226770914639303E-2</v>
      </c>
      <c r="J14" s="19" t="str">
        <f t="shared" si="1"/>
        <v/>
      </c>
      <c r="K14" s="19">
        <f t="shared" si="2"/>
        <v>8.2367193266951466E-2</v>
      </c>
    </row>
    <row r="15" spans="2:11" x14ac:dyDescent="0.3">
      <c r="B15" t="str">
        <f>'Town Data'!A11</f>
        <v>BRATTLEBORO</v>
      </c>
      <c r="C15" s="40">
        <f>IF('Town Data'!C11&gt;9,'Town Data'!B11,"*")</f>
        <v>11459996.15</v>
      </c>
      <c r="D15" s="36">
        <f>IF('Town Data'!E11&gt;9,'Town Data'!D11,"*")</f>
        <v>2065610.17</v>
      </c>
      <c r="E15" s="37">
        <f>IF('Town Data'!G11&gt;9,'Town Data'!F11,"*")</f>
        <v>1631469.02</v>
      </c>
      <c r="F15" s="36">
        <f>IF('Town Data'!I11&gt;9,'Town Data'!H11,"*")</f>
        <v>11114223.49</v>
      </c>
      <c r="G15" s="36">
        <f>IF('Town Data'!K11&gt;9,'Town Data'!J11,"*")</f>
        <v>2539868.9300000002</v>
      </c>
      <c r="H15" s="37">
        <f>IF('Town Data'!M11&gt;9,'Town Data'!L11,"*")</f>
        <v>1276131.92</v>
      </c>
      <c r="I15" s="8">
        <f t="shared" si="0"/>
        <v>3.1110824819305494E-2</v>
      </c>
      <c r="J15" s="8">
        <f t="shared" si="1"/>
        <v>-0.18672568273040774</v>
      </c>
      <c r="K15" s="8">
        <f t="shared" si="2"/>
        <v>0.27844856353095543</v>
      </c>
    </row>
    <row r="16" spans="2:11" x14ac:dyDescent="0.3">
      <c r="B16" s="25" t="str">
        <f>'Town Data'!A12</f>
        <v>BRIGHTON</v>
      </c>
      <c r="C16" s="42" t="str">
        <f>IF('Town Data'!C12&gt;9,'Town Data'!B12,"*")</f>
        <v>*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390582.34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 t="str">
        <f t="shared" si="0"/>
        <v/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BRISTOL</v>
      </c>
      <c r="C17" s="41">
        <f>IF('Town Data'!C13&gt;9,'Town Data'!B13,"*")</f>
        <v>1461268.22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1272122.76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0.14868491150964075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BURKE</v>
      </c>
      <c r="C18" s="40">
        <f>IF('Town Data'!C14&gt;9,'Town Data'!B14,"*")</f>
        <v>801655.59</v>
      </c>
      <c r="D18" s="36">
        <f>IF('Town Data'!E14&gt;9,'Town Data'!D14,"*")</f>
        <v>735264.84</v>
      </c>
      <c r="E18" s="37">
        <f>IF('Town Data'!G14&gt;9,'Town Data'!F14,"*")</f>
        <v>353247.54</v>
      </c>
      <c r="F18" s="36">
        <f>IF('Town Data'!I14&gt;9,'Town Data'!H14,"*")</f>
        <v>810966.4</v>
      </c>
      <c r="G18" s="36">
        <f>IF('Town Data'!K14&gt;9,'Town Data'!J14,"*")</f>
        <v>835520.65</v>
      </c>
      <c r="H18" s="37" t="str">
        <f>IF('Town Data'!M14&gt;9,'Town Data'!L14,"*")</f>
        <v>*</v>
      </c>
      <c r="I18" s="8">
        <f t="shared" si="0"/>
        <v>-1.1481129181184394E-2</v>
      </c>
      <c r="J18" s="8">
        <f t="shared" si="1"/>
        <v>-0.11999201934745725</v>
      </c>
      <c r="K18" s="8" t="str">
        <f t="shared" si="2"/>
        <v/>
      </c>
    </row>
    <row r="19" spans="2:11" x14ac:dyDescent="0.3">
      <c r="B19" s="24" t="str">
        <f>'Town Data'!A15</f>
        <v>BURLINGTON</v>
      </c>
      <c r="C19" s="41">
        <f>IF('Town Data'!C15&gt;9,'Town Data'!B15,"*")</f>
        <v>36515863.789999999</v>
      </c>
      <c r="D19" s="34">
        <f>IF('Town Data'!E15&gt;9,'Town Data'!D15,"*")</f>
        <v>17359184.359999999</v>
      </c>
      <c r="E19" s="35">
        <f>IF('Town Data'!G15&gt;9,'Town Data'!F15,"*")</f>
        <v>11972521.52</v>
      </c>
      <c r="F19" s="34">
        <f>IF('Town Data'!I15&gt;9,'Town Data'!H15,"*")</f>
        <v>33961779.530000001</v>
      </c>
      <c r="G19" s="34">
        <f>IF('Town Data'!K15&gt;9,'Town Data'!J15,"*")</f>
        <v>17162089.710000001</v>
      </c>
      <c r="H19" s="35">
        <f>IF('Town Data'!M15&gt;9,'Town Data'!L15,"*")</f>
        <v>11530867.630000001</v>
      </c>
      <c r="I19" s="19">
        <f t="shared" si="0"/>
        <v>7.5204665225032094E-2</v>
      </c>
      <c r="J19" s="19">
        <f t="shared" si="1"/>
        <v>1.1484303679239916E-2</v>
      </c>
      <c r="K19" s="19">
        <f t="shared" si="2"/>
        <v>3.8301878416411819E-2</v>
      </c>
    </row>
    <row r="20" spans="2:11" x14ac:dyDescent="0.3">
      <c r="B20" t="str">
        <f>'Town Data'!A16</f>
        <v>CAMBRIDGE</v>
      </c>
      <c r="C20" s="40">
        <f>IF('Town Data'!C16&gt;9,'Town Data'!B16,"*")</f>
        <v>1791126.71</v>
      </c>
      <c r="D20" s="36" t="str">
        <f>IF('Town Data'!E16&gt;9,'Town Data'!D16,"*")</f>
        <v>*</v>
      </c>
      <c r="E20" s="37">
        <f>IF('Town Data'!G16&gt;9,'Town Data'!F16,"*")</f>
        <v>348873.49</v>
      </c>
      <c r="F20" s="36">
        <f>IF('Town Data'!I16&gt;9,'Town Data'!H16,"*")</f>
        <v>1664883.69</v>
      </c>
      <c r="G20" s="36" t="str">
        <f>IF('Town Data'!K16&gt;9,'Town Data'!J16,"*")</f>
        <v>*</v>
      </c>
      <c r="H20" s="37">
        <f>IF('Town Data'!M16&gt;9,'Town Data'!L16,"*")</f>
        <v>309494.44</v>
      </c>
      <c r="I20" s="8">
        <f t="shared" si="0"/>
        <v>7.5826930588766842E-2</v>
      </c>
      <c r="J20" s="8" t="str">
        <f t="shared" si="1"/>
        <v/>
      </c>
      <c r="K20" s="8">
        <f t="shared" si="2"/>
        <v>0.12723669607764193</v>
      </c>
    </row>
    <row r="21" spans="2:11" x14ac:dyDescent="0.3">
      <c r="B21" s="24" t="str">
        <f>'Town Data'!A17</f>
        <v>CASTLETON</v>
      </c>
      <c r="C21" s="41">
        <f>IF('Town Data'!C17&gt;9,'Town Data'!B17,"*")</f>
        <v>2107982.1800000002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1976842.15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6.6338139340058222E-2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CHARLOTTE</v>
      </c>
      <c r="C22" s="40">
        <f>IF('Town Data'!C18&gt;9,'Town Data'!B18,"*")</f>
        <v>689950.84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 t="str">
        <f>IF('Town Data'!I18&gt;9,'Town Data'!H18,"*")</f>
        <v>*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CHESTER</v>
      </c>
      <c r="C23" s="41">
        <f>IF('Town Data'!C19&gt;9,'Town Data'!B19,"*")</f>
        <v>878411.27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839966.89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4.5768923106004812E-2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COLCHESTER</v>
      </c>
      <c r="C24" s="40">
        <f>IF('Town Data'!C20&gt;9,'Town Data'!B20,"*")</f>
        <v>8921169.2799999993</v>
      </c>
      <c r="D24" s="36">
        <f>IF('Town Data'!E20&gt;9,'Town Data'!D20,"*")</f>
        <v>3398586.02</v>
      </c>
      <c r="E24" s="37">
        <f>IF('Town Data'!G20&gt;9,'Town Data'!F20,"*")</f>
        <v>777390.33</v>
      </c>
      <c r="F24" s="36">
        <f>IF('Town Data'!I20&gt;9,'Town Data'!H20,"*")</f>
        <v>8451379.6400000006</v>
      </c>
      <c r="G24" s="36">
        <f>IF('Town Data'!K20&gt;9,'Town Data'!J20,"*")</f>
        <v>3460466.98</v>
      </c>
      <c r="H24" s="37">
        <f>IF('Town Data'!M20&gt;9,'Town Data'!L20,"*")</f>
        <v>786084.51</v>
      </c>
      <c r="I24" s="8">
        <f t="shared" si="0"/>
        <v>5.5587331301093786E-2</v>
      </c>
      <c r="J24" s="8">
        <f t="shared" si="1"/>
        <v>-1.7882257035725265E-2</v>
      </c>
      <c r="K24" s="8">
        <f t="shared" si="2"/>
        <v>-1.1060108537185209E-2</v>
      </c>
    </row>
    <row r="25" spans="2:11" x14ac:dyDescent="0.3">
      <c r="B25" s="24" t="str">
        <f>'Town Data'!A21</f>
        <v>DANVILLE</v>
      </c>
      <c r="C25" s="41">
        <f>IF('Town Data'!C21&gt;9,'Town Data'!B21,"*")</f>
        <v>869806.62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628577.4</v>
      </c>
      <c r="G25" s="34">
        <f>IF('Town Data'!K21&gt;9,'Town Data'!J21,"*")</f>
        <v>52401.65</v>
      </c>
      <c r="H25" s="35" t="str">
        <f>IF('Town Data'!M21&gt;9,'Town Data'!L21,"*")</f>
        <v>*</v>
      </c>
      <c r="I25" s="19">
        <f t="shared" si="0"/>
        <v>0.3837701132748329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DERBY</v>
      </c>
      <c r="C26" s="40">
        <f>IF('Town Data'!C22&gt;9,'Town Data'!B22,"*")</f>
        <v>3274342.55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2903825.07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0.1275963500101609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DORSET</v>
      </c>
      <c r="C27" s="41">
        <f>IF('Town Data'!C23&gt;9,'Town Data'!B23,"*")</f>
        <v>1620974.4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1544610.13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4.9439187609108856E-2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DOVER</v>
      </c>
      <c r="C28" s="40">
        <f>IF('Town Data'!C24&gt;9,'Town Data'!B24,"*")</f>
        <v>1419011.06</v>
      </c>
      <c r="D28" s="36">
        <f>IF('Town Data'!E24&gt;9,'Town Data'!D24,"*")</f>
        <v>494364.57</v>
      </c>
      <c r="E28" s="37">
        <f>IF('Town Data'!G24&gt;9,'Town Data'!F24,"*")</f>
        <v>564922.25</v>
      </c>
      <c r="F28" s="36">
        <f>IF('Town Data'!I24&gt;9,'Town Data'!H24,"*")</f>
        <v>1176237.74</v>
      </c>
      <c r="G28" s="36">
        <f>IF('Town Data'!K24&gt;9,'Town Data'!J24,"*")</f>
        <v>509187.84000000003</v>
      </c>
      <c r="H28" s="37">
        <f>IF('Town Data'!M24&gt;9,'Town Data'!L24,"*")</f>
        <v>459601.78</v>
      </c>
      <c r="I28" s="8">
        <f t="shared" si="0"/>
        <v>0.2063981725327059</v>
      </c>
      <c r="J28" s="8">
        <f t="shared" si="1"/>
        <v>-2.9111594652378222E-2</v>
      </c>
      <c r="K28" s="8">
        <f t="shared" si="2"/>
        <v>0.22915592276426772</v>
      </c>
    </row>
    <row r="29" spans="2:11" x14ac:dyDescent="0.3">
      <c r="B29" s="24" t="str">
        <f>'Town Data'!A25</f>
        <v>ENOSBURG</v>
      </c>
      <c r="C29" s="41">
        <f>IF('Town Data'!C25&gt;9,'Town Data'!B25,"*")</f>
        <v>1473364.04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1397172.33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5.4532793388486274E-2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ESSEX</v>
      </c>
      <c r="C30" s="40">
        <f>IF('Town Data'!C26&gt;9,'Town Data'!B26,"*")</f>
        <v>11257456.74</v>
      </c>
      <c r="D30" s="36" t="str">
        <f>IF('Town Data'!E26&gt;9,'Town Data'!D26,"*")</f>
        <v>*</v>
      </c>
      <c r="E30" s="37">
        <f>IF('Town Data'!G26&gt;9,'Town Data'!F26,"*")</f>
        <v>1133646.1599999999</v>
      </c>
      <c r="F30" s="36">
        <f>IF('Town Data'!I26&gt;9,'Town Data'!H26,"*")</f>
        <v>10778483.439999999</v>
      </c>
      <c r="G30" s="36" t="str">
        <f>IF('Town Data'!K26&gt;9,'Town Data'!J26,"*")</f>
        <v>*</v>
      </c>
      <c r="H30" s="37">
        <f>IF('Town Data'!M26&gt;9,'Town Data'!L26,"*")</f>
        <v>935737.33</v>
      </c>
      <c r="I30" s="8">
        <f t="shared" si="0"/>
        <v>4.4437912129872026E-2</v>
      </c>
      <c r="J30" s="8" t="str">
        <f t="shared" si="1"/>
        <v/>
      </c>
      <c r="K30" s="8">
        <f t="shared" si="2"/>
        <v>0.21150041112498949</v>
      </c>
    </row>
    <row r="31" spans="2:11" x14ac:dyDescent="0.3">
      <c r="B31" s="24" t="str">
        <f>'Town Data'!A27</f>
        <v>FAIR HAVEN</v>
      </c>
      <c r="C31" s="41">
        <f>IF('Town Data'!C27&gt;9,'Town Data'!B27,"*")</f>
        <v>1641487.25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1685920.9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-2.6355714553393288E-2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FAIRFAX</v>
      </c>
      <c r="C32" s="40">
        <f>IF('Town Data'!C28&gt;9,'Town Data'!B28,"*")</f>
        <v>1071081.43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996111.34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7.5262761289315278E-2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FAIRLEE</v>
      </c>
      <c r="C33" s="41">
        <f>IF('Town Data'!C29&gt;9,'Town Data'!B29,"*")</f>
        <v>914045.37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 t="str">
        <f>IF('Town Data'!I29&gt;9,'Town Data'!H29,"*")</f>
        <v>*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 t="str">
        <f t="shared" si="0"/>
        <v/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GREENSBORO</v>
      </c>
      <c r="C34" s="40" t="str">
        <f>IF('Town Data'!C30&gt;9,'Town Data'!B30,"*")</f>
        <v>*</v>
      </c>
      <c r="D34" s="36">
        <f>IF('Town Data'!E30&gt;9,'Town Data'!D30,"*")</f>
        <v>153974.62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 t="str">
        <f t="shared" si="0"/>
        <v/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HARDWICK</v>
      </c>
      <c r="C35" s="41">
        <f>IF('Town Data'!C31&gt;9,'Town Data'!B31,"*")</f>
        <v>1211215.67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962002.69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0.25905642737859702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HARTFORD</v>
      </c>
      <c r="C36" s="40">
        <f>IF('Town Data'!C32&gt;9,'Town Data'!B32,"*")</f>
        <v>6920883.1100000003</v>
      </c>
      <c r="D36" s="36">
        <f>IF('Town Data'!E32&gt;9,'Town Data'!D32,"*")</f>
        <v>4311496.04</v>
      </c>
      <c r="E36" s="37">
        <f>IF('Town Data'!G32&gt;9,'Town Data'!F32,"*")</f>
        <v>1220372.1100000001</v>
      </c>
      <c r="F36" s="36">
        <f>IF('Town Data'!I32&gt;9,'Town Data'!H32,"*")</f>
        <v>6361371.5300000003</v>
      </c>
      <c r="G36" s="36">
        <f>IF('Town Data'!K32&gt;9,'Town Data'!J32,"*")</f>
        <v>4570263.5599999996</v>
      </c>
      <c r="H36" s="37">
        <f>IF('Town Data'!M32&gt;9,'Town Data'!L32,"*")</f>
        <v>1003542.79</v>
      </c>
      <c r="I36" s="8">
        <f t="shared" si="0"/>
        <v>8.7954551524205671E-2</v>
      </c>
      <c r="J36" s="8">
        <f t="shared" si="1"/>
        <v>-5.6619824349911141E-2</v>
      </c>
      <c r="K36" s="8">
        <f t="shared" si="2"/>
        <v>0.21606385114878865</v>
      </c>
    </row>
    <row r="37" spans="2:11" x14ac:dyDescent="0.3">
      <c r="B37" s="24" t="str">
        <f>'Town Data'!A33</f>
        <v>HINESBURG</v>
      </c>
      <c r="C37" s="41">
        <f>IF('Town Data'!C33&gt;9,'Town Data'!B33,"*")</f>
        <v>1579478.86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1382395.05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0.14256692397733922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JERICHO</v>
      </c>
      <c r="C38" s="40">
        <f>IF('Town Data'!C34&gt;9,'Town Data'!B34,"*")</f>
        <v>1717312.36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1675634.81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2.4872692875125963E-2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JOHNSON</v>
      </c>
      <c r="C39" s="41">
        <f>IF('Town Data'!C35&gt;9,'Town Data'!B35,"*")</f>
        <v>725265.57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599522.27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0.20973916448508231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KILLINGTON</v>
      </c>
      <c r="C40" s="40">
        <f>IF('Town Data'!C36&gt;9,'Town Data'!B36,"*")</f>
        <v>3748505.34</v>
      </c>
      <c r="D40" s="36">
        <f>IF('Town Data'!E36&gt;9,'Town Data'!D36,"*")</f>
        <v>2462051.39</v>
      </c>
      <c r="E40" s="37">
        <f>IF('Town Data'!G36&gt;9,'Town Data'!F36,"*")</f>
        <v>1589156.05</v>
      </c>
      <c r="F40" s="36">
        <f>IF('Town Data'!I36&gt;9,'Town Data'!H36,"*")</f>
        <v>3318468.31</v>
      </c>
      <c r="G40" s="36">
        <f>IF('Town Data'!K36&gt;9,'Town Data'!J36,"*")</f>
        <v>2573097.41</v>
      </c>
      <c r="H40" s="37">
        <f>IF('Town Data'!M36&gt;9,'Town Data'!L36,"*")</f>
        <v>1485485.13</v>
      </c>
      <c r="I40" s="8">
        <f t="shared" si="0"/>
        <v>0.12958901210661247</v>
      </c>
      <c r="J40" s="8">
        <f t="shared" si="1"/>
        <v>-4.3156555040798093E-2</v>
      </c>
      <c r="K40" s="8">
        <f t="shared" si="2"/>
        <v>6.9789268102603066E-2</v>
      </c>
    </row>
    <row r="41" spans="2:11" x14ac:dyDescent="0.3">
      <c r="B41" s="24" t="str">
        <f>'Town Data'!A37</f>
        <v>LONDONDERRY</v>
      </c>
      <c r="C41" s="41">
        <f>IF('Town Data'!C37&gt;9,'Town Data'!B37,"*")</f>
        <v>901570.74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845950.27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6.574910130355531E-2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LUDLOW</v>
      </c>
      <c r="C42" s="40">
        <f>IF('Town Data'!C38&gt;9,'Town Data'!B38,"*")</f>
        <v>2822757.44</v>
      </c>
      <c r="D42" s="36">
        <f>IF('Town Data'!E38&gt;9,'Town Data'!D38,"*")</f>
        <v>209914.66</v>
      </c>
      <c r="E42" s="37">
        <f>IF('Town Data'!G38&gt;9,'Town Data'!F38,"*")</f>
        <v>951903.06</v>
      </c>
      <c r="F42" s="36">
        <f>IF('Town Data'!I38&gt;9,'Town Data'!H38,"*")</f>
        <v>2452523.54</v>
      </c>
      <c r="G42" s="36">
        <f>IF('Town Data'!K38&gt;9,'Town Data'!J38,"*")</f>
        <v>233724.78</v>
      </c>
      <c r="H42" s="37">
        <f>IF('Town Data'!M38&gt;9,'Town Data'!L38,"*")</f>
        <v>850845.59</v>
      </c>
      <c r="I42" s="8">
        <f t="shared" si="0"/>
        <v>0.15096038588889543</v>
      </c>
      <c r="J42" s="8">
        <f t="shared" si="1"/>
        <v>-0.10187246726684263</v>
      </c>
      <c r="K42" s="8">
        <f t="shared" si="2"/>
        <v>0.11877298441424618</v>
      </c>
    </row>
    <row r="43" spans="2:11" x14ac:dyDescent="0.3">
      <c r="B43" s="24" t="str">
        <f>'Town Data'!A39</f>
        <v>LYNDON</v>
      </c>
      <c r="C43" s="41">
        <f>IF('Town Data'!C39&gt;9,'Town Data'!B39,"*")</f>
        <v>4205761.16</v>
      </c>
      <c r="D43" s="34" t="str">
        <f>IF('Town Data'!E39&gt;9,'Town Data'!D39,"*")</f>
        <v>*</v>
      </c>
      <c r="E43" s="35">
        <f>IF('Town Data'!G39&gt;9,'Town Data'!F39,"*")</f>
        <v>337096.81</v>
      </c>
      <c r="F43" s="34">
        <f>IF('Town Data'!I39&gt;9,'Town Data'!H39,"*")</f>
        <v>3569150.73</v>
      </c>
      <c r="G43" s="34" t="str">
        <f>IF('Town Data'!K39&gt;9,'Town Data'!J39,"*")</f>
        <v>*</v>
      </c>
      <c r="H43" s="35">
        <f>IF('Town Data'!M39&gt;9,'Town Data'!L39,"*")</f>
        <v>243986.18</v>
      </c>
      <c r="I43" s="19">
        <f t="shared" si="0"/>
        <v>0.17836468060848754</v>
      </c>
      <c r="J43" s="19" t="str">
        <f t="shared" si="1"/>
        <v/>
      </c>
      <c r="K43" s="19">
        <f t="shared" si="2"/>
        <v>0.38162255747436191</v>
      </c>
    </row>
    <row r="44" spans="2:11" x14ac:dyDescent="0.3">
      <c r="B44" t="str">
        <f>'Town Data'!A40</f>
        <v>MANCHESTER</v>
      </c>
      <c r="C44" s="40">
        <f>IF('Town Data'!C40&gt;9,'Town Data'!B40,"*")</f>
        <v>8743337.5800000001</v>
      </c>
      <c r="D44" s="36">
        <f>IF('Town Data'!E40&gt;9,'Town Data'!D40,"*")</f>
        <v>5661477.5899999999</v>
      </c>
      <c r="E44" s="37">
        <f>IF('Town Data'!G40&gt;9,'Town Data'!F40,"*")</f>
        <v>1999558.05</v>
      </c>
      <c r="F44" s="36">
        <f>IF('Town Data'!I40&gt;9,'Town Data'!H40,"*")</f>
        <v>7626898.4100000001</v>
      </c>
      <c r="G44" s="36">
        <f>IF('Town Data'!K40&gt;9,'Town Data'!J40,"*")</f>
        <v>5973958.3700000001</v>
      </c>
      <c r="H44" s="37">
        <f>IF('Town Data'!M40&gt;9,'Town Data'!L40,"*")</f>
        <v>1873973.55</v>
      </c>
      <c r="I44" s="8">
        <f t="shared" si="0"/>
        <v>0.14638180686085733</v>
      </c>
      <c r="J44" s="8">
        <f t="shared" si="1"/>
        <v>-5.2307157272674508E-2</v>
      </c>
      <c r="K44" s="8">
        <f t="shared" si="2"/>
        <v>6.7015086739084448E-2</v>
      </c>
    </row>
    <row r="45" spans="2:11" x14ac:dyDescent="0.3">
      <c r="B45" s="24" t="str">
        <f>'Town Data'!A41</f>
        <v>MIDDLEBURY</v>
      </c>
      <c r="C45" s="41">
        <f>IF('Town Data'!C41&gt;9,'Town Data'!B41,"*")</f>
        <v>8120525.3499999996</v>
      </c>
      <c r="D45" s="34">
        <f>IF('Town Data'!E41&gt;9,'Town Data'!D41,"*")</f>
        <v>2141367.7799999998</v>
      </c>
      <c r="E45" s="35">
        <f>IF('Town Data'!G41&gt;9,'Town Data'!F41,"*")</f>
        <v>978062.02</v>
      </c>
      <c r="F45" s="34">
        <f>IF('Town Data'!I41&gt;9,'Town Data'!H41,"*")</f>
        <v>7541731.6900000004</v>
      </c>
      <c r="G45" s="34">
        <f>IF('Town Data'!K41&gt;9,'Town Data'!J41,"*")</f>
        <v>2180472.19</v>
      </c>
      <c r="H45" s="35">
        <f>IF('Town Data'!M41&gt;9,'Town Data'!L41,"*")</f>
        <v>896209.45</v>
      </c>
      <c r="I45" s="19">
        <f t="shared" si="0"/>
        <v>7.6745458972964226E-2</v>
      </c>
      <c r="J45" s="19">
        <f t="shared" si="1"/>
        <v>-1.7933918249147744E-2</v>
      </c>
      <c r="K45" s="19">
        <f t="shared" si="2"/>
        <v>9.1331964866025531E-2</v>
      </c>
    </row>
    <row r="46" spans="2:11" x14ac:dyDescent="0.3">
      <c r="B46" t="str">
        <f>'Town Data'!A42</f>
        <v>MILTON</v>
      </c>
      <c r="C46" s="40">
        <f>IF('Town Data'!C42&gt;9,'Town Data'!B42,"*")</f>
        <v>3559022.47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3340777.14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6.5327712940468713E-2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MONTGOMERY</v>
      </c>
      <c r="C47" s="41">
        <f>IF('Town Data'!C43&gt;9,'Town Data'!B43,"*")</f>
        <v>400309.74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407952.75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-1.8735037329690778E-2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MONTPELIER</v>
      </c>
      <c r="C48" s="40">
        <f>IF('Town Data'!C44&gt;9,'Town Data'!B44,"*")</f>
        <v>7721932.2400000002</v>
      </c>
      <c r="D48" s="36" t="str">
        <f>IF('Town Data'!E44&gt;9,'Town Data'!D44,"*")</f>
        <v>*</v>
      </c>
      <c r="E48" s="37">
        <f>IF('Town Data'!G44&gt;9,'Town Data'!F44,"*")</f>
        <v>1272769.8799999999</v>
      </c>
      <c r="F48" s="36">
        <f>IF('Town Data'!I44&gt;9,'Town Data'!H44,"*")</f>
        <v>6899848.1699999999</v>
      </c>
      <c r="G48" s="36" t="str">
        <f>IF('Town Data'!K44&gt;9,'Town Data'!J44,"*")</f>
        <v>*</v>
      </c>
      <c r="H48" s="37">
        <f>IF('Town Data'!M44&gt;9,'Town Data'!L44,"*")</f>
        <v>1204986.6399999999</v>
      </c>
      <c r="I48" s="8">
        <f t="shared" si="0"/>
        <v>0.11914524055389472</v>
      </c>
      <c r="J48" s="8" t="str">
        <f t="shared" si="1"/>
        <v/>
      </c>
      <c r="K48" s="8">
        <f t="shared" si="2"/>
        <v>5.6252275128959105E-2</v>
      </c>
    </row>
    <row r="49" spans="2:11" x14ac:dyDescent="0.3">
      <c r="B49" s="24" t="str">
        <f>'Town Data'!A45</f>
        <v>MORRISTOWN</v>
      </c>
      <c r="C49" s="41">
        <f>IF('Town Data'!C45&gt;9,'Town Data'!B45,"*")</f>
        <v>4801749.4400000004</v>
      </c>
      <c r="D49" s="34" t="str">
        <f>IF('Town Data'!E45&gt;9,'Town Data'!D45,"*")</f>
        <v>*</v>
      </c>
      <c r="E49" s="35">
        <f>IF('Town Data'!G45&gt;9,'Town Data'!F45,"*")</f>
        <v>361067.62</v>
      </c>
      <c r="F49" s="34">
        <f>IF('Town Data'!I45&gt;9,'Town Data'!H45,"*")</f>
        <v>4725214.28</v>
      </c>
      <c r="G49" s="34" t="str">
        <f>IF('Town Data'!K45&gt;9,'Town Data'!J45,"*")</f>
        <v>*</v>
      </c>
      <c r="H49" s="35">
        <f>IF('Town Data'!M45&gt;9,'Town Data'!L45,"*")</f>
        <v>398821.58</v>
      </c>
      <c r="I49" s="19">
        <f t="shared" si="0"/>
        <v>1.619718291378738E-2</v>
      </c>
      <c r="J49" s="19" t="str">
        <f t="shared" si="1"/>
        <v/>
      </c>
      <c r="K49" s="19">
        <f t="shared" si="2"/>
        <v>-9.4663784241564908E-2</v>
      </c>
    </row>
    <row r="50" spans="2:11" x14ac:dyDescent="0.3">
      <c r="B50" t="str">
        <f>'Town Data'!A46</f>
        <v>NEWPORT</v>
      </c>
      <c r="C50" s="40">
        <f>IF('Town Data'!C46&gt;9,'Town Data'!B46,"*")</f>
        <v>4180189.01</v>
      </c>
      <c r="D50" s="36" t="str">
        <f>IF('Town Data'!E46&gt;9,'Town Data'!D46,"*")</f>
        <v>*</v>
      </c>
      <c r="E50" s="37">
        <f>IF('Town Data'!G46&gt;9,'Town Data'!F46,"*")</f>
        <v>628924.39</v>
      </c>
      <c r="F50" s="36">
        <f>IF('Town Data'!I46&gt;9,'Town Data'!H46,"*")</f>
        <v>3911612.39</v>
      </c>
      <c r="G50" s="36" t="str">
        <f>IF('Town Data'!K46&gt;9,'Town Data'!J46,"*")</f>
        <v>*</v>
      </c>
      <c r="H50" s="37">
        <f>IF('Town Data'!M46&gt;9,'Town Data'!L46,"*")</f>
        <v>612461.44999999995</v>
      </c>
      <c r="I50" s="8">
        <f t="shared" si="0"/>
        <v>6.866135834077354E-2</v>
      </c>
      <c r="J50" s="8" t="str">
        <f t="shared" si="1"/>
        <v/>
      </c>
      <c r="K50" s="8">
        <f t="shared" si="2"/>
        <v>2.6879961179597608E-2</v>
      </c>
    </row>
    <row r="51" spans="2:11" x14ac:dyDescent="0.3">
      <c r="B51" s="24" t="str">
        <f>'Town Data'!A47</f>
        <v>NORTH HERO</v>
      </c>
      <c r="C51" s="41" t="str">
        <f>IF('Town Data'!C47&gt;9,'Town Data'!B47,"*")</f>
        <v>*</v>
      </c>
      <c r="D51" s="34">
        <f>IF('Town Data'!E47&gt;9,'Town Data'!D47,"*")</f>
        <v>242706.56</v>
      </c>
      <c r="E51" s="35" t="str">
        <f>IF('Town Data'!G47&gt;9,'Town Data'!F47,"*")</f>
        <v>*</v>
      </c>
      <c r="F51" s="34" t="str">
        <f>IF('Town Data'!I47&gt;9,'Town Data'!H47,"*")</f>
        <v>*</v>
      </c>
      <c r="G51" s="34">
        <f>IF('Town Data'!K47&gt;9,'Town Data'!J47,"*")</f>
        <v>418374.97</v>
      </c>
      <c r="H51" s="35" t="str">
        <f>IF('Town Data'!M47&gt;9,'Town Data'!L47,"*")</f>
        <v>*</v>
      </c>
      <c r="I51" s="19" t="str">
        <f t="shared" si="0"/>
        <v/>
      </c>
      <c r="J51" s="19">
        <f t="shared" si="1"/>
        <v>-0.41988269518131066</v>
      </c>
      <c r="K51" s="19" t="str">
        <f t="shared" si="2"/>
        <v/>
      </c>
    </row>
    <row r="52" spans="2:11" x14ac:dyDescent="0.3">
      <c r="B52" t="str">
        <f>'Town Data'!A48</f>
        <v>NORTHFIELD</v>
      </c>
      <c r="C52" s="40">
        <f>IF('Town Data'!C48&gt;9,'Town Data'!B48,"*")</f>
        <v>1116105.03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922812.31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0.20946049148390744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POULTNEY</v>
      </c>
      <c r="C53" s="41">
        <f>IF('Town Data'!C49&gt;9,'Town Data'!B49,"*")</f>
        <v>596269.44999999995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555071.27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7.4221423854273591E-2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RANDOLPH</v>
      </c>
      <c r="C54" s="40">
        <f>IF('Town Data'!C50&gt;9,'Town Data'!B50,"*")</f>
        <v>2682379.48</v>
      </c>
      <c r="D54" s="36" t="str">
        <f>IF('Town Data'!E50&gt;9,'Town Data'!D50,"*")</f>
        <v>*</v>
      </c>
      <c r="E54" s="37">
        <f>IF('Town Data'!G50&gt;9,'Town Data'!F50,"*")</f>
        <v>191949.91</v>
      </c>
      <c r="F54" s="36">
        <f>IF('Town Data'!I50&gt;9,'Town Data'!H50,"*")</f>
        <v>2253576.9700000002</v>
      </c>
      <c r="G54" s="36" t="str">
        <f>IF('Town Data'!K50&gt;9,'Town Data'!J50,"*")</f>
        <v>*</v>
      </c>
      <c r="H54" s="37">
        <f>IF('Town Data'!M50&gt;9,'Town Data'!L50,"*")</f>
        <v>138195.38</v>
      </c>
      <c r="I54" s="8">
        <f t="shared" si="0"/>
        <v>0.19027639868009466</v>
      </c>
      <c r="J54" s="8" t="str">
        <f t="shared" si="1"/>
        <v/>
      </c>
      <c r="K54" s="8">
        <f t="shared" si="2"/>
        <v>0.38897487021635596</v>
      </c>
    </row>
    <row r="55" spans="2:11" x14ac:dyDescent="0.3">
      <c r="B55" s="24" t="str">
        <f>'Town Data'!A51</f>
        <v>RICHMOND</v>
      </c>
      <c r="C55" s="41">
        <f>IF('Town Data'!C51&gt;9,'Town Data'!B51,"*")</f>
        <v>1301359.23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1059556.99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0.22821069775586114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ROCKINGHAM</v>
      </c>
      <c r="C56" s="40">
        <f>IF('Town Data'!C52&gt;9,'Town Data'!B52,"*")</f>
        <v>1717164.68</v>
      </c>
      <c r="D56" s="36" t="str">
        <f>IF('Town Data'!E52&gt;9,'Town Data'!D52,"*")</f>
        <v>*</v>
      </c>
      <c r="E56" s="37">
        <f>IF('Town Data'!G52&gt;9,'Town Data'!F52,"*")</f>
        <v>239797.01</v>
      </c>
      <c r="F56" s="36">
        <f>IF('Town Data'!I52&gt;9,'Town Data'!H52,"*")</f>
        <v>1693221.06</v>
      </c>
      <c r="G56" s="36" t="str">
        <f>IF('Town Data'!K52&gt;9,'Town Data'!J52,"*")</f>
        <v>*</v>
      </c>
      <c r="H56" s="37">
        <f>IF('Town Data'!M52&gt;9,'Town Data'!L52,"*")</f>
        <v>210185.55</v>
      </c>
      <c r="I56" s="8">
        <f t="shared" si="0"/>
        <v>1.414087065512868E-2</v>
      </c>
      <c r="J56" s="8" t="str">
        <f t="shared" si="1"/>
        <v/>
      </c>
      <c r="K56" s="8">
        <f t="shared" si="2"/>
        <v>0.14088247265332951</v>
      </c>
    </row>
    <row r="57" spans="2:11" x14ac:dyDescent="0.3">
      <c r="B57" s="24" t="str">
        <f>'Town Data'!A53</f>
        <v>ROYALTON</v>
      </c>
      <c r="C57" s="41">
        <f>IF('Town Data'!C53&gt;9,'Town Data'!B53,"*")</f>
        <v>990031.06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844300.91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0.17260451608420038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RUTLAND</v>
      </c>
      <c r="C58" s="40">
        <f>IF('Town Data'!C54&gt;9,'Town Data'!B54,"*")</f>
        <v>13404506.119999999</v>
      </c>
      <c r="D58" s="36">
        <f>IF('Town Data'!E54&gt;9,'Town Data'!D54,"*")</f>
        <v>1050065.1200000001</v>
      </c>
      <c r="E58" s="37">
        <f>IF('Town Data'!G54&gt;9,'Town Data'!F54,"*")</f>
        <v>1464766.96</v>
      </c>
      <c r="F58" s="36">
        <f>IF('Town Data'!I54&gt;9,'Town Data'!H54,"*")</f>
        <v>12169161.449999999</v>
      </c>
      <c r="G58" s="36">
        <f>IF('Town Data'!K54&gt;9,'Town Data'!J54,"*")</f>
        <v>1044403.28</v>
      </c>
      <c r="H58" s="37">
        <f>IF('Town Data'!M54&gt;9,'Town Data'!L54,"*")</f>
        <v>1250983.03</v>
      </c>
      <c r="I58" s="8">
        <f t="shared" si="0"/>
        <v>0.10151436276654872</v>
      </c>
      <c r="J58" s="8">
        <f t="shared" si="1"/>
        <v>5.4211242998012067E-3</v>
      </c>
      <c r="K58" s="8">
        <f t="shared" si="2"/>
        <v>0.17089274984009969</v>
      </c>
    </row>
    <row r="59" spans="2:11" x14ac:dyDescent="0.3">
      <c r="B59" s="24" t="str">
        <f>'Town Data'!A55</f>
        <v>RUTLAND TOWN</v>
      </c>
      <c r="C59" s="41">
        <f>IF('Town Data'!C55&gt;9,'Town Data'!B55,"*")</f>
        <v>4528941.75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3789473.15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0.1951375747311998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SHELBURNE</v>
      </c>
      <c r="C60" s="40">
        <f>IF('Town Data'!C56&gt;9,'Town Data'!B56,"*")</f>
        <v>3605333.78</v>
      </c>
      <c r="D60" s="36" t="str">
        <f>IF('Town Data'!E56&gt;9,'Town Data'!D56,"*")</f>
        <v>*</v>
      </c>
      <c r="E60" s="37">
        <f>IF('Town Data'!G56&gt;9,'Town Data'!F56,"*")</f>
        <v>574797.49</v>
      </c>
      <c r="F60" s="36">
        <f>IF('Town Data'!I56&gt;9,'Town Data'!H56,"*")</f>
        <v>2878202.99</v>
      </c>
      <c r="G60" s="36" t="str">
        <f>IF('Town Data'!K56&gt;9,'Town Data'!J56,"*")</f>
        <v>*</v>
      </c>
      <c r="H60" s="37">
        <f>IF('Town Data'!M56&gt;9,'Town Data'!L56,"*")</f>
        <v>473993.94</v>
      </c>
      <c r="I60" s="8">
        <f t="shared" si="0"/>
        <v>0.25263360246874023</v>
      </c>
      <c r="J60" s="8" t="str">
        <f t="shared" si="1"/>
        <v/>
      </c>
      <c r="K60" s="8">
        <f t="shared" si="2"/>
        <v>0.21266843622515508</v>
      </c>
    </row>
    <row r="61" spans="2:11" x14ac:dyDescent="0.3">
      <c r="B61" s="24" t="str">
        <f>'Town Data'!A57</f>
        <v>SOUTH BURLINGTON</v>
      </c>
      <c r="C61" s="41">
        <f>IF('Town Data'!C57&gt;9,'Town Data'!B57,"*")</f>
        <v>24451499.899999999</v>
      </c>
      <c r="D61" s="34">
        <f>IF('Town Data'!E57&gt;9,'Town Data'!D57,"*")</f>
        <v>9844383.0700000003</v>
      </c>
      <c r="E61" s="35">
        <f>IF('Town Data'!G57&gt;9,'Town Data'!F57,"*")</f>
        <v>2409490.44</v>
      </c>
      <c r="F61" s="34">
        <f>IF('Town Data'!I57&gt;9,'Town Data'!H57,"*")</f>
        <v>22673606.27</v>
      </c>
      <c r="G61" s="34">
        <f>IF('Town Data'!K57&gt;9,'Town Data'!J57,"*")</f>
        <v>10196144.34</v>
      </c>
      <c r="H61" s="35">
        <f>IF('Town Data'!M57&gt;9,'Town Data'!L57,"*")</f>
        <v>2524076.7200000002</v>
      </c>
      <c r="I61" s="19">
        <f t="shared" si="0"/>
        <v>7.8412476993233018E-2</v>
      </c>
      <c r="J61" s="19">
        <f t="shared" si="1"/>
        <v>-3.449944001086979E-2</v>
      </c>
      <c r="K61" s="19">
        <f t="shared" si="2"/>
        <v>-4.5397304722179857E-2</v>
      </c>
    </row>
    <row r="62" spans="2:11" x14ac:dyDescent="0.3">
      <c r="B62" t="str">
        <f>'Town Data'!A58</f>
        <v>SOUTH HERO</v>
      </c>
      <c r="C62" s="40">
        <f>IF('Town Data'!C58&gt;9,'Town Data'!B58,"*")</f>
        <v>1209161.4099999999</v>
      </c>
      <c r="D62" s="36">
        <f>IF('Town Data'!E58&gt;9,'Town Data'!D58,"*")</f>
        <v>178380.34</v>
      </c>
      <c r="E62" s="37" t="str">
        <f>IF('Town Data'!G58&gt;9,'Town Data'!F58,"*")</f>
        <v>*</v>
      </c>
      <c r="F62" s="36">
        <f>IF('Town Data'!I58&gt;9,'Town Data'!H58,"*")</f>
        <v>1170647.3999999999</v>
      </c>
      <c r="G62" s="36">
        <f>IF('Town Data'!K58&gt;9,'Town Data'!J58,"*")</f>
        <v>148645.81</v>
      </c>
      <c r="H62" s="37" t="str">
        <f>IF('Town Data'!M58&gt;9,'Town Data'!L58,"*")</f>
        <v>*</v>
      </c>
      <c r="I62" s="8">
        <f t="shared" si="0"/>
        <v>3.2899752735110512E-2</v>
      </c>
      <c r="J62" s="8">
        <f t="shared" si="1"/>
        <v>0.20003611268962104</v>
      </c>
      <c r="K62" s="8" t="str">
        <f t="shared" si="2"/>
        <v/>
      </c>
    </row>
    <row r="63" spans="2:11" x14ac:dyDescent="0.3">
      <c r="B63" s="24" t="str">
        <f>'Town Data'!A59</f>
        <v>SPRINGFIELD</v>
      </c>
      <c r="C63" s="41">
        <f>IF('Town Data'!C59&gt;9,'Town Data'!B59,"*")</f>
        <v>4016594.65</v>
      </c>
      <c r="D63" s="34" t="str">
        <f>IF('Town Data'!E59&gt;9,'Town Data'!D59,"*")</f>
        <v>*</v>
      </c>
      <c r="E63" s="35">
        <f>IF('Town Data'!G59&gt;9,'Town Data'!F59,"*")</f>
        <v>337584.81</v>
      </c>
      <c r="F63" s="34">
        <f>IF('Town Data'!I59&gt;9,'Town Data'!H59,"*")</f>
        <v>4015430.16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2.900037987461243E-4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ST ALBANS</v>
      </c>
      <c r="C64" s="40">
        <f>IF('Town Data'!C60&gt;9,'Town Data'!B60,"*")</f>
        <v>6648623.9500000002</v>
      </c>
      <c r="D64" s="36" t="str">
        <f>IF('Town Data'!E60&gt;9,'Town Data'!D60,"*")</f>
        <v>*</v>
      </c>
      <c r="E64" s="37">
        <f>IF('Town Data'!G60&gt;9,'Town Data'!F60,"*")</f>
        <v>512727.5</v>
      </c>
      <c r="F64" s="36">
        <f>IF('Town Data'!I60&gt;9,'Town Data'!H60,"*")</f>
        <v>6188974.4699999997</v>
      </c>
      <c r="G64" s="36" t="str">
        <f>IF('Town Data'!K60&gt;9,'Town Data'!J60,"*")</f>
        <v>*</v>
      </c>
      <c r="H64" s="37">
        <f>IF('Town Data'!M60&gt;9,'Town Data'!L60,"*")</f>
        <v>633349.65</v>
      </c>
      <c r="I64" s="8">
        <f t="shared" si="0"/>
        <v>7.4269086458196437E-2</v>
      </c>
      <c r="J64" s="8" t="str">
        <f t="shared" si="1"/>
        <v/>
      </c>
      <c r="K64" s="8">
        <f t="shared" si="2"/>
        <v>-0.1904511196935216</v>
      </c>
    </row>
    <row r="65" spans="2:11" x14ac:dyDescent="0.3">
      <c r="B65" s="24" t="str">
        <f>'Town Data'!A61</f>
        <v>ST ALBANS TOWN</v>
      </c>
      <c r="C65" s="41">
        <f>IF('Town Data'!C61&gt;9,'Town Data'!B61,"*")</f>
        <v>3252204.3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3176486.5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2.383696577964358E-2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ST JOHNSBURY</v>
      </c>
      <c r="C66" s="40">
        <f>IF('Town Data'!C62&gt;9,'Town Data'!B62,"*")</f>
        <v>4306684.47</v>
      </c>
      <c r="D66" s="36" t="str">
        <f>IF('Town Data'!E62&gt;9,'Town Data'!D62,"*")</f>
        <v>*</v>
      </c>
      <c r="E66" s="37">
        <f>IF('Town Data'!G62&gt;9,'Town Data'!F62,"*")</f>
        <v>368549.68</v>
      </c>
      <c r="F66" s="36">
        <f>IF('Town Data'!I62&gt;9,'Town Data'!H62,"*")</f>
        <v>4139584.53</v>
      </c>
      <c r="G66" s="36" t="str">
        <f>IF('Town Data'!K62&gt;9,'Town Data'!J62,"*")</f>
        <v>*</v>
      </c>
      <c r="H66" s="37">
        <f>IF('Town Data'!M62&gt;9,'Town Data'!L62,"*")</f>
        <v>298831.11</v>
      </c>
      <c r="I66" s="8">
        <f t="shared" si="0"/>
        <v>4.0366355316338948E-2</v>
      </c>
      <c r="J66" s="8" t="str">
        <f t="shared" si="1"/>
        <v/>
      </c>
      <c r="K66" s="8">
        <f t="shared" si="2"/>
        <v>0.23330425670874766</v>
      </c>
    </row>
    <row r="67" spans="2:11" x14ac:dyDescent="0.3">
      <c r="B67" s="24" t="str">
        <f>'Town Data'!A63</f>
        <v>STOWE</v>
      </c>
      <c r="C67" s="41">
        <f>IF('Town Data'!C63&gt;9,'Town Data'!B63,"*")</f>
        <v>11289482.4</v>
      </c>
      <c r="D67" s="34">
        <f>IF('Town Data'!E63&gt;9,'Town Data'!D63,"*")</f>
        <v>9898699.6999999993</v>
      </c>
      <c r="E67" s="35">
        <f>IF('Town Data'!G63&gt;9,'Town Data'!F63,"*")</f>
        <v>3759147.74</v>
      </c>
      <c r="F67" s="34">
        <f>IF('Town Data'!I63&gt;9,'Town Data'!H63,"*")</f>
        <v>11314934.810000001</v>
      </c>
      <c r="G67" s="34">
        <f>IF('Town Data'!K63&gt;9,'Town Data'!J63,"*")</f>
        <v>10769071.699999999</v>
      </c>
      <c r="H67" s="35">
        <f>IF('Town Data'!M63&gt;9,'Town Data'!L63,"*")</f>
        <v>3555096.87</v>
      </c>
      <c r="I67" s="19">
        <f t="shared" si="0"/>
        <v>-2.2494526417868197E-3</v>
      </c>
      <c r="J67" s="19">
        <f t="shared" si="1"/>
        <v>-8.0821450933417041E-2</v>
      </c>
      <c r="K67" s="19">
        <f t="shared" si="2"/>
        <v>5.7396711668225263E-2</v>
      </c>
    </row>
    <row r="68" spans="2:11" x14ac:dyDescent="0.3">
      <c r="B68" t="str">
        <f>'Town Data'!A64</f>
        <v>SWANTON</v>
      </c>
      <c r="C68" s="40">
        <f>IF('Town Data'!C64&gt;9,'Town Data'!B64,"*")</f>
        <v>2201634.16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1973223.36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0.11575516722040025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VERGENNES</v>
      </c>
      <c r="C69" s="41">
        <f>IF('Town Data'!C65&gt;9,'Town Data'!B65,"*")</f>
        <v>1796400.21</v>
      </c>
      <c r="D69" s="34" t="str">
        <f>IF('Town Data'!E65&gt;9,'Town Data'!D65,"*")</f>
        <v>*</v>
      </c>
      <c r="E69" s="35">
        <f>IF('Town Data'!G65&gt;9,'Town Data'!F65,"*")</f>
        <v>220880.19</v>
      </c>
      <c r="F69" s="34">
        <f>IF('Town Data'!I65&gt;9,'Town Data'!H65,"*")</f>
        <v>1645860.95</v>
      </c>
      <c r="G69" s="34" t="str">
        <f>IF('Town Data'!K65&gt;9,'Town Data'!J65,"*")</f>
        <v>*</v>
      </c>
      <c r="H69" s="35">
        <f>IF('Town Data'!M65&gt;9,'Town Data'!L65,"*")</f>
        <v>212663.1</v>
      </c>
      <c r="I69" s="19">
        <f t="shared" si="0"/>
        <v>9.1465357386357582E-2</v>
      </c>
      <c r="J69" s="19" t="str">
        <f t="shared" si="1"/>
        <v/>
      </c>
      <c r="K69" s="19">
        <f t="shared" si="2"/>
        <v>3.863900225285908E-2</v>
      </c>
    </row>
    <row r="70" spans="2:11" x14ac:dyDescent="0.3">
      <c r="B70" t="str">
        <f>'Town Data'!A66</f>
        <v>WAITSFIELD</v>
      </c>
      <c r="C70" s="40">
        <f>IF('Town Data'!C66&gt;9,'Town Data'!B66,"*")</f>
        <v>2566497.1800000002</v>
      </c>
      <c r="D70" s="36">
        <f>IF('Town Data'!E66&gt;9,'Town Data'!D66,"*")</f>
        <v>737317.11</v>
      </c>
      <c r="E70" s="37">
        <f>IF('Town Data'!G66&gt;9,'Town Data'!F66,"*")</f>
        <v>717164.29</v>
      </c>
      <c r="F70" s="36">
        <f>IF('Town Data'!I66&gt;9,'Town Data'!H66,"*")</f>
        <v>2450582.13</v>
      </c>
      <c r="G70" s="36">
        <f>IF('Town Data'!K66&gt;9,'Town Data'!J66,"*")</f>
        <v>656223.29</v>
      </c>
      <c r="H70" s="37">
        <f>IF('Town Data'!M66&gt;9,'Town Data'!L66,"*")</f>
        <v>681049.75</v>
      </c>
      <c r="I70" s="8">
        <f t="shared" ref="I70:I133" si="3">IFERROR((C70-F70)/F70,"")</f>
        <v>4.7301026389187081E-2</v>
      </c>
      <c r="J70" s="8">
        <f t="shared" ref="J70:J133" si="4">IFERROR((D70-G70)/G70,"")</f>
        <v>0.12357656492197945</v>
      </c>
      <c r="K70" s="8">
        <f t="shared" ref="K70:K133" si="5">IFERROR((E70-H70)/H70,"")</f>
        <v>5.302775604865876E-2</v>
      </c>
    </row>
    <row r="71" spans="2:11" x14ac:dyDescent="0.3">
      <c r="B71" s="24" t="str">
        <f>'Town Data'!A67</f>
        <v>WALLINGFORD</v>
      </c>
      <c r="C71" s="41">
        <f>IF('Town Data'!C67&gt;9,'Town Data'!B67,"*")</f>
        <v>511399.97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504978.02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1.2717286190000811E-2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WARREN</v>
      </c>
      <c r="C72" s="40">
        <f>IF('Town Data'!C68&gt;9,'Town Data'!B68,"*")</f>
        <v>1003974.65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810779.97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0.2382825022182036</v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WATERBURY</v>
      </c>
      <c r="C73" s="41">
        <f>IF('Town Data'!C69&gt;9,'Town Data'!B69,"*")</f>
        <v>4693210.7699999996</v>
      </c>
      <c r="D73" s="34">
        <f>IF('Town Data'!E69&gt;9,'Town Data'!D69,"*")</f>
        <v>2252632.87</v>
      </c>
      <c r="E73" s="35">
        <f>IF('Town Data'!G69&gt;9,'Town Data'!F69,"*")</f>
        <v>1050261.22</v>
      </c>
      <c r="F73" s="34">
        <f>IF('Town Data'!I69&gt;9,'Town Data'!H69,"*")</f>
        <v>4271366.13</v>
      </c>
      <c r="G73" s="34">
        <f>IF('Town Data'!K69&gt;9,'Town Data'!J69,"*")</f>
        <v>2078514.73</v>
      </c>
      <c r="H73" s="35">
        <f>IF('Town Data'!M69&gt;9,'Town Data'!L69,"*")</f>
        <v>1004948.81</v>
      </c>
      <c r="I73" s="19">
        <f t="shared" si="3"/>
        <v>9.8761058443847249E-2</v>
      </c>
      <c r="J73" s="19">
        <f t="shared" si="4"/>
        <v>8.3770462382049188E-2</v>
      </c>
      <c r="K73" s="19">
        <f t="shared" si="5"/>
        <v>4.5089271761016278E-2</v>
      </c>
    </row>
    <row r="74" spans="2:11" x14ac:dyDescent="0.3">
      <c r="B74" t="str">
        <f>'Town Data'!A70</f>
        <v>WEATHERSFIELD</v>
      </c>
      <c r="C74" s="40">
        <f>IF('Town Data'!C70&gt;9,'Town Data'!B70,"*")</f>
        <v>818906.25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741615.26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0.10421979450638595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WEST RUTLAND</v>
      </c>
      <c r="C75" s="41">
        <f>IF('Town Data'!C71&gt;9,'Town Data'!B71,"*")</f>
        <v>524681.12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>
        <f>IF('Town Data'!I71&gt;9,'Town Data'!H71,"*")</f>
        <v>524585.28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>
        <f t="shared" si="3"/>
        <v>1.8269670090622329E-4</v>
      </c>
      <c r="J75" s="19" t="str">
        <f t="shared" si="4"/>
        <v/>
      </c>
      <c r="K75" s="19" t="str">
        <f t="shared" si="5"/>
        <v/>
      </c>
    </row>
    <row r="76" spans="2:11" x14ac:dyDescent="0.3">
      <c r="B76" t="str">
        <f>'Town Data'!A72</f>
        <v>WILLISTON</v>
      </c>
      <c r="C76" s="40">
        <f>IF('Town Data'!C72&gt;9,'Town Data'!B72,"*")</f>
        <v>12704874.460000001</v>
      </c>
      <c r="D76" s="36" t="str">
        <f>IF('Town Data'!E72&gt;9,'Town Data'!D72,"*")</f>
        <v>*</v>
      </c>
      <c r="E76" s="37">
        <f>IF('Town Data'!G72&gt;9,'Town Data'!F72,"*")</f>
        <v>782209.95</v>
      </c>
      <c r="F76" s="36">
        <f>IF('Town Data'!I72&gt;9,'Town Data'!H72,"*")</f>
        <v>10811825.75</v>
      </c>
      <c r="G76" s="36" t="str">
        <f>IF('Town Data'!K72&gt;9,'Town Data'!J72,"*")</f>
        <v>*</v>
      </c>
      <c r="H76" s="37">
        <f>IF('Town Data'!M72&gt;9,'Town Data'!L72,"*")</f>
        <v>911708.05</v>
      </c>
      <c r="I76" s="8">
        <f t="shared" si="3"/>
        <v>0.17509056784419605</v>
      </c>
      <c r="J76" s="8" t="str">
        <f t="shared" si="4"/>
        <v/>
      </c>
      <c r="K76" s="8">
        <f t="shared" si="5"/>
        <v>-0.14203900031375186</v>
      </c>
    </row>
    <row r="77" spans="2:11" x14ac:dyDescent="0.3">
      <c r="B77" s="24" t="str">
        <f>'Town Data'!A73</f>
        <v>WILMINGTON</v>
      </c>
      <c r="C77" s="41">
        <f>IF('Town Data'!C73&gt;9,'Town Data'!B73,"*")</f>
        <v>2021849.3</v>
      </c>
      <c r="D77" s="34">
        <f>IF('Town Data'!E73&gt;9,'Town Data'!D73,"*")</f>
        <v>307267.59000000003</v>
      </c>
      <c r="E77" s="35">
        <f>IF('Town Data'!G73&gt;9,'Town Data'!F73,"*")</f>
        <v>330659.90999999997</v>
      </c>
      <c r="F77" s="34">
        <f>IF('Town Data'!I73&gt;9,'Town Data'!H73,"*")</f>
        <v>1857318.61</v>
      </c>
      <c r="G77" s="34">
        <f>IF('Town Data'!K73&gt;9,'Town Data'!J73,"*")</f>
        <v>321165.44</v>
      </c>
      <c r="H77" s="35">
        <f>IF('Town Data'!M73&gt;9,'Town Data'!L73,"*")</f>
        <v>265069.57</v>
      </c>
      <c r="I77" s="19">
        <f t="shared" si="3"/>
        <v>8.8585065111688052E-2</v>
      </c>
      <c r="J77" s="19">
        <f t="shared" si="4"/>
        <v>-4.3273180327248091E-2</v>
      </c>
      <c r="K77" s="19">
        <f t="shared" si="5"/>
        <v>0.24744575546714007</v>
      </c>
    </row>
    <row r="78" spans="2:11" x14ac:dyDescent="0.3">
      <c r="B78" t="str">
        <f>'Town Data'!A74</f>
        <v>WINDSOR</v>
      </c>
      <c r="C78" s="40">
        <f>IF('Town Data'!C74&gt;9,'Town Data'!B74,"*")</f>
        <v>1718705.91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>
        <f>IF('Town Data'!I74&gt;9,'Town Data'!H74,"*")</f>
        <v>1424880.91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>
        <f t="shared" si="3"/>
        <v>0.2062102158418278</v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WINOOSKI</v>
      </c>
      <c r="C79" s="41">
        <f>IF('Town Data'!C75&gt;9,'Town Data'!B75,"*")</f>
        <v>4546129.04</v>
      </c>
      <c r="D79" s="34" t="str">
        <f>IF('Town Data'!E75&gt;9,'Town Data'!D75,"*")</f>
        <v>*</v>
      </c>
      <c r="E79" s="35">
        <f>IF('Town Data'!G75&gt;9,'Town Data'!F75,"*")</f>
        <v>1662733.44</v>
      </c>
      <c r="F79" s="34">
        <f>IF('Town Data'!I75&gt;9,'Town Data'!H75,"*")</f>
        <v>3839905.76</v>
      </c>
      <c r="G79" s="34" t="str">
        <f>IF('Town Data'!K75&gt;9,'Town Data'!J75,"*")</f>
        <v>*</v>
      </c>
      <c r="H79" s="35">
        <f>IF('Town Data'!M75&gt;9,'Town Data'!L75,"*")</f>
        <v>1510704.67</v>
      </c>
      <c r="I79" s="19">
        <f t="shared" si="3"/>
        <v>0.18391682612544125</v>
      </c>
      <c r="J79" s="19" t="str">
        <f t="shared" si="4"/>
        <v/>
      </c>
      <c r="K79" s="19">
        <f t="shared" si="5"/>
        <v>0.10063434172080769</v>
      </c>
    </row>
    <row r="80" spans="2:11" x14ac:dyDescent="0.3">
      <c r="B80" t="str">
        <f>'Town Data'!A76</f>
        <v>WOODSTOCK</v>
      </c>
      <c r="C80" s="40">
        <f>IF('Town Data'!C76&gt;9,'Town Data'!B76,"*")</f>
        <v>4385433</v>
      </c>
      <c r="D80" s="36">
        <f>IF('Town Data'!E76&gt;9,'Town Data'!D76,"*")</f>
        <v>4881082.97</v>
      </c>
      <c r="E80" s="37">
        <f>IF('Town Data'!G76&gt;9,'Town Data'!F76,"*")</f>
        <v>1172925.43</v>
      </c>
      <c r="F80" s="36">
        <f>IF('Town Data'!I76&gt;9,'Town Data'!H76,"*")</f>
        <v>4088515.23</v>
      </c>
      <c r="G80" s="36">
        <f>IF('Town Data'!K76&gt;9,'Town Data'!J76,"*")</f>
        <v>5137753.22</v>
      </c>
      <c r="H80" s="37">
        <f>IF('Town Data'!M76&gt;9,'Town Data'!L76,"*")</f>
        <v>1003092.18</v>
      </c>
      <c r="I80" s="8">
        <f t="shared" si="3"/>
        <v>7.2622395490012648E-2</v>
      </c>
      <c r="J80" s="8">
        <f t="shared" si="4"/>
        <v>-4.9957683642890112E-2</v>
      </c>
      <c r="K80" s="8">
        <f t="shared" si="5"/>
        <v>0.16930971388890687</v>
      </c>
    </row>
    <row r="81" spans="2:11" x14ac:dyDescent="0.3">
      <c r="B81" s="24" t="str">
        <f>'Town Data'!A76</f>
        <v>WOODSTOCK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59" workbookViewId="0">
      <selection activeCell="J75" sqref="J75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7">
        <v>767032.99</v>
      </c>
      <c r="C2" s="30">
        <v>12</v>
      </c>
      <c r="D2" s="67">
        <v>0</v>
      </c>
      <c r="E2" s="30">
        <v>0</v>
      </c>
      <c r="F2" s="67">
        <v>0</v>
      </c>
      <c r="G2" s="30">
        <v>0</v>
      </c>
      <c r="H2" s="67">
        <v>460066.07</v>
      </c>
      <c r="I2" s="30">
        <v>10</v>
      </c>
      <c r="J2" s="67">
        <v>0</v>
      </c>
      <c r="K2" s="30">
        <v>0</v>
      </c>
      <c r="L2" s="66">
        <v>0</v>
      </c>
      <c r="M2" s="30">
        <v>0</v>
      </c>
    </row>
    <row r="3" spans="1:13" x14ac:dyDescent="0.3">
      <c r="A3" s="29" t="s">
        <v>48</v>
      </c>
      <c r="B3" s="67">
        <v>5259809.6500000004</v>
      </c>
      <c r="C3" s="30">
        <v>50</v>
      </c>
      <c r="D3" s="67">
        <v>0</v>
      </c>
      <c r="E3" s="30">
        <v>0</v>
      </c>
      <c r="F3" s="67">
        <v>820897.32</v>
      </c>
      <c r="G3" s="30">
        <v>20</v>
      </c>
      <c r="H3" s="67">
        <v>4902016.22</v>
      </c>
      <c r="I3" s="30">
        <v>46</v>
      </c>
      <c r="J3" s="67">
        <v>0</v>
      </c>
      <c r="K3" s="30">
        <v>0</v>
      </c>
      <c r="L3" s="66">
        <v>825874.42</v>
      </c>
      <c r="M3" s="30">
        <v>19</v>
      </c>
    </row>
    <row r="4" spans="1:13" x14ac:dyDescent="0.3">
      <c r="A4" s="29" t="s">
        <v>49</v>
      </c>
      <c r="B4" s="67">
        <v>1523112.77</v>
      </c>
      <c r="C4" s="30">
        <v>15</v>
      </c>
      <c r="D4" s="67">
        <v>0</v>
      </c>
      <c r="E4" s="30">
        <v>0</v>
      </c>
      <c r="F4" s="67">
        <v>0</v>
      </c>
      <c r="G4" s="30">
        <v>0</v>
      </c>
      <c r="H4" s="67">
        <v>1498998.03</v>
      </c>
      <c r="I4" s="30">
        <v>16</v>
      </c>
      <c r="J4" s="67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7">
        <v>925609.86</v>
      </c>
      <c r="C5" s="30">
        <v>22</v>
      </c>
      <c r="D5" s="67">
        <v>0</v>
      </c>
      <c r="E5" s="30">
        <v>0</v>
      </c>
      <c r="F5" s="67">
        <v>177493.57</v>
      </c>
      <c r="G5" s="30">
        <v>10</v>
      </c>
      <c r="H5" s="67">
        <v>888420.99</v>
      </c>
      <c r="I5" s="30">
        <v>23</v>
      </c>
      <c r="J5" s="67">
        <v>0</v>
      </c>
      <c r="K5" s="30">
        <v>0</v>
      </c>
      <c r="L5" s="66">
        <v>168719.43</v>
      </c>
      <c r="M5" s="30">
        <v>10</v>
      </c>
    </row>
    <row r="6" spans="1:13" x14ac:dyDescent="0.3">
      <c r="A6" s="29" t="s">
        <v>51</v>
      </c>
      <c r="B6" s="67">
        <v>9604640</v>
      </c>
      <c r="C6" s="30">
        <v>79</v>
      </c>
      <c r="D6" s="67">
        <v>1921238.65</v>
      </c>
      <c r="E6" s="30">
        <v>17</v>
      </c>
      <c r="F6" s="67">
        <v>1189377.23</v>
      </c>
      <c r="G6" s="30">
        <v>27</v>
      </c>
      <c r="H6" s="67">
        <v>9455437.6099999994</v>
      </c>
      <c r="I6" s="30">
        <v>83</v>
      </c>
      <c r="J6" s="67">
        <v>2025357.59</v>
      </c>
      <c r="K6" s="30">
        <v>19</v>
      </c>
      <c r="L6" s="66">
        <v>1151930.07</v>
      </c>
      <c r="M6" s="30">
        <v>30</v>
      </c>
    </row>
    <row r="7" spans="1:13" x14ac:dyDescent="0.3">
      <c r="A7" s="29" t="s">
        <v>52</v>
      </c>
      <c r="B7" s="67">
        <v>5281450.96</v>
      </c>
      <c r="C7" s="30">
        <v>15</v>
      </c>
      <c r="D7" s="67">
        <v>0</v>
      </c>
      <c r="E7" s="30">
        <v>0</v>
      </c>
      <c r="F7" s="67">
        <v>0</v>
      </c>
      <c r="G7" s="30">
        <v>0</v>
      </c>
      <c r="H7" s="67">
        <v>5323421.3</v>
      </c>
      <c r="I7" s="30">
        <v>18</v>
      </c>
      <c r="J7" s="67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7">
        <v>786766.41</v>
      </c>
      <c r="C8" s="30">
        <v>12</v>
      </c>
      <c r="D8" s="67">
        <v>0</v>
      </c>
      <c r="E8" s="30">
        <v>0</v>
      </c>
      <c r="F8" s="67">
        <v>0</v>
      </c>
      <c r="G8" s="30">
        <v>0</v>
      </c>
      <c r="H8" s="67">
        <v>796698.79</v>
      </c>
      <c r="I8" s="30">
        <v>13</v>
      </c>
      <c r="J8" s="67">
        <v>0</v>
      </c>
      <c r="K8" s="30">
        <v>0</v>
      </c>
      <c r="L8" s="66">
        <v>0</v>
      </c>
      <c r="M8" s="30">
        <v>0</v>
      </c>
    </row>
    <row r="9" spans="1:13" x14ac:dyDescent="0.3">
      <c r="A9" s="29" t="s">
        <v>54</v>
      </c>
      <c r="B9" s="67">
        <v>1665594.48</v>
      </c>
      <c r="C9" s="30">
        <v>11</v>
      </c>
      <c r="D9" s="67">
        <v>0</v>
      </c>
      <c r="E9" s="30">
        <v>0</v>
      </c>
      <c r="F9" s="67">
        <v>0</v>
      </c>
      <c r="G9" s="30">
        <v>0</v>
      </c>
      <c r="H9" s="67">
        <v>1471148.61</v>
      </c>
      <c r="I9" s="30">
        <v>13</v>
      </c>
      <c r="J9" s="67">
        <v>0</v>
      </c>
      <c r="K9" s="30">
        <v>0</v>
      </c>
      <c r="L9" s="66">
        <v>0</v>
      </c>
      <c r="M9" s="30">
        <v>0</v>
      </c>
    </row>
    <row r="10" spans="1:13" x14ac:dyDescent="0.3">
      <c r="A10" s="29" t="s">
        <v>55</v>
      </c>
      <c r="B10" s="67">
        <v>1226754.26</v>
      </c>
      <c r="C10" s="30">
        <v>22</v>
      </c>
      <c r="D10" s="67">
        <v>0</v>
      </c>
      <c r="E10" s="30">
        <v>0</v>
      </c>
      <c r="F10" s="67">
        <v>261570.56</v>
      </c>
      <c r="G10" s="30">
        <v>11</v>
      </c>
      <c r="H10" s="67">
        <v>1200032.29</v>
      </c>
      <c r="I10" s="30">
        <v>24</v>
      </c>
      <c r="J10" s="67">
        <v>0</v>
      </c>
      <c r="K10" s="30">
        <v>0</v>
      </c>
      <c r="L10" s="66">
        <v>241665.27</v>
      </c>
      <c r="M10" s="30">
        <v>11</v>
      </c>
    </row>
    <row r="11" spans="1:13" x14ac:dyDescent="0.3">
      <c r="A11" s="29" t="s">
        <v>56</v>
      </c>
      <c r="B11" s="67">
        <v>11459996.15</v>
      </c>
      <c r="C11" s="30">
        <v>81</v>
      </c>
      <c r="D11" s="67">
        <v>2065610.17</v>
      </c>
      <c r="E11" s="30">
        <v>19</v>
      </c>
      <c r="F11" s="67">
        <v>1631469.02</v>
      </c>
      <c r="G11" s="30">
        <v>37</v>
      </c>
      <c r="H11" s="67">
        <v>11114223.49</v>
      </c>
      <c r="I11" s="30">
        <v>87</v>
      </c>
      <c r="J11" s="67">
        <v>2539868.9300000002</v>
      </c>
      <c r="K11" s="30">
        <v>21</v>
      </c>
      <c r="L11" s="66">
        <v>1276131.92</v>
      </c>
      <c r="M11" s="30">
        <v>36</v>
      </c>
    </row>
    <row r="12" spans="1:13" x14ac:dyDescent="0.3">
      <c r="A12" s="29" t="s">
        <v>57</v>
      </c>
      <c r="B12" s="67">
        <v>0</v>
      </c>
      <c r="C12" s="30">
        <v>0</v>
      </c>
      <c r="D12" s="67">
        <v>0</v>
      </c>
      <c r="E12" s="30">
        <v>0</v>
      </c>
      <c r="F12" s="67">
        <v>0</v>
      </c>
      <c r="G12" s="30">
        <v>0</v>
      </c>
      <c r="H12" s="67">
        <v>390582.34</v>
      </c>
      <c r="I12" s="30">
        <v>10</v>
      </c>
      <c r="J12" s="67">
        <v>0</v>
      </c>
      <c r="K12" s="30">
        <v>0</v>
      </c>
      <c r="L12" s="66">
        <v>0</v>
      </c>
      <c r="M12" s="30">
        <v>0</v>
      </c>
    </row>
    <row r="13" spans="1:13" x14ac:dyDescent="0.3">
      <c r="A13" s="29" t="s">
        <v>58</v>
      </c>
      <c r="B13" s="67">
        <v>1461268.22</v>
      </c>
      <c r="C13" s="30">
        <v>18</v>
      </c>
      <c r="D13" s="67">
        <v>0</v>
      </c>
      <c r="E13" s="30">
        <v>0</v>
      </c>
      <c r="F13" s="67">
        <v>0</v>
      </c>
      <c r="G13" s="30">
        <v>0</v>
      </c>
      <c r="H13" s="67">
        <v>1272122.76</v>
      </c>
      <c r="I13" s="30">
        <v>19</v>
      </c>
      <c r="J13" s="67">
        <v>0</v>
      </c>
      <c r="K13" s="30">
        <v>0</v>
      </c>
      <c r="L13" s="66">
        <v>0</v>
      </c>
      <c r="M13" s="30">
        <v>0</v>
      </c>
    </row>
    <row r="14" spans="1:13" x14ac:dyDescent="0.3">
      <c r="A14" s="29" t="s">
        <v>59</v>
      </c>
      <c r="B14" s="67">
        <v>801655.59</v>
      </c>
      <c r="C14" s="30">
        <v>17</v>
      </c>
      <c r="D14" s="67">
        <v>735264.84</v>
      </c>
      <c r="E14" s="30">
        <v>14</v>
      </c>
      <c r="F14" s="67">
        <v>353247.54</v>
      </c>
      <c r="G14" s="30">
        <v>11</v>
      </c>
      <c r="H14" s="67">
        <v>810966.4</v>
      </c>
      <c r="I14" s="30">
        <v>15</v>
      </c>
      <c r="J14" s="67">
        <v>835520.65</v>
      </c>
      <c r="K14" s="30">
        <v>15</v>
      </c>
      <c r="L14" s="66">
        <v>0</v>
      </c>
      <c r="M14" s="30">
        <v>0</v>
      </c>
    </row>
    <row r="15" spans="1:13" x14ac:dyDescent="0.3">
      <c r="A15" s="29" t="s">
        <v>60</v>
      </c>
      <c r="B15" s="67">
        <v>36515863.789999999</v>
      </c>
      <c r="C15" s="30">
        <v>216</v>
      </c>
      <c r="D15" s="67">
        <v>17359184.359999999</v>
      </c>
      <c r="E15" s="30">
        <v>27</v>
      </c>
      <c r="F15" s="67">
        <v>11972521.52</v>
      </c>
      <c r="G15" s="30">
        <v>111</v>
      </c>
      <c r="H15" s="67">
        <v>33961779.530000001</v>
      </c>
      <c r="I15" s="30">
        <v>217</v>
      </c>
      <c r="J15" s="67">
        <v>17162089.710000001</v>
      </c>
      <c r="K15" s="30">
        <v>24</v>
      </c>
      <c r="L15" s="66">
        <v>11530867.630000001</v>
      </c>
      <c r="M15" s="30">
        <v>110</v>
      </c>
    </row>
    <row r="16" spans="1:13" x14ac:dyDescent="0.3">
      <c r="A16" s="29" t="s">
        <v>61</v>
      </c>
      <c r="B16" s="67">
        <v>1791126.71</v>
      </c>
      <c r="C16" s="30">
        <v>20</v>
      </c>
      <c r="D16" s="67">
        <v>0</v>
      </c>
      <c r="E16" s="30">
        <v>0</v>
      </c>
      <c r="F16" s="67">
        <v>348873.49</v>
      </c>
      <c r="G16" s="30">
        <v>15</v>
      </c>
      <c r="H16" s="67">
        <v>1664883.69</v>
      </c>
      <c r="I16" s="30">
        <v>20</v>
      </c>
      <c r="J16" s="67">
        <v>0</v>
      </c>
      <c r="K16" s="30">
        <v>0</v>
      </c>
      <c r="L16" s="66">
        <v>309494.44</v>
      </c>
      <c r="M16" s="30">
        <v>13</v>
      </c>
    </row>
    <row r="17" spans="1:13" x14ac:dyDescent="0.3">
      <c r="A17" s="29" t="s">
        <v>62</v>
      </c>
      <c r="B17" s="67">
        <v>2107982.1800000002</v>
      </c>
      <c r="C17" s="30">
        <v>20</v>
      </c>
      <c r="D17" s="67">
        <v>0</v>
      </c>
      <c r="E17" s="30">
        <v>0</v>
      </c>
      <c r="F17" s="67">
        <v>0</v>
      </c>
      <c r="G17" s="30">
        <v>0</v>
      </c>
      <c r="H17" s="67">
        <v>1976842.15</v>
      </c>
      <c r="I17" s="30">
        <v>22</v>
      </c>
      <c r="J17" s="67">
        <v>0</v>
      </c>
      <c r="K17" s="30">
        <v>0</v>
      </c>
      <c r="L17" s="66">
        <v>0</v>
      </c>
      <c r="M17" s="30">
        <v>0</v>
      </c>
    </row>
    <row r="18" spans="1:13" x14ac:dyDescent="0.3">
      <c r="A18" s="29" t="s">
        <v>63</v>
      </c>
      <c r="B18" s="67">
        <v>689950.84</v>
      </c>
      <c r="C18" s="30">
        <v>10</v>
      </c>
      <c r="D18" s="67">
        <v>0</v>
      </c>
      <c r="E18" s="30">
        <v>0</v>
      </c>
      <c r="F18" s="67">
        <v>0</v>
      </c>
      <c r="G18" s="30">
        <v>0</v>
      </c>
      <c r="H18" s="67">
        <v>0</v>
      </c>
      <c r="I18" s="30">
        <v>0</v>
      </c>
      <c r="J18" s="67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7">
        <v>878411.27</v>
      </c>
      <c r="C19" s="30">
        <v>15</v>
      </c>
      <c r="D19" s="67">
        <v>0</v>
      </c>
      <c r="E19" s="30">
        <v>0</v>
      </c>
      <c r="F19" s="67">
        <v>0</v>
      </c>
      <c r="G19" s="30">
        <v>0</v>
      </c>
      <c r="H19" s="67">
        <v>839966.89</v>
      </c>
      <c r="I19" s="30">
        <v>17</v>
      </c>
      <c r="J19" s="67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7">
        <v>8921169.2799999993</v>
      </c>
      <c r="C20" s="30">
        <v>51</v>
      </c>
      <c r="D20" s="67">
        <v>3398586.02</v>
      </c>
      <c r="E20" s="30">
        <v>16</v>
      </c>
      <c r="F20" s="67">
        <v>777390.33</v>
      </c>
      <c r="G20" s="30">
        <v>15</v>
      </c>
      <c r="H20" s="67">
        <v>8451379.6400000006</v>
      </c>
      <c r="I20" s="30">
        <v>54</v>
      </c>
      <c r="J20" s="67">
        <v>3460466.98</v>
      </c>
      <c r="K20" s="30">
        <v>15</v>
      </c>
      <c r="L20" s="66">
        <v>786084.51</v>
      </c>
      <c r="M20" s="30">
        <v>13</v>
      </c>
    </row>
    <row r="21" spans="1:13" x14ac:dyDescent="0.3">
      <c r="A21" s="29" t="s">
        <v>66</v>
      </c>
      <c r="B21" s="67">
        <v>869806.62</v>
      </c>
      <c r="C21" s="30">
        <v>11</v>
      </c>
      <c r="D21" s="67">
        <v>0</v>
      </c>
      <c r="E21" s="30">
        <v>0</v>
      </c>
      <c r="F21" s="67">
        <v>0</v>
      </c>
      <c r="G21" s="30">
        <v>0</v>
      </c>
      <c r="H21" s="67">
        <v>628577.4</v>
      </c>
      <c r="I21" s="30">
        <v>11</v>
      </c>
      <c r="J21" s="67">
        <v>52401.65</v>
      </c>
      <c r="K21" s="30">
        <v>10</v>
      </c>
      <c r="L21" s="66">
        <v>0</v>
      </c>
      <c r="M21" s="30">
        <v>0</v>
      </c>
    </row>
    <row r="22" spans="1:13" x14ac:dyDescent="0.3">
      <c r="A22" s="29" t="s">
        <v>67</v>
      </c>
      <c r="B22" s="67">
        <v>3274342.55</v>
      </c>
      <c r="C22" s="30">
        <v>25</v>
      </c>
      <c r="D22" s="67">
        <v>0</v>
      </c>
      <c r="E22" s="30">
        <v>0</v>
      </c>
      <c r="F22" s="67">
        <v>0</v>
      </c>
      <c r="G22" s="30">
        <v>0</v>
      </c>
      <c r="H22" s="67">
        <v>2903825.07</v>
      </c>
      <c r="I22" s="30">
        <v>25</v>
      </c>
      <c r="J22" s="67">
        <v>0</v>
      </c>
      <c r="K22" s="30">
        <v>0</v>
      </c>
      <c r="L22" s="66">
        <v>0</v>
      </c>
      <c r="M22" s="30">
        <v>0</v>
      </c>
    </row>
    <row r="23" spans="1:13" x14ac:dyDescent="0.3">
      <c r="A23" s="29" t="s">
        <v>68</v>
      </c>
      <c r="B23" s="67">
        <v>1620974.4</v>
      </c>
      <c r="C23" s="30">
        <v>10</v>
      </c>
      <c r="D23" s="67">
        <v>0</v>
      </c>
      <c r="E23" s="30">
        <v>0</v>
      </c>
      <c r="F23" s="67">
        <v>0</v>
      </c>
      <c r="G23" s="30">
        <v>0</v>
      </c>
      <c r="H23" s="67">
        <v>1544610.13</v>
      </c>
      <c r="I23" s="30">
        <v>12</v>
      </c>
      <c r="J23" s="67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7">
        <v>1419011.06</v>
      </c>
      <c r="C24" s="30">
        <v>23</v>
      </c>
      <c r="D24" s="67">
        <v>494364.57</v>
      </c>
      <c r="E24" s="30">
        <v>20</v>
      </c>
      <c r="F24" s="67">
        <v>564922.25</v>
      </c>
      <c r="G24" s="30">
        <v>14</v>
      </c>
      <c r="H24" s="67">
        <v>1176237.74</v>
      </c>
      <c r="I24" s="30">
        <v>22</v>
      </c>
      <c r="J24" s="67">
        <v>509187.84000000003</v>
      </c>
      <c r="K24" s="30">
        <v>19</v>
      </c>
      <c r="L24" s="66">
        <v>459601.78</v>
      </c>
      <c r="M24" s="30">
        <v>15</v>
      </c>
    </row>
    <row r="25" spans="1:13" x14ac:dyDescent="0.3">
      <c r="A25" s="29" t="s">
        <v>70</v>
      </c>
      <c r="B25" s="67">
        <v>1473364.04</v>
      </c>
      <c r="C25" s="30">
        <v>23</v>
      </c>
      <c r="D25" s="67">
        <v>0</v>
      </c>
      <c r="E25" s="30">
        <v>0</v>
      </c>
      <c r="F25" s="67">
        <v>0</v>
      </c>
      <c r="G25" s="30">
        <v>0</v>
      </c>
      <c r="H25" s="67">
        <v>1397172.33</v>
      </c>
      <c r="I25" s="30">
        <v>22</v>
      </c>
      <c r="J25" s="67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7">
        <v>11257456.74</v>
      </c>
      <c r="C26" s="30">
        <v>67</v>
      </c>
      <c r="D26" s="67">
        <v>0</v>
      </c>
      <c r="E26" s="30">
        <v>0</v>
      </c>
      <c r="F26" s="67">
        <v>1133646.1599999999</v>
      </c>
      <c r="G26" s="30">
        <v>21</v>
      </c>
      <c r="H26" s="67">
        <v>10778483.439999999</v>
      </c>
      <c r="I26" s="30">
        <v>69</v>
      </c>
      <c r="J26" s="67">
        <v>0</v>
      </c>
      <c r="K26" s="30">
        <v>0</v>
      </c>
      <c r="L26" s="66">
        <v>935737.33</v>
      </c>
      <c r="M26" s="30">
        <v>21</v>
      </c>
    </row>
    <row r="27" spans="1:13" x14ac:dyDescent="0.3">
      <c r="A27" s="29" t="s">
        <v>72</v>
      </c>
      <c r="B27" s="67">
        <v>1641487.25</v>
      </c>
      <c r="C27" s="30">
        <v>17</v>
      </c>
      <c r="D27" s="67">
        <v>0</v>
      </c>
      <c r="E27" s="30">
        <v>0</v>
      </c>
      <c r="F27" s="67">
        <v>0</v>
      </c>
      <c r="G27" s="30">
        <v>0</v>
      </c>
      <c r="H27" s="67">
        <v>1685920.9</v>
      </c>
      <c r="I27" s="30">
        <v>17</v>
      </c>
      <c r="J27" s="67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7">
        <v>1071081.43</v>
      </c>
      <c r="C28" s="30">
        <v>10</v>
      </c>
      <c r="D28" s="67">
        <v>0</v>
      </c>
      <c r="E28" s="30">
        <v>0</v>
      </c>
      <c r="F28" s="67">
        <v>0</v>
      </c>
      <c r="G28" s="30">
        <v>0</v>
      </c>
      <c r="H28" s="67">
        <v>996111.34</v>
      </c>
      <c r="I28" s="30">
        <v>11</v>
      </c>
      <c r="J28" s="67">
        <v>0</v>
      </c>
      <c r="K28" s="30">
        <v>0</v>
      </c>
      <c r="L28" s="66">
        <v>0</v>
      </c>
      <c r="M28" s="30">
        <v>0</v>
      </c>
    </row>
    <row r="29" spans="1:13" x14ac:dyDescent="0.3">
      <c r="A29" s="29" t="s">
        <v>74</v>
      </c>
      <c r="B29" s="67">
        <v>914045.37</v>
      </c>
      <c r="C29" s="30">
        <v>10</v>
      </c>
      <c r="D29" s="67">
        <v>0</v>
      </c>
      <c r="E29" s="30">
        <v>0</v>
      </c>
      <c r="F29" s="67">
        <v>0</v>
      </c>
      <c r="G29" s="30">
        <v>0</v>
      </c>
      <c r="H29" s="67">
        <v>0</v>
      </c>
      <c r="I29" s="30">
        <v>0</v>
      </c>
      <c r="J29" s="67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7">
        <v>0</v>
      </c>
      <c r="C30" s="30">
        <v>0</v>
      </c>
      <c r="D30" s="67">
        <v>153974.62</v>
      </c>
      <c r="E30" s="30">
        <v>11</v>
      </c>
      <c r="F30" s="67">
        <v>0</v>
      </c>
      <c r="G30" s="30">
        <v>0</v>
      </c>
      <c r="H30" s="67">
        <v>0</v>
      </c>
      <c r="I30" s="30">
        <v>0</v>
      </c>
      <c r="J30" s="67">
        <v>0</v>
      </c>
      <c r="K30" s="30">
        <v>0</v>
      </c>
      <c r="L30" s="66">
        <v>0</v>
      </c>
      <c r="M30" s="30">
        <v>0</v>
      </c>
    </row>
    <row r="31" spans="1:13" x14ac:dyDescent="0.3">
      <c r="A31" s="29" t="s">
        <v>76</v>
      </c>
      <c r="B31" s="67">
        <v>1211215.67</v>
      </c>
      <c r="C31" s="30">
        <v>19</v>
      </c>
      <c r="D31" s="67">
        <v>0</v>
      </c>
      <c r="E31" s="30">
        <v>0</v>
      </c>
      <c r="F31" s="67">
        <v>0</v>
      </c>
      <c r="G31" s="30">
        <v>0</v>
      </c>
      <c r="H31" s="67">
        <v>962002.69</v>
      </c>
      <c r="I31" s="30">
        <v>17</v>
      </c>
      <c r="J31" s="67">
        <v>0</v>
      </c>
      <c r="K31" s="30">
        <v>0</v>
      </c>
      <c r="L31" s="66">
        <v>0</v>
      </c>
      <c r="M31" s="30">
        <v>0</v>
      </c>
    </row>
    <row r="32" spans="1:13" x14ac:dyDescent="0.3">
      <c r="A32" s="29" t="s">
        <v>77</v>
      </c>
      <c r="B32" s="67">
        <v>6920883.1100000003</v>
      </c>
      <c r="C32" s="30">
        <v>49</v>
      </c>
      <c r="D32" s="67">
        <v>4311496.04</v>
      </c>
      <c r="E32" s="30">
        <v>15</v>
      </c>
      <c r="F32" s="67">
        <v>1220372.1100000001</v>
      </c>
      <c r="G32" s="30">
        <v>26</v>
      </c>
      <c r="H32" s="67">
        <v>6361371.5300000003</v>
      </c>
      <c r="I32" s="30">
        <v>52</v>
      </c>
      <c r="J32" s="67">
        <v>4570263.5599999996</v>
      </c>
      <c r="K32" s="30">
        <v>18</v>
      </c>
      <c r="L32" s="66">
        <v>1003542.79</v>
      </c>
      <c r="M32" s="30">
        <v>22</v>
      </c>
    </row>
    <row r="33" spans="1:13" x14ac:dyDescent="0.3">
      <c r="A33" s="29" t="s">
        <v>78</v>
      </c>
      <c r="B33" s="67">
        <v>1579478.86</v>
      </c>
      <c r="C33" s="30">
        <v>15</v>
      </c>
      <c r="D33" s="67">
        <v>0</v>
      </c>
      <c r="E33" s="30">
        <v>0</v>
      </c>
      <c r="F33" s="67">
        <v>0</v>
      </c>
      <c r="G33" s="30">
        <v>0</v>
      </c>
      <c r="H33" s="67">
        <v>1382395.05</v>
      </c>
      <c r="I33" s="30">
        <v>13</v>
      </c>
      <c r="J33" s="67">
        <v>0</v>
      </c>
      <c r="K33" s="30">
        <v>0</v>
      </c>
      <c r="L33" s="66">
        <v>0</v>
      </c>
      <c r="M33" s="30">
        <v>0</v>
      </c>
    </row>
    <row r="34" spans="1:13" x14ac:dyDescent="0.3">
      <c r="A34" s="29" t="s">
        <v>79</v>
      </c>
      <c r="B34" s="67">
        <v>1717312.36</v>
      </c>
      <c r="C34" s="30">
        <v>14</v>
      </c>
      <c r="D34" s="67">
        <v>0</v>
      </c>
      <c r="E34" s="30">
        <v>0</v>
      </c>
      <c r="F34" s="67">
        <v>0</v>
      </c>
      <c r="G34" s="30">
        <v>0</v>
      </c>
      <c r="H34" s="67">
        <v>1675634.81</v>
      </c>
      <c r="I34" s="30">
        <v>14</v>
      </c>
      <c r="J34" s="67">
        <v>0</v>
      </c>
      <c r="K34" s="30">
        <v>0</v>
      </c>
      <c r="L34" s="66">
        <v>0</v>
      </c>
      <c r="M34" s="30">
        <v>0</v>
      </c>
    </row>
    <row r="35" spans="1:13" x14ac:dyDescent="0.3">
      <c r="A35" s="29" t="s">
        <v>80</v>
      </c>
      <c r="B35" s="67">
        <v>725265.57</v>
      </c>
      <c r="C35" s="30">
        <v>13</v>
      </c>
      <c r="D35" s="67">
        <v>0</v>
      </c>
      <c r="E35" s="30">
        <v>0</v>
      </c>
      <c r="F35" s="67">
        <v>0</v>
      </c>
      <c r="G35" s="30">
        <v>0</v>
      </c>
      <c r="H35" s="67">
        <v>599522.27</v>
      </c>
      <c r="I35" s="30">
        <v>13</v>
      </c>
      <c r="J35" s="67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7">
        <v>3748505.34</v>
      </c>
      <c r="C36" s="30">
        <v>36</v>
      </c>
      <c r="D36" s="67">
        <v>2462051.39</v>
      </c>
      <c r="E36" s="30">
        <v>26</v>
      </c>
      <c r="F36" s="67">
        <v>1589156.05</v>
      </c>
      <c r="G36" s="30">
        <v>27</v>
      </c>
      <c r="H36" s="67">
        <v>3318468.31</v>
      </c>
      <c r="I36" s="30">
        <v>39</v>
      </c>
      <c r="J36" s="67">
        <v>2573097.41</v>
      </c>
      <c r="K36" s="30">
        <v>28</v>
      </c>
      <c r="L36" s="66">
        <v>1485485.13</v>
      </c>
      <c r="M36" s="30">
        <v>29</v>
      </c>
    </row>
    <row r="37" spans="1:13" x14ac:dyDescent="0.3">
      <c r="A37" s="29" t="s">
        <v>82</v>
      </c>
      <c r="B37" s="67">
        <v>901570.74</v>
      </c>
      <c r="C37" s="30">
        <v>19</v>
      </c>
      <c r="D37" s="67">
        <v>0</v>
      </c>
      <c r="E37" s="30">
        <v>0</v>
      </c>
      <c r="F37" s="67">
        <v>0</v>
      </c>
      <c r="G37" s="30">
        <v>0</v>
      </c>
      <c r="H37" s="67">
        <v>845950.27</v>
      </c>
      <c r="I37" s="30">
        <v>19</v>
      </c>
      <c r="J37" s="67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7">
        <v>2822757.44</v>
      </c>
      <c r="C38" s="30">
        <v>36</v>
      </c>
      <c r="D38" s="67">
        <v>209914.66</v>
      </c>
      <c r="E38" s="30">
        <v>17</v>
      </c>
      <c r="F38" s="67">
        <v>951903.06</v>
      </c>
      <c r="G38" s="30">
        <v>22</v>
      </c>
      <c r="H38" s="67">
        <v>2452523.54</v>
      </c>
      <c r="I38" s="30">
        <v>40</v>
      </c>
      <c r="J38" s="67">
        <v>233724.78</v>
      </c>
      <c r="K38" s="30">
        <v>14</v>
      </c>
      <c r="L38" s="66">
        <v>850845.59</v>
      </c>
      <c r="M38" s="30">
        <v>24</v>
      </c>
    </row>
    <row r="39" spans="1:13" x14ac:dyDescent="0.3">
      <c r="A39" s="29" t="s">
        <v>84</v>
      </c>
      <c r="B39" s="67">
        <v>4205761.16</v>
      </c>
      <c r="C39" s="30">
        <v>28</v>
      </c>
      <c r="D39" s="67">
        <v>0</v>
      </c>
      <c r="E39" s="30">
        <v>0</v>
      </c>
      <c r="F39" s="67">
        <v>337096.81</v>
      </c>
      <c r="G39" s="30">
        <v>10</v>
      </c>
      <c r="H39" s="67">
        <v>3569150.73</v>
      </c>
      <c r="I39" s="30">
        <v>29</v>
      </c>
      <c r="J39" s="67">
        <v>0</v>
      </c>
      <c r="K39" s="30">
        <v>0</v>
      </c>
      <c r="L39" s="66">
        <v>243986.18</v>
      </c>
      <c r="M39" s="30">
        <v>10</v>
      </c>
    </row>
    <row r="40" spans="1:13" x14ac:dyDescent="0.3">
      <c r="A40" s="29" t="s">
        <v>85</v>
      </c>
      <c r="B40" s="67">
        <v>8743337.5800000001</v>
      </c>
      <c r="C40" s="30">
        <v>67</v>
      </c>
      <c r="D40" s="67">
        <v>5661477.5899999999</v>
      </c>
      <c r="E40" s="30">
        <v>29</v>
      </c>
      <c r="F40" s="67">
        <v>1999558.05</v>
      </c>
      <c r="G40" s="30">
        <v>43</v>
      </c>
      <c r="H40" s="67">
        <v>7626898.4100000001</v>
      </c>
      <c r="I40" s="30">
        <v>64</v>
      </c>
      <c r="J40" s="67">
        <v>5973958.3700000001</v>
      </c>
      <c r="K40" s="30">
        <v>30</v>
      </c>
      <c r="L40" s="66">
        <v>1873973.55</v>
      </c>
      <c r="M40" s="30">
        <v>44</v>
      </c>
    </row>
    <row r="41" spans="1:13" x14ac:dyDescent="0.3">
      <c r="A41" s="29" t="s">
        <v>86</v>
      </c>
      <c r="B41" s="67">
        <v>8120525.3499999996</v>
      </c>
      <c r="C41" s="30">
        <v>54</v>
      </c>
      <c r="D41" s="67">
        <v>2141367.7799999998</v>
      </c>
      <c r="E41" s="30">
        <v>14</v>
      </c>
      <c r="F41" s="67">
        <v>978062.02</v>
      </c>
      <c r="G41" s="30">
        <v>24</v>
      </c>
      <c r="H41" s="67">
        <v>7541731.6900000004</v>
      </c>
      <c r="I41" s="30">
        <v>55</v>
      </c>
      <c r="J41" s="67">
        <v>2180472.19</v>
      </c>
      <c r="K41" s="30">
        <v>10</v>
      </c>
      <c r="L41" s="66">
        <v>896209.45</v>
      </c>
      <c r="M41" s="30">
        <v>25</v>
      </c>
    </row>
    <row r="42" spans="1:13" x14ac:dyDescent="0.3">
      <c r="A42" s="29" t="s">
        <v>87</v>
      </c>
      <c r="B42" s="67">
        <v>3559022.47</v>
      </c>
      <c r="C42" s="30">
        <v>29</v>
      </c>
      <c r="D42" s="67">
        <v>0</v>
      </c>
      <c r="E42" s="30">
        <v>0</v>
      </c>
      <c r="F42" s="67">
        <v>0</v>
      </c>
      <c r="G42" s="30">
        <v>0</v>
      </c>
      <c r="H42" s="67">
        <v>3340777.14</v>
      </c>
      <c r="I42" s="30">
        <v>31</v>
      </c>
      <c r="J42" s="67">
        <v>0</v>
      </c>
      <c r="K42" s="30">
        <v>0</v>
      </c>
      <c r="L42" s="66">
        <v>0</v>
      </c>
      <c r="M42" s="30">
        <v>0</v>
      </c>
    </row>
    <row r="43" spans="1:13" x14ac:dyDescent="0.3">
      <c r="A43" s="29" t="s">
        <v>88</v>
      </c>
      <c r="B43" s="67">
        <v>400309.74</v>
      </c>
      <c r="C43" s="30">
        <v>11</v>
      </c>
      <c r="D43" s="67">
        <v>0</v>
      </c>
      <c r="E43" s="30">
        <v>0</v>
      </c>
      <c r="F43" s="67">
        <v>0</v>
      </c>
      <c r="G43" s="30">
        <v>0</v>
      </c>
      <c r="H43" s="67">
        <v>407952.75</v>
      </c>
      <c r="I43" s="30">
        <v>11</v>
      </c>
      <c r="J43" s="67">
        <v>0</v>
      </c>
      <c r="K43" s="30">
        <v>0</v>
      </c>
      <c r="L43" s="66">
        <v>0</v>
      </c>
      <c r="M43" s="30">
        <v>0</v>
      </c>
    </row>
    <row r="44" spans="1:13" x14ac:dyDescent="0.3">
      <c r="A44" s="29" t="s">
        <v>89</v>
      </c>
      <c r="B44" s="67">
        <v>7721932.2400000002</v>
      </c>
      <c r="C44" s="30">
        <v>60</v>
      </c>
      <c r="D44" s="67">
        <v>0</v>
      </c>
      <c r="E44" s="30">
        <v>0</v>
      </c>
      <c r="F44" s="67">
        <v>1272769.8799999999</v>
      </c>
      <c r="G44" s="30">
        <v>27</v>
      </c>
      <c r="H44" s="67">
        <v>6899848.1699999999</v>
      </c>
      <c r="I44" s="30">
        <v>60</v>
      </c>
      <c r="J44" s="67">
        <v>0</v>
      </c>
      <c r="K44" s="30">
        <v>0</v>
      </c>
      <c r="L44" s="66">
        <v>1204986.6399999999</v>
      </c>
      <c r="M44" s="30">
        <v>24</v>
      </c>
    </row>
    <row r="45" spans="1:13" x14ac:dyDescent="0.3">
      <c r="A45" s="29" t="s">
        <v>90</v>
      </c>
      <c r="B45" s="67">
        <v>4801749.4400000004</v>
      </c>
      <c r="C45" s="30">
        <v>37</v>
      </c>
      <c r="D45" s="67">
        <v>0</v>
      </c>
      <c r="E45" s="30">
        <v>0</v>
      </c>
      <c r="F45" s="67">
        <v>361067.62</v>
      </c>
      <c r="G45" s="30">
        <v>10</v>
      </c>
      <c r="H45" s="67">
        <v>4725214.28</v>
      </c>
      <c r="I45" s="30">
        <v>35</v>
      </c>
      <c r="J45" s="67">
        <v>0</v>
      </c>
      <c r="K45" s="30">
        <v>0</v>
      </c>
      <c r="L45" s="66">
        <v>398821.58</v>
      </c>
      <c r="M45" s="30">
        <v>11</v>
      </c>
    </row>
    <row r="46" spans="1:13" x14ac:dyDescent="0.3">
      <c r="A46" s="29" t="s">
        <v>91</v>
      </c>
      <c r="B46" s="67">
        <v>4180189.01</v>
      </c>
      <c r="C46" s="30">
        <v>31</v>
      </c>
      <c r="D46" s="67">
        <v>0</v>
      </c>
      <c r="E46" s="30">
        <v>0</v>
      </c>
      <c r="F46" s="67">
        <v>628924.39</v>
      </c>
      <c r="G46" s="30">
        <v>15</v>
      </c>
      <c r="H46" s="67">
        <v>3911612.39</v>
      </c>
      <c r="I46" s="30">
        <v>32</v>
      </c>
      <c r="J46" s="67">
        <v>0</v>
      </c>
      <c r="K46" s="30">
        <v>0</v>
      </c>
      <c r="L46" s="66">
        <v>612461.44999999995</v>
      </c>
      <c r="M46" s="30">
        <v>15</v>
      </c>
    </row>
    <row r="47" spans="1:13" x14ac:dyDescent="0.3">
      <c r="A47" s="29" t="s">
        <v>92</v>
      </c>
      <c r="B47" s="67">
        <v>0</v>
      </c>
      <c r="C47" s="30">
        <v>0</v>
      </c>
      <c r="D47" s="67">
        <v>242706.56</v>
      </c>
      <c r="E47" s="30">
        <v>11</v>
      </c>
      <c r="F47" s="67">
        <v>0</v>
      </c>
      <c r="G47" s="30">
        <v>0</v>
      </c>
      <c r="H47" s="67">
        <v>0</v>
      </c>
      <c r="I47" s="30">
        <v>0</v>
      </c>
      <c r="J47" s="67">
        <v>418374.97</v>
      </c>
      <c r="K47" s="30">
        <v>13</v>
      </c>
      <c r="L47" s="66">
        <v>0</v>
      </c>
      <c r="M47" s="30">
        <v>0</v>
      </c>
    </row>
    <row r="48" spans="1:13" x14ac:dyDescent="0.3">
      <c r="A48" s="29" t="s">
        <v>93</v>
      </c>
      <c r="B48" s="67">
        <v>1116105.03</v>
      </c>
      <c r="C48" s="30">
        <v>19</v>
      </c>
      <c r="D48" s="67">
        <v>0</v>
      </c>
      <c r="E48" s="30">
        <v>0</v>
      </c>
      <c r="F48" s="67">
        <v>0</v>
      </c>
      <c r="G48" s="30">
        <v>0</v>
      </c>
      <c r="H48" s="67">
        <v>922812.31</v>
      </c>
      <c r="I48" s="30">
        <v>22</v>
      </c>
      <c r="J48" s="67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7">
        <v>596269.44999999995</v>
      </c>
      <c r="C49" s="30">
        <v>10</v>
      </c>
      <c r="D49" s="67">
        <v>0</v>
      </c>
      <c r="E49" s="30">
        <v>0</v>
      </c>
      <c r="F49" s="67">
        <v>0</v>
      </c>
      <c r="G49" s="30">
        <v>0</v>
      </c>
      <c r="H49" s="67">
        <v>555071.27</v>
      </c>
      <c r="I49" s="30">
        <v>11</v>
      </c>
      <c r="J49" s="67">
        <v>0</v>
      </c>
      <c r="K49" s="30">
        <v>0</v>
      </c>
      <c r="L49" s="66">
        <v>0</v>
      </c>
      <c r="M49" s="30">
        <v>0</v>
      </c>
    </row>
    <row r="50" spans="1:13" x14ac:dyDescent="0.3">
      <c r="A50" s="29" t="s">
        <v>95</v>
      </c>
      <c r="B50" s="67">
        <v>2682379.48</v>
      </c>
      <c r="C50" s="30">
        <v>28</v>
      </c>
      <c r="D50" s="67">
        <v>0</v>
      </c>
      <c r="E50" s="30">
        <v>0</v>
      </c>
      <c r="F50" s="67">
        <v>191949.91</v>
      </c>
      <c r="G50" s="30">
        <v>11</v>
      </c>
      <c r="H50" s="67">
        <v>2253576.9700000002</v>
      </c>
      <c r="I50" s="30">
        <v>25</v>
      </c>
      <c r="J50" s="67">
        <v>0</v>
      </c>
      <c r="K50" s="30">
        <v>0</v>
      </c>
      <c r="L50" s="66">
        <v>138195.38</v>
      </c>
      <c r="M50" s="30">
        <v>12</v>
      </c>
    </row>
    <row r="51" spans="1:13" x14ac:dyDescent="0.3">
      <c r="A51" s="29" t="s">
        <v>96</v>
      </c>
      <c r="B51" s="67">
        <v>1301359.23</v>
      </c>
      <c r="C51" s="30">
        <v>12</v>
      </c>
      <c r="D51" s="67">
        <v>0</v>
      </c>
      <c r="E51" s="30">
        <v>0</v>
      </c>
      <c r="F51" s="67">
        <v>0</v>
      </c>
      <c r="G51" s="30">
        <v>0</v>
      </c>
      <c r="H51" s="67">
        <v>1059556.99</v>
      </c>
      <c r="I51" s="30">
        <v>13</v>
      </c>
      <c r="J51" s="67">
        <v>0</v>
      </c>
      <c r="K51" s="30">
        <v>0</v>
      </c>
      <c r="L51" s="66">
        <v>0</v>
      </c>
      <c r="M51" s="30">
        <v>0</v>
      </c>
    </row>
    <row r="52" spans="1:13" x14ac:dyDescent="0.3">
      <c r="A52" s="29" t="s">
        <v>97</v>
      </c>
      <c r="B52" s="67">
        <v>1717164.68</v>
      </c>
      <c r="C52" s="30">
        <v>31</v>
      </c>
      <c r="D52" s="67">
        <v>0</v>
      </c>
      <c r="E52" s="30">
        <v>0</v>
      </c>
      <c r="F52" s="67">
        <v>239797.01</v>
      </c>
      <c r="G52" s="30">
        <v>10</v>
      </c>
      <c r="H52" s="67">
        <v>1693221.06</v>
      </c>
      <c r="I52" s="30">
        <v>31</v>
      </c>
      <c r="J52" s="67">
        <v>0</v>
      </c>
      <c r="K52" s="30">
        <v>0</v>
      </c>
      <c r="L52" s="66">
        <v>210185.55</v>
      </c>
      <c r="M52" s="30">
        <v>11</v>
      </c>
    </row>
    <row r="53" spans="1:13" x14ac:dyDescent="0.3">
      <c r="A53" s="29" t="s">
        <v>98</v>
      </c>
      <c r="B53" s="67">
        <v>990031.06</v>
      </c>
      <c r="C53" s="30">
        <v>11</v>
      </c>
      <c r="D53" s="67">
        <v>0</v>
      </c>
      <c r="E53" s="30">
        <v>0</v>
      </c>
      <c r="F53" s="67">
        <v>0</v>
      </c>
      <c r="G53" s="30">
        <v>0</v>
      </c>
      <c r="H53" s="67">
        <v>844300.91</v>
      </c>
      <c r="I53" s="30">
        <v>12</v>
      </c>
      <c r="J53" s="67">
        <v>0</v>
      </c>
      <c r="K53" s="30">
        <v>0</v>
      </c>
      <c r="L53" s="66">
        <v>0</v>
      </c>
      <c r="M53" s="30">
        <v>0</v>
      </c>
    </row>
    <row r="54" spans="1:13" x14ac:dyDescent="0.3">
      <c r="A54" s="29" t="s">
        <v>99</v>
      </c>
      <c r="B54" s="67">
        <v>13404506.119999999</v>
      </c>
      <c r="C54" s="30">
        <v>85</v>
      </c>
      <c r="D54" s="67">
        <v>1050065.1200000001</v>
      </c>
      <c r="E54" s="30">
        <v>12</v>
      </c>
      <c r="F54" s="67">
        <v>1464766.96</v>
      </c>
      <c r="G54" s="30">
        <v>27</v>
      </c>
      <c r="H54" s="67">
        <v>12169161.449999999</v>
      </c>
      <c r="I54" s="30">
        <v>83</v>
      </c>
      <c r="J54" s="67">
        <v>1044403.28</v>
      </c>
      <c r="K54" s="30">
        <v>11</v>
      </c>
      <c r="L54" s="66">
        <v>1250983.03</v>
      </c>
      <c r="M54" s="30">
        <v>30</v>
      </c>
    </row>
    <row r="55" spans="1:13" x14ac:dyDescent="0.3">
      <c r="A55" s="29" t="s">
        <v>100</v>
      </c>
      <c r="B55" s="67">
        <v>4528941.75</v>
      </c>
      <c r="C55" s="30">
        <v>14</v>
      </c>
      <c r="D55" s="67">
        <v>0</v>
      </c>
      <c r="E55" s="30">
        <v>0</v>
      </c>
      <c r="F55" s="67">
        <v>0</v>
      </c>
      <c r="G55" s="30">
        <v>0</v>
      </c>
      <c r="H55" s="67">
        <v>3789473.15</v>
      </c>
      <c r="I55" s="30">
        <v>13</v>
      </c>
      <c r="J55" s="67">
        <v>0</v>
      </c>
      <c r="K55" s="30">
        <v>0</v>
      </c>
      <c r="L55" s="66">
        <v>0</v>
      </c>
      <c r="M55" s="30">
        <v>0</v>
      </c>
    </row>
    <row r="56" spans="1:13" x14ac:dyDescent="0.3">
      <c r="A56" s="29" t="s">
        <v>101</v>
      </c>
      <c r="B56" s="67">
        <v>3605333.78</v>
      </c>
      <c r="C56" s="30">
        <v>32</v>
      </c>
      <c r="D56" s="67">
        <v>0</v>
      </c>
      <c r="E56" s="30">
        <v>0</v>
      </c>
      <c r="F56" s="67">
        <v>574797.49</v>
      </c>
      <c r="G56" s="30">
        <v>15</v>
      </c>
      <c r="H56" s="67">
        <v>2878202.99</v>
      </c>
      <c r="I56" s="30">
        <v>30</v>
      </c>
      <c r="J56" s="67">
        <v>0</v>
      </c>
      <c r="K56" s="30">
        <v>0</v>
      </c>
      <c r="L56" s="66">
        <v>473993.94</v>
      </c>
      <c r="M56" s="30">
        <v>16</v>
      </c>
    </row>
    <row r="57" spans="1:13" x14ac:dyDescent="0.3">
      <c r="A57" s="29" t="s">
        <v>102</v>
      </c>
      <c r="B57" s="67">
        <v>24451499.899999999</v>
      </c>
      <c r="C57" s="30">
        <v>97</v>
      </c>
      <c r="D57" s="67">
        <v>9844383.0700000003</v>
      </c>
      <c r="E57" s="30">
        <v>13</v>
      </c>
      <c r="F57" s="67">
        <v>2409490.44</v>
      </c>
      <c r="G57" s="30">
        <v>34</v>
      </c>
      <c r="H57" s="67">
        <v>22673606.27</v>
      </c>
      <c r="I57" s="30">
        <v>95</v>
      </c>
      <c r="J57" s="67">
        <v>10196144.34</v>
      </c>
      <c r="K57" s="30">
        <v>15</v>
      </c>
      <c r="L57" s="66">
        <v>2524076.7200000002</v>
      </c>
      <c r="M57" s="30">
        <v>35</v>
      </c>
    </row>
    <row r="58" spans="1:13" x14ac:dyDescent="0.3">
      <c r="A58" s="29" t="s">
        <v>103</v>
      </c>
      <c r="B58" s="67">
        <v>1209161.4099999999</v>
      </c>
      <c r="C58" s="30">
        <v>17</v>
      </c>
      <c r="D58" s="67">
        <v>178380.34</v>
      </c>
      <c r="E58" s="30">
        <v>11</v>
      </c>
      <c r="F58" s="67">
        <v>0</v>
      </c>
      <c r="G58" s="30">
        <v>0</v>
      </c>
      <c r="H58" s="67">
        <v>1170647.3999999999</v>
      </c>
      <c r="I58" s="30">
        <v>15</v>
      </c>
      <c r="J58" s="67">
        <v>148645.81</v>
      </c>
      <c r="K58" s="30">
        <v>12</v>
      </c>
      <c r="L58" s="66">
        <v>0</v>
      </c>
      <c r="M58" s="30">
        <v>0</v>
      </c>
    </row>
    <row r="59" spans="1:13" x14ac:dyDescent="0.3">
      <c r="A59" s="29" t="s">
        <v>104</v>
      </c>
      <c r="B59" s="67">
        <v>4016594.65</v>
      </c>
      <c r="C59" s="30">
        <v>31</v>
      </c>
      <c r="D59" s="67">
        <v>0</v>
      </c>
      <c r="E59" s="30">
        <v>0</v>
      </c>
      <c r="F59" s="67">
        <v>337584.81</v>
      </c>
      <c r="G59" s="30">
        <v>11</v>
      </c>
      <c r="H59" s="67">
        <v>4015430.16</v>
      </c>
      <c r="I59" s="30">
        <v>36</v>
      </c>
      <c r="J59" s="67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7">
        <v>6648623.9500000002</v>
      </c>
      <c r="C60" s="30">
        <v>40</v>
      </c>
      <c r="D60" s="67">
        <v>0</v>
      </c>
      <c r="E60" s="30">
        <v>0</v>
      </c>
      <c r="F60" s="67">
        <v>512727.5</v>
      </c>
      <c r="G60" s="30">
        <v>13</v>
      </c>
      <c r="H60" s="67">
        <v>6188974.4699999997</v>
      </c>
      <c r="I60" s="30">
        <v>42</v>
      </c>
      <c r="J60" s="67">
        <v>0</v>
      </c>
      <c r="K60" s="30">
        <v>0</v>
      </c>
      <c r="L60" s="66">
        <v>633349.65</v>
      </c>
      <c r="M60" s="30">
        <v>13</v>
      </c>
    </row>
    <row r="61" spans="1:13" x14ac:dyDescent="0.3">
      <c r="A61" s="29" t="s">
        <v>106</v>
      </c>
      <c r="B61" s="67">
        <v>3252204.3</v>
      </c>
      <c r="C61" s="30">
        <v>18</v>
      </c>
      <c r="D61" s="67">
        <v>0</v>
      </c>
      <c r="E61" s="30">
        <v>0</v>
      </c>
      <c r="F61" s="67">
        <v>0</v>
      </c>
      <c r="G61" s="30">
        <v>0</v>
      </c>
      <c r="H61" s="67">
        <v>3176486.5</v>
      </c>
      <c r="I61" s="30">
        <v>18</v>
      </c>
      <c r="J61" s="67">
        <v>0</v>
      </c>
      <c r="K61" s="30">
        <v>0</v>
      </c>
      <c r="L61" s="66">
        <v>0</v>
      </c>
      <c r="M61" s="30">
        <v>0</v>
      </c>
    </row>
    <row r="62" spans="1:13" x14ac:dyDescent="0.3">
      <c r="A62" s="29" t="s">
        <v>107</v>
      </c>
      <c r="B62" s="67">
        <v>4306684.47</v>
      </c>
      <c r="C62" s="30">
        <v>51</v>
      </c>
      <c r="D62" s="67">
        <v>0</v>
      </c>
      <c r="E62" s="30">
        <v>0</v>
      </c>
      <c r="F62" s="67">
        <v>368549.68</v>
      </c>
      <c r="G62" s="30">
        <v>17</v>
      </c>
      <c r="H62" s="67">
        <v>4139584.53</v>
      </c>
      <c r="I62" s="30">
        <v>54</v>
      </c>
      <c r="J62" s="67">
        <v>0</v>
      </c>
      <c r="K62" s="30">
        <v>0</v>
      </c>
      <c r="L62" s="66">
        <v>298831.11</v>
      </c>
      <c r="M62" s="30">
        <v>19</v>
      </c>
    </row>
    <row r="63" spans="1:13" x14ac:dyDescent="0.3">
      <c r="A63" s="29" t="s">
        <v>108</v>
      </c>
      <c r="B63" s="67">
        <v>11289482.4</v>
      </c>
      <c r="C63" s="30">
        <v>73</v>
      </c>
      <c r="D63" s="67">
        <v>9898699.6999999993</v>
      </c>
      <c r="E63" s="30">
        <v>70</v>
      </c>
      <c r="F63" s="67">
        <v>3759147.74</v>
      </c>
      <c r="G63" s="30">
        <v>49</v>
      </c>
      <c r="H63" s="67">
        <v>11314934.810000001</v>
      </c>
      <c r="I63" s="30">
        <v>74</v>
      </c>
      <c r="J63" s="67">
        <v>10769071.699999999</v>
      </c>
      <c r="K63" s="30">
        <v>65</v>
      </c>
      <c r="L63" s="66">
        <v>3555096.87</v>
      </c>
      <c r="M63" s="30">
        <v>49</v>
      </c>
    </row>
    <row r="64" spans="1:13" x14ac:dyDescent="0.3">
      <c r="A64" s="29" t="s">
        <v>109</v>
      </c>
      <c r="B64" s="67">
        <v>2201634.16</v>
      </c>
      <c r="C64" s="30">
        <v>17</v>
      </c>
      <c r="D64" s="67">
        <v>0</v>
      </c>
      <c r="E64" s="30">
        <v>0</v>
      </c>
      <c r="F64" s="67">
        <v>0</v>
      </c>
      <c r="G64" s="30">
        <v>0</v>
      </c>
      <c r="H64" s="67">
        <v>1973223.36</v>
      </c>
      <c r="I64" s="30">
        <v>18</v>
      </c>
      <c r="J64" s="67">
        <v>0</v>
      </c>
      <c r="K64" s="30">
        <v>0</v>
      </c>
      <c r="L64" s="66">
        <v>0</v>
      </c>
      <c r="M64" s="30">
        <v>0</v>
      </c>
    </row>
    <row r="65" spans="1:13" x14ac:dyDescent="0.3">
      <c r="A65" s="29" t="s">
        <v>110</v>
      </c>
      <c r="B65" s="67">
        <v>1796400.21</v>
      </c>
      <c r="C65" s="30">
        <v>22</v>
      </c>
      <c r="D65" s="67">
        <v>0</v>
      </c>
      <c r="E65" s="30">
        <v>0</v>
      </c>
      <c r="F65" s="67">
        <v>220880.19</v>
      </c>
      <c r="G65" s="30">
        <v>11</v>
      </c>
      <c r="H65" s="67">
        <v>1645860.95</v>
      </c>
      <c r="I65" s="30">
        <v>21</v>
      </c>
      <c r="J65" s="67">
        <v>0</v>
      </c>
      <c r="K65" s="30">
        <v>0</v>
      </c>
      <c r="L65" s="66">
        <v>212663.1</v>
      </c>
      <c r="M65" s="30">
        <v>11</v>
      </c>
    </row>
    <row r="66" spans="1:13" x14ac:dyDescent="0.3">
      <c r="A66" s="29" t="s">
        <v>111</v>
      </c>
      <c r="B66" s="67">
        <v>2566497.1800000002</v>
      </c>
      <c r="C66" s="30">
        <v>32</v>
      </c>
      <c r="D66" s="67">
        <v>737317.11</v>
      </c>
      <c r="E66" s="30">
        <v>15</v>
      </c>
      <c r="F66" s="67">
        <v>717164.29</v>
      </c>
      <c r="G66" s="30">
        <v>18</v>
      </c>
      <c r="H66" s="67">
        <v>2450582.13</v>
      </c>
      <c r="I66" s="30">
        <v>36</v>
      </c>
      <c r="J66" s="67">
        <v>656223.29</v>
      </c>
      <c r="K66" s="30">
        <v>18</v>
      </c>
      <c r="L66" s="66">
        <v>681049.75</v>
      </c>
      <c r="M66" s="30">
        <v>21</v>
      </c>
    </row>
    <row r="67" spans="1:13" x14ac:dyDescent="0.3">
      <c r="A67" s="29" t="s">
        <v>112</v>
      </c>
      <c r="B67" s="67">
        <v>511399.97</v>
      </c>
      <c r="C67" s="30">
        <v>10</v>
      </c>
      <c r="D67" s="67">
        <v>0</v>
      </c>
      <c r="E67" s="30">
        <v>0</v>
      </c>
      <c r="F67" s="67">
        <v>0</v>
      </c>
      <c r="G67" s="30">
        <v>0</v>
      </c>
      <c r="H67" s="67">
        <v>504978.02</v>
      </c>
      <c r="I67" s="30">
        <v>11</v>
      </c>
      <c r="J67" s="67">
        <v>0</v>
      </c>
      <c r="K67" s="30">
        <v>0</v>
      </c>
      <c r="L67" s="66">
        <v>0</v>
      </c>
      <c r="M67" s="30">
        <v>0</v>
      </c>
    </row>
    <row r="68" spans="1:13" x14ac:dyDescent="0.3">
      <c r="A68" s="29" t="s">
        <v>113</v>
      </c>
      <c r="B68" s="67">
        <v>1003974.65</v>
      </c>
      <c r="C68" s="30">
        <v>14</v>
      </c>
      <c r="D68" s="67">
        <v>0</v>
      </c>
      <c r="E68" s="30">
        <v>0</v>
      </c>
      <c r="F68" s="67">
        <v>0</v>
      </c>
      <c r="G68" s="30">
        <v>0</v>
      </c>
      <c r="H68" s="67">
        <v>810779.97</v>
      </c>
      <c r="I68" s="30">
        <v>15</v>
      </c>
      <c r="J68" s="67">
        <v>0</v>
      </c>
      <c r="K68" s="30">
        <v>0</v>
      </c>
      <c r="L68" s="66">
        <v>0</v>
      </c>
      <c r="M68" s="30">
        <v>0</v>
      </c>
    </row>
    <row r="69" spans="1:13" x14ac:dyDescent="0.3">
      <c r="A69" s="29" t="s">
        <v>114</v>
      </c>
      <c r="B69" s="67">
        <v>4693210.7699999996</v>
      </c>
      <c r="C69" s="30">
        <v>45</v>
      </c>
      <c r="D69" s="67">
        <v>2252632.87</v>
      </c>
      <c r="E69" s="30">
        <v>10</v>
      </c>
      <c r="F69" s="67">
        <v>1050261.22</v>
      </c>
      <c r="G69" s="30">
        <v>18</v>
      </c>
      <c r="H69" s="67">
        <v>4271366.13</v>
      </c>
      <c r="I69" s="30">
        <v>44</v>
      </c>
      <c r="J69" s="67">
        <v>2078514.73</v>
      </c>
      <c r="K69" s="30">
        <v>12</v>
      </c>
      <c r="L69" s="66">
        <v>1004948.81</v>
      </c>
      <c r="M69" s="30">
        <v>17</v>
      </c>
    </row>
    <row r="70" spans="1:13" x14ac:dyDescent="0.3">
      <c r="A70" s="29" t="s">
        <v>115</v>
      </c>
      <c r="B70" s="67">
        <v>818906.25</v>
      </c>
      <c r="C70" s="30">
        <v>11</v>
      </c>
      <c r="D70" s="67">
        <v>0</v>
      </c>
      <c r="E70" s="30">
        <v>0</v>
      </c>
      <c r="F70" s="67">
        <v>0</v>
      </c>
      <c r="G70" s="30">
        <v>0</v>
      </c>
      <c r="H70" s="67">
        <v>741615.26</v>
      </c>
      <c r="I70" s="30">
        <v>10</v>
      </c>
      <c r="J70" s="67">
        <v>0</v>
      </c>
      <c r="K70" s="30">
        <v>0</v>
      </c>
      <c r="L70" s="66">
        <v>0</v>
      </c>
      <c r="M70" s="30">
        <v>0</v>
      </c>
    </row>
    <row r="71" spans="1:13" x14ac:dyDescent="0.3">
      <c r="A71" s="29" t="s">
        <v>116</v>
      </c>
      <c r="B71" s="67">
        <v>524681.12</v>
      </c>
      <c r="C71" s="30">
        <v>10</v>
      </c>
      <c r="D71" s="67">
        <v>0</v>
      </c>
      <c r="E71" s="30">
        <v>0</v>
      </c>
      <c r="F71" s="67">
        <v>0</v>
      </c>
      <c r="G71" s="30">
        <v>0</v>
      </c>
      <c r="H71" s="67">
        <v>524585.28</v>
      </c>
      <c r="I71" s="30">
        <v>11</v>
      </c>
      <c r="J71" s="67">
        <v>0</v>
      </c>
      <c r="K71" s="30">
        <v>0</v>
      </c>
      <c r="L71" s="66">
        <v>0</v>
      </c>
      <c r="M71" s="30">
        <v>0</v>
      </c>
    </row>
    <row r="72" spans="1:13" x14ac:dyDescent="0.3">
      <c r="A72" s="29" t="s">
        <v>117</v>
      </c>
      <c r="B72" s="67">
        <v>12704874.460000001</v>
      </c>
      <c r="C72" s="30">
        <v>55</v>
      </c>
      <c r="D72" s="67">
        <v>0</v>
      </c>
      <c r="E72" s="30">
        <v>0</v>
      </c>
      <c r="F72" s="67">
        <v>782209.95</v>
      </c>
      <c r="G72" s="30">
        <v>17</v>
      </c>
      <c r="H72" s="67">
        <v>10811825.75</v>
      </c>
      <c r="I72" s="30">
        <v>56</v>
      </c>
      <c r="J72" s="67">
        <v>0</v>
      </c>
      <c r="K72" s="30">
        <v>0</v>
      </c>
      <c r="L72" s="66">
        <v>911708.05</v>
      </c>
      <c r="M72" s="30">
        <v>22</v>
      </c>
    </row>
    <row r="73" spans="1:13" x14ac:dyDescent="0.3">
      <c r="A73" s="29" t="s">
        <v>118</v>
      </c>
      <c r="B73" s="67">
        <v>2021849.3</v>
      </c>
      <c r="C73" s="30">
        <v>33</v>
      </c>
      <c r="D73" s="67">
        <v>307267.59000000003</v>
      </c>
      <c r="E73" s="30">
        <v>15</v>
      </c>
      <c r="F73" s="67">
        <v>330659.90999999997</v>
      </c>
      <c r="G73" s="30">
        <v>18</v>
      </c>
      <c r="H73" s="67">
        <v>1857318.61</v>
      </c>
      <c r="I73" s="30">
        <v>32</v>
      </c>
      <c r="J73" s="67">
        <v>321165.44</v>
      </c>
      <c r="K73" s="30">
        <v>13</v>
      </c>
      <c r="L73" s="66">
        <v>265069.57</v>
      </c>
      <c r="M73" s="30">
        <v>16</v>
      </c>
    </row>
    <row r="74" spans="1:13" x14ac:dyDescent="0.3">
      <c r="A74" s="29" t="s">
        <v>119</v>
      </c>
      <c r="B74" s="67">
        <v>1718705.91</v>
      </c>
      <c r="C74" s="30">
        <v>14</v>
      </c>
      <c r="D74" s="67">
        <v>0</v>
      </c>
      <c r="E74" s="30">
        <v>0</v>
      </c>
      <c r="F74" s="67">
        <v>0</v>
      </c>
      <c r="G74" s="30">
        <v>0</v>
      </c>
      <c r="H74" s="67">
        <v>1424880.91</v>
      </c>
      <c r="I74" s="30">
        <v>16</v>
      </c>
      <c r="J74" s="67">
        <v>0</v>
      </c>
      <c r="K74" s="30">
        <v>0</v>
      </c>
      <c r="L74" s="66">
        <v>0</v>
      </c>
      <c r="M74" s="30">
        <v>0</v>
      </c>
    </row>
    <row r="75" spans="1:13" x14ac:dyDescent="0.3">
      <c r="A75" s="29" t="s">
        <v>120</v>
      </c>
      <c r="B75" s="67">
        <v>4546129.04</v>
      </c>
      <c r="C75" s="30">
        <v>39</v>
      </c>
      <c r="D75" s="67">
        <v>0</v>
      </c>
      <c r="E75" s="30">
        <v>0</v>
      </c>
      <c r="F75" s="67">
        <v>1662733.44</v>
      </c>
      <c r="G75" s="30">
        <v>20</v>
      </c>
      <c r="H75" s="67">
        <v>3839905.76</v>
      </c>
      <c r="I75" s="30">
        <v>39</v>
      </c>
      <c r="J75" s="67">
        <v>0</v>
      </c>
      <c r="K75" s="30">
        <v>0</v>
      </c>
      <c r="L75" s="66">
        <v>1510704.67</v>
      </c>
      <c r="M75" s="30">
        <v>18</v>
      </c>
    </row>
    <row r="76" spans="1:13" x14ac:dyDescent="0.3">
      <c r="A76" s="29" t="s">
        <v>121</v>
      </c>
      <c r="B76" s="67">
        <v>4385433</v>
      </c>
      <c r="C76" s="30">
        <v>27</v>
      </c>
      <c r="D76" s="67">
        <v>4881082.97</v>
      </c>
      <c r="E76" s="30">
        <v>17</v>
      </c>
      <c r="F76" s="67">
        <v>1172925.43</v>
      </c>
      <c r="G76" s="30">
        <v>14</v>
      </c>
      <c r="H76" s="67">
        <v>4088515.23</v>
      </c>
      <c r="I76" s="30">
        <v>28</v>
      </c>
      <c r="J76" s="67">
        <v>5137753.22</v>
      </c>
      <c r="K76" s="30">
        <v>19</v>
      </c>
      <c r="L76" s="66">
        <v>1003092.18</v>
      </c>
      <c r="M76" s="30">
        <v>13</v>
      </c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K6" sqref="K6"/>
    </sheetView>
  </sheetViews>
  <sheetFormatPr defaultColWidth="9.109375" defaultRowHeight="14.4" x14ac:dyDescent="0.3"/>
  <cols>
    <col min="1" max="1" width="15" customWidth="1"/>
    <col min="2" max="2" width="13.554687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2.44140625" bestFit="1" customWidth="1"/>
    <col min="7" max="7" width="14.109375" style="2" customWidth="1"/>
    <col min="8" max="8" width="13.554687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122</v>
      </c>
      <c r="B2" s="65">
        <v>14735869.17</v>
      </c>
      <c r="C2" s="2">
        <v>147</v>
      </c>
      <c r="D2" s="65">
        <v>4224443.75</v>
      </c>
      <c r="E2" s="2">
        <v>62</v>
      </c>
      <c r="F2" s="65">
        <v>2063905.89</v>
      </c>
      <c r="G2" s="2">
        <v>59</v>
      </c>
      <c r="H2" s="65">
        <v>13534191.060000001</v>
      </c>
      <c r="I2" s="2">
        <v>148</v>
      </c>
      <c r="J2" s="65">
        <v>4159431.39</v>
      </c>
      <c r="K2" s="2">
        <v>54</v>
      </c>
      <c r="L2" s="65">
        <v>1821994.09</v>
      </c>
      <c r="M2" s="28">
        <v>57</v>
      </c>
    </row>
    <row r="3" spans="1:13" x14ac:dyDescent="0.3">
      <c r="A3" t="s">
        <v>123</v>
      </c>
      <c r="B3" s="65">
        <v>21769646.079999998</v>
      </c>
      <c r="C3" s="2">
        <v>194</v>
      </c>
      <c r="D3" s="65">
        <v>8773862.4399999995</v>
      </c>
      <c r="E3" s="2">
        <v>88</v>
      </c>
      <c r="F3" s="65">
        <v>3986626.85</v>
      </c>
      <c r="G3" s="2">
        <v>93</v>
      </c>
      <c r="H3" s="65">
        <v>20198648.199999999</v>
      </c>
      <c r="I3" s="2">
        <v>198</v>
      </c>
      <c r="J3" s="65">
        <v>9007418.1999999993</v>
      </c>
      <c r="K3" s="2">
        <v>90</v>
      </c>
      <c r="L3" s="65">
        <v>3683267.94</v>
      </c>
      <c r="M3" s="28">
        <v>97</v>
      </c>
    </row>
    <row r="4" spans="1:13" x14ac:dyDescent="0.3">
      <c r="A4" t="s">
        <v>124</v>
      </c>
      <c r="B4" s="65">
        <v>12127098.84</v>
      </c>
      <c r="C4" s="2">
        <v>140</v>
      </c>
      <c r="D4" s="65">
        <v>2295186.0699999998</v>
      </c>
      <c r="E4" s="2">
        <v>44</v>
      </c>
      <c r="F4" s="65">
        <v>1367381.71</v>
      </c>
      <c r="G4" s="2">
        <v>48</v>
      </c>
      <c r="H4" s="65">
        <v>10801699.42</v>
      </c>
      <c r="I4" s="2">
        <v>141</v>
      </c>
      <c r="J4" s="65">
        <v>2174984.58</v>
      </c>
      <c r="K4" s="2">
        <v>53</v>
      </c>
      <c r="L4" s="65">
        <v>1192108.96</v>
      </c>
      <c r="M4" s="28">
        <v>48</v>
      </c>
    </row>
    <row r="5" spans="1:13" x14ac:dyDescent="0.3">
      <c r="A5" t="s">
        <v>125</v>
      </c>
      <c r="B5" s="65">
        <v>111407359.56</v>
      </c>
      <c r="C5" s="2">
        <v>644</v>
      </c>
      <c r="D5" s="65">
        <v>37194414.579999998</v>
      </c>
      <c r="E5" s="2">
        <v>90</v>
      </c>
      <c r="F5" s="65">
        <v>20549941.18</v>
      </c>
      <c r="G5" s="2">
        <v>263</v>
      </c>
      <c r="H5" s="65">
        <v>102102026.13</v>
      </c>
      <c r="I5" s="2">
        <v>651</v>
      </c>
      <c r="J5" s="65">
        <v>36792739.329999998</v>
      </c>
      <c r="K5" s="2">
        <v>92</v>
      </c>
      <c r="L5" s="65">
        <v>19650422.190000001</v>
      </c>
      <c r="M5" s="28">
        <v>265</v>
      </c>
    </row>
    <row r="6" spans="1:13" x14ac:dyDescent="0.3">
      <c r="A6" t="s">
        <v>126</v>
      </c>
      <c r="B6" s="65">
        <v>921693.83</v>
      </c>
      <c r="C6" s="2">
        <v>22</v>
      </c>
      <c r="D6" s="65">
        <v>0</v>
      </c>
      <c r="E6" s="2">
        <v>0</v>
      </c>
      <c r="F6" s="65">
        <v>191355.54</v>
      </c>
      <c r="G6" s="2">
        <v>13</v>
      </c>
      <c r="H6" s="65">
        <v>937466.18</v>
      </c>
      <c r="I6" s="2">
        <v>23</v>
      </c>
      <c r="J6" s="65">
        <v>0</v>
      </c>
      <c r="K6" s="2">
        <v>0</v>
      </c>
      <c r="L6" s="65">
        <v>248057.13</v>
      </c>
      <c r="M6" s="28">
        <v>13</v>
      </c>
    </row>
    <row r="7" spans="1:13" x14ac:dyDescent="0.3">
      <c r="A7" t="s">
        <v>127</v>
      </c>
      <c r="B7" s="65">
        <v>16094499.130000001</v>
      </c>
      <c r="C7" s="2">
        <v>148</v>
      </c>
      <c r="D7" s="65">
        <v>3928621.26</v>
      </c>
      <c r="E7" s="2">
        <v>29</v>
      </c>
      <c r="F7" s="65">
        <v>1347380.88</v>
      </c>
      <c r="G7" s="2">
        <v>45</v>
      </c>
      <c r="H7" s="65">
        <v>15091909.09</v>
      </c>
      <c r="I7" s="2">
        <v>151</v>
      </c>
      <c r="J7" s="65">
        <v>3775411.32</v>
      </c>
      <c r="K7" s="2">
        <v>31</v>
      </c>
      <c r="L7" s="65">
        <v>1411262.5</v>
      </c>
      <c r="M7" s="28">
        <v>45</v>
      </c>
    </row>
    <row r="8" spans="1:13" x14ac:dyDescent="0.3">
      <c r="A8" t="s">
        <v>128</v>
      </c>
      <c r="B8" s="65">
        <v>2176120.88</v>
      </c>
      <c r="C8" s="2">
        <v>37</v>
      </c>
      <c r="D8" s="65">
        <v>606541.6</v>
      </c>
      <c r="E8" s="2">
        <v>37</v>
      </c>
      <c r="F8" s="65">
        <v>423753.18</v>
      </c>
      <c r="G8" s="2">
        <v>17</v>
      </c>
      <c r="H8" s="65">
        <v>1998095.84</v>
      </c>
      <c r="I8" s="2">
        <v>35</v>
      </c>
      <c r="J8" s="65">
        <v>705381.89</v>
      </c>
      <c r="K8" s="2">
        <v>41</v>
      </c>
      <c r="L8" s="65">
        <v>399859.97</v>
      </c>
      <c r="M8" s="28">
        <v>16</v>
      </c>
    </row>
    <row r="9" spans="1:13" x14ac:dyDescent="0.3">
      <c r="A9" t="s">
        <v>129</v>
      </c>
      <c r="B9" s="65">
        <v>19170745.449999999</v>
      </c>
      <c r="C9" s="2">
        <v>156</v>
      </c>
      <c r="D9" s="65">
        <v>10810277.4</v>
      </c>
      <c r="E9" s="2">
        <v>90</v>
      </c>
      <c r="F9" s="65">
        <v>4667271.1100000003</v>
      </c>
      <c r="G9" s="2">
        <v>83</v>
      </c>
      <c r="H9" s="65">
        <v>18863229.649999999</v>
      </c>
      <c r="I9" s="2">
        <v>154</v>
      </c>
      <c r="J9" s="65">
        <v>11643833.9</v>
      </c>
      <c r="K9" s="2">
        <v>82</v>
      </c>
      <c r="L9" s="65">
        <v>4455768.3099999996</v>
      </c>
      <c r="M9" s="28">
        <v>81</v>
      </c>
    </row>
    <row r="10" spans="1:13" x14ac:dyDescent="0.3">
      <c r="A10" t="s">
        <v>130</v>
      </c>
      <c r="B10" s="65">
        <v>6938404.21</v>
      </c>
      <c r="C10" s="2">
        <v>84</v>
      </c>
      <c r="D10" s="65">
        <v>1060197.07</v>
      </c>
      <c r="E10" s="2">
        <v>24</v>
      </c>
      <c r="F10" s="65">
        <v>821250.33</v>
      </c>
      <c r="G10" s="2">
        <v>28</v>
      </c>
      <c r="H10" s="65">
        <v>6021054.4100000001</v>
      </c>
      <c r="I10" s="2">
        <v>80</v>
      </c>
      <c r="J10" s="65">
        <v>1134342.6599999999</v>
      </c>
      <c r="K10" s="2">
        <v>24</v>
      </c>
      <c r="L10" s="65">
        <v>689217.18</v>
      </c>
      <c r="M10" s="28">
        <v>28</v>
      </c>
    </row>
    <row r="11" spans="1:13" x14ac:dyDescent="0.3">
      <c r="A11" t="s">
        <v>131</v>
      </c>
      <c r="B11" s="65">
        <v>11018840.02</v>
      </c>
      <c r="C11" s="2">
        <v>129</v>
      </c>
      <c r="D11" s="65">
        <v>1079398.2</v>
      </c>
      <c r="E11" s="2">
        <v>50</v>
      </c>
      <c r="F11" s="65">
        <v>1541684.6</v>
      </c>
      <c r="G11" s="2">
        <v>45</v>
      </c>
      <c r="H11" s="65">
        <v>10064989.16</v>
      </c>
      <c r="I11" s="2">
        <v>133</v>
      </c>
      <c r="J11" s="65">
        <v>1407222.68</v>
      </c>
      <c r="K11" s="2">
        <v>54</v>
      </c>
      <c r="L11" s="65">
        <v>1429695.97</v>
      </c>
      <c r="M11" s="28">
        <v>43</v>
      </c>
    </row>
    <row r="12" spans="1:13" x14ac:dyDescent="0.3">
      <c r="A12" t="s">
        <v>132</v>
      </c>
      <c r="B12" s="65">
        <v>18486665.039999999</v>
      </c>
      <c r="C12" s="2">
        <v>94</v>
      </c>
      <c r="D12" s="65">
        <v>53988650.159999996</v>
      </c>
      <c r="E12" s="2">
        <v>42</v>
      </c>
      <c r="F12" s="65">
        <v>1880507.88</v>
      </c>
      <c r="G12" s="2">
        <v>27</v>
      </c>
      <c r="H12" s="65">
        <v>14153553.32</v>
      </c>
      <c r="I12" s="2">
        <v>83</v>
      </c>
      <c r="J12" s="65">
        <v>54660602.780000001</v>
      </c>
      <c r="K12" s="2">
        <v>37</v>
      </c>
      <c r="L12" s="65">
        <v>1560401.31</v>
      </c>
      <c r="M12" s="28">
        <v>21</v>
      </c>
    </row>
    <row r="13" spans="1:13" x14ac:dyDescent="0.3">
      <c r="A13" t="s">
        <v>133</v>
      </c>
      <c r="B13" s="65">
        <v>31902141.399999999</v>
      </c>
      <c r="C13" s="2">
        <v>281</v>
      </c>
      <c r="D13" s="65">
        <v>7927333.1299999999</v>
      </c>
      <c r="E13" s="2">
        <v>89</v>
      </c>
      <c r="F13" s="65">
        <v>4966831.7699999996</v>
      </c>
      <c r="G13" s="2">
        <v>108</v>
      </c>
      <c r="H13" s="65">
        <v>29272131.670000002</v>
      </c>
      <c r="I13" s="2">
        <v>286</v>
      </c>
      <c r="J13" s="65">
        <v>7850048.3300000001</v>
      </c>
      <c r="K13" s="2">
        <v>94</v>
      </c>
      <c r="L13" s="65">
        <v>4657847.92</v>
      </c>
      <c r="M13" s="28">
        <v>112</v>
      </c>
    </row>
    <row r="14" spans="1:13" x14ac:dyDescent="0.3">
      <c r="A14" t="s">
        <v>134</v>
      </c>
      <c r="B14" s="65">
        <v>31412914.920000002</v>
      </c>
      <c r="C14" s="2">
        <v>284</v>
      </c>
      <c r="D14" s="65">
        <v>6296610.6500000004</v>
      </c>
      <c r="E14" s="2">
        <v>70</v>
      </c>
      <c r="F14" s="65">
        <v>4981792.99</v>
      </c>
      <c r="G14" s="2">
        <v>112</v>
      </c>
      <c r="H14" s="65">
        <v>28988792.969999999</v>
      </c>
      <c r="I14" s="2">
        <v>291</v>
      </c>
      <c r="J14" s="65">
        <v>5771034.1299999999</v>
      </c>
      <c r="K14" s="2">
        <v>79</v>
      </c>
      <c r="L14" s="65">
        <v>4530047.2699999996</v>
      </c>
      <c r="M14" s="28">
        <v>109</v>
      </c>
    </row>
    <row r="15" spans="1:13" x14ac:dyDescent="0.3">
      <c r="A15" t="s">
        <v>135</v>
      </c>
      <c r="B15" s="65">
        <v>21105175.100000001</v>
      </c>
      <c r="C15" s="2">
        <v>244</v>
      </c>
      <c r="D15" s="65">
        <v>4343772.2699999996</v>
      </c>
      <c r="E15" s="2">
        <v>96</v>
      </c>
      <c r="F15" s="65">
        <v>3440528.34</v>
      </c>
      <c r="G15" s="2">
        <v>105</v>
      </c>
      <c r="H15" s="65">
        <v>19892371.84</v>
      </c>
      <c r="I15" s="2">
        <v>248</v>
      </c>
      <c r="J15" s="65">
        <v>4723113.7300000004</v>
      </c>
      <c r="K15" s="2">
        <v>94</v>
      </c>
      <c r="L15" s="65">
        <v>2851654.54</v>
      </c>
      <c r="M15" s="28">
        <v>105</v>
      </c>
    </row>
    <row r="16" spans="1:13" x14ac:dyDescent="0.3">
      <c r="A16" t="s">
        <v>136</v>
      </c>
      <c r="B16" s="65">
        <v>27318334.91</v>
      </c>
      <c r="C16" s="2">
        <v>259</v>
      </c>
      <c r="D16" s="65">
        <v>13857302.369999999</v>
      </c>
      <c r="E16" s="2">
        <v>110</v>
      </c>
      <c r="F16" s="65">
        <v>5342285.66</v>
      </c>
      <c r="G16" s="2">
        <v>118</v>
      </c>
      <c r="H16" s="65">
        <v>25367195.219999999</v>
      </c>
      <c r="I16" s="2">
        <v>285</v>
      </c>
      <c r="J16" s="65">
        <v>14727989.27</v>
      </c>
      <c r="K16" s="2">
        <v>117</v>
      </c>
      <c r="L16" s="65">
        <v>4617082.8600000003</v>
      </c>
      <c r="M16" s="28">
        <v>115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2024-01-11T13:39:32Z</dcterms:modified>
</cp:coreProperties>
</file>