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9C55038-963D-4250-A53B-CDC480985D30}" xr6:coauthVersionLast="46" xr6:coauthVersionMax="46" xr10:uidLastSave="{00000000-0000-0000-0000-000000000000}"/>
  <bookViews>
    <workbookView xWindow="960" yWindow="120" windowWidth="17820" windowHeight="98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H350" i="3"/>
  <c r="G350" i="3"/>
  <c r="F350" i="3"/>
  <c r="E350" i="3"/>
  <c r="D350" i="3"/>
  <c r="J350" i="3" s="1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K348" i="3"/>
  <c r="H348" i="3"/>
  <c r="G348" i="3"/>
  <c r="F348" i="3"/>
  <c r="E348" i="3"/>
  <c r="D348" i="3"/>
  <c r="J348" i="3" s="1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I327" i="3"/>
  <c r="H327" i="3"/>
  <c r="G327" i="3"/>
  <c r="F327" i="3"/>
  <c r="E327" i="3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B260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I247" i="3"/>
  <c r="H247" i="3"/>
  <c r="G247" i="3"/>
  <c r="F247" i="3"/>
  <c r="E247" i="3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B232" i="3"/>
  <c r="I231" i="3"/>
  <c r="H231" i="3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I215" i="3"/>
  <c r="H215" i="3"/>
  <c r="G215" i="3"/>
  <c r="F215" i="3"/>
  <c r="E215" i="3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H185" i="3"/>
  <c r="G185" i="3"/>
  <c r="F185" i="3"/>
  <c r="I185" i="3" s="1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J183" i="3"/>
  <c r="I183" i="3"/>
  <c r="H183" i="3"/>
  <c r="G183" i="3"/>
  <c r="F183" i="3"/>
  <c r="E183" i="3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I179" i="3"/>
  <c r="H179" i="3"/>
  <c r="K179" i="3" s="1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F177" i="3"/>
  <c r="E177" i="3"/>
  <c r="K177" i="3" s="1"/>
  <c r="D177" i="3"/>
  <c r="J177" i="3" s="1"/>
  <c r="C177" i="3"/>
  <c r="I177" i="3" s="1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H173" i="3"/>
  <c r="G173" i="3"/>
  <c r="F173" i="3"/>
  <c r="E173" i="3"/>
  <c r="K173" i="3" s="1"/>
  <c r="D173" i="3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I171" i="3"/>
  <c r="H171" i="3"/>
  <c r="K171" i="3" s="1"/>
  <c r="G171" i="3"/>
  <c r="F171" i="3"/>
  <c r="E171" i="3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J164" i="3" s="1"/>
  <c r="F164" i="3"/>
  <c r="I164" i="3" s="1"/>
  <c r="E164" i="3"/>
  <c r="K164" i="3" s="1"/>
  <c r="D164" i="3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H160" i="3"/>
  <c r="G160" i="3"/>
  <c r="J160" i="3" s="1"/>
  <c r="F160" i="3"/>
  <c r="I160" i="3" s="1"/>
  <c r="E160" i="3"/>
  <c r="K160" i="3" s="1"/>
  <c r="D160" i="3"/>
  <c r="C160" i="3"/>
  <c r="B160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J152" i="3" s="1"/>
  <c r="F152" i="3"/>
  <c r="I152" i="3" s="1"/>
  <c r="E152" i="3"/>
  <c r="K152" i="3" s="1"/>
  <c r="D152" i="3"/>
  <c r="C152" i="3"/>
  <c r="B152" i="3"/>
  <c r="I151" i="3"/>
  <c r="H151" i="3"/>
  <c r="K151" i="3" s="1"/>
  <c r="G151" i="3"/>
  <c r="F151" i="3"/>
  <c r="E151" i="3"/>
  <c r="D151" i="3"/>
  <c r="C151" i="3"/>
  <c r="B151" i="3"/>
  <c r="K150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H141" i="3"/>
  <c r="G141" i="3"/>
  <c r="F141" i="3"/>
  <c r="E141" i="3"/>
  <c r="K141" i="3" s="1"/>
  <c r="D141" i="3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I139" i="3"/>
  <c r="H139" i="3"/>
  <c r="K139" i="3" s="1"/>
  <c r="G139" i="3"/>
  <c r="F139" i="3"/>
  <c r="E139" i="3"/>
  <c r="D139" i="3"/>
  <c r="C139" i="3"/>
  <c r="B139" i="3"/>
  <c r="K138" i="3"/>
  <c r="J138" i="3"/>
  <c r="I138" i="3"/>
  <c r="H138" i="3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K135" i="3"/>
  <c r="I135" i="3"/>
  <c r="H135" i="3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C129" i="3"/>
  <c r="I129" i="3" s="1"/>
  <c r="B129" i="3"/>
  <c r="H128" i="3"/>
  <c r="G128" i="3"/>
  <c r="J128" i="3" s="1"/>
  <c r="F128" i="3"/>
  <c r="I128" i="3" s="1"/>
  <c r="E128" i="3"/>
  <c r="K128" i="3" s="1"/>
  <c r="D128" i="3"/>
  <c r="C128" i="3"/>
  <c r="B128" i="3"/>
  <c r="I127" i="3"/>
  <c r="H127" i="3"/>
  <c r="K127" i="3" s="1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K125" i="3"/>
  <c r="H125" i="3"/>
  <c r="G125" i="3"/>
  <c r="F125" i="3"/>
  <c r="E125" i="3"/>
  <c r="D125" i="3"/>
  <c r="C125" i="3"/>
  <c r="I125" i="3" s="1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E122" i="3"/>
  <c r="K122" i="3" s="1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I120" i="3" s="1"/>
  <c r="E120" i="3"/>
  <c r="K120" i="3" s="1"/>
  <c r="D120" i="3"/>
  <c r="C120" i="3"/>
  <c r="B120" i="3"/>
  <c r="I119" i="3"/>
  <c r="H119" i="3"/>
  <c r="K119" i="3" s="1"/>
  <c r="G119" i="3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J112" i="3" s="1"/>
  <c r="F112" i="3"/>
  <c r="I112" i="3" s="1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H109" i="3"/>
  <c r="G109" i="3"/>
  <c r="F109" i="3"/>
  <c r="E109" i="3"/>
  <c r="K109" i="3" s="1"/>
  <c r="D109" i="3"/>
  <c r="C109" i="3"/>
  <c r="I109" i="3" s="1"/>
  <c r="B109" i="3"/>
  <c r="H108" i="3"/>
  <c r="G108" i="3"/>
  <c r="J108" i="3" s="1"/>
  <c r="F108" i="3"/>
  <c r="I108" i="3" s="1"/>
  <c r="E108" i="3"/>
  <c r="K108" i="3" s="1"/>
  <c r="D108" i="3"/>
  <c r="C108" i="3"/>
  <c r="B108" i="3"/>
  <c r="I107" i="3"/>
  <c r="H107" i="3"/>
  <c r="K107" i="3" s="1"/>
  <c r="G107" i="3"/>
  <c r="F107" i="3"/>
  <c r="E107" i="3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I100" i="3"/>
  <c r="H100" i="3"/>
  <c r="G100" i="3"/>
  <c r="J100" i="3" s="1"/>
  <c r="F100" i="3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H96" i="3"/>
  <c r="G96" i="3"/>
  <c r="J96" i="3" s="1"/>
  <c r="F96" i="3"/>
  <c r="I96" i="3" s="1"/>
  <c r="E96" i="3"/>
  <c r="K96" i="3" s="1"/>
  <c r="D96" i="3"/>
  <c r="C96" i="3"/>
  <c r="B96" i="3"/>
  <c r="I95" i="3"/>
  <c r="H95" i="3"/>
  <c r="K95" i="3" s="1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K93" i="3"/>
  <c r="H93" i="3"/>
  <c r="G93" i="3"/>
  <c r="F93" i="3"/>
  <c r="E93" i="3"/>
  <c r="D93" i="3"/>
  <c r="C93" i="3"/>
  <c r="I93" i="3" s="1"/>
  <c r="B93" i="3"/>
  <c r="I92" i="3"/>
  <c r="H92" i="3"/>
  <c r="G92" i="3"/>
  <c r="J92" i="3" s="1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H90" i="3"/>
  <c r="G90" i="3"/>
  <c r="F90" i="3"/>
  <c r="E90" i="3"/>
  <c r="K90" i="3" s="1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J88" i="3" s="1"/>
  <c r="F88" i="3"/>
  <c r="I88" i="3" s="1"/>
  <c r="E88" i="3"/>
  <c r="K88" i="3" s="1"/>
  <c r="D88" i="3"/>
  <c r="C88" i="3"/>
  <c r="B88" i="3"/>
  <c r="I87" i="3"/>
  <c r="H87" i="3"/>
  <c r="K87" i="3" s="1"/>
  <c r="G87" i="3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J80" i="3" s="1"/>
  <c r="F80" i="3"/>
  <c r="I80" i="3" s="1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H77" i="3"/>
  <c r="G77" i="3"/>
  <c r="F77" i="3"/>
  <c r="E77" i="3"/>
  <c r="K77" i="3" s="1"/>
  <c r="D77" i="3"/>
  <c r="C77" i="3"/>
  <c r="I77" i="3" s="1"/>
  <c r="B77" i="3"/>
  <c r="H76" i="3"/>
  <c r="G76" i="3"/>
  <c r="J76" i="3" s="1"/>
  <c r="F76" i="3"/>
  <c r="I76" i="3" s="1"/>
  <c r="E76" i="3"/>
  <c r="K76" i="3" s="1"/>
  <c r="D76" i="3"/>
  <c r="C76" i="3"/>
  <c r="B76" i="3"/>
  <c r="I75" i="3"/>
  <c r="H75" i="3"/>
  <c r="K75" i="3" s="1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J72" i="3" s="1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H68" i="3"/>
  <c r="G68" i="3"/>
  <c r="J68" i="3" s="1"/>
  <c r="F68" i="3"/>
  <c r="I68" i="3" s="1"/>
  <c r="E68" i="3"/>
  <c r="K68" i="3" s="1"/>
  <c r="D68" i="3"/>
  <c r="C68" i="3"/>
  <c r="B68" i="3"/>
  <c r="I67" i="3"/>
  <c r="H67" i="3"/>
  <c r="K67" i="3" s="1"/>
  <c r="G67" i="3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I65" i="3"/>
  <c r="H65" i="3"/>
  <c r="G65" i="3"/>
  <c r="F65" i="3"/>
  <c r="E65" i="3"/>
  <c r="D65" i="3"/>
  <c r="C65" i="3"/>
  <c r="B65" i="3"/>
  <c r="H64" i="3"/>
  <c r="G64" i="3"/>
  <c r="J64" i="3" s="1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J62" i="3" s="1"/>
  <c r="F62" i="3"/>
  <c r="I62" i="3" s="1"/>
  <c r="E62" i="3"/>
  <c r="K62" i="3" s="1"/>
  <c r="D62" i="3"/>
  <c r="C62" i="3"/>
  <c r="B62" i="3"/>
  <c r="I61" i="3"/>
  <c r="H61" i="3"/>
  <c r="G61" i="3"/>
  <c r="F61" i="3"/>
  <c r="E61" i="3"/>
  <c r="K61" i="3" s="1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I57" i="3"/>
  <c r="H57" i="3"/>
  <c r="G57" i="3"/>
  <c r="F57" i="3"/>
  <c r="E57" i="3"/>
  <c r="K57" i="3" s="1"/>
  <c r="D57" i="3"/>
  <c r="C57" i="3"/>
  <c r="B57" i="3"/>
  <c r="K56" i="3"/>
  <c r="I56" i="3"/>
  <c r="H56" i="3"/>
  <c r="G56" i="3"/>
  <c r="J56" i="3" s="1"/>
  <c r="F56" i="3"/>
  <c r="E56" i="3"/>
  <c r="D56" i="3"/>
  <c r="C56" i="3"/>
  <c r="B56" i="3"/>
  <c r="I55" i="3"/>
  <c r="H55" i="3"/>
  <c r="K55" i="3" s="1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J52" i="3" s="1"/>
  <c r="F52" i="3"/>
  <c r="I52" i="3" s="1"/>
  <c r="E52" i="3"/>
  <c r="K52" i="3" s="1"/>
  <c r="D52" i="3"/>
  <c r="C52" i="3"/>
  <c r="B52" i="3"/>
  <c r="I51" i="3"/>
  <c r="H51" i="3"/>
  <c r="K51" i="3" s="1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C49" i="3"/>
  <c r="I49" i="3" s="1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J46" i="3" s="1"/>
  <c r="F46" i="3"/>
  <c r="I46" i="3" s="1"/>
  <c r="E46" i="3"/>
  <c r="K46" i="3" s="1"/>
  <c r="D46" i="3"/>
  <c r="C46" i="3"/>
  <c r="B46" i="3"/>
  <c r="I45" i="3"/>
  <c r="H45" i="3"/>
  <c r="G45" i="3"/>
  <c r="F45" i="3"/>
  <c r="E45" i="3"/>
  <c r="K45" i="3" s="1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K43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K42" i="3" s="1"/>
  <c r="D42" i="3"/>
  <c r="C42" i="3"/>
  <c r="I42" i="3" s="1"/>
  <c r="B42" i="3"/>
  <c r="I41" i="3"/>
  <c r="H41" i="3"/>
  <c r="G41" i="3"/>
  <c r="F41" i="3"/>
  <c r="E41" i="3"/>
  <c r="K41" i="3" s="1"/>
  <c r="D41" i="3"/>
  <c r="C41" i="3"/>
  <c r="B41" i="3"/>
  <c r="K40" i="3"/>
  <c r="I40" i="3"/>
  <c r="H40" i="3"/>
  <c r="G40" i="3"/>
  <c r="J40" i="3" s="1"/>
  <c r="F40" i="3"/>
  <c r="E40" i="3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J36" i="3" s="1"/>
  <c r="F36" i="3"/>
  <c r="I36" i="3" s="1"/>
  <c r="E36" i="3"/>
  <c r="K36" i="3" s="1"/>
  <c r="D36" i="3"/>
  <c r="C36" i="3"/>
  <c r="B36" i="3"/>
  <c r="I35" i="3"/>
  <c r="H35" i="3"/>
  <c r="K35" i="3" s="1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I33" i="3"/>
  <c r="H33" i="3"/>
  <c r="G33" i="3"/>
  <c r="F33" i="3"/>
  <c r="E33" i="3"/>
  <c r="D33" i="3"/>
  <c r="C33" i="3"/>
  <c r="B33" i="3"/>
  <c r="H32" i="3"/>
  <c r="G32" i="3"/>
  <c r="J32" i="3" s="1"/>
  <c r="F32" i="3"/>
  <c r="E32" i="3"/>
  <c r="K32" i="3" s="1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I30" i="3" s="1"/>
  <c r="E30" i="3"/>
  <c r="K30" i="3" s="1"/>
  <c r="D30" i="3"/>
  <c r="C30" i="3"/>
  <c r="B30" i="3"/>
  <c r="I29" i="3"/>
  <c r="H29" i="3"/>
  <c r="G29" i="3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B22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I19" i="3"/>
  <c r="H19" i="3"/>
  <c r="G19" i="3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H17" i="3"/>
  <c r="G17" i="3"/>
  <c r="F17" i="3"/>
  <c r="E17" i="3"/>
  <c r="K17" i="3" s="1"/>
  <c r="D17" i="3"/>
  <c r="C17" i="3"/>
  <c r="I17" i="3" s="1"/>
  <c r="B17" i="3"/>
  <c r="H16" i="3"/>
  <c r="G16" i="3"/>
  <c r="J16" i="3" s="1"/>
  <c r="F16" i="3"/>
  <c r="E16" i="3"/>
  <c r="K16" i="3" s="1"/>
  <c r="D16" i="3"/>
  <c r="C16" i="3"/>
  <c r="I16" i="3" s="1"/>
  <c r="B16" i="3"/>
  <c r="H15" i="3"/>
  <c r="G15" i="3"/>
  <c r="F15" i="3"/>
  <c r="E15" i="3"/>
  <c r="D15" i="3"/>
  <c r="J15" i="3" s="1"/>
  <c r="C15" i="3"/>
  <c r="I15" i="3" s="1"/>
  <c r="B15" i="3"/>
  <c r="H14" i="3"/>
  <c r="G14" i="3"/>
  <c r="J14" i="3" s="1"/>
  <c r="F14" i="3"/>
  <c r="I14" i="3" s="1"/>
  <c r="E14" i="3"/>
  <c r="K14" i="3" s="1"/>
  <c r="D14" i="3"/>
  <c r="C14" i="3"/>
  <c r="B14" i="3"/>
  <c r="H13" i="3"/>
  <c r="G13" i="3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B10" i="3"/>
  <c r="I9" i="3"/>
  <c r="H9" i="3"/>
  <c r="G9" i="3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C227" i="2"/>
  <c r="I227" i="2" s="1"/>
  <c r="B227" i="2"/>
  <c r="J226" i="2"/>
  <c r="H226" i="2"/>
  <c r="G226" i="2"/>
  <c r="F226" i="2"/>
  <c r="E226" i="2"/>
  <c r="K226" i="2" s="1"/>
  <c r="D226" i="2"/>
  <c r="C226" i="2"/>
  <c r="I226" i="2" s="1"/>
  <c r="B226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I223" i="2" s="1"/>
  <c r="E223" i="2"/>
  <c r="D223" i="2"/>
  <c r="C223" i="2"/>
  <c r="B223" i="2"/>
  <c r="J222" i="2"/>
  <c r="I222" i="2"/>
  <c r="H222" i="2"/>
  <c r="K222" i="2" s="1"/>
  <c r="G222" i="2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I219" i="2" s="1"/>
  <c r="E219" i="2"/>
  <c r="K219" i="2" s="1"/>
  <c r="D219" i="2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K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D215" i="2"/>
  <c r="J215" i="2" s="1"/>
  <c r="C215" i="2"/>
  <c r="B215" i="2"/>
  <c r="J214" i="2"/>
  <c r="H214" i="2"/>
  <c r="G214" i="2"/>
  <c r="F214" i="2"/>
  <c r="I214" i="2" s="1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B212" i="2"/>
  <c r="H211" i="2"/>
  <c r="G211" i="2"/>
  <c r="F211" i="2"/>
  <c r="E211" i="2"/>
  <c r="K211" i="2" s="1"/>
  <c r="D211" i="2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B207" i="2"/>
  <c r="J206" i="2"/>
  <c r="H206" i="2"/>
  <c r="G206" i="2"/>
  <c r="F206" i="2"/>
  <c r="E206" i="2"/>
  <c r="D206" i="2"/>
  <c r="C206" i="2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I203" i="2"/>
  <c r="H203" i="2"/>
  <c r="G203" i="2"/>
  <c r="F203" i="2"/>
  <c r="E203" i="2"/>
  <c r="D203" i="2"/>
  <c r="C203" i="2"/>
  <c r="B203" i="2"/>
  <c r="H202" i="2"/>
  <c r="G202" i="2"/>
  <c r="J202" i="2" s="1"/>
  <c r="F202" i="2"/>
  <c r="E202" i="2"/>
  <c r="K202" i="2" s="1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F198" i="2"/>
  <c r="E198" i="2"/>
  <c r="K198" i="2" s="1"/>
  <c r="D198" i="2"/>
  <c r="C198" i="2"/>
  <c r="I198" i="2" s="1"/>
  <c r="B198" i="2"/>
  <c r="I197" i="2"/>
  <c r="H197" i="2"/>
  <c r="G197" i="2"/>
  <c r="F197" i="2"/>
  <c r="E197" i="2"/>
  <c r="K197" i="2" s="1"/>
  <c r="D197" i="2"/>
  <c r="C197" i="2"/>
  <c r="B197" i="2"/>
  <c r="I196" i="2"/>
  <c r="H196" i="2"/>
  <c r="K196" i="2" s="1"/>
  <c r="G196" i="2"/>
  <c r="J196" i="2" s="1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I192" i="2"/>
  <c r="H192" i="2"/>
  <c r="K192" i="2" s="1"/>
  <c r="G192" i="2"/>
  <c r="J192" i="2" s="1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K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C181" i="2"/>
  <c r="B181" i="2"/>
  <c r="K180" i="2"/>
  <c r="I180" i="2"/>
  <c r="H180" i="2"/>
  <c r="G180" i="2"/>
  <c r="J180" i="2" s="1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H176" i="2"/>
  <c r="K176" i="2" s="1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H174" i="2"/>
  <c r="G174" i="2"/>
  <c r="F174" i="2"/>
  <c r="E174" i="2"/>
  <c r="K174" i="2" s="1"/>
  <c r="D174" i="2"/>
  <c r="C174" i="2"/>
  <c r="I174" i="2" s="1"/>
  <c r="B174" i="2"/>
  <c r="I173" i="2"/>
  <c r="H173" i="2"/>
  <c r="G173" i="2"/>
  <c r="F173" i="2"/>
  <c r="E173" i="2"/>
  <c r="K173" i="2" s="1"/>
  <c r="D173" i="2"/>
  <c r="C173" i="2"/>
  <c r="B173" i="2"/>
  <c r="H172" i="2"/>
  <c r="K172" i="2" s="1"/>
  <c r="G172" i="2"/>
  <c r="J172" i="2" s="1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F169" i="2"/>
  <c r="I169" i="2" s="1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E166" i="2"/>
  <c r="K166" i="2" s="1"/>
  <c r="D166" i="2"/>
  <c r="C166" i="2"/>
  <c r="I166" i="2" s="1"/>
  <c r="B166" i="2"/>
  <c r="I165" i="2"/>
  <c r="H165" i="2"/>
  <c r="G165" i="2"/>
  <c r="F165" i="2"/>
  <c r="E165" i="2"/>
  <c r="K165" i="2" s="1"/>
  <c r="D165" i="2"/>
  <c r="C165" i="2"/>
  <c r="B165" i="2"/>
  <c r="I164" i="2"/>
  <c r="H164" i="2"/>
  <c r="K164" i="2" s="1"/>
  <c r="G164" i="2"/>
  <c r="J164" i="2" s="1"/>
  <c r="F164" i="2"/>
  <c r="E164" i="2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I161" i="2" s="1"/>
  <c r="E161" i="2"/>
  <c r="K161" i="2" s="1"/>
  <c r="D161" i="2"/>
  <c r="J161" i="2" s="1"/>
  <c r="C161" i="2"/>
  <c r="B161" i="2"/>
  <c r="I160" i="2"/>
  <c r="H160" i="2"/>
  <c r="K160" i="2" s="1"/>
  <c r="G160" i="2"/>
  <c r="J160" i="2" s="1"/>
  <c r="F160" i="2"/>
  <c r="E160" i="2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K158" i="2"/>
  <c r="H158" i="2"/>
  <c r="G158" i="2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G152" i="2"/>
  <c r="J152" i="2" s="1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I150" i="2"/>
  <c r="H150" i="2"/>
  <c r="G150" i="2"/>
  <c r="F150" i="2"/>
  <c r="E150" i="2"/>
  <c r="D150" i="2"/>
  <c r="J150" i="2" s="1"/>
  <c r="C150" i="2"/>
  <c r="B150" i="2"/>
  <c r="H149" i="2"/>
  <c r="G149" i="2"/>
  <c r="F149" i="2"/>
  <c r="E149" i="2"/>
  <c r="K149" i="2" s="1"/>
  <c r="D149" i="2"/>
  <c r="C149" i="2"/>
  <c r="I149" i="2" s="1"/>
  <c r="B149" i="2"/>
  <c r="K148" i="2"/>
  <c r="H148" i="2"/>
  <c r="G148" i="2"/>
  <c r="J148" i="2" s="1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I144" i="2" s="1"/>
  <c r="E144" i="2"/>
  <c r="D144" i="2"/>
  <c r="C144" i="2"/>
  <c r="B144" i="2"/>
  <c r="J143" i="2"/>
  <c r="H143" i="2"/>
  <c r="K143" i="2" s="1"/>
  <c r="G143" i="2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H141" i="2"/>
  <c r="G141" i="2"/>
  <c r="F141" i="2"/>
  <c r="E141" i="2"/>
  <c r="K141" i="2" s="1"/>
  <c r="D141" i="2"/>
  <c r="C141" i="2"/>
  <c r="I141" i="2" s="1"/>
  <c r="B141" i="2"/>
  <c r="H140" i="2"/>
  <c r="K140" i="2" s="1"/>
  <c r="G140" i="2"/>
  <c r="J140" i="2" s="1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C137" i="2"/>
  <c r="I137" i="2" s="1"/>
  <c r="B137" i="2"/>
  <c r="K136" i="2"/>
  <c r="H136" i="2"/>
  <c r="G136" i="2"/>
  <c r="J136" i="2" s="1"/>
  <c r="F136" i="2"/>
  <c r="I136" i="2" s="1"/>
  <c r="E136" i="2"/>
  <c r="D136" i="2"/>
  <c r="C136" i="2"/>
  <c r="B136" i="2"/>
  <c r="J135" i="2"/>
  <c r="H135" i="2"/>
  <c r="K135" i="2" s="1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H133" i="2"/>
  <c r="G133" i="2"/>
  <c r="F133" i="2"/>
  <c r="E133" i="2"/>
  <c r="K133" i="2" s="1"/>
  <c r="D133" i="2"/>
  <c r="C133" i="2"/>
  <c r="I133" i="2" s="1"/>
  <c r="B133" i="2"/>
  <c r="K132" i="2"/>
  <c r="H132" i="2"/>
  <c r="G132" i="2"/>
  <c r="J132" i="2" s="1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J128" i="2" s="1"/>
  <c r="F128" i="2"/>
  <c r="I128" i="2" s="1"/>
  <c r="E128" i="2"/>
  <c r="D128" i="2"/>
  <c r="C128" i="2"/>
  <c r="B128" i="2"/>
  <c r="J127" i="2"/>
  <c r="H127" i="2"/>
  <c r="K127" i="2" s="1"/>
  <c r="G127" i="2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H125" i="2"/>
  <c r="G125" i="2"/>
  <c r="F125" i="2"/>
  <c r="E125" i="2"/>
  <c r="K125" i="2" s="1"/>
  <c r="D125" i="2"/>
  <c r="C125" i="2"/>
  <c r="I125" i="2" s="1"/>
  <c r="B125" i="2"/>
  <c r="H124" i="2"/>
  <c r="K124" i="2" s="1"/>
  <c r="G124" i="2"/>
  <c r="J124" i="2" s="1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E121" i="2"/>
  <c r="K121" i="2" s="1"/>
  <c r="D121" i="2"/>
  <c r="C121" i="2"/>
  <c r="I121" i="2" s="1"/>
  <c r="B121" i="2"/>
  <c r="K120" i="2"/>
  <c r="H120" i="2"/>
  <c r="G120" i="2"/>
  <c r="J120" i="2" s="1"/>
  <c r="F120" i="2"/>
  <c r="I120" i="2" s="1"/>
  <c r="E120" i="2"/>
  <c r="D120" i="2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H117" i="2"/>
  <c r="G117" i="2"/>
  <c r="F117" i="2"/>
  <c r="E117" i="2"/>
  <c r="K117" i="2" s="1"/>
  <c r="D117" i="2"/>
  <c r="C117" i="2"/>
  <c r="I117" i="2" s="1"/>
  <c r="B117" i="2"/>
  <c r="K116" i="2"/>
  <c r="H116" i="2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J112" i="2" s="1"/>
  <c r="F112" i="2"/>
  <c r="I112" i="2" s="1"/>
  <c r="E112" i="2"/>
  <c r="D112" i="2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H109" i="2"/>
  <c r="G109" i="2"/>
  <c r="F109" i="2"/>
  <c r="E109" i="2"/>
  <c r="K109" i="2" s="1"/>
  <c r="D109" i="2"/>
  <c r="C109" i="2"/>
  <c r="I109" i="2" s="1"/>
  <c r="B109" i="2"/>
  <c r="H108" i="2"/>
  <c r="K108" i="2" s="1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C105" i="2"/>
  <c r="I105" i="2" s="1"/>
  <c r="B105" i="2"/>
  <c r="K104" i="2"/>
  <c r="H104" i="2"/>
  <c r="G104" i="2"/>
  <c r="J104" i="2" s="1"/>
  <c r="F104" i="2"/>
  <c r="I104" i="2" s="1"/>
  <c r="E104" i="2"/>
  <c r="D104" i="2"/>
  <c r="C104" i="2"/>
  <c r="B104" i="2"/>
  <c r="J103" i="2"/>
  <c r="H103" i="2"/>
  <c r="K103" i="2" s="1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H101" i="2"/>
  <c r="G101" i="2"/>
  <c r="F101" i="2"/>
  <c r="E101" i="2"/>
  <c r="K101" i="2" s="1"/>
  <c r="D101" i="2"/>
  <c r="C101" i="2"/>
  <c r="I101" i="2" s="1"/>
  <c r="B101" i="2"/>
  <c r="K100" i="2"/>
  <c r="H100" i="2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I97" i="2"/>
  <c r="H97" i="2"/>
  <c r="G97" i="2"/>
  <c r="F97" i="2"/>
  <c r="E97" i="2"/>
  <c r="K97" i="2" s="1"/>
  <c r="D97" i="2"/>
  <c r="C97" i="2"/>
  <c r="B97" i="2"/>
  <c r="K96" i="2"/>
  <c r="H96" i="2"/>
  <c r="G96" i="2"/>
  <c r="J96" i="2" s="1"/>
  <c r="F96" i="2"/>
  <c r="I96" i="2" s="1"/>
  <c r="E96" i="2"/>
  <c r="D96" i="2"/>
  <c r="C96" i="2"/>
  <c r="B96" i="2"/>
  <c r="J95" i="2"/>
  <c r="H95" i="2"/>
  <c r="K95" i="2" s="1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H93" i="2"/>
  <c r="G93" i="2"/>
  <c r="F93" i="2"/>
  <c r="E93" i="2"/>
  <c r="K93" i="2" s="1"/>
  <c r="D93" i="2"/>
  <c r="C93" i="2"/>
  <c r="I93" i="2" s="1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E89" i="2"/>
  <c r="K89" i="2" s="1"/>
  <c r="D89" i="2"/>
  <c r="C89" i="2"/>
  <c r="I89" i="2" s="1"/>
  <c r="B89" i="2"/>
  <c r="H88" i="2"/>
  <c r="G88" i="2"/>
  <c r="J88" i="2" s="1"/>
  <c r="F88" i="2"/>
  <c r="E88" i="2"/>
  <c r="K88" i="2" s="1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I86" i="2"/>
  <c r="H86" i="2"/>
  <c r="G86" i="2"/>
  <c r="J86" i="2" s="1"/>
  <c r="F86" i="2"/>
  <c r="E86" i="2"/>
  <c r="D86" i="2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I82" i="2"/>
  <c r="H82" i="2"/>
  <c r="G82" i="2"/>
  <c r="J82" i="2" s="1"/>
  <c r="F82" i="2"/>
  <c r="E82" i="2"/>
  <c r="D82" i="2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J80" i="2" s="1"/>
  <c r="F80" i="2"/>
  <c r="E80" i="2"/>
  <c r="K80" i="2" s="1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I78" i="2"/>
  <c r="H78" i="2"/>
  <c r="G78" i="2"/>
  <c r="J78" i="2" s="1"/>
  <c r="F78" i="2"/>
  <c r="E78" i="2"/>
  <c r="D78" i="2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J76" i="2" s="1"/>
  <c r="F76" i="2"/>
  <c r="E76" i="2"/>
  <c r="K76" i="2" s="1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I74" i="2"/>
  <c r="H74" i="2"/>
  <c r="G74" i="2"/>
  <c r="J74" i="2" s="1"/>
  <c r="F74" i="2"/>
  <c r="E74" i="2"/>
  <c r="D74" i="2"/>
  <c r="C74" i="2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J72" i="2" s="1"/>
  <c r="F72" i="2"/>
  <c r="E72" i="2"/>
  <c r="K72" i="2" s="1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I70" i="2"/>
  <c r="H70" i="2"/>
  <c r="G70" i="2"/>
  <c r="J70" i="2" s="1"/>
  <c r="F70" i="2"/>
  <c r="E70" i="2"/>
  <c r="D70" i="2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J68" i="2" s="1"/>
  <c r="F68" i="2"/>
  <c r="E68" i="2"/>
  <c r="K68" i="2" s="1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I66" i="2"/>
  <c r="H66" i="2"/>
  <c r="G66" i="2"/>
  <c r="J66" i="2" s="1"/>
  <c r="F66" i="2"/>
  <c r="E66" i="2"/>
  <c r="D66" i="2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J64" i="2" s="1"/>
  <c r="F64" i="2"/>
  <c r="E64" i="2"/>
  <c r="K64" i="2" s="1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I62" i="2"/>
  <c r="H62" i="2"/>
  <c r="G62" i="2"/>
  <c r="J62" i="2" s="1"/>
  <c r="F62" i="2"/>
  <c r="E62" i="2"/>
  <c r="D62" i="2"/>
  <c r="C62" i="2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J60" i="2" s="1"/>
  <c r="F60" i="2"/>
  <c r="E60" i="2"/>
  <c r="K60" i="2" s="1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I58" i="2"/>
  <c r="H58" i="2"/>
  <c r="G58" i="2"/>
  <c r="J58" i="2" s="1"/>
  <c r="F58" i="2"/>
  <c r="E58" i="2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J56" i="2" s="1"/>
  <c r="F56" i="2"/>
  <c r="E56" i="2"/>
  <c r="K56" i="2" s="1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I54" i="2"/>
  <c r="H54" i="2"/>
  <c r="G54" i="2"/>
  <c r="J54" i="2" s="1"/>
  <c r="F54" i="2"/>
  <c r="E54" i="2"/>
  <c r="D54" i="2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J52" i="2" s="1"/>
  <c r="F52" i="2"/>
  <c r="E52" i="2"/>
  <c r="K52" i="2" s="1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I50" i="2"/>
  <c r="H50" i="2"/>
  <c r="G50" i="2"/>
  <c r="J50" i="2" s="1"/>
  <c r="F50" i="2"/>
  <c r="E50" i="2"/>
  <c r="D50" i="2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E48" i="2"/>
  <c r="K48" i="2" s="1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I46" i="2"/>
  <c r="H46" i="2"/>
  <c r="G46" i="2"/>
  <c r="J46" i="2" s="1"/>
  <c r="F46" i="2"/>
  <c r="E46" i="2"/>
  <c r="D46" i="2"/>
  <c r="C46" i="2"/>
  <c r="B46" i="2"/>
  <c r="I45" i="2"/>
  <c r="H45" i="2"/>
  <c r="G45" i="2"/>
  <c r="F45" i="2"/>
  <c r="E45" i="2"/>
  <c r="K45" i="2" s="1"/>
  <c r="D45" i="2"/>
  <c r="J45" i="2" s="1"/>
  <c r="C45" i="2"/>
  <c r="B45" i="2"/>
  <c r="H44" i="2"/>
  <c r="G44" i="2"/>
  <c r="J44" i="2" s="1"/>
  <c r="F44" i="2"/>
  <c r="E44" i="2"/>
  <c r="K44" i="2" s="1"/>
  <c r="D44" i="2"/>
  <c r="C44" i="2"/>
  <c r="I44" i="2" s="1"/>
  <c r="B44" i="2"/>
  <c r="I43" i="2"/>
  <c r="H43" i="2"/>
  <c r="G43" i="2"/>
  <c r="F43" i="2"/>
  <c r="E43" i="2"/>
  <c r="K43" i="2" s="1"/>
  <c r="D43" i="2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C39" i="2"/>
  <c r="B39" i="2"/>
  <c r="K38" i="2"/>
  <c r="I38" i="2"/>
  <c r="H38" i="2"/>
  <c r="G38" i="2"/>
  <c r="J38" i="2" s="1"/>
  <c r="F38" i="2"/>
  <c r="E38" i="2"/>
  <c r="D38" i="2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C35" i="2"/>
  <c r="B35" i="2"/>
  <c r="K34" i="2"/>
  <c r="H34" i="2"/>
  <c r="G34" i="2"/>
  <c r="J34" i="2" s="1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E32" i="2"/>
  <c r="K32" i="2" s="1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I30" i="2"/>
  <c r="H30" i="2"/>
  <c r="G30" i="2"/>
  <c r="J30" i="2" s="1"/>
  <c r="F30" i="2"/>
  <c r="E30" i="2"/>
  <c r="D30" i="2"/>
  <c r="C30" i="2"/>
  <c r="B30" i="2"/>
  <c r="I29" i="2"/>
  <c r="H29" i="2"/>
  <c r="G29" i="2"/>
  <c r="F29" i="2"/>
  <c r="E29" i="2"/>
  <c r="K29" i="2" s="1"/>
  <c r="D29" i="2"/>
  <c r="J29" i="2" s="1"/>
  <c r="C29" i="2"/>
  <c r="B29" i="2"/>
  <c r="H28" i="2"/>
  <c r="G28" i="2"/>
  <c r="J28" i="2" s="1"/>
  <c r="F28" i="2"/>
  <c r="E28" i="2"/>
  <c r="K28" i="2" s="1"/>
  <c r="D28" i="2"/>
  <c r="C28" i="2"/>
  <c r="I28" i="2" s="1"/>
  <c r="B28" i="2"/>
  <c r="I27" i="2"/>
  <c r="H27" i="2"/>
  <c r="G27" i="2"/>
  <c r="F27" i="2"/>
  <c r="E27" i="2"/>
  <c r="K27" i="2" s="1"/>
  <c r="D27" i="2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K17" i="2" s="1"/>
  <c r="D17" i="2"/>
  <c r="J17" i="2" s="1"/>
  <c r="C17" i="2"/>
  <c r="B17" i="2"/>
  <c r="H16" i="2"/>
  <c r="G16" i="2"/>
  <c r="J16" i="2" s="1"/>
  <c r="F16" i="2"/>
  <c r="E16" i="2"/>
  <c r="K16" i="2" s="1"/>
  <c r="D16" i="2"/>
  <c r="C16" i="2"/>
  <c r="B16" i="2"/>
  <c r="I15" i="2"/>
  <c r="H15" i="2"/>
  <c r="G15" i="2"/>
  <c r="F15" i="2"/>
  <c r="E15" i="2"/>
  <c r="K15" i="2" s="1"/>
  <c r="D15" i="2"/>
  <c r="C15" i="2"/>
  <c r="B15" i="2"/>
  <c r="K14" i="2"/>
  <c r="I14" i="2"/>
  <c r="H14" i="2"/>
  <c r="G14" i="2"/>
  <c r="J14" i="2" s="1"/>
  <c r="F14" i="2"/>
  <c r="E14" i="2"/>
  <c r="D14" i="2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H12" i="2"/>
  <c r="G12" i="2"/>
  <c r="J12" i="2" s="1"/>
  <c r="F12" i="2"/>
  <c r="E12" i="2"/>
  <c r="D12" i="2"/>
  <c r="C12" i="2"/>
  <c r="B12" i="2"/>
  <c r="I11" i="2"/>
  <c r="H11" i="2"/>
  <c r="G11" i="2"/>
  <c r="F11" i="2"/>
  <c r="E11" i="2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J8" i="2" s="1"/>
  <c r="F8" i="2"/>
  <c r="E8" i="2"/>
  <c r="K8" i="2" s="1"/>
  <c r="D8" i="2"/>
  <c r="C8" i="2"/>
  <c r="I8" i="2" s="1"/>
  <c r="B8" i="2"/>
  <c r="I7" i="2"/>
  <c r="H7" i="2"/>
  <c r="G7" i="2"/>
  <c r="G6" i="2" s="1"/>
  <c r="F7" i="2"/>
  <c r="E7" i="2"/>
  <c r="D7" i="2"/>
  <c r="J7" i="2" s="1"/>
  <c r="C7" i="2"/>
  <c r="B7" i="2"/>
  <c r="F4" i="2"/>
  <c r="C4" i="2"/>
  <c r="I2" i="2"/>
  <c r="G2" i="2"/>
  <c r="K7" i="2" l="1"/>
  <c r="E6" i="2"/>
  <c r="F6" i="2"/>
  <c r="I12" i="2"/>
  <c r="K19" i="2"/>
  <c r="J35" i="2"/>
  <c r="H6" i="2"/>
  <c r="J39" i="2"/>
  <c r="C6" i="2"/>
  <c r="I6" i="2" s="1"/>
  <c r="K11" i="2"/>
  <c r="J23" i="2"/>
  <c r="I16" i="2"/>
  <c r="J15" i="2"/>
  <c r="J27" i="2"/>
  <c r="J43" i="2"/>
  <c r="J89" i="2"/>
  <c r="J105" i="2"/>
  <c r="J121" i="2"/>
  <c r="J137" i="2"/>
  <c r="J165" i="2"/>
  <c r="J166" i="2"/>
  <c r="J197" i="2"/>
  <c r="J198" i="2"/>
  <c r="K206" i="2"/>
  <c r="I212" i="2"/>
  <c r="D6" i="2"/>
  <c r="J6" i="2" s="1"/>
  <c r="J101" i="2"/>
  <c r="J117" i="2"/>
  <c r="J133" i="2"/>
  <c r="J149" i="2"/>
  <c r="J157" i="2"/>
  <c r="J158" i="2"/>
  <c r="J189" i="2"/>
  <c r="J190" i="2"/>
  <c r="J211" i="2"/>
  <c r="I215" i="2"/>
  <c r="J216" i="2"/>
  <c r="K13" i="3"/>
  <c r="K15" i="3"/>
  <c r="I22" i="3"/>
  <c r="J97" i="2"/>
  <c r="J113" i="2"/>
  <c r="J129" i="2"/>
  <c r="J145" i="2"/>
  <c r="J181" i="2"/>
  <c r="J182" i="2"/>
  <c r="K214" i="2"/>
  <c r="K215" i="2"/>
  <c r="I220" i="2"/>
  <c r="J21" i="3"/>
  <c r="J93" i="2"/>
  <c r="J109" i="2"/>
  <c r="J125" i="2"/>
  <c r="J141" i="2"/>
  <c r="J173" i="2"/>
  <c r="J174" i="2"/>
  <c r="I206" i="2"/>
  <c r="I207" i="2"/>
  <c r="J224" i="2"/>
  <c r="J225" i="2"/>
  <c r="I10" i="3"/>
  <c r="J203" i="2"/>
  <c r="J17" i="3"/>
  <c r="J33" i="3"/>
  <c r="J49" i="3"/>
  <c r="J65" i="3"/>
  <c r="J71" i="3"/>
  <c r="J93" i="3"/>
  <c r="J103" i="3"/>
  <c r="J125" i="3"/>
  <c r="J135" i="3"/>
  <c r="J227" i="2"/>
  <c r="J13" i="3"/>
  <c r="J29" i="3"/>
  <c r="J45" i="3"/>
  <c r="J61" i="3"/>
  <c r="J85" i="3"/>
  <c r="J95" i="3"/>
  <c r="J117" i="3"/>
  <c r="J127" i="3"/>
  <c r="J149" i="3"/>
  <c r="J159" i="3"/>
  <c r="J181" i="3"/>
  <c r="J223" i="2"/>
  <c r="J19" i="3"/>
  <c r="J35" i="3"/>
  <c r="J51" i="3"/>
  <c r="J67" i="3"/>
  <c r="J75" i="3"/>
  <c r="J97" i="3"/>
  <c r="J107" i="3"/>
  <c r="J129" i="3"/>
  <c r="J139" i="3"/>
  <c r="J161" i="3"/>
  <c r="J171" i="3"/>
  <c r="J219" i="2"/>
  <c r="J9" i="3"/>
  <c r="J25" i="3"/>
  <c r="J41" i="3"/>
  <c r="J57" i="3"/>
  <c r="J77" i="3"/>
  <c r="J87" i="3"/>
  <c r="J109" i="3"/>
  <c r="J119" i="3"/>
  <c r="J141" i="3"/>
  <c r="J151" i="3"/>
  <c r="J173" i="3"/>
  <c r="K183" i="3"/>
  <c r="K191" i="3"/>
  <c r="I196" i="3"/>
  <c r="K207" i="3"/>
  <c r="I212" i="3"/>
  <c r="K223" i="3"/>
  <c r="I228" i="3"/>
  <c r="K239" i="3"/>
  <c r="I244" i="3"/>
  <c r="K255" i="3"/>
  <c r="I260" i="3"/>
  <c r="K271" i="3"/>
  <c r="I276" i="3"/>
  <c r="K287" i="3"/>
  <c r="I292" i="3"/>
  <c r="K303" i="3"/>
  <c r="I308" i="3"/>
  <c r="I184" i="3"/>
  <c r="K195" i="3"/>
  <c r="I200" i="3"/>
  <c r="K211" i="3"/>
  <c r="I216" i="3"/>
  <c r="K227" i="3"/>
  <c r="I232" i="3"/>
  <c r="K243" i="3"/>
  <c r="I248" i="3"/>
  <c r="K259" i="3"/>
  <c r="I264" i="3"/>
  <c r="K275" i="3"/>
  <c r="I280" i="3"/>
  <c r="K291" i="3"/>
  <c r="I296" i="3"/>
  <c r="K307" i="3"/>
  <c r="I312" i="3"/>
  <c r="K323" i="3"/>
  <c r="I328" i="3"/>
  <c r="K345" i="3"/>
  <c r="I186" i="3"/>
  <c r="K197" i="3"/>
  <c r="I202" i="3"/>
  <c r="K213" i="3"/>
  <c r="I218" i="3"/>
  <c r="K229" i="3"/>
  <c r="I234" i="3"/>
  <c r="K245" i="3"/>
  <c r="I250" i="3"/>
  <c r="K261" i="3"/>
  <c r="I266" i="3"/>
  <c r="K277" i="3"/>
  <c r="I282" i="3"/>
  <c r="K293" i="3"/>
  <c r="I298" i="3"/>
  <c r="K309" i="3"/>
  <c r="I314" i="3"/>
  <c r="K325" i="3"/>
  <c r="I330" i="3"/>
  <c r="I188" i="3"/>
  <c r="K199" i="3"/>
  <c r="I204" i="3"/>
  <c r="K215" i="3"/>
  <c r="I220" i="3"/>
  <c r="K231" i="3"/>
  <c r="I236" i="3"/>
  <c r="K247" i="3"/>
  <c r="I252" i="3"/>
  <c r="K263" i="3"/>
  <c r="I268" i="3"/>
  <c r="K279" i="3"/>
  <c r="I284" i="3"/>
  <c r="K295" i="3"/>
  <c r="I300" i="3"/>
  <c r="K311" i="3"/>
  <c r="I316" i="3"/>
  <c r="K327" i="3"/>
  <c r="I332" i="3"/>
  <c r="K6" i="2" l="1"/>
</calcChain>
</file>

<file path=xl/sharedStrings.xml><?xml version="1.0" encoding="utf-8"?>
<sst xmlns="http://schemas.openxmlformats.org/spreadsheetml/2006/main" count="174" uniqueCount="138">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</sst>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A5" sqref="A5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44043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07/01/2020 - 07/31/2020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07/01/2019 - 07/31/2019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77922771.360000014</v>
      </c>
      <c r="D6" s="41">
        <f t="shared" si="0"/>
        <v>33361390.199999999</v>
      </c>
      <c r="E6" s="42">
        <f t="shared" si="0"/>
        <v>9162010.9099999983</v>
      </c>
      <c r="F6" s="40">
        <f t="shared" si="0"/>
        <v>111381801.74999997</v>
      </c>
      <c r="G6" s="41">
        <f t="shared" si="0"/>
        <v>63645635.560000002</v>
      </c>
      <c r="H6" s="42">
        <f t="shared" si="0"/>
        <v>21699125.259999998</v>
      </c>
      <c r="I6" s="20">
        <f t="shared" ref="I6:I69" si="1">IFERROR((C6-F6)/F6,"")</f>
        <v>-0.30039943567352073</v>
      </c>
      <c r="J6" s="20">
        <f t="shared" ref="J6:J69" si="2">IFERROR((D6-G6)/G6,"")</f>
        <v>-0.47582595559832919</v>
      </c>
      <c r="K6" s="20">
        <f t="shared" ref="K6:K69" si="3">IFERROR((E6-H6)/H6,"")</f>
        <v>-0.57777049534392155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3348878.15</v>
      </c>
      <c r="D7" s="43">
        <f>IF('County Data'!E2&gt;9,'County Data'!D2,"*")</f>
        <v>1433143.21</v>
      </c>
      <c r="E7" s="44">
        <f>IF('County Data'!G2&gt;9,'County Data'!F2,"*")</f>
        <v>305007.09000000003</v>
      </c>
      <c r="F7" s="43">
        <f>IF('County Data'!I2&gt;9,'County Data'!H2,"*")</f>
        <v>5328026.5599999996</v>
      </c>
      <c r="G7" s="43">
        <f>IF('County Data'!K2&gt;9,'County Data'!J2,"*")</f>
        <v>2971437.23</v>
      </c>
      <c r="H7" s="44">
        <f>IF('County Data'!M2&gt;9,'County Data'!L2,"*")</f>
        <v>885825.9</v>
      </c>
      <c r="I7" s="22">
        <f t="shared" si="1"/>
        <v>-0.37145993694145546</v>
      </c>
      <c r="J7" s="22">
        <f t="shared" si="2"/>
        <v>-0.51769359435534834</v>
      </c>
      <c r="K7" s="22">
        <f t="shared" si="3"/>
        <v>-0.65568054625632421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5175352.0999999996</v>
      </c>
      <c r="D8" s="43">
        <f>IF('County Data'!E3&gt;9,'County Data'!D3,"*")</f>
        <v>1556630.32</v>
      </c>
      <c r="E8" s="44">
        <f>IF('County Data'!G3&gt;9,'County Data'!F3,"*")</f>
        <v>695704.58</v>
      </c>
      <c r="F8" s="43">
        <f>IF('County Data'!I3&gt;9,'County Data'!H3,"*")</f>
        <v>7718738.3899999997</v>
      </c>
      <c r="G8" s="43">
        <f>IF('County Data'!K3&gt;9,'County Data'!J3,"*")</f>
        <v>5142419.75</v>
      </c>
      <c r="H8" s="44">
        <f>IF('County Data'!M3&gt;9,'County Data'!L3,"*")</f>
        <v>1516388.89</v>
      </c>
      <c r="I8" s="22">
        <f t="shared" si="1"/>
        <v>-0.32950803116932692</v>
      </c>
      <c r="J8" s="22">
        <f t="shared" si="2"/>
        <v>-0.69729613767915377</v>
      </c>
      <c r="K8" s="22">
        <f t="shared" si="3"/>
        <v>-0.54120965631712059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3208185.51</v>
      </c>
      <c r="D9" s="46">
        <f>IF('County Data'!E4&gt;9,'County Data'!D4,"*")</f>
        <v>450197.16</v>
      </c>
      <c r="E9" s="47">
        <f>IF('County Data'!G4&gt;9,'County Data'!F4,"*")</f>
        <v>247296.59</v>
      </c>
      <c r="F9" s="45">
        <f>IF('County Data'!I4&gt;9,'County Data'!H4,"*")</f>
        <v>3859788.43</v>
      </c>
      <c r="G9" s="46">
        <f>IF('County Data'!K4&gt;9,'County Data'!J4,"*")</f>
        <v>1330677.72</v>
      </c>
      <c r="H9" s="47">
        <f>IF('County Data'!M4&gt;9,'County Data'!L4,"*")</f>
        <v>507795.95</v>
      </c>
      <c r="I9" s="9">
        <f t="shared" si="1"/>
        <v>-0.16881829971183171</v>
      </c>
      <c r="J9" s="9">
        <f t="shared" si="2"/>
        <v>-0.66167829126950439</v>
      </c>
      <c r="K9" s="9">
        <f t="shared" si="3"/>
        <v>-0.51300007414395488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23389422.010000002</v>
      </c>
      <c r="D10" s="43">
        <f>IF('County Data'!E5&gt;9,'County Data'!D5,"*")</f>
        <v>3925528.32</v>
      </c>
      <c r="E10" s="44">
        <f>IF('County Data'!G5&gt;9,'County Data'!F5,"*")</f>
        <v>3152600.83</v>
      </c>
      <c r="F10" s="43">
        <f>IF('County Data'!I5&gt;9,'County Data'!H5,"*")</f>
        <v>34581947.109999999</v>
      </c>
      <c r="G10" s="43">
        <f>IF('County Data'!K5&gt;9,'County Data'!J5,"*")</f>
        <v>15929517.880000001</v>
      </c>
      <c r="H10" s="44">
        <f>IF('County Data'!M5&gt;9,'County Data'!L5,"*")</f>
        <v>7593975.5499999998</v>
      </c>
      <c r="I10" s="22">
        <f t="shared" si="1"/>
        <v>-0.32365225313653539</v>
      </c>
      <c r="J10" s="22">
        <f t="shared" si="2"/>
        <v>-0.75356891843358165</v>
      </c>
      <c r="K10" s="22">
        <f t="shared" si="3"/>
        <v>-0.58485501971362019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221624.98</v>
      </c>
      <c r="D11" s="46">
        <f>IF('County Data'!E6&gt;9,'County Data'!D6,"*")</f>
        <v>141733.43</v>
      </c>
      <c r="E11" s="47" t="str">
        <f>IF('County Data'!G6&gt;9,'County Data'!F6,"*")</f>
        <v>*</v>
      </c>
      <c r="F11" s="45">
        <f>IF('County Data'!I6&gt;9,'County Data'!H6,"*")</f>
        <v>201373.48</v>
      </c>
      <c r="G11" s="46">
        <f>IF('County Data'!K6&gt;9,'County Data'!J6,"*")</f>
        <v>261955.54</v>
      </c>
      <c r="H11" s="47" t="str">
        <f>IF('County Data'!M6&gt;9,'County Data'!L6,"*")</f>
        <v>*</v>
      </c>
      <c r="I11" s="9">
        <f t="shared" si="1"/>
        <v>0.10056686709689876</v>
      </c>
      <c r="J11" s="9">
        <f t="shared" si="2"/>
        <v>-0.45894089508471558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4268611.47</v>
      </c>
      <c r="D12" s="43">
        <f>IF('County Data'!E7&gt;9,'County Data'!D7,"*")</f>
        <v>361563.19</v>
      </c>
      <c r="E12" s="44">
        <f>IF('County Data'!G7&gt;9,'County Data'!F7,"*")</f>
        <v>259377.54</v>
      </c>
      <c r="F12" s="43">
        <f>IF('County Data'!I7&gt;9,'County Data'!H7,"*")</f>
        <v>4652037.3600000003</v>
      </c>
      <c r="G12" s="43">
        <f>IF('County Data'!K7&gt;9,'County Data'!J7,"*")</f>
        <v>3769652.11</v>
      </c>
      <c r="H12" s="44">
        <f>IF('County Data'!M7&gt;9,'County Data'!L7,"*")</f>
        <v>536841.17000000004</v>
      </c>
      <c r="I12" s="22">
        <f t="shared" si="1"/>
        <v>-8.2421068518675991E-2</v>
      </c>
      <c r="J12" s="22">
        <f t="shared" si="2"/>
        <v>-0.90408579374185272</v>
      </c>
      <c r="K12" s="22">
        <f t="shared" si="3"/>
        <v>-0.51684491709158598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778977.24</v>
      </c>
      <c r="D13" s="46">
        <f>IF('County Data'!E8&gt;9,'County Data'!D8,"*")</f>
        <v>496651.21</v>
      </c>
      <c r="E13" s="47">
        <f>IF('County Data'!G8&gt;9,'County Data'!F8,"*")</f>
        <v>154461.93</v>
      </c>
      <c r="F13" s="45">
        <f>IF('County Data'!I8&gt;9,'County Data'!H8,"*")</f>
        <v>1215259.99</v>
      </c>
      <c r="G13" s="46">
        <f>IF('County Data'!K8&gt;9,'County Data'!J8,"*")</f>
        <v>969349.48</v>
      </c>
      <c r="H13" s="47">
        <f>IF('County Data'!M8&gt;9,'County Data'!L8,"*")</f>
        <v>278887.71999999997</v>
      </c>
      <c r="I13" s="9">
        <f t="shared" si="1"/>
        <v>-0.35900363180721517</v>
      </c>
      <c r="J13" s="9">
        <f t="shared" si="2"/>
        <v>-0.48764483785558949</v>
      </c>
      <c r="K13" s="9">
        <f t="shared" si="3"/>
        <v>-0.44615012091604461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4778201.13</v>
      </c>
      <c r="D14" s="43">
        <f>IF('County Data'!E9&gt;9,'County Data'!D9,"*")</f>
        <v>2538400.2400000002</v>
      </c>
      <c r="E14" s="44">
        <f>IF('County Data'!G9&gt;9,'County Data'!F9,"*")</f>
        <v>1003301.17</v>
      </c>
      <c r="F14" s="43">
        <f>IF('County Data'!I9&gt;9,'County Data'!H9,"*")</f>
        <v>8120500.0700000003</v>
      </c>
      <c r="G14" s="43">
        <f>IF('County Data'!K9&gt;9,'County Data'!J9,"*")</f>
        <v>7883276.5800000001</v>
      </c>
      <c r="H14" s="44">
        <f>IF('County Data'!M9&gt;9,'County Data'!L9,"*")</f>
        <v>2099107.2999999998</v>
      </c>
      <c r="I14" s="22">
        <f t="shared" si="1"/>
        <v>-0.4115878223248387</v>
      </c>
      <c r="J14" s="22">
        <f t="shared" si="2"/>
        <v>-0.67800187977167226</v>
      </c>
      <c r="K14" s="22">
        <f t="shared" si="3"/>
        <v>-0.52203435717650071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1632899.84</v>
      </c>
      <c r="D15" s="48">
        <f>IF('County Data'!E10&gt;9,'County Data'!D10,"*")</f>
        <v>363337.53</v>
      </c>
      <c r="E15" s="49">
        <f>IF('County Data'!G10&gt;9,'County Data'!F10,"*")</f>
        <v>104130.01</v>
      </c>
      <c r="F15" s="48">
        <f>IF('County Data'!I10&gt;9,'County Data'!H10,"*")</f>
        <v>2163906.04</v>
      </c>
      <c r="G15" s="48">
        <f>IF('County Data'!K10&gt;9,'County Data'!J10,"*")</f>
        <v>800998.72</v>
      </c>
      <c r="H15" s="49">
        <f>IF('County Data'!M10&gt;9,'County Data'!L10,"*")</f>
        <v>246411.79</v>
      </c>
      <c r="I15" s="23">
        <f t="shared" si="1"/>
        <v>-0.24539244781626468</v>
      </c>
      <c r="J15" s="23">
        <f t="shared" si="2"/>
        <v>-0.54639436877002745</v>
      </c>
      <c r="K15" s="23">
        <f t="shared" si="3"/>
        <v>-0.57741466023196386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2989156.2</v>
      </c>
      <c r="D16" s="43">
        <f>IF('County Data'!E11&gt;9,'County Data'!D11,"*")</f>
        <v>570105.81999999995</v>
      </c>
      <c r="E16" s="44">
        <f>IF('County Data'!G11&gt;9,'County Data'!F11,"*")</f>
        <v>304993.93</v>
      </c>
      <c r="F16" s="43">
        <f>IF('County Data'!I11&gt;9,'County Data'!H11,"*")</f>
        <v>3584457.91</v>
      </c>
      <c r="G16" s="43">
        <f>IF('County Data'!K11&gt;9,'County Data'!J11,"*")</f>
        <v>991250.53</v>
      </c>
      <c r="H16" s="44">
        <f>IF('County Data'!M11&gt;9,'County Data'!L11,"*")</f>
        <v>580862.54</v>
      </c>
      <c r="I16" s="22">
        <f t="shared" si="1"/>
        <v>-0.16607858843570572</v>
      </c>
      <c r="J16" s="22">
        <f t="shared" si="2"/>
        <v>-0.42486202756431318</v>
      </c>
      <c r="K16" s="22">
        <f t="shared" si="3"/>
        <v>-0.47492924918174279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1573191.23</v>
      </c>
      <c r="D17" s="46">
        <f>IF('County Data'!E12&gt;9,'County Data'!D12,"*")</f>
        <v>15455957.17</v>
      </c>
      <c r="E17" s="47">
        <f>IF('County Data'!G12&gt;9,'County Data'!F12,"*")</f>
        <v>196786.56</v>
      </c>
      <c r="F17" s="45">
        <f>IF('County Data'!I12&gt;9,'County Data'!H12,"*")</f>
        <v>2418306.88</v>
      </c>
      <c r="G17" s="46">
        <f>IF('County Data'!K12&gt;9,'County Data'!J12,"*")</f>
        <v>8612584.5500000007</v>
      </c>
      <c r="H17" s="47">
        <f>IF('County Data'!M12&gt;9,'County Data'!L12,"*")</f>
        <v>565507.03</v>
      </c>
      <c r="I17" s="9">
        <f t="shared" si="1"/>
        <v>-0.34946584198610886</v>
      </c>
      <c r="J17" s="9">
        <f t="shared" si="2"/>
        <v>0.79457828022135335</v>
      </c>
      <c r="K17" s="9">
        <f t="shared" si="3"/>
        <v>-0.65201748243518742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7819327.29</v>
      </c>
      <c r="D18" s="43">
        <f>IF('County Data'!E13&gt;9,'County Data'!D13,"*")</f>
        <v>1582463.49</v>
      </c>
      <c r="E18" s="44">
        <f>IF('County Data'!G13&gt;9,'County Data'!F13,"*")</f>
        <v>751465.95</v>
      </c>
      <c r="F18" s="43">
        <f>IF('County Data'!I13&gt;9,'County Data'!H13,"*")</f>
        <v>9942409.9199999999</v>
      </c>
      <c r="G18" s="43">
        <f>IF('County Data'!K13&gt;9,'County Data'!J13,"*")</f>
        <v>3770223.04</v>
      </c>
      <c r="H18" s="44">
        <f>IF('County Data'!M13&gt;9,'County Data'!L13,"*")</f>
        <v>1740116.07</v>
      </c>
      <c r="I18" s="22">
        <f t="shared" si="1"/>
        <v>-0.21353803022436635</v>
      </c>
      <c r="J18" s="22">
        <f t="shared" si="2"/>
        <v>-0.58027324293259841</v>
      </c>
      <c r="K18" s="22">
        <f t="shared" si="3"/>
        <v>-0.56815182449294899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6980878.6299999999</v>
      </c>
      <c r="D19" s="46">
        <f>IF('County Data'!E14&gt;9,'County Data'!D14,"*")</f>
        <v>782769.88</v>
      </c>
      <c r="E19" s="47">
        <f>IF('County Data'!G14&gt;9,'County Data'!F14,"*")</f>
        <v>635325.56000000006</v>
      </c>
      <c r="F19" s="45">
        <f>IF('County Data'!I14&gt;9,'County Data'!H14,"*")</f>
        <v>10354444.41</v>
      </c>
      <c r="G19" s="46">
        <f>IF('County Data'!K14&gt;9,'County Data'!J14,"*")</f>
        <v>2856499.26</v>
      </c>
      <c r="H19" s="47">
        <f>IF('County Data'!M14&gt;9,'County Data'!L14,"*")</f>
        <v>1835209.83</v>
      </c>
      <c r="I19" s="9">
        <f t="shared" si="1"/>
        <v>-0.32580847860286116</v>
      </c>
      <c r="J19" s="9">
        <f t="shared" si="2"/>
        <v>-0.72596881400907487</v>
      </c>
      <c r="K19" s="9">
        <f t="shared" si="3"/>
        <v>-0.65381312282966575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5471568.8600000003</v>
      </c>
      <c r="D20" s="43">
        <f>IF('County Data'!E15&gt;9,'County Data'!D15,"*")</f>
        <v>760318.87</v>
      </c>
      <c r="E20" s="44">
        <f>IF('County Data'!G15&gt;9,'County Data'!F15,"*")</f>
        <v>498902.83</v>
      </c>
      <c r="F20" s="43">
        <f>IF('County Data'!I15&gt;9,'County Data'!H15,"*")</f>
        <v>7278980.6600000001</v>
      </c>
      <c r="G20" s="43">
        <f>IF('County Data'!K15&gt;9,'County Data'!J15,"*")</f>
        <v>2217808.4500000002</v>
      </c>
      <c r="H20" s="44">
        <f>IF('County Data'!M15&gt;9,'County Data'!L15,"*")</f>
        <v>1230155.8600000001</v>
      </c>
      <c r="I20" s="22">
        <f t="shared" si="1"/>
        <v>-0.2483056192101491</v>
      </c>
      <c r="J20" s="22">
        <f t="shared" si="2"/>
        <v>-0.65717559151693195</v>
      </c>
      <c r="K20" s="22">
        <f t="shared" si="3"/>
        <v>-0.59443933389058523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6286496.7199999997</v>
      </c>
      <c r="D21" s="46">
        <f>IF('County Data'!E16&gt;9,'County Data'!D16,"*")</f>
        <v>2942590.36</v>
      </c>
      <c r="E21" s="47">
        <f>IF('County Data'!G16&gt;9,'County Data'!F16,"*")</f>
        <v>852656.34</v>
      </c>
      <c r="F21" s="45">
        <f>IF('County Data'!I16&gt;9,'County Data'!H16,"*")</f>
        <v>9961624.5399999991</v>
      </c>
      <c r="G21" s="46">
        <f>IF('County Data'!K16&gt;9,'County Data'!J16,"*")</f>
        <v>6137984.7199999997</v>
      </c>
      <c r="H21" s="47">
        <f>IF('County Data'!M16&gt;9,'County Data'!L16,"*")</f>
        <v>2082039.66</v>
      </c>
      <c r="I21" s="9">
        <f t="shared" si="1"/>
        <v>-0.36892856232865001</v>
      </c>
      <c r="J21" s="9">
        <f t="shared" si="2"/>
        <v>-0.52059340414910649</v>
      </c>
      <c r="K21" s="9">
        <f t="shared" si="3"/>
        <v>-0.59047065414690514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2" sqref="G2:H2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07/01/2020 - 07/31/2020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07/01/2019 - 07/31/2019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30526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78645.38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1213633.78</v>
      </c>
      <c r="D8" s="43" t="str">
        <f>IF('Town Data'!E4&gt;9,'Town Data'!D4,"*")</f>
        <v>*</v>
      </c>
      <c r="E8" s="44">
        <f>IF('Town Data'!G4&gt;9,'Town Data'!F4,"*")</f>
        <v>111210.16</v>
      </c>
      <c r="F8" s="43">
        <f>IF('Town Data'!I4&gt;9,'Town Data'!H4,"*")</f>
        <v>1364591.59</v>
      </c>
      <c r="G8" s="43" t="str">
        <f>IF('Town Data'!K4&gt;9,'Town Data'!J4,"*")</f>
        <v>*</v>
      </c>
      <c r="H8" s="44">
        <f>IF('Town Data'!M4&gt;9,'Town Data'!L4,"*")</f>
        <v>209677.23</v>
      </c>
      <c r="I8" s="22">
        <f t="shared" si="0"/>
        <v>-0.11062490133036805</v>
      </c>
      <c r="J8" s="22" t="str">
        <f t="shared" si="1"/>
        <v/>
      </c>
      <c r="K8" s="22">
        <f t="shared" si="2"/>
        <v>-0.46961260409630556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445473.75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455093.13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-2.1137168122050104E-2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283062.95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282611.76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1.5965011505536864E-3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2388122.7200000002</v>
      </c>
      <c r="D11" s="46">
        <f>IF('Town Data'!E7&gt;9,'Town Data'!D7,"*")</f>
        <v>334913.71999999997</v>
      </c>
      <c r="E11" s="47">
        <f>IF('Town Data'!G7&gt;9,'Town Data'!F7,"*")</f>
        <v>213890.25</v>
      </c>
      <c r="F11" s="45">
        <f>IF('Town Data'!I7&gt;9,'Town Data'!H7,"*")</f>
        <v>2953754.23</v>
      </c>
      <c r="G11" s="46">
        <f>IF('Town Data'!K7&gt;9,'Town Data'!J7,"*")</f>
        <v>861012.15</v>
      </c>
      <c r="H11" s="47">
        <f>IF('Town Data'!M7&gt;9,'Town Data'!L7,"*")</f>
        <v>398651.24</v>
      </c>
      <c r="I11" s="9">
        <f t="shared" si="0"/>
        <v>-0.19149579347364989</v>
      </c>
      <c r="J11" s="9">
        <f t="shared" si="1"/>
        <v>-0.61102323585096918</v>
      </c>
      <c r="K11" s="9">
        <f t="shared" si="2"/>
        <v>-0.46346523342057083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1259852.5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1693392.18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-0.25601847293283236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 t="str">
        <f>IF('Town Data'!C9&gt;9,'Town Data'!B9,"*")</f>
        <v>*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311098.46000000002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404608.8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536900.32999999996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-0.24639867515074909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279465.37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372529.54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-0.24981688700445068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3050517.55</v>
      </c>
      <c r="D16" s="53">
        <f>IF('Town Data'!E12&gt;9,'Town Data'!D12,"*")</f>
        <v>425891.74</v>
      </c>
      <c r="E16" s="54">
        <f>IF('Town Data'!G12&gt;9,'Town Data'!F12,"*")</f>
        <v>230992.77</v>
      </c>
      <c r="F16" s="53">
        <f>IF('Town Data'!I12&gt;9,'Town Data'!H12,"*")</f>
        <v>3845073.96</v>
      </c>
      <c r="G16" s="53">
        <f>IF('Town Data'!K12&gt;9,'Town Data'!J12,"*")</f>
        <v>1025146.68</v>
      </c>
      <c r="H16" s="54">
        <f>IF('Town Data'!M12&gt;9,'Town Data'!L12,"*")</f>
        <v>556328.79</v>
      </c>
      <c r="I16" s="26">
        <f t="shared" si="0"/>
        <v>-0.20664268574953501</v>
      </c>
      <c r="J16" s="26">
        <f t="shared" si="1"/>
        <v>-0.58455531456240006</v>
      </c>
      <c r="K16" s="26">
        <f t="shared" si="2"/>
        <v>-0.58479091114446913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319095.84000000003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484217.93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-0.34100779787316005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192875.1</v>
      </c>
      <c r="D18" s="46">
        <f>IF('Town Data'!E14&gt;9,'Town Data'!D14,"*")</f>
        <v>148252.5</v>
      </c>
      <c r="E18" s="47" t="str">
        <f>IF('Town Data'!G14&gt;9,'Town Data'!F14,"*")</f>
        <v>*</v>
      </c>
      <c r="F18" s="45">
        <f>IF('Town Data'!I14&gt;9,'Town Data'!H14,"*")</f>
        <v>392638.32</v>
      </c>
      <c r="G18" s="46">
        <f>IF('Town Data'!K14&gt;9,'Town Data'!J14,"*")</f>
        <v>509218.93</v>
      </c>
      <c r="H18" s="47" t="str">
        <f>IF('Town Data'!M14&gt;9,'Town Data'!L14,"*")</f>
        <v>*</v>
      </c>
      <c r="I18" s="9">
        <f t="shared" si="0"/>
        <v>-0.50877158398599509</v>
      </c>
      <c r="J18" s="9">
        <f t="shared" si="1"/>
        <v>-0.70886294427428298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6868510.3899999997</v>
      </c>
      <c r="D19" s="43">
        <f>IF('Town Data'!E15&gt;9,'Town Data'!D15,"*")</f>
        <v>1381353.77</v>
      </c>
      <c r="E19" s="44">
        <f>IF('Town Data'!G15&gt;9,'Town Data'!F15,"*")</f>
        <v>1887204.93</v>
      </c>
      <c r="F19" s="43">
        <f>IF('Town Data'!I15&gt;9,'Town Data'!H15,"*")</f>
        <v>12841124.050000001</v>
      </c>
      <c r="G19" s="43">
        <f>IF('Town Data'!K15&gt;9,'Town Data'!J15,"*")</f>
        <v>6678272.5499999998</v>
      </c>
      <c r="H19" s="44">
        <f>IF('Town Data'!M15&gt;9,'Town Data'!L15,"*")</f>
        <v>4633756.28</v>
      </c>
      <c r="I19" s="22">
        <f t="shared" si="0"/>
        <v>-0.46511610952002297</v>
      </c>
      <c r="J19" s="22">
        <f t="shared" si="1"/>
        <v>-0.79315702381748399</v>
      </c>
      <c r="K19" s="22">
        <f t="shared" si="2"/>
        <v>-0.59272676076092645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474872.79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798641.99</v>
      </c>
      <c r="G20" s="46">
        <f>IF('Town Data'!K16&gt;9,'Town Data'!J16,"*")</f>
        <v>813269.05</v>
      </c>
      <c r="H20" s="47">
        <f>IF('Town Data'!M16&gt;9,'Town Data'!L16,"*")</f>
        <v>202869.81</v>
      </c>
      <c r="I20" s="9">
        <f t="shared" si="0"/>
        <v>-0.40539967100903374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568207.16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846552.98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-0.3287990551991205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>
        <f>IF('Town Data'!K18&gt;9,'Town Data'!J18,"*")</f>
        <v>113770.46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209962.23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346425.19</v>
      </c>
      <c r="G23" s="43">
        <f>IF('Town Data'!K19&gt;9,'Town Data'!J19,"*")</f>
        <v>75594.539999999994</v>
      </c>
      <c r="H23" s="44" t="str">
        <f>IF('Town Data'!M19&gt;9,'Town Data'!L19,"*")</f>
        <v>*</v>
      </c>
      <c r="I23" s="22">
        <f t="shared" si="0"/>
        <v>-0.39391754392918132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2136568.98</v>
      </c>
      <c r="D24" s="46">
        <f>IF('Town Data'!E20&gt;9,'Town Data'!D20,"*")</f>
        <v>608022.05000000005</v>
      </c>
      <c r="E24" s="47">
        <f>IF('Town Data'!G20&gt;9,'Town Data'!F20,"*")</f>
        <v>150498.53</v>
      </c>
      <c r="F24" s="45">
        <f>IF('Town Data'!I20&gt;9,'Town Data'!H20,"*")</f>
        <v>2595257.2400000002</v>
      </c>
      <c r="G24" s="46">
        <f>IF('Town Data'!K20&gt;9,'Town Data'!J20,"*")</f>
        <v>1680283.78</v>
      </c>
      <c r="H24" s="47">
        <f>IF('Town Data'!M20&gt;9,'Town Data'!L20,"*")</f>
        <v>291634.61</v>
      </c>
      <c r="I24" s="9">
        <f t="shared" si="0"/>
        <v>-0.17674096152410704</v>
      </c>
      <c r="J24" s="9">
        <f t="shared" si="1"/>
        <v>-0.63814323673349982</v>
      </c>
      <c r="K24" s="9">
        <f t="shared" si="2"/>
        <v>-0.48394832149723244</v>
      </c>
      <c r="L24" s="15"/>
    </row>
    <row r="25" spans="1:12" x14ac:dyDescent="0.25">
      <c r="A25" s="15"/>
      <c r="B25" s="27" t="str">
        <f>'Town Data'!A21</f>
        <v>DANVILLE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40725.68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814838.29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988121.77</v>
      </c>
      <c r="G26" s="46">
        <f>IF('Town Data'!K22&gt;9,'Town Data'!J22,"*")</f>
        <v>129098.9</v>
      </c>
      <c r="H26" s="47" t="str">
        <f>IF('Town Data'!M22&gt;9,'Town Data'!L22,"*")</f>
        <v>*</v>
      </c>
      <c r="I26" s="9">
        <f t="shared" si="0"/>
        <v>-0.17536652390524701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 t="str">
        <f>IF('Town Data'!C23&gt;9,'Town Data'!B23,"*")</f>
        <v>*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710676.72</v>
      </c>
      <c r="G27" s="43">
        <f>IF('Town Data'!K23&gt;9,'Town Data'!J23,"*")</f>
        <v>280696.28000000003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364748.35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394209.68</v>
      </c>
      <c r="G28" s="46">
        <f>IF('Town Data'!K24&gt;9,'Town Data'!J24,"*")</f>
        <v>186686.05</v>
      </c>
      <c r="H28" s="47">
        <f>IF('Town Data'!M24&gt;9,'Town Data'!L24,"*")</f>
        <v>134239.5</v>
      </c>
      <c r="I28" s="9">
        <f t="shared" si="0"/>
        <v>-7.4735176467508393E-2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433292.49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413923.12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4.6794607655643868E-2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3286881.92</v>
      </c>
      <c r="D30" s="46" t="str">
        <f>IF('Town Data'!E26&gt;9,'Town Data'!D26,"*")</f>
        <v>*</v>
      </c>
      <c r="E30" s="47">
        <f>IF('Town Data'!G26&gt;9,'Town Data'!F26,"*")</f>
        <v>225739.32</v>
      </c>
      <c r="F30" s="45">
        <f>IF('Town Data'!I26&gt;9,'Town Data'!H26,"*")</f>
        <v>3677348.75</v>
      </c>
      <c r="G30" s="46" t="str">
        <f>IF('Town Data'!K26&gt;9,'Town Data'!J26,"*")</f>
        <v>*</v>
      </c>
      <c r="H30" s="47">
        <f>IF('Town Data'!M26&gt;9,'Town Data'!L26,"*")</f>
        <v>374125.51</v>
      </c>
      <c r="I30" s="9">
        <f t="shared" si="0"/>
        <v>-0.10618161521938872</v>
      </c>
      <c r="J30" s="9" t="str">
        <f t="shared" si="1"/>
        <v/>
      </c>
      <c r="K30" s="9">
        <f t="shared" si="2"/>
        <v>-0.39662141723508776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489280.76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537435.27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-8.9600576456398198E-2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290715.19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FERRISBURGH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1752188.47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GRAND ISLE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79440.53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GREENSBORO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167497.29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HARDWICK</v>
      </c>
      <c r="C36" s="50">
        <f>IF('Town Data'!C32&gt;9,'Town Data'!B32,"*")</f>
        <v>288562.07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441633.78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-0.34660326481366532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HARTFORD</v>
      </c>
      <c r="C37" s="51">
        <f>IF('Town Data'!C33&gt;9,'Town Data'!B33,"*")</f>
        <v>1609717.36</v>
      </c>
      <c r="D37" s="43">
        <f>IF('Town Data'!E33&gt;9,'Town Data'!D33,"*")</f>
        <v>631011.87</v>
      </c>
      <c r="E37" s="44">
        <f>IF('Town Data'!G33&gt;9,'Town Data'!F33,"*")</f>
        <v>160717.59</v>
      </c>
      <c r="F37" s="43">
        <f>IF('Town Data'!I33&gt;9,'Town Data'!H33,"*")</f>
        <v>2681428.5699999998</v>
      </c>
      <c r="G37" s="43">
        <f>IF('Town Data'!K33&gt;9,'Town Data'!J33,"*")</f>
        <v>1699205.68</v>
      </c>
      <c r="H37" s="44">
        <f>IF('Town Data'!M33&gt;9,'Town Data'!L33,"*")</f>
        <v>441955.16</v>
      </c>
      <c r="I37" s="22">
        <f t="shared" si="0"/>
        <v>-0.39967919413941344</v>
      </c>
      <c r="J37" s="22">
        <f t="shared" si="1"/>
        <v>-0.62864303160756863</v>
      </c>
      <c r="K37" s="22">
        <f t="shared" si="2"/>
        <v>-0.6363486512975659</v>
      </c>
      <c r="L37" s="15"/>
    </row>
    <row r="38" spans="1:12" x14ac:dyDescent="0.25">
      <c r="A38" s="15"/>
      <c r="B38" s="15" t="str">
        <f>'Town Data'!A34</f>
        <v>HINESBURG</v>
      </c>
      <c r="C38" s="50">
        <f>IF('Town Data'!C34&gt;9,'Town Data'!B34,"*")</f>
        <v>354580.89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451222.66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-0.2141775636888448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JERICHO</v>
      </c>
      <c r="C39" s="51">
        <f>IF('Town Data'!C35&gt;9,'Town Data'!B35,"*")</f>
        <v>399859.73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456812.26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-0.12467382114481784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JOHNSON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186534.8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KILLINGTON</v>
      </c>
      <c r="C41" s="51">
        <f>IF('Town Data'!C37&gt;9,'Town Data'!B37,"*")</f>
        <v>809534.49</v>
      </c>
      <c r="D41" s="43">
        <f>IF('Town Data'!E37&gt;9,'Town Data'!D37,"*")</f>
        <v>333980.27</v>
      </c>
      <c r="E41" s="44">
        <f>IF('Town Data'!G37&gt;9,'Town Data'!F37,"*")</f>
        <v>209256.82</v>
      </c>
      <c r="F41" s="43">
        <f>IF('Town Data'!I37&gt;9,'Town Data'!H37,"*")</f>
        <v>1150660.49</v>
      </c>
      <c r="G41" s="43">
        <f>IF('Town Data'!K37&gt;9,'Town Data'!J37,"*")</f>
        <v>978138.43</v>
      </c>
      <c r="H41" s="44">
        <f>IF('Town Data'!M37&gt;9,'Town Data'!L37,"*")</f>
        <v>459395.98</v>
      </c>
      <c r="I41" s="22">
        <f t="shared" si="0"/>
        <v>-0.29646103517467609</v>
      </c>
      <c r="J41" s="22">
        <f t="shared" si="1"/>
        <v>-0.65855521084065782</v>
      </c>
      <c r="K41" s="22">
        <f t="shared" si="2"/>
        <v>-0.54449575287968344</v>
      </c>
      <c r="L41" s="15"/>
    </row>
    <row r="42" spans="1:12" x14ac:dyDescent="0.25">
      <c r="A42" s="15"/>
      <c r="B42" s="15" t="str">
        <f>'Town Data'!A38</f>
        <v>LONDONDERRY</v>
      </c>
      <c r="C42" s="50">
        <f>IF('Town Data'!C38&gt;9,'Town Data'!B38,"*")</f>
        <v>153023.51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266225.75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-0.42521146057434334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LUDLOW</v>
      </c>
      <c r="C43" s="51">
        <f>IF('Town Data'!C39&gt;9,'Town Data'!B39,"*")</f>
        <v>628305.80000000005</v>
      </c>
      <c r="D43" s="43">
        <f>IF('Town Data'!E39&gt;9,'Town Data'!D39,"*")</f>
        <v>164069.26999999999</v>
      </c>
      <c r="E43" s="44">
        <f>IF('Town Data'!G39&gt;9,'Town Data'!F39,"*")</f>
        <v>103106.61</v>
      </c>
      <c r="F43" s="43">
        <f>IF('Town Data'!I39&gt;9,'Town Data'!H39,"*")</f>
        <v>1088960.97</v>
      </c>
      <c r="G43" s="43">
        <f>IF('Town Data'!K39&gt;9,'Town Data'!J39,"*")</f>
        <v>265006.45</v>
      </c>
      <c r="H43" s="44">
        <f>IF('Town Data'!M39&gt;9,'Town Data'!L39,"*")</f>
        <v>333569.23</v>
      </c>
      <c r="I43" s="22">
        <f t="shared" si="0"/>
        <v>-0.42302266352117279</v>
      </c>
      <c r="J43" s="22">
        <f t="shared" si="1"/>
        <v>-0.38088574825254262</v>
      </c>
      <c r="K43" s="22">
        <f t="shared" si="2"/>
        <v>-0.69089891774490109</v>
      </c>
      <c r="L43" s="15"/>
    </row>
    <row r="44" spans="1:12" x14ac:dyDescent="0.25">
      <c r="A44" s="15"/>
      <c r="B44" s="15" t="str">
        <f>'Town Data'!A40</f>
        <v>LYNDON</v>
      </c>
      <c r="C44" s="50">
        <f>IF('Town Data'!C40&gt;9,'Town Data'!B40,"*")</f>
        <v>1111525.47</v>
      </c>
      <c r="D44" s="46" t="str">
        <f>IF('Town Data'!E40&gt;9,'Town Data'!D40,"*")</f>
        <v>*</v>
      </c>
      <c r="E44" s="47">
        <f>IF('Town Data'!G40&gt;9,'Town Data'!F40,"*")</f>
        <v>47839.519999999997</v>
      </c>
      <c r="F44" s="45">
        <f>IF('Town Data'!I40&gt;9,'Town Data'!H40,"*")</f>
        <v>1295662.72</v>
      </c>
      <c r="G44" s="46" t="str">
        <f>IF('Town Data'!K40&gt;9,'Town Data'!J40,"*")</f>
        <v>*</v>
      </c>
      <c r="H44" s="47">
        <f>IF('Town Data'!M40&gt;9,'Town Data'!L40,"*")</f>
        <v>112666.2</v>
      </c>
      <c r="I44" s="9">
        <f t="shared" si="0"/>
        <v>-0.14211819724194891</v>
      </c>
      <c r="J44" s="9" t="str">
        <f t="shared" si="1"/>
        <v/>
      </c>
      <c r="K44" s="9">
        <f t="shared" si="2"/>
        <v>-0.57538711698805856</v>
      </c>
      <c r="L44" s="15"/>
    </row>
    <row r="45" spans="1:12" x14ac:dyDescent="0.25">
      <c r="A45" s="15"/>
      <c r="B45" s="27" t="str">
        <f>'Town Data'!A41</f>
        <v>MANCHESTER</v>
      </c>
      <c r="C45" s="51">
        <f>IF('Town Data'!C41&gt;9,'Town Data'!B41,"*")</f>
        <v>1990997.49</v>
      </c>
      <c r="D45" s="43">
        <f>IF('Town Data'!E41&gt;9,'Town Data'!D41,"*")</f>
        <v>1032749.12</v>
      </c>
      <c r="E45" s="44">
        <f>IF('Town Data'!G41&gt;9,'Town Data'!F41,"*")</f>
        <v>325017.12</v>
      </c>
      <c r="F45" s="43">
        <f>IF('Town Data'!I41&gt;9,'Town Data'!H41,"*")</f>
        <v>3374592.25</v>
      </c>
      <c r="G45" s="43">
        <f>IF('Town Data'!K41&gt;9,'Town Data'!J41,"*")</f>
        <v>3572986.45</v>
      </c>
      <c r="H45" s="44">
        <f>IF('Town Data'!M41&gt;9,'Town Data'!L41,"*")</f>
        <v>812998.76</v>
      </c>
      <c r="I45" s="22">
        <f t="shared" si="0"/>
        <v>-0.41000353746441515</v>
      </c>
      <c r="J45" s="22">
        <f t="shared" si="1"/>
        <v>-0.71095632898355943</v>
      </c>
      <c r="K45" s="22">
        <f t="shared" si="2"/>
        <v>-0.60022433490550464</v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1702588.32</v>
      </c>
      <c r="D46" s="46" t="str">
        <f>IF('Town Data'!E42&gt;9,'Town Data'!D42,"*")</f>
        <v>*</v>
      </c>
      <c r="E46" s="47">
        <f>IF('Town Data'!G42&gt;9,'Town Data'!F42,"*")</f>
        <v>135556.91</v>
      </c>
      <c r="F46" s="45">
        <f>IF('Town Data'!I42&gt;9,'Town Data'!H42,"*")</f>
        <v>2406729.1800000002</v>
      </c>
      <c r="G46" s="46" t="str">
        <f>IF('Town Data'!K42&gt;9,'Town Data'!J42,"*")</f>
        <v>*</v>
      </c>
      <c r="H46" s="47">
        <f>IF('Town Data'!M42&gt;9,'Town Data'!L42,"*")</f>
        <v>387887.95</v>
      </c>
      <c r="I46" s="9">
        <f t="shared" si="0"/>
        <v>-0.29257170513883912</v>
      </c>
      <c r="J46" s="9" t="str">
        <f t="shared" si="1"/>
        <v/>
      </c>
      <c r="K46" s="9">
        <f t="shared" si="2"/>
        <v>-0.65052559637390128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930035.61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865910.07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7.4055657996909593E-2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119729.73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1294676.82</v>
      </c>
      <c r="D49" s="43" t="str">
        <f>IF('Town Data'!E45&gt;9,'Town Data'!D45,"*")</f>
        <v>*</v>
      </c>
      <c r="E49" s="44">
        <f>IF('Town Data'!G45&gt;9,'Town Data'!F45,"*")</f>
        <v>123595.76</v>
      </c>
      <c r="F49" s="43">
        <f>IF('Town Data'!I45&gt;9,'Town Data'!H45,"*")</f>
        <v>2408417.61</v>
      </c>
      <c r="G49" s="43" t="str">
        <f>IF('Town Data'!K45&gt;9,'Town Data'!J45,"*")</f>
        <v>*</v>
      </c>
      <c r="H49" s="44">
        <f>IF('Town Data'!M45&gt;9,'Town Data'!L45,"*")</f>
        <v>418791.39</v>
      </c>
      <c r="I49" s="22">
        <f t="shared" si="0"/>
        <v>-0.46243674077769259</v>
      </c>
      <c r="J49" s="22" t="str">
        <f t="shared" si="1"/>
        <v/>
      </c>
      <c r="K49" s="22">
        <f t="shared" si="2"/>
        <v>-0.70487511694068017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1330621.23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1470717.28</v>
      </c>
      <c r="G50" s="46">
        <f>IF('Town Data'!K46&gt;9,'Town Data'!J46,"*")</f>
        <v>144961.35999999999</v>
      </c>
      <c r="H50" s="47">
        <f>IF('Town Data'!M46&gt;9,'Town Data'!L46,"*")</f>
        <v>149622.56</v>
      </c>
      <c r="I50" s="9">
        <f t="shared" si="0"/>
        <v>-9.52569551640816E-2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29075.24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1158456.24</v>
      </c>
      <c r="D52" s="46" t="str">
        <f>IF('Town Data'!E48&gt;9,'Town Data'!D48,"*")</f>
        <v>*</v>
      </c>
      <c r="E52" s="47">
        <f>IF('Town Data'!G48&gt;9,'Town Data'!F48,"*")</f>
        <v>120039.57</v>
      </c>
      <c r="F52" s="45">
        <f>IF('Town Data'!I48&gt;9,'Town Data'!H48,"*")</f>
        <v>1260883.3600000001</v>
      </c>
      <c r="G52" s="46" t="str">
        <f>IF('Town Data'!K48&gt;9,'Town Data'!J48,"*")</f>
        <v>*</v>
      </c>
      <c r="H52" s="47">
        <f>IF('Town Data'!M48&gt;9,'Town Data'!L48,"*")</f>
        <v>231901.5</v>
      </c>
      <c r="I52" s="9">
        <f t="shared" si="0"/>
        <v>-8.1234413308460277E-2</v>
      </c>
      <c r="J52" s="9" t="str">
        <f t="shared" si="1"/>
        <v/>
      </c>
      <c r="K52" s="9">
        <f t="shared" si="2"/>
        <v>-0.48236828998518766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210414.28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393965.62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-0.46590699970215677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299734.67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441082.16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-0.32045614812442197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POULTNEY</v>
      </c>
      <c r="C55" s="51">
        <f>IF('Town Data'!C51&gt;9,'Town Data'!B51,"*")</f>
        <v>282652.28999999998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327352.36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-0.13655032149455104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RANDOLPH</v>
      </c>
      <c r="C56" s="50">
        <f>IF('Town Data'!C52&gt;9,'Town Data'!B52,"*")</f>
        <v>604893.06999999995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711963.53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-0.15038756268877995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RICHMOND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343329.51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458967.96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539072.93000000005</v>
      </c>
      <c r="G58" s="46" t="str">
        <f>IF('Town Data'!K54&gt;9,'Town Data'!J54,"*")</f>
        <v>*</v>
      </c>
      <c r="H58" s="47">
        <f>IF('Town Data'!M54&gt;9,'Town Data'!L54,"*")</f>
        <v>82959.600000000006</v>
      </c>
      <c r="I58" s="9">
        <f t="shared" si="0"/>
        <v>-0.14859764893035907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ROYALTON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412829.76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3367409.4</v>
      </c>
      <c r="D60" s="46">
        <f>IF('Town Data'!E56&gt;9,'Town Data'!D56,"*")</f>
        <v>95590.26</v>
      </c>
      <c r="E60" s="47">
        <f>IF('Town Data'!G56&gt;9,'Town Data'!F56,"*")</f>
        <v>206038.53</v>
      </c>
      <c r="F60" s="45">
        <f>IF('Town Data'!I56&gt;9,'Town Data'!H56,"*")</f>
        <v>3532466.82</v>
      </c>
      <c r="G60" s="46">
        <f>IF('Town Data'!K56&gt;9,'Town Data'!J56,"*")</f>
        <v>347350.42</v>
      </c>
      <c r="H60" s="47">
        <f>IF('Town Data'!M56&gt;9,'Town Data'!L56,"*")</f>
        <v>433010.4</v>
      </c>
      <c r="I60" s="9">
        <f t="shared" si="0"/>
        <v>-4.6725823174186228E-2</v>
      </c>
      <c r="J60" s="9">
        <f t="shared" si="1"/>
        <v>-0.72480165707011379</v>
      </c>
      <c r="K60" s="9">
        <f t="shared" si="2"/>
        <v>-0.52417186746553901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996316.59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1462912.36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-0.3189499130351186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81173.39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804681.96</v>
      </c>
      <c r="D63" s="43" t="str">
        <f>IF('Town Data'!E59&gt;9,'Town Data'!D59,"*")</f>
        <v>*</v>
      </c>
      <c r="E63" s="44">
        <f>IF('Town Data'!G59&gt;9,'Town Data'!F59,"*")</f>
        <v>67844.539999999994</v>
      </c>
      <c r="F63" s="43">
        <f>IF('Town Data'!I59&gt;9,'Town Data'!H59,"*")</f>
        <v>1373050.08</v>
      </c>
      <c r="G63" s="43" t="str">
        <f>IF('Town Data'!K59&gt;9,'Town Data'!J59,"*")</f>
        <v>*</v>
      </c>
      <c r="H63" s="44">
        <f>IF('Town Data'!M59&gt;9,'Town Data'!L59,"*")</f>
        <v>264618.90000000002</v>
      </c>
      <c r="I63" s="22">
        <f t="shared" si="0"/>
        <v>-0.41394565885025847</v>
      </c>
      <c r="J63" s="22" t="str">
        <f t="shared" si="1"/>
        <v/>
      </c>
      <c r="K63" s="22">
        <f t="shared" si="2"/>
        <v>-0.74361415605612458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5200444.0599999996</v>
      </c>
      <c r="D64" s="46">
        <f>IF('Town Data'!E60&gt;9,'Town Data'!D60,"*")</f>
        <v>1029649.75</v>
      </c>
      <c r="E64" s="47">
        <f>IF('Town Data'!G60&gt;9,'Town Data'!F60,"*")</f>
        <v>268657.44</v>
      </c>
      <c r="F64" s="45">
        <f>IF('Town Data'!I60&gt;9,'Town Data'!H60,"*")</f>
        <v>7246259.0899999999</v>
      </c>
      <c r="G64" s="46">
        <f>IF('Town Data'!K60&gt;9,'Town Data'!J60,"*")</f>
        <v>4431114.22</v>
      </c>
      <c r="H64" s="47">
        <f>IF('Town Data'!M60&gt;9,'Town Data'!L60,"*")</f>
        <v>945209.84</v>
      </c>
      <c r="I64" s="9">
        <f t="shared" si="0"/>
        <v>-0.28232706070685093</v>
      </c>
      <c r="J64" s="9">
        <f t="shared" si="1"/>
        <v>-0.7676318643846648</v>
      </c>
      <c r="K64" s="9">
        <f t="shared" si="2"/>
        <v>-0.71576952690208973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332660.11</v>
      </c>
      <c r="D65" s="43">
        <f>IF('Town Data'!E61&gt;9,'Town Data'!D61,"*")</f>
        <v>153771.98000000001</v>
      </c>
      <c r="E65" s="44" t="str">
        <f>IF('Town Data'!G61&gt;9,'Town Data'!F61,"*")</f>
        <v>*</v>
      </c>
      <c r="F65" s="43">
        <f>IF('Town Data'!I61&gt;9,'Town Data'!H61,"*")</f>
        <v>528528.01</v>
      </c>
      <c r="G65" s="43">
        <f>IF('Town Data'!K61&gt;9,'Town Data'!J61,"*")</f>
        <v>363889.42</v>
      </c>
      <c r="H65" s="44" t="str">
        <f>IF('Town Data'!M61&gt;9,'Town Data'!L61,"*")</f>
        <v>*</v>
      </c>
      <c r="I65" s="22">
        <f t="shared" si="0"/>
        <v>-0.37059133346594064</v>
      </c>
      <c r="J65" s="22">
        <f t="shared" si="1"/>
        <v>-0.57742112974870219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1055683.3700000001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973105.87</v>
      </c>
      <c r="G66" s="46" t="str">
        <f>IF('Town Data'!K62&gt;9,'Town Data'!J62,"*")</f>
        <v>*</v>
      </c>
      <c r="H66" s="47">
        <f>IF('Town Data'!M62&gt;9,'Town Data'!L62,"*")</f>
        <v>87459.28</v>
      </c>
      <c r="I66" s="9">
        <f t="shared" si="0"/>
        <v>8.4859728571979653E-2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1704007.36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1725035.79</v>
      </c>
      <c r="G67" s="43" t="str">
        <f>IF('Town Data'!K63&gt;9,'Town Data'!J63,"*")</f>
        <v>*</v>
      </c>
      <c r="H67" s="44">
        <f>IF('Town Data'!M63&gt;9,'Town Data'!L63,"*")</f>
        <v>180293.17</v>
      </c>
      <c r="I67" s="22">
        <f t="shared" si="0"/>
        <v>-1.2190141283967178E-2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950054.19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1057682.5900000001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-0.1017586949218859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1090311.6599999999</v>
      </c>
      <c r="D69" s="43" t="str">
        <f>IF('Town Data'!E65&gt;9,'Town Data'!D65,"*")</f>
        <v>*</v>
      </c>
      <c r="E69" s="44">
        <f>IF('Town Data'!G65&gt;9,'Town Data'!F65,"*")</f>
        <v>44903.76</v>
      </c>
      <c r="F69" s="43">
        <f>IF('Town Data'!I65&gt;9,'Town Data'!H65,"*")</f>
        <v>1289477.45</v>
      </c>
      <c r="G69" s="43" t="str">
        <f>IF('Town Data'!K65&gt;9,'Town Data'!J65,"*")</f>
        <v>*</v>
      </c>
      <c r="H69" s="44">
        <f>IF('Town Data'!M65&gt;9,'Town Data'!L65,"*")</f>
        <v>112798.54</v>
      </c>
      <c r="I69" s="22">
        <f t="shared" si="0"/>
        <v>-0.15445465137835487</v>
      </c>
      <c r="J69" s="22" t="str">
        <f t="shared" si="1"/>
        <v/>
      </c>
      <c r="K69" s="22">
        <f t="shared" si="2"/>
        <v>-0.60191186871744973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2672623.13</v>
      </c>
      <c r="D70" s="46">
        <f>IF('Town Data'!E66&gt;9,'Town Data'!D66,"*")</f>
        <v>2183562.64</v>
      </c>
      <c r="E70" s="47">
        <f>IF('Town Data'!G66&gt;9,'Town Data'!F66,"*")</f>
        <v>820840.72</v>
      </c>
      <c r="F70" s="45">
        <f>IF('Town Data'!I66&gt;9,'Town Data'!H66,"*")</f>
        <v>5478078.9699999997</v>
      </c>
      <c r="G70" s="46">
        <f>IF('Town Data'!K66&gt;9,'Town Data'!J66,"*")</f>
        <v>6855201.0899999999</v>
      </c>
      <c r="H70" s="47">
        <f>IF('Town Data'!M66&gt;9,'Town Data'!L66,"*")</f>
        <v>1705102.83</v>
      </c>
      <c r="I70" s="9">
        <f t="shared" ref="I70:I133" si="3">IFERROR((C70-F70)/F70,"")</f>
        <v>-0.51212402292185288</v>
      </c>
      <c r="J70" s="9">
        <f t="shared" ref="J70:J133" si="4">IFERROR((D70-G70)/G70,"")</f>
        <v>-0.68147358314765338</v>
      </c>
      <c r="K70" s="9">
        <f t="shared" ref="K70:K133" si="5">IFERROR((E70-H70)/H70,"")</f>
        <v>-0.51859752646120472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557872.68000000005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649034.29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-0.14045730927406005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VERGENNES</v>
      </c>
      <c r="C72" s="50">
        <f>IF('Town Data'!C68&gt;9,'Town Data'!B68,"*")</f>
        <v>318383.68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480931.46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-0.33798533371054584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WAITSFIELD</v>
      </c>
      <c r="C73" s="51">
        <f>IF('Town Data'!C69&gt;9,'Town Data'!B69,"*")</f>
        <v>772892.85</v>
      </c>
      <c r="D73" s="43">
        <f>IF('Town Data'!E69&gt;9,'Town Data'!D69,"*")</f>
        <v>57983.12</v>
      </c>
      <c r="E73" s="44">
        <f>IF('Town Data'!G69&gt;9,'Town Data'!F69,"*")</f>
        <v>112632.42</v>
      </c>
      <c r="F73" s="43">
        <f>IF('Town Data'!I69&gt;9,'Town Data'!H69,"*")</f>
        <v>1219489.04</v>
      </c>
      <c r="G73" s="43">
        <f>IF('Town Data'!K69&gt;9,'Town Data'!J69,"*")</f>
        <v>380096.95</v>
      </c>
      <c r="H73" s="44">
        <f>IF('Town Data'!M69&gt;9,'Town Data'!L69,"*")</f>
        <v>426737.59</v>
      </c>
      <c r="I73" s="22">
        <f t="shared" si="3"/>
        <v>-0.36621582921319246</v>
      </c>
      <c r="J73" s="22">
        <f t="shared" si="4"/>
        <v>-0.84745176197809535</v>
      </c>
      <c r="K73" s="22">
        <f t="shared" si="5"/>
        <v>-0.7360616391914292</v>
      </c>
      <c r="L73" s="15"/>
    </row>
    <row r="74" spans="1:12" x14ac:dyDescent="0.25">
      <c r="A74" s="15"/>
      <c r="B74" s="15" t="str">
        <f>'Town Data'!A70</f>
        <v>WARREN</v>
      </c>
      <c r="C74" s="50">
        <f>IF('Town Data'!C70&gt;9,'Town Data'!B70,"*")</f>
        <v>219836.97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418590.89</v>
      </c>
      <c r="G74" s="46">
        <f>IF('Town Data'!K70&gt;9,'Town Data'!J70,"*")</f>
        <v>491707.55</v>
      </c>
      <c r="H74" s="47" t="str">
        <f>IF('Town Data'!M70&gt;9,'Town Data'!L70,"*")</f>
        <v>*</v>
      </c>
      <c r="I74" s="9">
        <f t="shared" si="3"/>
        <v>-0.47481664018058301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WATERBURY</v>
      </c>
      <c r="C75" s="51">
        <f>IF('Town Data'!C71&gt;9,'Town Data'!B71,"*")</f>
        <v>1064533.52</v>
      </c>
      <c r="D75" s="43" t="str">
        <f>IF('Town Data'!E71&gt;9,'Town Data'!D71,"*")</f>
        <v>*</v>
      </c>
      <c r="E75" s="44">
        <f>IF('Town Data'!G71&gt;9,'Town Data'!F71,"*")</f>
        <v>181159.75</v>
      </c>
      <c r="F75" s="43">
        <f>IF('Town Data'!I71&gt;9,'Town Data'!H71,"*")</f>
        <v>1841691.96</v>
      </c>
      <c r="G75" s="43">
        <f>IF('Town Data'!K71&gt;9,'Town Data'!J71,"*")</f>
        <v>883371.68</v>
      </c>
      <c r="H75" s="44">
        <f>IF('Town Data'!M71&gt;9,'Town Data'!L71,"*")</f>
        <v>406104.12</v>
      </c>
      <c r="I75" s="22">
        <f t="shared" si="3"/>
        <v>-0.42198068780188408</v>
      </c>
      <c r="J75" s="22" t="str">
        <f t="shared" si="4"/>
        <v/>
      </c>
      <c r="K75" s="22">
        <f t="shared" si="5"/>
        <v>-0.55390812090259023</v>
      </c>
      <c r="L75" s="15"/>
    </row>
    <row r="76" spans="1:12" x14ac:dyDescent="0.25">
      <c r="A76" s="15"/>
      <c r="B76" s="15" t="str">
        <f>'Town Data'!A72</f>
        <v>WEST RUTLAND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156614.38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WILLISTON</v>
      </c>
      <c r="C77" s="51">
        <f>IF('Town Data'!C73&gt;9,'Town Data'!B73,"*")</f>
        <v>2282653.58</v>
      </c>
      <c r="D77" s="43" t="str">
        <f>IF('Town Data'!E73&gt;9,'Town Data'!D73,"*")</f>
        <v>*</v>
      </c>
      <c r="E77" s="44">
        <f>IF('Town Data'!G73&gt;9,'Town Data'!F73,"*")</f>
        <v>172278.31</v>
      </c>
      <c r="F77" s="43">
        <f>IF('Town Data'!I73&gt;9,'Town Data'!H73,"*")</f>
        <v>3288962.72</v>
      </c>
      <c r="G77" s="43" t="str">
        <f>IF('Town Data'!K73&gt;9,'Town Data'!J73,"*")</f>
        <v>*</v>
      </c>
      <c r="H77" s="44">
        <f>IF('Town Data'!M73&gt;9,'Town Data'!L73,"*")</f>
        <v>358591.71</v>
      </c>
      <c r="I77" s="22">
        <f t="shared" si="3"/>
        <v>-0.30596550513652526</v>
      </c>
      <c r="J77" s="22" t="str">
        <f t="shared" si="4"/>
        <v/>
      </c>
      <c r="K77" s="22">
        <f t="shared" si="5"/>
        <v>-0.51956973573092369</v>
      </c>
      <c r="L77" s="15"/>
    </row>
    <row r="78" spans="1:12" x14ac:dyDescent="0.25">
      <c r="A78" s="15"/>
      <c r="B78" s="15" t="str">
        <f>'Town Data'!A74</f>
        <v>WILMINGTON</v>
      </c>
      <c r="C78" s="50">
        <f>IF('Town Data'!C74&gt;9,'Town Data'!B74,"*")</f>
        <v>639656.68000000005</v>
      </c>
      <c r="D78" s="46" t="str">
        <f>IF('Town Data'!E74&gt;9,'Town Data'!D74,"*")</f>
        <v>*</v>
      </c>
      <c r="E78" s="47">
        <f>IF('Town Data'!G74&gt;9,'Town Data'!F74,"*")</f>
        <v>67959.509999999995</v>
      </c>
      <c r="F78" s="45">
        <f>IF('Town Data'!I74&gt;9,'Town Data'!H74,"*")</f>
        <v>783705.32</v>
      </c>
      <c r="G78" s="46">
        <f>IF('Town Data'!K74&gt;9,'Town Data'!J74,"*")</f>
        <v>186159.54</v>
      </c>
      <c r="H78" s="47">
        <f>IF('Town Data'!M74&gt;9,'Town Data'!L74,"*")</f>
        <v>104476.28</v>
      </c>
      <c r="I78" s="9">
        <f t="shared" si="3"/>
        <v>-0.18380459635006677</v>
      </c>
      <c r="J78" s="9" t="str">
        <f t="shared" si="4"/>
        <v/>
      </c>
      <c r="K78" s="9">
        <f t="shared" si="5"/>
        <v>-0.34952211162189162</v>
      </c>
      <c r="L78" s="15"/>
    </row>
    <row r="79" spans="1:12" x14ac:dyDescent="0.25">
      <c r="A79" s="15"/>
      <c r="B79" s="27" t="str">
        <f>'Town Data'!A75</f>
        <v>WINDSOR</v>
      </c>
      <c r="C79" s="51">
        <f>IF('Town Data'!C75&gt;9,'Town Data'!B75,"*")</f>
        <v>342323.99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489343.47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-0.30044230487023765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WINOOSKI</v>
      </c>
      <c r="C80" s="50">
        <f>IF('Town Data'!C76&gt;9,'Town Data'!B76,"*")</f>
        <v>746753.63</v>
      </c>
      <c r="D80" s="46" t="str">
        <f>IF('Town Data'!E76&gt;9,'Town Data'!D76,"*")</f>
        <v>*</v>
      </c>
      <c r="E80" s="47">
        <f>IF('Town Data'!G76&gt;9,'Town Data'!F76,"*")</f>
        <v>176573.13</v>
      </c>
      <c r="F80" s="45">
        <f>IF('Town Data'!I76&gt;9,'Town Data'!H76,"*")</f>
        <v>1244766.8700000001</v>
      </c>
      <c r="G80" s="46" t="str">
        <f>IF('Town Data'!K76&gt;9,'Town Data'!J76,"*")</f>
        <v>*</v>
      </c>
      <c r="H80" s="47">
        <f>IF('Town Data'!M76&gt;9,'Town Data'!L76,"*")</f>
        <v>432238.3</v>
      </c>
      <c r="I80" s="9">
        <f t="shared" si="3"/>
        <v>-0.4000855517627972</v>
      </c>
      <c r="J80" s="9" t="str">
        <f t="shared" si="4"/>
        <v/>
      </c>
      <c r="K80" s="9">
        <f t="shared" si="5"/>
        <v>-0.59149124452877033</v>
      </c>
      <c r="L80" s="15"/>
    </row>
    <row r="81" spans="1:12" x14ac:dyDescent="0.25">
      <c r="A81" s="15"/>
      <c r="B81" s="27" t="str">
        <f>'Town Data'!A77</f>
        <v>WOODSTOCK</v>
      </c>
      <c r="C81" s="51">
        <f>IF('Town Data'!C77&gt;9,'Town Data'!B77,"*")</f>
        <v>900995.94</v>
      </c>
      <c r="D81" s="43">
        <f>IF('Town Data'!E77&gt;9,'Town Data'!D77,"*")</f>
        <v>902082.05</v>
      </c>
      <c r="E81" s="44">
        <f>IF('Town Data'!G77&gt;9,'Town Data'!F77,"*")</f>
        <v>181976.68</v>
      </c>
      <c r="F81" s="43">
        <f>IF('Town Data'!I77&gt;9,'Town Data'!H77,"*")</f>
        <v>1657248.99</v>
      </c>
      <c r="G81" s="43">
        <f>IF('Town Data'!K77&gt;9,'Town Data'!J77,"*")</f>
        <v>2123723.13</v>
      </c>
      <c r="H81" s="44">
        <f>IF('Town Data'!M77&gt;9,'Town Data'!L77,"*")</f>
        <v>380828.24</v>
      </c>
      <c r="I81" s="22">
        <f t="shared" si="3"/>
        <v>-0.45633037314447245</v>
      </c>
      <c r="J81" s="22">
        <f t="shared" si="4"/>
        <v>-0.57523556754782812</v>
      </c>
      <c r="K81" s="22">
        <f t="shared" si="5"/>
        <v>-0.52215549981272402</v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F10" sqref="F10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30526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78645.38</v>
      </c>
      <c r="K3" s="39">
        <v>15</v>
      </c>
      <c r="L3" s="39">
        <v>0</v>
      </c>
      <c r="M3" s="39">
        <v>0</v>
      </c>
    </row>
    <row r="4" spans="1:13" x14ac:dyDescent="0.25">
      <c r="A4" s="38" t="s">
        <v>49</v>
      </c>
      <c r="B4" s="39">
        <v>1213633.78</v>
      </c>
      <c r="C4" s="39">
        <v>32</v>
      </c>
      <c r="D4" s="39">
        <v>0</v>
      </c>
      <c r="E4" s="39">
        <v>0</v>
      </c>
      <c r="F4" s="39">
        <v>111210.16</v>
      </c>
      <c r="G4" s="39">
        <v>12</v>
      </c>
      <c r="H4" s="39">
        <v>1364591.59</v>
      </c>
      <c r="I4" s="39">
        <v>36</v>
      </c>
      <c r="J4" s="39">
        <v>0</v>
      </c>
      <c r="K4" s="39">
        <v>0</v>
      </c>
      <c r="L4" s="39">
        <v>209677.23</v>
      </c>
      <c r="M4" s="39">
        <v>17</v>
      </c>
    </row>
    <row r="5" spans="1:13" x14ac:dyDescent="0.25">
      <c r="A5" s="38" t="s">
        <v>50</v>
      </c>
      <c r="B5" s="39">
        <v>445473.75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455093.13</v>
      </c>
      <c r="I5" s="39">
        <v>12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283062.95</v>
      </c>
      <c r="C6" s="39">
        <v>14</v>
      </c>
      <c r="D6" s="39">
        <v>0</v>
      </c>
      <c r="E6" s="39">
        <v>0</v>
      </c>
      <c r="F6" s="39">
        <v>0</v>
      </c>
      <c r="G6" s="39">
        <v>0</v>
      </c>
      <c r="H6" s="39">
        <v>282611.76</v>
      </c>
      <c r="I6" s="39">
        <v>18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2388122.7200000002</v>
      </c>
      <c r="C7" s="39">
        <v>61</v>
      </c>
      <c r="D7" s="39">
        <v>334913.71999999997</v>
      </c>
      <c r="E7" s="39">
        <v>18</v>
      </c>
      <c r="F7" s="39">
        <v>213890.25</v>
      </c>
      <c r="G7" s="39">
        <v>21</v>
      </c>
      <c r="H7" s="39">
        <v>2953754.23</v>
      </c>
      <c r="I7" s="39">
        <v>74</v>
      </c>
      <c r="J7" s="39">
        <v>861012.15</v>
      </c>
      <c r="K7" s="39">
        <v>20</v>
      </c>
      <c r="L7" s="39">
        <v>398651.24</v>
      </c>
      <c r="M7" s="39">
        <v>30</v>
      </c>
    </row>
    <row r="8" spans="1:13" x14ac:dyDescent="0.25">
      <c r="A8" s="38" t="s">
        <v>53</v>
      </c>
      <c r="B8" s="39">
        <v>1259852.5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1693392.18</v>
      </c>
      <c r="I8" s="39">
        <v>20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311098.46000000002</v>
      </c>
      <c r="I9" s="39">
        <v>10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404608.8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536900.32999999996</v>
      </c>
      <c r="I10" s="39">
        <v>13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279465.37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372529.54</v>
      </c>
      <c r="I11" s="39">
        <v>20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3050517.55</v>
      </c>
      <c r="C12" s="39">
        <v>61</v>
      </c>
      <c r="D12" s="39">
        <v>425891.74</v>
      </c>
      <c r="E12" s="39">
        <v>15</v>
      </c>
      <c r="F12" s="39">
        <v>230992.77</v>
      </c>
      <c r="G12" s="39">
        <v>27</v>
      </c>
      <c r="H12" s="39">
        <v>3845073.96</v>
      </c>
      <c r="I12" s="39">
        <v>79</v>
      </c>
      <c r="J12" s="39">
        <v>1025146.68</v>
      </c>
      <c r="K12" s="39">
        <v>19</v>
      </c>
      <c r="L12" s="39">
        <v>556328.79</v>
      </c>
      <c r="M12" s="39">
        <v>35</v>
      </c>
    </row>
    <row r="13" spans="1:13" x14ac:dyDescent="0.25">
      <c r="A13" s="38" t="s">
        <v>58</v>
      </c>
      <c r="B13" s="39">
        <v>319095.84000000003</v>
      </c>
      <c r="C13" s="39">
        <v>14</v>
      </c>
      <c r="D13" s="39">
        <v>0</v>
      </c>
      <c r="E13" s="39">
        <v>0</v>
      </c>
      <c r="F13" s="39">
        <v>0</v>
      </c>
      <c r="G13" s="39">
        <v>0</v>
      </c>
      <c r="H13" s="39">
        <v>484217.93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192875.1</v>
      </c>
      <c r="C14" s="39">
        <v>11</v>
      </c>
      <c r="D14" s="39">
        <v>148252.5</v>
      </c>
      <c r="E14" s="39">
        <v>13</v>
      </c>
      <c r="F14" s="39">
        <v>0</v>
      </c>
      <c r="G14" s="39">
        <v>0</v>
      </c>
      <c r="H14" s="39">
        <v>392638.32</v>
      </c>
      <c r="I14" s="39">
        <v>14</v>
      </c>
      <c r="J14" s="39">
        <v>509218.93</v>
      </c>
      <c r="K14" s="39">
        <v>25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6868510.3899999997</v>
      </c>
      <c r="C15" s="39">
        <v>159</v>
      </c>
      <c r="D15" s="39">
        <v>1381353.77</v>
      </c>
      <c r="E15" s="39">
        <v>11</v>
      </c>
      <c r="F15" s="39">
        <v>1887204.93</v>
      </c>
      <c r="G15" s="39">
        <v>78</v>
      </c>
      <c r="H15" s="39">
        <v>12841124.050000001</v>
      </c>
      <c r="I15" s="39">
        <v>195</v>
      </c>
      <c r="J15" s="39">
        <v>6678272.5499999998</v>
      </c>
      <c r="K15" s="39">
        <v>27</v>
      </c>
      <c r="L15" s="39">
        <v>4633756.28</v>
      </c>
      <c r="M15" s="39">
        <v>110</v>
      </c>
    </row>
    <row r="16" spans="1:13" x14ac:dyDescent="0.25">
      <c r="A16" s="38" t="s">
        <v>61</v>
      </c>
      <c r="B16" s="39">
        <v>474872.79</v>
      </c>
      <c r="C16" s="39">
        <v>13</v>
      </c>
      <c r="D16" s="39">
        <v>0</v>
      </c>
      <c r="E16" s="39">
        <v>0</v>
      </c>
      <c r="F16" s="39">
        <v>0</v>
      </c>
      <c r="G16" s="39">
        <v>0</v>
      </c>
      <c r="H16" s="39">
        <v>798641.99</v>
      </c>
      <c r="I16" s="39">
        <v>20</v>
      </c>
      <c r="J16" s="39">
        <v>813269.05</v>
      </c>
      <c r="K16" s="39">
        <v>11</v>
      </c>
      <c r="L16" s="39">
        <v>202869.81</v>
      </c>
      <c r="M16" s="39">
        <v>11</v>
      </c>
    </row>
    <row r="17" spans="1:13" x14ac:dyDescent="0.25">
      <c r="A17" s="38" t="s">
        <v>62</v>
      </c>
      <c r="B17" s="39">
        <v>568207.16</v>
      </c>
      <c r="C17" s="39">
        <v>18</v>
      </c>
      <c r="D17" s="39">
        <v>0</v>
      </c>
      <c r="E17" s="39">
        <v>0</v>
      </c>
      <c r="F17" s="39">
        <v>0</v>
      </c>
      <c r="G17" s="39">
        <v>0</v>
      </c>
      <c r="H17" s="39">
        <v>846552.98</v>
      </c>
      <c r="I17" s="39">
        <v>23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113770.46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209962.23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346425.19</v>
      </c>
      <c r="I19" s="39">
        <v>14</v>
      </c>
      <c r="J19" s="39">
        <v>75594.539999999994</v>
      </c>
      <c r="K19" s="39">
        <v>11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2136568.98</v>
      </c>
      <c r="C20" s="39">
        <v>45</v>
      </c>
      <c r="D20" s="39">
        <v>608022.05000000005</v>
      </c>
      <c r="E20" s="39">
        <v>12</v>
      </c>
      <c r="F20" s="39">
        <v>150498.53</v>
      </c>
      <c r="G20" s="39">
        <v>12</v>
      </c>
      <c r="H20" s="39">
        <v>2595257.2400000002</v>
      </c>
      <c r="I20" s="39">
        <v>51</v>
      </c>
      <c r="J20" s="39">
        <v>1680283.78</v>
      </c>
      <c r="K20" s="39">
        <v>19</v>
      </c>
      <c r="L20" s="39">
        <v>291634.61</v>
      </c>
      <c r="M20" s="39">
        <v>15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40725.68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814838.29</v>
      </c>
      <c r="C22" s="39">
        <v>21</v>
      </c>
      <c r="D22" s="39">
        <v>0</v>
      </c>
      <c r="E22" s="39">
        <v>0</v>
      </c>
      <c r="F22" s="39">
        <v>0</v>
      </c>
      <c r="G22" s="39">
        <v>0</v>
      </c>
      <c r="H22" s="39">
        <v>988121.77</v>
      </c>
      <c r="I22" s="39">
        <v>24</v>
      </c>
      <c r="J22" s="39">
        <v>129098.9</v>
      </c>
      <c r="K22" s="39">
        <v>11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710676.72</v>
      </c>
      <c r="I23" s="39">
        <v>12</v>
      </c>
      <c r="J23" s="39">
        <v>280696.28000000003</v>
      </c>
      <c r="K23" s="39">
        <v>12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364748.35</v>
      </c>
      <c r="C24" s="39">
        <v>12</v>
      </c>
      <c r="D24" s="39">
        <v>0</v>
      </c>
      <c r="E24" s="39">
        <v>0</v>
      </c>
      <c r="F24" s="39">
        <v>0</v>
      </c>
      <c r="G24" s="39">
        <v>0</v>
      </c>
      <c r="H24" s="39">
        <v>394209.68</v>
      </c>
      <c r="I24" s="39">
        <v>17</v>
      </c>
      <c r="J24" s="39">
        <v>186686.05</v>
      </c>
      <c r="K24" s="39">
        <v>18</v>
      </c>
      <c r="L24" s="39">
        <v>134239.5</v>
      </c>
      <c r="M24" s="39">
        <v>10</v>
      </c>
    </row>
    <row r="25" spans="1:13" x14ac:dyDescent="0.25">
      <c r="A25" s="38" t="s">
        <v>70</v>
      </c>
      <c r="B25" s="39">
        <v>433292.49</v>
      </c>
      <c r="C25" s="39">
        <v>17</v>
      </c>
      <c r="D25" s="39">
        <v>0</v>
      </c>
      <c r="E25" s="39">
        <v>0</v>
      </c>
      <c r="F25" s="39">
        <v>0</v>
      </c>
      <c r="G25" s="39">
        <v>0</v>
      </c>
      <c r="H25" s="39">
        <v>413923.12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3286881.92</v>
      </c>
      <c r="C26" s="39">
        <v>70</v>
      </c>
      <c r="D26" s="39">
        <v>0</v>
      </c>
      <c r="E26" s="39">
        <v>0</v>
      </c>
      <c r="F26" s="39">
        <v>225739.32</v>
      </c>
      <c r="G26" s="39">
        <v>23</v>
      </c>
      <c r="H26" s="39">
        <v>3677348.75</v>
      </c>
      <c r="I26" s="39">
        <v>77</v>
      </c>
      <c r="J26" s="39">
        <v>0</v>
      </c>
      <c r="K26" s="39">
        <v>0</v>
      </c>
      <c r="L26" s="39">
        <v>374125.51</v>
      </c>
      <c r="M26" s="39">
        <v>25</v>
      </c>
    </row>
    <row r="27" spans="1:13" x14ac:dyDescent="0.25">
      <c r="A27" s="38" t="s">
        <v>72</v>
      </c>
      <c r="B27" s="39">
        <v>489280.76</v>
      </c>
      <c r="C27" s="39">
        <v>15</v>
      </c>
      <c r="D27" s="39">
        <v>0</v>
      </c>
      <c r="E27" s="39">
        <v>0</v>
      </c>
      <c r="F27" s="39">
        <v>0</v>
      </c>
      <c r="G27" s="39">
        <v>0</v>
      </c>
      <c r="H27" s="39">
        <v>537435.27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290715.19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1752188.47</v>
      </c>
      <c r="K29" s="39">
        <v>12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79440.53</v>
      </c>
      <c r="K30" s="39">
        <v>10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167497.29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288562.07</v>
      </c>
      <c r="C32" s="39">
        <v>15</v>
      </c>
      <c r="D32" s="39">
        <v>0</v>
      </c>
      <c r="E32" s="39">
        <v>0</v>
      </c>
      <c r="F32" s="39">
        <v>0</v>
      </c>
      <c r="G32" s="39">
        <v>0</v>
      </c>
      <c r="H32" s="39">
        <v>441633.78</v>
      </c>
      <c r="I32" s="39">
        <v>17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1609717.36</v>
      </c>
      <c r="C33" s="39">
        <v>34</v>
      </c>
      <c r="D33" s="39">
        <v>631011.87</v>
      </c>
      <c r="E33" s="39">
        <v>15</v>
      </c>
      <c r="F33" s="39">
        <v>160717.59</v>
      </c>
      <c r="G33" s="39">
        <v>12</v>
      </c>
      <c r="H33" s="39">
        <v>2681428.5699999998</v>
      </c>
      <c r="I33" s="39">
        <v>42</v>
      </c>
      <c r="J33" s="39">
        <v>1699205.68</v>
      </c>
      <c r="K33" s="39">
        <v>19</v>
      </c>
      <c r="L33" s="39">
        <v>441955.16</v>
      </c>
      <c r="M33" s="39">
        <v>19</v>
      </c>
    </row>
    <row r="34" spans="1:13" x14ac:dyDescent="0.25">
      <c r="A34" s="38" t="s">
        <v>79</v>
      </c>
      <c r="B34" s="39">
        <v>354580.89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451222.66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399859.73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456812.26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186534.8</v>
      </c>
      <c r="I36" s="39">
        <v>11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809534.49</v>
      </c>
      <c r="C37" s="39">
        <v>23</v>
      </c>
      <c r="D37" s="39">
        <v>333980.27</v>
      </c>
      <c r="E37" s="39">
        <v>21</v>
      </c>
      <c r="F37" s="39">
        <v>209256.82</v>
      </c>
      <c r="G37" s="39">
        <v>17</v>
      </c>
      <c r="H37" s="39">
        <v>1150660.49</v>
      </c>
      <c r="I37" s="39">
        <v>27</v>
      </c>
      <c r="J37" s="39">
        <v>978138.43</v>
      </c>
      <c r="K37" s="39">
        <v>35</v>
      </c>
      <c r="L37" s="39">
        <v>459395.98</v>
      </c>
      <c r="M37" s="39">
        <v>20</v>
      </c>
    </row>
    <row r="38" spans="1:13" x14ac:dyDescent="0.25">
      <c r="A38" s="38" t="s">
        <v>83</v>
      </c>
      <c r="B38" s="39">
        <v>153023.51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266225.75</v>
      </c>
      <c r="I38" s="39">
        <v>13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628305.80000000005</v>
      </c>
      <c r="C39" s="39">
        <v>29</v>
      </c>
      <c r="D39" s="39">
        <v>164069.26999999999</v>
      </c>
      <c r="E39" s="39">
        <v>11</v>
      </c>
      <c r="F39" s="39">
        <v>103106.61</v>
      </c>
      <c r="G39" s="39">
        <v>16</v>
      </c>
      <c r="H39" s="39">
        <v>1088960.97</v>
      </c>
      <c r="I39" s="39">
        <v>36</v>
      </c>
      <c r="J39" s="39">
        <v>265006.45</v>
      </c>
      <c r="K39" s="39">
        <v>31</v>
      </c>
      <c r="L39" s="39">
        <v>333569.23</v>
      </c>
      <c r="M39" s="39">
        <v>21</v>
      </c>
    </row>
    <row r="40" spans="1:13" x14ac:dyDescent="0.25">
      <c r="A40" s="38" t="s">
        <v>85</v>
      </c>
      <c r="B40" s="39">
        <v>1111525.47</v>
      </c>
      <c r="C40" s="39">
        <v>22</v>
      </c>
      <c r="D40" s="39">
        <v>0</v>
      </c>
      <c r="E40" s="39">
        <v>0</v>
      </c>
      <c r="F40" s="39">
        <v>47839.519999999997</v>
      </c>
      <c r="G40" s="39">
        <v>10</v>
      </c>
      <c r="H40" s="39">
        <v>1295662.72</v>
      </c>
      <c r="I40" s="39">
        <v>26</v>
      </c>
      <c r="J40" s="39">
        <v>0</v>
      </c>
      <c r="K40" s="39">
        <v>0</v>
      </c>
      <c r="L40" s="39">
        <v>112666.2</v>
      </c>
      <c r="M40" s="39">
        <v>12</v>
      </c>
    </row>
    <row r="41" spans="1:13" x14ac:dyDescent="0.25">
      <c r="A41" s="38" t="s">
        <v>86</v>
      </c>
      <c r="B41" s="39">
        <v>1990997.49</v>
      </c>
      <c r="C41" s="39">
        <v>55</v>
      </c>
      <c r="D41" s="39">
        <v>1032749.12</v>
      </c>
      <c r="E41" s="39">
        <v>22</v>
      </c>
      <c r="F41" s="39">
        <v>325017.12</v>
      </c>
      <c r="G41" s="39">
        <v>33</v>
      </c>
      <c r="H41" s="39">
        <v>3374592.25</v>
      </c>
      <c r="I41" s="39">
        <v>60</v>
      </c>
      <c r="J41" s="39">
        <v>3572986.45</v>
      </c>
      <c r="K41" s="39">
        <v>29</v>
      </c>
      <c r="L41" s="39">
        <v>812998.76</v>
      </c>
      <c r="M41" s="39">
        <v>38</v>
      </c>
    </row>
    <row r="42" spans="1:13" x14ac:dyDescent="0.25">
      <c r="A42" s="38" t="s">
        <v>87</v>
      </c>
      <c r="B42" s="39">
        <v>1702588.32</v>
      </c>
      <c r="C42" s="39">
        <v>45</v>
      </c>
      <c r="D42" s="39">
        <v>0</v>
      </c>
      <c r="E42" s="39">
        <v>0</v>
      </c>
      <c r="F42" s="39">
        <v>135556.91</v>
      </c>
      <c r="G42" s="39">
        <v>17</v>
      </c>
      <c r="H42" s="39">
        <v>2406729.1800000002</v>
      </c>
      <c r="I42" s="39">
        <v>53</v>
      </c>
      <c r="J42" s="39">
        <v>0</v>
      </c>
      <c r="K42" s="39">
        <v>0</v>
      </c>
      <c r="L42" s="39">
        <v>387887.95</v>
      </c>
      <c r="M42" s="39">
        <v>23</v>
      </c>
    </row>
    <row r="43" spans="1:13" x14ac:dyDescent="0.25">
      <c r="A43" s="38" t="s">
        <v>88</v>
      </c>
      <c r="B43" s="39">
        <v>930035.61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865910.07</v>
      </c>
      <c r="I43" s="39">
        <v>19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119729.73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1294676.82</v>
      </c>
      <c r="C45" s="39">
        <v>43</v>
      </c>
      <c r="D45" s="39">
        <v>0</v>
      </c>
      <c r="E45" s="39">
        <v>0</v>
      </c>
      <c r="F45" s="39">
        <v>123595.76</v>
      </c>
      <c r="G45" s="39">
        <v>18</v>
      </c>
      <c r="H45" s="39">
        <v>2408417.61</v>
      </c>
      <c r="I45" s="39">
        <v>55</v>
      </c>
      <c r="J45" s="39">
        <v>0</v>
      </c>
      <c r="K45" s="39">
        <v>0</v>
      </c>
      <c r="L45" s="39">
        <v>418791.39</v>
      </c>
      <c r="M45" s="39">
        <v>27</v>
      </c>
    </row>
    <row r="46" spans="1:13" x14ac:dyDescent="0.25">
      <c r="A46" s="38" t="s">
        <v>91</v>
      </c>
      <c r="B46" s="39">
        <v>1330621.23</v>
      </c>
      <c r="C46" s="39">
        <v>31</v>
      </c>
      <c r="D46" s="39">
        <v>0</v>
      </c>
      <c r="E46" s="39">
        <v>0</v>
      </c>
      <c r="F46" s="39">
        <v>0</v>
      </c>
      <c r="G46" s="39">
        <v>0</v>
      </c>
      <c r="H46" s="39">
        <v>1470717.28</v>
      </c>
      <c r="I46" s="39">
        <v>35</v>
      </c>
      <c r="J46" s="39">
        <v>144961.35999999999</v>
      </c>
      <c r="K46" s="39">
        <v>10</v>
      </c>
      <c r="L46" s="39">
        <v>149622.56</v>
      </c>
      <c r="M46" s="39">
        <v>13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29075.24</v>
      </c>
      <c r="K47" s="39">
        <v>11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1158456.24</v>
      </c>
      <c r="C48" s="39">
        <v>24</v>
      </c>
      <c r="D48" s="39">
        <v>0</v>
      </c>
      <c r="E48" s="39">
        <v>0</v>
      </c>
      <c r="F48" s="39">
        <v>120039.57</v>
      </c>
      <c r="G48" s="39">
        <v>11</v>
      </c>
      <c r="H48" s="39">
        <v>1260883.3600000001</v>
      </c>
      <c r="I48" s="39">
        <v>31</v>
      </c>
      <c r="J48" s="39">
        <v>0</v>
      </c>
      <c r="K48" s="39">
        <v>0</v>
      </c>
      <c r="L48" s="39">
        <v>231901.5</v>
      </c>
      <c r="M48" s="39">
        <v>13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210414.28</v>
      </c>
      <c r="E49" s="39">
        <v>16</v>
      </c>
      <c r="F49" s="39">
        <v>0</v>
      </c>
      <c r="G49" s="39">
        <v>0</v>
      </c>
      <c r="H49" s="39">
        <v>0</v>
      </c>
      <c r="I49" s="39">
        <v>0</v>
      </c>
      <c r="J49" s="39">
        <v>393965.62</v>
      </c>
      <c r="K49" s="39">
        <v>22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299734.67</v>
      </c>
      <c r="C50" s="39">
        <v>18</v>
      </c>
      <c r="D50" s="39">
        <v>0</v>
      </c>
      <c r="E50" s="39">
        <v>0</v>
      </c>
      <c r="F50" s="39">
        <v>0</v>
      </c>
      <c r="G50" s="39">
        <v>0</v>
      </c>
      <c r="H50" s="39">
        <v>441082.16</v>
      </c>
      <c r="I50" s="39">
        <v>22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282652.28999999998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327352.36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604893.06999999995</v>
      </c>
      <c r="C52" s="39">
        <v>20</v>
      </c>
      <c r="D52" s="39">
        <v>0</v>
      </c>
      <c r="E52" s="39">
        <v>0</v>
      </c>
      <c r="F52" s="39">
        <v>0</v>
      </c>
      <c r="G52" s="39">
        <v>0</v>
      </c>
      <c r="H52" s="39">
        <v>711963.53</v>
      </c>
      <c r="I52" s="39">
        <v>23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343329.51</v>
      </c>
      <c r="I53" s="39">
        <v>10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458967.96</v>
      </c>
      <c r="C54" s="39">
        <v>27</v>
      </c>
      <c r="D54" s="39">
        <v>0</v>
      </c>
      <c r="E54" s="39">
        <v>0</v>
      </c>
      <c r="F54" s="39">
        <v>0</v>
      </c>
      <c r="G54" s="39">
        <v>0</v>
      </c>
      <c r="H54" s="39">
        <v>539072.93000000005</v>
      </c>
      <c r="I54" s="39">
        <v>35</v>
      </c>
      <c r="J54" s="39">
        <v>0</v>
      </c>
      <c r="K54" s="39">
        <v>0</v>
      </c>
      <c r="L54" s="39">
        <v>82959.600000000006</v>
      </c>
      <c r="M54" s="39">
        <v>14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412829.76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3367409.4</v>
      </c>
      <c r="C56" s="39">
        <v>72</v>
      </c>
      <c r="D56" s="39">
        <v>95590.26</v>
      </c>
      <c r="E56" s="39">
        <v>11</v>
      </c>
      <c r="F56" s="39">
        <v>206038.53</v>
      </c>
      <c r="G56" s="39">
        <v>20</v>
      </c>
      <c r="H56" s="39">
        <v>3532466.82</v>
      </c>
      <c r="I56" s="39">
        <v>83</v>
      </c>
      <c r="J56" s="39">
        <v>347350.42</v>
      </c>
      <c r="K56" s="39">
        <v>13</v>
      </c>
      <c r="L56" s="39">
        <v>433010.4</v>
      </c>
      <c r="M56" s="39">
        <v>32</v>
      </c>
    </row>
    <row r="57" spans="1:13" x14ac:dyDescent="0.25">
      <c r="A57" s="38" t="s">
        <v>102</v>
      </c>
      <c r="B57" s="39">
        <v>996316.59</v>
      </c>
      <c r="C57" s="39">
        <v>12</v>
      </c>
      <c r="D57" s="39">
        <v>0</v>
      </c>
      <c r="E57" s="39">
        <v>0</v>
      </c>
      <c r="F57" s="39">
        <v>0</v>
      </c>
      <c r="G57" s="39">
        <v>0</v>
      </c>
      <c r="H57" s="39">
        <v>1462912.36</v>
      </c>
      <c r="I57" s="39">
        <v>18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81173.39</v>
      </c>
      <c r="K58" s="39">
        <v>11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804681.96</v>
      </c>
      <c r="C59" s="39">
        <v>22</v>
      </c>
      <c r="D59" s="39">
        <v>0</v>
      </c>
      <c r="E59" s="39">
        <v>0</v>
      </c>
      <c r="F59" s="39">
        <v>67844.539999999994</v>
      </c>
      <c r="G59" s="39">
        <v>11</v>
      </c>
      <c r="H59" s="39">
        <v>1373050.08</v>
      </c>
      <c r="I59" s="39">
        <v>25</v>
      </c>
      <c r="J59" s="39">
        <v>0</v>
      </c>
      <c r="K59" s="39">
        <v>0</v>
      </c>
      <c r="L59" s="39">
        <v>264618.90000000002</v>
      </c>
      <c r="M59" s="39">
        <v>16</v>
      </c>
    </row>
    <row r="60" spans="1:13" x14ac:dyDescent="0.25">
      <c r="A60" s="38" t="s">
        <v>105</v>
      </c>
      <c r="B60" s="39">
        <v>5200444.0599999996</v>
      </c>
      <c r="C60" s="39">
        <v>79</v>
      </c>
      <c r="D60" s="39">
        <v>1029649.75</v>
      </c>
      <c r="E60" s="39">
        <v>15</v>
      </c>
      <c r="F60" s="39">
        <v>268657.44</v>
      </c>
      <c r="G60" s="39">
        <v>25</v>
      </c>
      <c r="H60" s="39">
        <v>7246259.0899999999</v>
      </c>
      <c r="I60" s="39">
        <v>99</v>
      </c>
      <c r="J60" s="39">
        <v>4431114.22</v>
      </c>
      <c r="K60" s="39">
        <v>22</v>
      </c>
      <c r="L60" s="39">
        <v>945209.84</v>
      </c>
      <c r="M60" s="39">
        <v>37</v>
      </c>
    </row>
    <row r="61" spans="1:13" x14ac:dyDescent="0.25">
      <c r="A61" s="38" t="s">
        <v>106</v>
      </c>
      <c r="B61" s="39">
        <v>332660.11</v>
      </c>
      <c r="C61" s="39">
        <v>14</v>
      </c>
      <c r="D61" s="39">
        <v>153771.98000000001</v>
      </c>
      <c r="E61" s="39">
        <v>16</v>
      </c>
      <c r="F61" s="39">
        <v>0</v>
      </c>
      <c r="G61" s="39">
        <v>0</v>
      </c>
      <c r="H61" s="39">
        <v>528528.01</v>
      </c>
      <c r="I61" s="39">
        <v>16</v>
      </c>
      <c r="J61" s="39">
        <v>363889.42</v>
      </c>
      <c r="K61" s="39">
        <v>21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1055683.3700000001</v>
      </c>
      <c r="C62" s="39">
        <v>30</v>
      </c>
      <c r="D62" s="39">
        <v>0</v>
      </c>
      <c r="E62" s="39">
        <v>0</v>
      </c>
      <c r="F62" s="39">
        <v>0</v>
      </c>
      <c r="G62" s="39">
        <v>0</v>
      </c>
      <c r="H62" s="39">
        <v>973105.87</v>
      </c>
      <c r="I62" s="39">
        <v>36</v>
      </c>
      <c r="J62" s="39">
        <v>0</v>
      </c>
      <c r="K62" s="39">
        <v>0</v>
      </c>
      <c r="L62" s="39">
        <v>87459.28</v>
      </c>
      <c r="M62" s="39">
        <v>13</v>
      </c>
    </row>
    <row r="63" spans="1:13" x14ac:dyDescent="0.25">
      <c r="A63" s="38" t="s">
        <v>108</v>
      </c>
      <c r="B63" s="39">
        <v>1704007.36</v>
      </c>
      <c r="C63" s="39">
        <v>31</v>
      </c>
      <c r="D63" s="39">
        <v>0</v>
      </c>
      <c r="E63" s="39">
        <v>0</v>
      </c>
      <c r="F63" s="39">
        <v>0</v>
      </c>
      <c r="G63" s="39">
        <v>0</v>
      </c>
      <c r="H63" s="39">
        <v>1725035.79</v>
      </c>
      <c r="I63" s="39">
        <v>40</v>
      </c>
      <c r="J63" s="39">
        <v>0</v>
      </c>
      <c r="K63" s="39">
        <v>0</v>
      </c>
      <c r="L63" s="39">
        <v>180293.17</v>
      </c>
      <c r="M63" s="39">
        <v>16</v>
      </c>
    </row>
    <row r="64" spans="1:13" x14ac:dyDescent="0.25">
      <c r="A64" s="38" t="s">
        <v>109</v>
      </c>
      <c r="B64" s="39">
        <v>950054.19</v>
      </c>
      <c r="C64" s="39">
        <v>20</v>
      </c>
      <c r="D64" s="39">
        <v>0</v>
      </c>
      <c r="E64" s="39">
        <v>0</v>
      </c>
      <c r="F64" s="39">
        <v>0</v>
      </c>
      <c r="G64" s="39">
        <v>0</v>
      </c>
      <c r="H64" s="39">
        <v>1057682.5900000001</v>
      </c>
      <c r="I64" s="39">
        <v>21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1090311.6599999999</v>
      </c>
      <c r="C65" s="39">
        <v>37</v>
      </c>
      <c r="D65" s="39">
        <v>0</v>
      </c>
      <c r="E65" s="39">
        <v>0</v>
      </c>
      <c r="F65" s="39">
        <v>44903.76</v>
      </c>
      <c r="G65" s="39">
        <v>16</v>
      </c>
      <c r="H65" s="39">
        <v>1289477.45</v>
      </c>
      <c r="I65" s="39">
        <v>49</v>
      </c>
      <c r="J65" s="39">
        <v>0</v>
      </c>
      <c r="K65" s="39">
        <v>0</v>
      </c>
      <c r="L65" s="39">
        <v>112798.54</v>
      </c>
      <c r="M65" s="39">
        <v>21</v>
      </c>
    </row>
    <row r="66" spans="1:13" x14ac:dyDescent="0.25">
      <c r="A66" s="38" t="s">
        <v>111</v>
      </c>
      <c r="B66" s="39">
        <v>2672623.13</v>
      </c>
      <c r="C66" s="39">
        <v>57</v>
      </c>
      <c r="D66" s="39">
        <v>2183562.64</v>
      </c>
      <c r="E66" s="39">
        <v>50</v>
      </c>
      <c r="F66" s="39">
        <v>820840.72</v>
      </c>
      <c r="G66" s="39">
        <v>38</v>
      </c>
      <c r="H66" s="39">
        <v>5478078.9699999997</v>
      </c>
      <c r="I66" s="39">
        <v>68</v>
      </c>
      <c r="J66" s="39">
        <v>6855201.0899999999</v>
      </c>
      <c r="K66" s="39">
        <v>93</v>
      </c>
      <c r="L66" s="39">
        <v>1705102.83</v>
      </c>
      <c r="M66" s="39">
        <v>44</v>
      </c>
    </row>
    <row r="67" spans="1:13" x14ac:dyDescent="0.25">
      <c r="A67" s="38" t="s">
        <v>112</v>
      </c>
      <c r="B67" s="39">
        <v>557872.68000000005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649034.29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318383.68</v>
      </c>
      <c r="C68" s="39">
        <v>14</v>
      </c>
      <c r="D68" s="39">
        <v>0</v>
      </c>
      <c r="E68" s="39">
        <v>0</v>
      </c>
      <c r="F68" s="39">
        <v>0</v>
      </c>
      <c r="G68" s="39">
        <v>0</v>
      </c>
      <c r="H68" s="39">
        <v>480931.46</v>
      </c>
      <c r="I68" s="39">
        <v>16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772892.85</v>
      </c>
      <c r="C69" s="39">
        <v>28</v>
      </c>
      <c r="D69" s="39">
        <v>57983.12</v>
      </c>
      <c r="E69" s="39">
        <v>13</v>
      </c>
      <c r="F69" s="39">
        <v>112632.42</v>
      </c>
      <c r="G69" s="39">
        <v>15</v>
      </c>
      <c r="H69" s="39">
        <v>1219489.04</v>
      </c>
      <c r="I69" s="39">
        <v>30</v>
      </c>
      <c r="J69" s="39">
        <v>380096.95</v>
      </c>
      <c r="K69" s="39">
        <v>19</v>
      </c>
      <c r="L69" s="39">
        <v>426737.59</v>
      </c>
      <c r="M69" s="39">
        <v>18</v>
      </c>
    </row>
    <row r="70" spans="1:13" x14ac:dyDescent="0.25">
      <c r="A70" s="38" t="s">
        <v>115</v>
      </c>
      <c r="B70" s="39">
        <v>219836.97</v>
      </c>
      <c r="C70" s="39">
        <v>12</v>
      </c>
      <c r="D70" s="39">
        <v>0</v>
      </c>
      <c r="E70" s="39">
        <v>0</v>
      </c>
      <c r="F70" s="39">
        <v>0</v>
      </c>
      <c r="G70" s="39">
        <v>0</v>
      </c>
      <c r="H70" s="39">
        <v>418590.89</v>
      </c>
      <c r="I70" s="39">
        <v>14</v>
      </c>
      <c r="J70" s="39">
        <v>491707.55</v>
      </c>
      <c r="K70" s="39">
        <v>15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1064533.52</v>
      </c>
      <c r="C71" s="39">
        <v>37</v>
      </c>
      <c r="D71" s="39">
        <v>0</v>
      </c>
      <c r="E71" s="39">
        <v>0</v>
      </c>
      <c r="F71" s="39">
        <v>181159.75</v>
      </c>
      <c r="G71" s="39">
        <v>15</v>
      </c>
      <c r="H71" s="39">
        <v>1841691.96</v>
      </c>
      <c r="I71" s="39">
        <v>43</v>
      </c>
      <c r="J71" s="39">
        <v>883371.68</v>
      </c>
      <c r="K71" s="39">
        <v>12</v>
      </c>
      <c r="L71" s="39">
        <v>406104.12</v>
      </c>
      <c r="M71" s="39">
        <v>18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156614.38</v>
      </c>
      <c r="I72" s="39">
        <v>11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2282653.58</v>
      </c>
      <c r="C73" s="39">
        <v>40</v>
      </c>
      <c r="D73" s="39">
        <v>0</v>
      </c>
      <c r="E73" s="39">
        <v>0</v>
      </c>
      <c r="F73" s="39">
        <v>172278.31</v>
      </c>
      <c r="G73" s="39">
        <v>17</v>
      </c>
      <c r="H73" s="39">
        <v>3288962.72</v>
      </c>
      <c r="I73" s="39">
        <v>45</v>
      </c>
      <c r="J73" s="39">
        <v>0</v>
      </c>
      <c r="K73" s="39">
        <v>0</v>
      </c>
      <c r="L73" s="39">
        <v>358591.71</v>
      </c>
      <c r="M73" s="39">
        <v>19</v>
      </c>
    </row>
    <row r="74" spans="1:13" x14ac:dyDescent="0.25">
      <c r="A74" s="38" t="s">
        <v>119</v>
      </c>
      <c r="B74" s="39">
        <v>639656.68000000005</v>
      </c>
      <c r="C74" s="39">
        <v>24</v>
      </c>
      <c r="D74" s="39">
        <v>0</v>
      </c>
      <c r="E74" s="39">
        <v>0</v>
      </c>
      <c r="F74" s="39">
        <v>67959.509999999995</v>
      </c>
      <c r="G74" s="39">
        <v>12</v>
      </c>
      <c r="H74" s="39">
        <v>783705.32</v>
      </c>
      <c r="I74" s="39">
        <v>25</v>
      </c>
      <c r="J74" s="39">
        <v>186159.54</v>
      </c>
      <c r="K74" s="39">
        <v>20</v>
      </c>
      <c r="L74" s="39">
        <v>104476.28</v>
      </c>
      <c r="M74" s="39">
        <v>13</v>
      </c>
    </row>
    <row r="75" spans="1:13" x14ac:dyDescent="0.25">
      <c r="A75" s="38" t="s">
        <v>120</v>
      </c>
      <c r="B75" s="39">
        <v>342323.99</v>
      </c>
      <c r="C75" s="39">
        <v>10</v>
      </c>
      <c r="D75" s="39">
        <v>0</v>
      </c>
      <c r="E75" s="39">
        <v>0</v>
      </c>
      <c r="F75" s="39">
        <v>0</v>
      </c>
      <c r="G75" s="39">
        <v>0</v>
      </c>
      <c r="H75" s="39">
        <v>489343.47</v>
      </c>
      <c r="I75" s="39">
        <v>14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746753.63</v>
      </c>
      <c r="C76" s="39">
        <v>27</v>
      </c>
      <c r="D76" s="39">
        <v>0</v>
      </c>
      <c r="E76" s="39">
        <v>0</v>
      </c>
      <c r="F76" s="39">
        <v>176573.13</v>
      </c>
      <c r="G76" s="39">
        <v>14</v>
      </c>
      <c r="H76" s="39">
        <v>1244766.8700000001</v>
      </c>
      <c r="I76" s="39">
        <v>32</v>
      </c>
      <c r="J76" s="39">
        <v>0</v>
      </c>
      <c r="K76" s="39">
        <v>0</v>
      </c>
      <c r="L76" s="39">
        <v>432238.3</v>
      </c>
      <c r="M76" s="39">
        <v>17</v>
      </c>
    </row>
    <row r="77" spans="1:13" x14ac:dyDescent="0.25">
      <c r="A77" s="35" t="s">
        <v>122</v>
      </c>
      <c r="B77" s="35">
        <v>900995.94</v>
      </c>
      <c r="C77" s="35">
        <v>22</v>
      </c>
      <c r="D77" s="35">
        <v>902082.05</v>
      </c>
      <c r="E77" s="35">
        <v>16</v>
      </c>
      <c r="F77" s="35">
        <v>181976.68</v>
      </c>
      <c r="G77" s="35">
        <v>11</v>
      </c>
      <c r="H77" s="35">
        <v>1657248.99</v>
      </c>
      <c r="I77" s="35">
        <v>26</v>
      </c>
      <c r="J77" s="35">
        <v>2123723.13</v>
      </c>
      <c r="K77" s="35">
        <v>28</v>
      </c>
      <c r="L77" s="35">
        <v>380828.24</v>
      </c>
      <c r="M77" s="35">
        <v>13</v>
      </c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123</v>
      </c>
      <c r="B2" s="35">
        <v>3348878.15</v>
      </c>
      <c r="C2" s="36">
        <v>114</v>
      </c>
      <c r="D2" s="35">
        <v>1433143.21</v>
      </c>
      <c r="E2" s="36">
        <v>52</v>
      </c>
      <c r="F2" s="35">
        <v>305007.09000000003</v>
      </c>
      <c r="G2" s="36">
        <v>40</v>
      </c>
      <c r="H2" s="35">
        <v>5328026.5599999996</v>
      </c>
      <c r="I2" s="36">
        <v>132</v>
      </c>
      <c r="J2" s="35">
        <v>2971437.23</v>
      </c>
      <c r="K2" s="36">
        <v>82</v>
      </c>
      <c r="L2" s="35">
        <v>885825.9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124</v>
      </c>
      <c r="B3" s="35">
        <v>5175352.0999999996</v>
      </c>
      <c r="C3" s="36">
        <v>157</v>
      </c>
      <c r="D3" s="35">
        <v>1556630.32</v>
      </c>
      <c r="E3" s="36">
        <v>65</v>
      </c>
      <c r="F3" s="35">
        <v>695704.58</v>
      </c>
      <c r="G3" s="36">
        <v>73</v>
      </c>
      <c r="H3" s="35">
        <v>7718738.3899999997</v>
      </c>
      <c r="I3" s="36">
        <v>181</v>
      </c>
      <c r="J3" s="35">
        <v>5142419.75</v>
      </c>
      <c r="K3" s="36">
        <v>96</v>
      </c>
      <c r="L3" s="35">
        <v>1516388.89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125</v>
      </c>
      <c r="B4" s="35">
        <v>3208185.51</v>
      </c>
      <c r="C4" s="36">
        <v>107</v>
      </c>
      <c r="D4" s="35">
        <v>450197.16</v>
      </c>
      <c r="E4" s="36">
        <v>39</v>
      </c>
      <c r="F4" s="35">
        <v>247296.59</v>
      </c>
      <c r="G4" s="36">
        <v>42</v>
      </c>
      <c r="H4" s="35">
        <v>3859788.43</v>
      </c>
      <c r="I4" s="36">
        <v>127</v>
      </c>
      <c r="J4" s="35">
        <v>1330677.72</v>
      </c>
      <c r="K4" s="36">
        <v>71</v>
      </c>
      <c r="L4" s="35">
        <v>507795.95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126</v>
      </c>
      <c r="B5" s="35">
        <v>23389422.010000002</v>
      </c>
      <c r="C5" s="36">
        <v>507</v>
      </c>
      <c r="D5" s="35">
        <v>3925528.32</v>
      </c>
      <c r="E5" s="36">
        <v>69</v>
      </c>
      <c r="F5" s="35">
        <v>3152600.83</v>
      </c>
      <c r="G5" s="36">
        <v>204</v>
      </c>
      <c r="H5" s="35">
        <v>34581947.109999999</v>
      </c>
      <c r="I5" s="36">
        <v>596</v>
      </c>
      <c r="J5" s="35">
        <v>15929517.880000001</v>
      </c>
      <c r="K5" s="36">
        <v>117</v>
      </c>
      <c r="L5" s="35">
        <v>7593975.5499999998</v>
      </c>
      <c r="M5" s="37">
        <v>263</v>
      </c>
      <c r="N5" s="35"/>
      <c r="O5" s="35"/>
      <c r="P5" s="35"/>
      <c r="Q5" s="35"/>
      <c r="R5" s="35"/>
    </row>
    <row r="6" spans="1:18" x14ac:dyDescent="0.25">
      <c r="A6" s="35" t="s">
        <v>127</v>
      </c>
      <c r="B6" s="35">
        <v>221624.98</v>
      </c>
      <c r="C6" s="36">
        <v>16</v>
      </c>
      <c r="D6" s="35">
        <v>141733.43</v>
      </c>
      <c r="E6" s="36">
        <v>11</v>
      </c>
      <c r="F6" s="35">
        <v>0</v>
      </c>
      <c r="G6" s="36">
        <v>0</v>
      </c>
      <c r="H6" s="35">
        <v>201373.48</v>
      </c>
      <c r="I6" s="36">
        <v>18</v>
      </c>
      <c r="J6" s="35">
        <v>261955.54</v>
      </c>
      <c r="K6" s="36">
        <v>15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128</v>
      </c>
      <c r="B7" s="35">
        <v>4268611.47</v>
      </c>
      <c r="C7" s="36">
        <v>120</v>
      </c>
      <c r="D7" s="35">
        <v>361563.19</v>
      </c>
      <c r="E7" s="36">
        <v>26</v>
      </c>
      <c r="F7" s="35">
        <v>259377.54</v>
      </c>
      <c r="G7" s="36">
        <v>34</v>
      </c>
      <c r="H7" s="35">
        <v>4652037.3600000003</v>
      </c>
      <c r="I7" s="36">
        <v>141</v>
      </c>
      <c r="J7" s="35">
        <v>3769652.11</v>
      </c>
      <c r="K7" s="36">
        <v>37</v>
      </c>
      <c r="L7" s="35">
        <v>536841.17000000004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129</v>
      </c>
      <c r="B8" s="35">
        <v>778977.24</v>
      </c>
      <c r="C8" s="36">
        <v>31</v>
      </c>
      <c r="D8" s="35">
        <v>496651.21</v>
      </c>
      <c r="E8" s="36">
        <v>48</v>
      </c>
      <c r="F8" s="35">
        <v>154461.93</v>
      </c>
      <c r="G8" s="36">
        <v>10</v>
      </c>
      <c r="H8" s="35">
        <v>1215259.99</v>
      </c>
      <c r="I8" s="36">
        <v>44</v>
      </c>
      <c r="J8" s="35">
        <v>969349.48</v>
      </c>
      <c r="K8" s="36">
        <v>76</v>
      </c>
      <c r="L8" s="35">
        <v>278887.71999999997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130</v>
      </c>
      <c r="B9" s="35">
        <v>4778201.13</v>
      </c>
      <c r="C9" s="36">
        <v>119</v>
      </c>
      <c r="D9" s="35">
        <v>2538400.2400000002</v>
      </c>
      <c r="E9" s="36">
        <v>75</v>
      </c>
      <c r="F9" s="35">
        <v>1003301.17</v>
      </c>
      <c r="G9" s="36">
        <v>59</v>
      </c>
      <c r="H9" s="35">
        <v>8120500.0700000003</v>
      </c>
      <c r="I9" s="36">
        <v>147</v>
      </c>
      <c r="J9" s="35">
        <v>7883276.5800000001</v>
      </c>
      <c r="K9" s="36">
        <v>133</v>
      </c>
      <c r="L9" s="35">
        <v>2099107.2999999998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131</v>
      </c>
      <c r="B10" s="35">
        <v>1632899.84</v>
      </c>
      <c r="C10" s="36">
        <v>61</v>
      </c>
      <c r="D10" s="35">
        <v>363337.53</v>
      </c>
      <c r="E10" s="36">
        <v>20</v>
      </c>
      <c r="F10" s="35">
        <v>104130.01</v>
      </c>
      <c r="G10" s="36">
        <v>12</v>
      </c>
      <c r="H10" s="35">
        <v>2163906.04</v>
      </c>
      <c r="I10" s="36">
        <v>76</v>
      </c>
      <c r="J10" s="35">
        <v>800998.72</v>
      </c>
      <c r="K10" s="36">
        <v>28</v>
      </c>
      <c r="L10" s="35">
        <v>246411.79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132</v>
      </c>
      <c r="B11" s="35">
        <v>2989156.2</v>
      </c>
      <c r="C11" s="36">
        <v>96</v>
      </c>
      <c r="D11" s="35">
        <v>570105.81999999995</v>
      </c>
      <c r="E11" s="36">
        <v>44</v>
      </c>
      <c r="F11" s="35">
        <v>304993.93</v>
      </c>
      <c r="G11" s="36">
        <v>30</v>
      </c>
      <c r="H11" s="35">
        <v>3584457.91</v>
      </c>
      <c r="I11" s="36">
        <v>116</v>
      </c>
      <c r="J11" s="35">
        <v>991250.53</v>
      </c>
      <c r="K11" s="36">
        <v>76</v>
      </c>
      <c r="L11" s="35">
        <v>580862.54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133</v>
      </c>
      <c r="B12" s="35">
        <v>1573191.23</v>
      </c>
      <c r="C12" s="36">
        <v>37</v>
      </c>
      <c r="D12" s="35">
        <v>15455957.17</v>
      </c>
      <c r="E12" s="36">
        <v>27</v>
      </c>
      <c r="F12" s="35">
        <v>196786.56</v>
      </c>
      <c r="G12" s="36">
        <v>10</v>
      </c>
      <c r="H12" s="35">
        <v>2418306.88</v>
      </c>
      <c r="I12" s="36">
        <v>48</v>
      </c>
      <c r="J12" s="35">
        <v>8612584.5500000007</v>
      </c>
      <c r="K12" s="36">
        <v>48</v>
      </c>
      <c r="L12" s="35">
        <v>565507.03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134</v>
      </c>
      <c r="B13" s="35">
        <v>7819327.29</v>
      </c>
      <c r="C13" s="36">
        <v>223</v>
      </c>
      <c r="D13" s="35">
        <v>1582463.49</v>
      </c>
      <c r="E13" s="36">
        <v>71</v>
      </c>
      <c r="F13" s="35">
        <v>751465.95</v>
      </c>
      <c r="G13" s="36">
        <v>72</v>
      </c>
      <c r="H13" s="35">
        <v>9942409.9199999999</v>
      </c>
      <c r="I13" s="36">
        <v>274</v>
      </c>
      <c r="J13" s="35">
        <v>3770223.04</v>
      </c>
      <c r="K13" s="36">
        <v>126</v>
      </c>
      <c r="L13" s="35">
        <v>1740116.07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135</v>
      </c>
      <c r="B14" s="35">
        <v>6980878.6299999999</v>
      </c>
      <c r="C14" s="36">
        <v>219</v>
      </c>
      <c r="D14" s="35">
        <v>782769.88</v>
      </c>
      <c r="E14" s="36">
        <v>51</v>
      </c>
      <c r="F14" s="35">
        <v>635325.56000000006</v>
      </c>
      <c r="G14" s="36">
        <v>78</v>
      </c>
      <c r="H14" s="35">
        <v>10354444.41</v>
      </c>
      <c r="I14" s="36">
        <v>263</v>
      </c>
      <c r="J14" s="35">
        <v>2856499.26</v>
      </c>
      <c r="K14" s="36">
        <v>85</v>
      </c>
      <c r="L14" s="35">
        <v>1835209.83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136</v>
      </c>
      <c r="B15" s="35">
        <v>5471568.8600000003</v>
      </c>
      <c r="C15" s="36">
        <v>174</v>
      </c>
      <c r="D15" s="35">
        <v>760318.87</v>
      </c>
      <c r="E15" s="36">
        <v>60</v>
      </c>
      <c r="F15" s="35">
        <v>498902.83</v>
      </c>
      <c r="G15" s="36">
        <v>76</v>
      </c>
      <c r="H15" s="35">
        <v>7278980.6600000001</v>
      </c>
      <c r="I15" s="36">
        <v>221</v>
      </c>
      <c r="J15" s="35">
        <v>2217808.4500000002</v>
      </c>
      <c r="K15" s="36">
        <v>107</v>
      </c>
      <c r="L15" s="35">
        <v>1230155.8600000001</v>
      </c>
      <c r="M15" s="37">
        <v>100</v>
      </c>
      <c r="N15" s="35"/>
      <c r="O15" s="35"/>
      <c r="P15" s="35"/>
      <c r="Q15" s="35"/>
      <c r="R15" s="35"/>
    </row>
    <row r="16" spans="1:18" x14ac:dyDescent="0.25">
      <c r="A16" s="35" t="s">
        <v>137</v>
      </c>
      <c r="B16" s="35">
        <v>6286496.7199999997</v>
      </c>
      <c r="C16" s="36">
        <v>203</v>
      </c>
      <c r="D16" s="35">
        <v>2942590.36</v>
      </c>
      <c r="E16" s="36">
        <v>85</v>
      </c>
      <c r="F16" s="35">
        <v>852656.34</v>
      </c>
      <c r="G16" s="36">
        <v>80</v>
      </c>
      <c r="H16" s="35">
        <v>9961624.5399999991</v>
      </c>
      <c r="I16" s="36">
        <v>255</v>
      </c>
      <c r="J16" s="35">
        <v>6137984.7199999997</v>
      </c>
      <c r="K16" s="36">
        <v>159</v>
      </c>
      <c r="L16" s="35">
        <v>2082039.66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2021-03-01T16:39:42Z</dcterms:modified>
</cp:coreProperties>
</file>