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AD2CE678-DE18-4A9A-82FB-F5ECF0D38C0A}" xr6:coauthVersionLast="40" xr6:coauthVersionMax="40" xr10:uidLastSave="{00000000-0000-0000-0000-000000000000}"/>
  <bookViews>
    <workbookView xWindow="270" yWindow="180" windowWidth="23475" windowHeight="14595" activeTab="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E343" i="3"/>
  <c r="K343" i="3" s="1"/>
  <c r="D343" i="3"/>
  <c r="C343" i="3"/>
  <c r="I343" i="3" s="1"/>
  <c r="B343" i="3"/>
  <c r="J342" i="3"/>
  <c r="I342" i="3"/>
  <c r="H342" i="3"/>
  <c r="G342" i="3"/>
  <c r="F342" i="3"/>
  <c r="E342" i="3"/>
  <c r="K342" i="3" s="1"/>
  <c r="D342" i="3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J339" i="3" s="1"/>
  <c r="F339" i="3"/>
  <c r="E339" i="3"/>
  <c r="K339" i="3" s="1"/>
  <c r="D339" i="3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I335" i="3" s="1"/>
  <c r="B335" i="3"/>
  <c r="J334" i="3"/>
  <c r="I334" i="3"/>
  <c r="H334" i="3"/>
  <c r="G334" i="3"/>
  <c r="F334" i="3"/>
  <c r="E334" i="3"/>
  <c r="K334" i="3" s="1"/>
  <c r="D334" i="3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J322" i="3"/>
  <c r="I322" i="3"/>
  <c r="H322" i="3"/>
  <c r="G322" i="3"/>
  <c r="F322" i="3"/>
  <c r="E322" i="3"/>
  <c r="K322" i="3" s="1"/>
  <c r="D322" i="3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J319" i="3" s="1"/>
  <c r="F319" i="3"/>
  <c r="E319" i="3"/>
  <c r="K319" i="3" s="1"/>
  <c r="D319" i="3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J315" i="3" s="1"/>
  <c r="F315" i="3"/>
  <c r="E315" i="3"/>
  <c r="K315" i="3" s="1"/>
  <c r="D315" i="3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J311" i="3" s="1"/>
  <c r="F311" i="3"/>
  <c r="E311" i="3"/>
  <c r="K311" i="3" s="1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J307" i="3" s="1"/>
  <c r="F307" i="3"/>
  <c r="E307" i="3"/>
  <c r="K307" i="3" s="1"/>
  <c r="D307" i="3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E303" i="3"/>
  <c r="K303" i="3" s="1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E291" i="3"/>
  <c r="K291" i="3" s="1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E283" i="3"/>
  <c r="K283" i="3" s="1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B252" i="3"/>
  <c r="H251" i="3"/>
  <c r="G251" i="3"/>
  <c r="F251" i="3"/>
  <c r="E251" i="3"/>
  <c r="K251" i="3" s="1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B244" i="3"/>
  <c r="H243" i="3"/>
  <c r="G243" i="3"/>
  <c r="F243" i="3"/>
  <c r="I243" i="3" s="1"/>
  <c r="E243" i="3"/>
  <c r="K243" i="3" s="1"/>
  <c r="D243" i="3"/>
  <c r="J243" i="3" s="1"/>
  <c r="C243" i="3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J234" i="3"/>
  <c r="H234" i="3"/>
  <c r="G234" i="3"/>
  <c r="F234" i="3"/>
  <c r="I234" i="3" s="1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C231" i="3"/>
  <c r="I231" i="3" s="1"/>
  <c r="B231" i="3"/>
  <c r="J230" i="3"/>
  <c r="H230" i="3"/>
  <c r="G230" i="3"/>
  <c r="F230" i="3"/>
  <c r="I230" i="3" s="1"/>
  <c r="E230" i="3"/>
  <c r="D230" i="3"/>
  <c r="C230" i="3"/>
  <c r="B230" i="3"/>
  <c r="J229" i="3"/>
  <c r="H229" i="3"/>
  <c r="K229" i="3" s="1"/>
  <c r="G229" i="3"/>
  <c r="F229" i="3"/>
  <c r="E229" i="3"/>
  <c r="D229" i="3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J227" i="3"/>
  <c r="H227" i="3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I222" i="3" s="1"/>
  <c r="E222" i="3"/>
  <c r="D222" i="3"/>
  <c r="J222" i="3" s="1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J215" i="3" s="1"/>
  <c r="F215" i="3"/>
  <c r="E215" i="3"/>
  <c r="K215" i="3" s="1"/>
  <c r="D215" i="3"/>
  <c r="C215" i="3"/>
  <c r="I215" i="3" s="1"/>
  <c r="B215" i="3"/>
  <c r="H214" i="3"/>
  <c r="G214" i="3"/>
  <c r="F214" i="3"/>
  <c r="I214" i="3" s="1"/>
  <c r="E214" i="3"/>
  <c r="D214" i="3"/>
  <c r="J214" i="3" s="1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B209" i="3"/>
  <c r="J208" i="3"/>
  <c r="H208" i="3"/>
  <c r="G208" i="3"/>
  <c r="F208" i="3"/>
  <c r="E208" i="3"/>
  <c r="K208" i="3" s="1"/>
  <c r="D208" i="3"/>
  <c r="C208" i="3"/>
  <c r="B208" i="3"/>
  <c r="H207" i="3"/>
  <c r="G207" i="3"/>
  <c r="J207" i="3" s="1"/>
  <c r="F207" i="3"/>
  <c r="E207" i="3"/>
  <c r="K207" i="3" s="1"/>
  <c r="D207" i="3"/>
  <c r="C207" i="3"/>
  <c r="B207" i="3"/>
  <c r="J206" i="3"/>
  <c r="H206" i="3"/>
  <c r="G206" i="3"/>
  <c r="F206" i="3"/>
  <c r="I206" i="3" s="1"/>
  <c r="E206" i="3"/>
  <c r="D206" i="3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J202" i="3"/>
  <c r="H202" i="3"/>
  <c r="G202" i="3"/>
  <c r="F202" i="3"/>
  <c r="I202" i="3" s="1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J198" i="3"/>
  <c r="H198" i="3"/>
  <c r="G198" i="3"/>
  <c r="F198" i="3"/>
  <c r="I198" i="3" s="1"/>
  <c r="E198" i="3"/>
  <c r="D198" i="3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J196" i="3"/>
  <c r="H196" i="3"/>
  <c r="G196" i="3"/>
  <c r="F196" i="3"/>
  <c r="E196" i="3"/>
  <c r="D196" i="3"/>
  <c r="C196" i="3"/>
  <c r="I196" i="3" s="1"/>
  <c r="B196" i="3"/>
  <c r="H195" i="3"/>
  <c r="G195" i="3"/>
  <c r="J195" i="3" s="1"/>
  <c r="F195" i="3"/>
  <c r="E195" i="3"/>
  <c r="D195" i="3"/>
  <c r="C195" i="3"/>
  <c r="I195" i="3" s="1"/>
  <c r="B195" i="3"/>
  <c r="J194" i="3"/>
  <c r="I194" i="3"/>
  <c r="H194" i="3"/>
  <c r="G194" i="3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J192" i="3"/>
  <c r="H192" i="3"/>
  <c r="G192" i="3"/>
  <c r="F192" i="3"/>
  <c r="E192" i="3"/>
  <c r="K192" i="3" s="1"/>
  <c r="D192" i="3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G186" i="3"/>
  <c r="F186" i="3"/>
  <c r="I186" i="3" s="1"/>
  <c r="E186" i="3"/>
  <c r="K186" i="3" s="1"/>
  <c r="D186" i="3"/>
  <c r="J186" i="3" s="1"/>
  <c r="C186" i="3"/>
  <c r="B186" i="3"/>
  <c r="J185" i="3"/>
  <c r="H185" i="3"/>
  <c r="K185" i="3" s="1"/>
  <c r="G185" i="3"/>
  <c r="F185" i="3"/>
  <c r="E185" i="3"/>
  <c r="D185" i="3"/>
  <c r="C185" i="3"/>
  <c r="B185" i="3"/>
  <c r="J184" i="3"/>
  <c r="H184" i="3"/>
  <c r="G184" i="3"/>
  <c r="F184" i="3"/>
  <c r="E184" i="3"/>
  <c r="K184" i="3" s="1"/>
  <c r="D184" i="3"/>
  <c r="C184" i="3"/>
  <c r="I184" i="3" s="1"/>
  <c r="B184" i="3"/>
  <c r="J183" i="3"/>
  <c r="H183" i="3"/>
  <c r="G183" i="3"/>
  <c r="F183" i="3"/>
  <c r="I183" i="3" s="1"/>
  <c r="E183" i="3"/>
  <c r="D183" i="3"/>
  <c r="C183" i="3"/>
  <c r="B183" i="3"/>
  <c r="H182" i="3"/>
  <c r="K182" i="3" s="1"/>
  <c r="G182" i="3"/>
  <c r="J182" i="3" s="1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B176" i="3"/>
  <c r="J175" i="3"/>
  <c r="H175" i="3"/>
  <c r="G175" i="3"/>
  <c r="F175" i="3"/>
  <c r="I175" i="3" s="1"/>
  <c r="E175" i="3"/>
  <c r="D175" i="3"/>
  <c r="C175" i="3"/>
  <c r="B175" i="3"/>
  <c r="H174" i="3"/>
  <c r="K174" i="3" s="1"/>
  <c r="G174" i="3"/>
  <c r="J174" i="3" s="1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J168" i="3" s="1"/>
  <c r="F168" i="3"/>
  <c r="E168" i="3"/>
  <c r="D168" i="3"/>
  <c r="C168" i="3"/>
  <c r="B168" i="3"/>
  <c r="J167" i="3"/>
  <c r="H167" i="3"/>
  <c r="G167" i="3"/>
  <c r="F167" i="3"/>
  <c r="I167" i="3" s="1"/>
  <c r="E167" i="3"/>
  <c r="D167" i="3"/>
  <c r="C167" i="3"/>
  <c r="B167" i="3"/>
  <c r="H166" i="3"/>
  <c r="K166" i="3" s="1"/>
  <c r="G166" i="3"/>
  <c r="J166" i="3" s="1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J160" i="3" s="1"/>
  <c r="F160" i="3"/>
  <c r="E160" i="3"/>
  <c r="D160" i="3"/>
  <c r="C160" i="3"/>
  <c r="B160" i="3"/>
  <c r="J159" i="3"/>
  <c r="H159" i="3"/>
  <c r="G159" i="3"/>
  <c r="F159" i="3"/>
  <c r="I159" i="3" s="1"/>
  <c r="E159" i="3"/>
  <c r="D159" i="3"/>
  <c r="C159" i="3"/>
  <c r="B159" i="3"/>
  <c r="H158" i="3"/>
  <c r="K158" i="3" s="1"/>
  <c r="G158" i="3"/>
  <c r="J158" i="3" s="1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B152" i="3"/>
  <c r="J151" i="3"/>
  <c r="H151" i="3"/>
  <c r="G151" i="3"/>
  <c r="F151" i="3"/>
  <c r="I151" i="3" s="1"/>
  <c r="E151" i="3"/>
  <c r="D151" i="3"/>
  <c r="C151" i="3"/>
  <c r="B151" i="3"/>
  <c r="H150" i="3"/>
  <c r="K150" i="3" s="1"/>
  <c r="G150" i="3"/>
  <c r="J150" i="3" s="1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B144" i="3"/>
  <c r="J143" i="3"/>
  <c r="H143" i="3"/>
  <c r="G143" i="3"/>
  <c r="F143" i="3"/>
  <c r="I143" i="3" s="1"/>
  <c r="E143" i="3"/>
  <c r="D143" i="3"/>
  <c r="C143" i="3"/>
  <c r="B143" i="3"/>
  <c r="H142" i="3"/>
  <c r="K142" i="3" s="1"/>
  <c r="G142" i="3"/>
  <c r="J142" i="3" s="1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B136" i="3"/>
  <c r="J135" i="3"/>
  <c r="H135" i="3"/>
  <c r="G135" i="3"/>
  <c r="F135" i="3"/>
  <c r="I135" i="3" s="1"/>
  <c r="E135" i="3"/>
  <c r="D135" i="3"/>
  <c r="C135" i="3"/>
  <c r="B135" i="3"/>
  <c r="H134" i="3"/>
  <c r="K134" i="3" s="1"/>
  <c r="G134" i="3"/>
  <c r="J134" i="3" s="1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B128" i="3"/>
  <c r="J127" i="3"/>
  <c r="H127" i="3"/>
  <c r="G127" i="3"/>
  <c r="F127" i="3"/>
  <c r="I127" i="3" s="1"/>
  <c r="E127" i="3"/>
  <c r="D127" i="3"/>
  <c r="C127" i="3"/>
  <c r="B127" i="3"/>
  <c r="H126" i="3"/>
  <c r="K126" i="3" s="1"/>
  <c r="G126" i="3"/>
  <c r="J126" i="3" s="1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B120" i="3"/>
  <c r="J119" i="3"/>
  <c r="H119" i="3"/>
  <c r="G119" i="3"/>
  <c r="F119" i="3"/>
  <c r="I119" i="3" s="1"/>
  <c r="E119" i="3"/>
  <c r="D119" i="3"/>
  <c r="C119" i="3"/>
  <c r="B119" i="3"/>
  <c r="H118" i="3"/>
  <c r="K118" i="3" s="1"/>
  <c r="G118" i="3"/>
  <c r="J118" i="3" s="1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B112" i="3"/>
  <c r="J111" i="3"/>
  <c r="H111" i="3"/>
  <c r="G111" i="3"/>
  <c r="F111" i="3"/>
  <c r="I111" i="3" s="1"/>
  <c r="E111" i="3"/>
  <c r="D111" i="3"/>
  <c r="C111" i="3"/>
  <c r="B111" i="3"/>
  <c r="H110" i="3"/>
  <c r="K110" i="3" s="1"/>
  <c r="G110" i="3"/>
  <c r="J110" i="3" s="1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B104" i="3"/>
  <c r="J103" i="3"/>
  <c r="H103" i="3"/>
  <c r="G103" i="3"/>
  <c r="F103" i="3"/>
  <c r="I103" i="3" s="1"/>
  <c r="E103" i="3"/>
  <c r="D103" i="3"/>
  <c r="C103" i="3"/>
  <c r="B103" i="3"/>
  <c r="H102" i="3"/>
  <c r="K102" i="3" s="1"/>
  <c r="G102" i="3"/>
  <c r="J102" i="3" s="1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B96" i="3"/>
  <c r="J95" i="3"/>
  <c r="H95" i="3"/>
  <c r="G95" i="3"/>
  <c r="F95" i="3"/>
  <c r="I95" i="3" s="1"/>
  <c r="E95" i="3"/>
  <c r="D95" i="3"/>
  <c r="C95" i="3"/>
  <c r="B95" i="3"/>
  <c r="H94" i="3"/>
  <c r="K94" i="3" s="1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J88" i="3" s="1"/>
  <c r="F88" i="3"/>
  <c r="E88" i="3"/>
  <c r="D88" i="3"/>
  <c r="C88" i="3"/>
  <c r="B88" i="3"/>
  <c r="J87" i="3"/>
  <c r="H87" i="3"/>
  <c r="G87" i="3"/>
  <c r="F87" i="3"/>
  <c r="I87" i="3" s="1"/>
  <c r="E87" i="3"/>
  <c r="D87" i="3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J85" i="3"/>
  <c r="I85" i="3"/>
  <c r="H85" i="3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E80" i="3"/>
  <c r="D80" i="3"/>
  <c r="C80" i="3"/>
  <c r="B80" i="3"/>
  <c r="J79" i="3"/>
  <c r="H79" i="3"/>
  <c r="G79" i="3"/>
  <c r="F79" i="3"/>
  <c r="I79" i="3" s="1"/>
  <c r="E79" i="3"/>
  <c r="D79" i="3"/>
  <c r="C79" i="3"/>
  <c r="B79" i="3"/>
  <c r="H78" i="3"/>
  <c r="K78" i="3" s="1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I73" i="3" s="1"/>
  <c r="E73" i="3"/>
  <c r="D73" i="3"/>
  <c r="J73" i="3" s="1"/>
  <c r="C73" i="3"/>
  <c r="B73" i="3"/>
  <c r="H72" i="3"/>
  <c r="K72" i="3" s="1"/>
  <c r="G72" i="3"/>
  <c r="J72" i="3" s="1"/>
  <c r="F72" i="3"/>
  <c r="E72" i="3"/>
  <c r="D72" i="3"/>
  <c r="C72" i="3"/>
  <c r="B72" i="3"/>
  <c r="J71" i="3"/>
  <c r="H71" i="3"/>
  <c r="G71" i="3"/>
  <c r="F71" i="3"/>
  <c r="I71" i="3" s="1"/>
  <c r="E71" i="3"/>
  <c r="D71" i="3"/>
  <c r="C71" i="3"/>
  <c r="B71" i="3"/>
  <c r="H70" i="3"/>
  <c r="K70" i="3" s="1"/>
  <c r="G70" i="3"/>
  <c r="J70" i="3" s="1"/>
  <c r="F70" i="3"/>
  <c r="E70" i="3"/>
  <c r="D70" i="3"/>
  <c r="C70" i="3"/>
  <c r="I70" i="3" s="1"/>
  <c r="B70" i="3"/>
  <c r="J69" i="3"/>
  <c r="I69" i="3"/>
  <c r="H69" i="3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F65" i="3"/>
  <c r="I65" i="3" s="1"/>
  <c r="E65" i="3"/>
  <c r="D65" i="3"/>
  <c r="J65" i="3" s="1"/>
  <c r="C65" i="3"/>
  <c r="B65" i="3"/>
  <c r="J64" i="3"/>
  <c r="H64" i="3"/>
  <c r="K64" i="3" s="1"/>
  <c r="G64" i="3"/>
  <c r="F64" i="3"/>
  <c r="E64" i="3"/>
  <c r="D64" i="3"/>
  <c r="C64" i="3"/>
  <c r="B64" i="3"/>
  <c r="J63" i="3"/>
  <c r="I63" i="3"/>
  <c r="H63" i="3"/>
  <c r="G63" i="3"/>
  <c r="F63" i="3"/>
  <c r="E63" i="3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B58" i="3"/>
  <c r="H57" i="3"/>
  <c r="G57" i="3"/>
  <c r="F57" i="3"/>
  <c r="I57" i="3" s="1"/>
  <c r="E57" i="3"/>
  <c r="K57" i="3" s="1"/>
  <c r="D57" i="3"/>
  <c r="J57" i="3" s="1"/>
  <c r="C57" i="3"/>
  <c r="B57" i="3"/>
  <c r="J56" i="3"/>
  <c r="H56" i="3"/>
  <c r="K56" i="3" s="1"/>
  <c r="G56" i="3"/>
  <c r="F56" i="3"/>
  <c r="E56" i="3"/>
  <c r="D56" i="3"/>
  <c r="C56" i="3"/>
  <c r="B56" i="3"/>
  <c r="J55" i="3"/>
  <c r="I55" i="3"/>
  <c r="H55" i="3"/>
  <c r="G55" i="3"/>
  <c r="F55" i="3"/>
  <c r="E55" i="3"/>
  <c r="D55" i="3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K50" i="3"/>
  <c r="H50" i="3"/>
  <c r="G50" i="3"/>
  <c r="F50" i="3"/>
  <c r="E50" i="3"/>
  <c r="D50" i="3"/>
  <c r="C50" i="3"/>
  <c r="I50" i="3" s="1"/>
  <c r="B50" i="3"/>
  <c r="H49" i="3"/>
  <c r="G49" i="3"/>
  <c r="F49" i="3"/>
  <c r="I49" i="3" s="1"/>
  <c r="E49" i="3"/>
  <c r="D49" i="3"/>
  <c r="J49" i="3" s="1"/>
  <c r="C49" i="3"/>
  <c r="B49" i="3"/>
  <c r="H48" i="3"/>
  <c r="K48" i="3" s="1"/>
  <c r="G48" i="3"/>
  <c r="J48" i="3" s="1"/>
  <c r="F48" i="3"/>
  <c r="E48" i="3"/>
  <c r="D48" i="3"/>
  <c r="C48" i="3"/>
  <c r="B48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I42" i="3"/>
  <c r="H42" i="3"/>
  <c r="K42" i="3" s="1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B40" i="3"/>
  <c r="J39" i="3"/>
  <c r="H39" i="3"/>
  <c r="G39" i="3"/>
  <c r="F39" i="3"/>
  <c r="I39" i="3" s="1"/>
  <c r="E39" i="3"/>
  <c r="K39" i="3" s="1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F36" i="3"/>
  <c r="E36" i="3"/>
  <c r="D36" i="3"/>
  <c r="J36" i="3" s="1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J31" i="3" s="1"/>
  <c r="F31" i="3"/>
  <c r="I31" i="3" s="1"/>
  <c r="E31" i="3"/>
  <c r="D31" i="3"/>
  <c r="C31" i="3"/>
  <c r="B31" i="3"/>
  <c r="J30" i="3"/>
  <c r="H30" i="3"/>
  <c r="K30" i="3" s="1"/>
  <c r="G30" i="3"/>
  <c r="F30" i="3"/>
  <c r="E30" i="3"/>
  <c r="D30" i="3"/>
  <c r="C30" i="3"/>
  <c r="I30" i="3" s="1"/>
  <c r="B30" i="3"/>
  <c r="K29" i="3"/>
  <c r="J29" i="3"/>
  <c r="H29" i="3"/>
  <c r="G29" i="3"/>
  <c r="F29" i="3"/>
  <c r="E29" i="3"/>
  <c r="D29" i="3"/>
  <c r="C29" i="3"/>
  <c r="B29" i="3"/>
  <c r="H28" i="3"/>
  <c r="G28" i="3"/>
  <c r="F28" i="3"/>
  <c r="E28" i="3"/>
  <c r="K28" i="3" s="1"/>
  <c r="D28" i="3"/>
  <c r="C28" i="3"/>
  <c r="B28" i="3"/>
  <c r="H27" i="3"/>
  <c r="G27" i="3"/>
  <c r="J27" i="3" s="1"/>
  <c r="F27" i="3"/>
  <c r="I27" i="3" s="1"/>
  <c r="E27" i="3"/>
  <c r="D27" i="3"/>
  <c r="C27" i="3"/>
  <c r="B27" i="3"/>
  <c r="J26" i="3"/>
  <c r="I26" i="3"/>
  <c r="H26" i="3"/>
  <c r="K26" i="3" s="1"/>
  <c r="G26" i="3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B25" i="3"/>
  <c r="H24" i="3"/>
  <c r="G24" i="3"/>
  <c r="F24" i="3"/>
  <c r="I24" i="3" s="1"/>
  <c r="E24" i="3"/>
  <c r="D24" i="3"/>
  <c r="J24" i="3" s="1"/>
  <c r="C24" i="3"/>
  <c r="B24" i="3"/>
  <c r="J23" i="3"/>
  <c r="I23" i="3"/>
  <c r="H23" i="3"/>
  <c r="G23" i="3"/>
  <c r="F23" i="3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B21" i="3"/>
  <c r="H20" i="3"/>
  <c r="G20" i="3"/>
  <c r="F20" i="3"/>
  <c r="I20" i="3" s="1"/>
  <c r="E20" i="3"/>
  <c r="D20" i="3"/>
  <c r="J20" i="3" s="1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I16" i="3" s="1"/>
  <c r="E16" i="3"/>
  <c r="D16" i="3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J11" i="3"/>
  <c r="H11" i="3"/>
  <c r="K11" i="3" s="1"/>
  <c r="G11" i="3"/>
  <c r="F11" i="3"/>
  <c r="I11" i="3" s="1"/>
  <c r="E11" i="3"/>
  <c r="D11" i="3"/>
  <c r="C11" i="3"/>
  <c r="B11" i="3"/>
  <c r="I10" i="3"/>
  <c r="H10" i="3"/>
  <c r="K10" i="3" s="1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H8" i="3"/>
  <c r="G8" i="3"/>
  <c r="F8" i="3"/>
  <c r="I8" i="3" s="1"/>
  <c r="E8" i="3"/>
  <c r="K8" i="3" s="1"/>
  <c r="D8" i="3"/>
  <c r="J8" i="3" s="1"/>
  <c r="C8" i="3"/>
  <c r="B8" i="3"/>
  <c r="J7" i="3"/>
  <c r="H7" i="3"/>
  <c r="K7" i="3" s="1"/>
  <c r="G7" i="3"/>
  <c r="F7" i="3"/>
  <c r="I7" i="3" s="1"/>
  <c r="E7" i="3"/>
  <c r="D7" i="3"/>
  <c r="C7" i="3"/>
  <c r="B7" i="3"/>
  <c r="I6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J227" i="2" s="1"/>
  <c r="F227" i="2"/>
  <c r="I227" i="2" s="1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D224" i="2"/>
  <c r="C224" i="2"/>
  <c r="B224" i="2"/>
  <c r="I223" i="2"/>
  <c r="H223" i="2"/>
  <c r="G223" i="2"/>
  <c r="J223" i="2" s="1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H219" i="2"/>
  <c r="G219" i="2"/>
  <c r="J219" i="2" s="1"/>
  <c r="F219" i="2"/>
  <c r="I219" i="2" s="1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J215" i="2" s="1"/>
  <c r="F215" i="2"/>
  <c r="I215" i="2" s="1"/>
  <c r="E215" i="2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I212" i="2" s="1"/>
  <c r="E212" i="2"/>
  <c r="D212" i="2"/>
  <c r="C212" i="2"/>
  <c r="B212" i="2"/>
  <c r="J211" i="2"/>
  <c r="I211" i="2"/>
  <c r="H211" i="2"/>
  <c r="K211" i="2" s="1"/>
  <c r="G211" i="2"/>
  <c r="F211" i="2"/>
  <c r="E211" i="2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J207" i="2"/>
  <c r="I207" i="2"/>
  <c r="H207" i="2"/>
  <c r="G207" i="2"/>
  <c r="F207" i="2"/>
  <c r="E207" i="2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H197" i="2"/>
  <c r="G197" i="2"/>
  <c r="F197" i="2"/>
  <c r="I197" i="2" s="1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B196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F188" i="2"/>
  <c r="E188" i="2"/>
  <c r="D188" i="2"/>
  <c r="C188" i="2"/>
  <c r="I188" i="2" s="1"/>
  <c r="B188" i="2"/>
  <c r="J187" i="2"/>
  <c r="H187" i="2"/>
  <c r="G187" i="2"/>
  <c r="F187" i="2"/>
  <c r="I187" i="2" s="1"/>
  <c r="E187" i="2"/>
  <c r="D187" i="2"/>
  <c r="C187" i="2"/>
  <c r="B187" i="2"/>
  <c r="H186" i="2"/>
  <c r="K186" i="2" s="1"/>
  <c r="G186" i="2"/>
  <c r="F186" i="2"/>
  <c r="E186" i="2"/>
  <c r="D186" i="2"/>
  <c r="J186" i="2" s="1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B184" i="2"/>
  <c r="J183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I173" i="2" s="1"/>
  <c r="E173" i="2"/>
  <c r="K173" i="2" s="1"/>
  <c r="D173" i="2"/>
  <c r="C173" i="2"/>
  <c r="B173" i="2"/>
  <c r="K172" i="2"/>
  <c r="H172" i="2"/>
  <c r="G172" i="2"/>
  <c r="F172" i="2"/>
  <c r="E172" i="2"/>
  <c r="D172" i="2"/>
  <c r="C172" i="2"/>
  <c r="B172" i="2"/>
  <c r="J171" i="2"/>
  <c r="H171" i="2"/>
  <c r="G171" i="2"/>
  <c r="F171" i="2"/>
  <c r="I171" i="2" s="1"/>
  <c r="E171" i="2"/>
  <c r="D171" i="2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H168" i="2"/>
  <c r="K168" i="2" s="1"/>
  <c r="G168" i="2"/>
  <c r="F168" i="2"/>
  <c r="E168" i="2"/>
  <c r="D168" i="2"/>
  <c r="J168" i="2" s="1"/>
  <c r="C168" i="2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H164" i="2"/>
  <c r="K164" i="2" s="1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H161" i="2"/>
  <c r="G161" i="2"/>
  <c r="F161" i="2"/>
  <c r="I161" i="2" s="1"/>
  <c r="E161" i="2"/>
  <c r="K161" i="2" s="1"/>
  <c r="D161" i="2"/>
  <c r="J161" i="2" s="1"/>
  <c r="C161" i="2"/>
  <c r="B161" i="2"/>
  <c r="H160" i="2"/>
  <c r="K160" i="2" s="1"/>
  <c r="G160" i="2"/>
  <c r="F160" i="2"/>
  <c r="E160" i="2"/>
  <c r="D160" i="2"/>
  <c r="C160" i="2"/>
  <c r="B160" i="2"/>
  <c r="J159" i="2"/>
  <c r="I159" i="2"/>
  <c r="H159" i="2"/>
  <c r="G159" i="2"/>
  <c r="F159" i="2"/>
  <c r="E159" i="2"/>
  <c r="D159" i="2"/>
  <c r="C159" i="2"/>
  <c r="B159" i="2"/>
  <c r="J158" i="2"/>
  <c r="H158" i="2"/>
  <c r="K158" i="2" s="1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I155" i="2" s="1"/>
  <c r="E155" i="2"/>
  <c r="D155" i="2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J152" i="2" s="1"/>
  <c r="C152" i="2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I141" i="2" s="1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B140" i="2"/>
  <c r="J139" i="2"/>
  <c r="H139" i="2"/>
  <c r="G139" i="2"/>
  <c r="F139" i="2"/>
  <c r="I139" i="2" s="1"/>
  <c r="E139" i="2"/>
  <c r="D139" i="2"/>
  <c r="C139" i="2"/>
  <c r="B139" i="2"/>
  <c r="H138" i="2"/>
  <c r="K138" i="2" s="1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H136" i="2"/>
  <c r="K136" i="2" s="1"/>
  <c r="G136" i="2"/>
  <c r="F136" i="2"/>
  <c r="E136" i="2"/>
  <c r="D136" i="2"/>
  <c r="J136" i="2" s="1"/>
  <c r="C136" i="2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H132" i="2"/>
  <c r="K132" i="2" s="1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K128" i="2" s="1"/>
  <c r="G128" i="2"/>
  <c r="F128" i="2"/>
  <c r="E128" i="2"/>
  <c r="D128" i="2"/>
  <c r="C128" i="2"/>
  <c r="B128" i="2"/>
  <c r="J127" i="2"/>
  <c r="I127" i="2"/>
  <c r="H127" i="2"/>
  <c r="G127" i="2"/>
  <c r="F127" i="2"/>
  <c r="E127" i="2"/>
  <c r="D127" i="2"/>
  <c r="C127" i="2"/>
  <c r="B127" i="2"/>
  <c r="J126" i="2"/>
  <c r="H126" i="2"/>
  <c r="K126" i="2" s="1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I123" i="2" s="1"/>
  <c r="E123" i="2"/>
  <c r="D123" i="2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J113" i="2"/>
  <c r="H113" i="2"/>
  <c r="G113" i="2"/>
  <c r="F113" i="2"/>
  <c r="I113" i="2" s="1"/>
  <c r="E113" i="2"/>
  <c r="K113" i="2" s="1"/>
  <c r="D113" i="2"/>
  <c r="C113" i="2"/>
  <c r="B113" i="2"/>
  <c r="H112" i="2"/>
  <c r="K112" i="2" s="1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K108" i="2"/>
  <c r="H108" i="2"/>
  <c r="G108" i="2"/>
  <c r="F108" i="2"/>
  <c r="E108" i="2"/>
  <c r="D108" i="2"/>
  <c r="C108" i="2"/>
  <c r="B108" i="2"/>
  <c r="J107" i="2"/>
  <c r="H107" i="2"/>
  <c r="G107" i="2"/>
  <c r="F107" i="2"/>
  <c r="I107" i="2" s="1"/>
  <c r="E107" i="2"/>
  <c r="D107" i="2"/>
  <c r="C107" i="2"/>
  <c r="B107" i="2"/>
  <c r="H106" i="2"/>
  <c r="K106" i="2" s="1"/>
  <c r="G106" i="2"/>
  <c r="J106" i="2" s="1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F96" i="2"/>
  <c r="E96" i="2"/>
  <c r="D96" i="2"/>
  <c r="C96" i="2"/>
  <c r="B96" i="2"/>
  <c r="J95" i="2"/>
  <c r="I95" i="2"/>
  <c r="H95" i="2"/>
  <c r="G95" i="2"/>
  <c r="F95" i="2"/>
  <c r="E95" i="2"/>
  <c r="D95" i="2"/>
  <c r="C95" i="2"/>
  <c r="B95" i="2"/>
  <c r="J94" i="2"/>
  <c r="H94" i="2"/>
  <c r="K94" i="2" s="1"/>
  <c r="G94" i="2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K88" i="2"/>
  <c r="H88" i="2"/>
  <c r="G88" i="2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J86" i="2"/>
  <c r="H86" i="2"/>
  <c r="K86" i="2" s="1"/>
  <c r="G86" i="2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G82" i="2"/>
  <c r="J82" i="2" s="1"/>
  <c r="F82" i="2"/>
  <c r="E82" i="2"/>
  <c r="K82" i="2" s="1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I80" i="2"/>
  <c r="H80" i="2"/>
  <c r="K80" i="2" s="1"/>
  <c r="G80" i="2"/>
  <c r="F80" i="2"/>
  <c r="E80" i="2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I76" i="2" s="1"/>
  <c r="E76" i="2"/>
  <c r="D76" i="2"/>
  <c r="J76" i="2" s="1"/>
  <c r="C76" i="2"/>
  <c r="B76" i="2"/>
  <c r="J75" i="2"/>
  <c r="H75" i="2"/>
  <c r="K75" i="2" s="1"/>
  <c r="G75" i="2"/>
  <c r="F75" i="2"/>
  <c r="E75" i="2"/>
  <c r="D75" i="2"/>
  <c r="C75" i="2"/>
  <c r="I75" i="2" s="1"/>
  <c r="B75" i="2"/>
  <c r="H74" i="2"/>
  <c r="G74" i="2"/>
  <c r="J74" i="2" s="1"/>
  <c r="F74" i="2"/>
  <c r="E74" i="2"/>
  <c r="K74" i="2" s="1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K62" i="2" s="1"/>
  <c r="G62" i="2"/>
  <c r="F62" i="2"/>
  <c r="E62" i="2"/>
  <c r="D62" i="2"/>
  <c r="J62" i="2" s="1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I60" i="2"/>
  <c r="H60" i="2"/>
  <c r="K60" i="2" s="1"/>
  <c r="G60" i="2"/>
  <c r="F60" i="2"/>
  <c r="E60" i="2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K56" i="2"/>
  <c r="H56" i="2"/>
  <c r="G56" i="2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J54" i="2"/>
  <c r="H54" i="2"/>
  <c r="K54" i="2" s="1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H50" i="2"/>
  <c r="G50" i="2"/>
  <c r="J50" i="2" s="1"/>
  <c r="F50" i="2"/>
  <c r="E50" i="2"/>
  <c r="K50" i="2" s="1"/>
  <c r="D50" i="2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I48" i="2"/>
  <c r="H48" i="2"/>
  <c r="K48" i="2" s="1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F44" i="2"/>
  <c r="I44" i="2" s="1"/>
  <c r="E44" i="2"/>
  <c r="D44" i="2"/>
  <c r="J44" i="2" s="1"/>
  <c r="C44" i="2"/>
  <c r="B44" i="2"/>
  <c r="J43" i="2"/>
  <c r="H43" i="2"/>
  <c r="K43" i="2" s="1"/>
  <c r="G43" i="2"/>
  <c r="F43" i="2"/>
  <c r="E43" i="2"/>
  <c r="D43" i="2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I40" i="2"/>
  <c r="H40" i="2"/>
  <c r="G40" i="2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K30" i="2" s="1"/>
  <c r="G30" i="2"/>
  <c r="F30" i="2"/>
  <c r="E30" i="2"/>
  <c r="D30" i="2"/>
  <c r="J30" i="2" s="1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K24" i="2"/>
  <c r="H24" i="2"/>
  <c r="G24" i="2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J22" i="2"/>
  <c r="H22" i="2"/>
  <c r="K22" i="2" s="1"/>
  <c r="G22" i="2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H18" i="2"/>
  <c r="G18" i="2"/>
  <c r="J18" i="2" s="1"/>
  <c r="F18" i="2"/>
  <c r="E18" i="2"/>
  <c r="K18" i="2" s="1"/>
  <c r="D18" i="2"/>
  <c r="C18" i="2"/>
  <c r="I18" i="2" s="1"/>
  <c r="B18" i="2"/>
  <c r="H17" i="2"/>
  <c r="G17" i="2"/>
  <c r="F17" i="2"/>
  <c r="F6" i="2" s="1"/>
  <c r="E17" i="2"/>
  <c r="K17" i="2" s="1"/>
  <c r="D17" i="2"/>
  <c r="J17" i="2" s="1"/>
  <c r="C17" i="2"/>
  <c r="B17" i="2"/>
  <c r="I16" i="2"/>
  <c r="H16" i="2"/>
  <c r="K16" i="2" s="1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J7" i="2" s="1"/>
  <c r="C7" i="2"/>
  <c r="B7" i="2"/>
  <c r="F4" i="2"/>
  <c r="C4" i="2"/>
  <c r="I2" i="2"/>
  <c r="G2" i="2"/>
  <c r="C6" i="2" l="1"/>
  <c r="I6" i="2" s="1"/>
  <c r="D6" i="2"/>
  <c r="J6" i="2" s="1"/>
  <c r="I17" i="2"/>
  <c r="J40" i="2"/>
  <c r="J72" i="2"/>
  <c r="K91" i="2"/>
  <c r="J92" i="2"/>
  <c r="I104" i="2"/>
  <c r="K123" i="2"/>
  <c r="J124" i="2"/>
  <c r="I136" i="2"/>
  <c r="K155" i="2"/>
  <c r="J156" i="2"/>
  <c r="I168" i="2"/>
  <c r="K187" i="2"/>
  <c r="J188" i="2"/>
  <c r="K203" i="2"/>
  <c r="I25" i="3"/>
  <c r="I29" i="3"/>
  <c r="E6" i="2"/>
  <c r="K6" i="2" s="1"/>
  <c r="J50" i="3"/>
  <c r="J16" i="2"/>
  <c r="J48" i="2"/>
  <c r="J80" i="2"/>
  <c r="I96" i="2"/>
  <c r="K115" i="2"/>
  <c r="J116" i="2"/>
  <c r="I128" i="2"/>
  <c r="K147" i="2"/>
  <c r="J148" i="2"/>
  <c r="I160" i="2"/>
  <c r="K179" i="2"/>
  <c r="J180" i="2"/>
  <c r="K191" i="2"/>
  <c r="K207" i="2"/>
  <c r="J36" i="2"/>
  <c r="J68" i="2"/>
  <c r="K95" i="2"/>
  <c r="J96" i="2"/>
  <c r="I108" i="2"/>
  <c r="K127" i="2"/>
  <c r="J128" i="2"/>
  <c r="I140" i="2"/>
  <c r="K159" i="2"/>
  <c r="J160" i="2"/>
  <c r="I172" i="2"/>
  <c r="I196" i="2"/>
  <c r="K20" i="3"/>
  <c r="K24" i="3"/>
  <c r="K31" i="3"/>
  <c r="J24" i="2"/>
  <c r="J56" i="2"/>
  <c r="J88" i="2"/>
  <c r="K107" i="2"/>
  <c r="J108" i="2"/>
  <c r="I120" i="2"/>
  <c r="K139" i="2"/>
  <c r="J140" i="2"/>
  <c r="I152" i="2"/>
  <c r="K171" i="2"/>
  <c r="J172" i="2"/>
  <c r="I184" i="2"/>
  <c r="K195" i="2"/>
  <c r="J212" i="2"/>
  <c r="I224" i="2"/>
  <c r="K65" i="3"/>
  <c r="K212" i="2"/>
  <c r="I217" i="2"/>
  <c r="K223" i="2"/>
  <c r="J224" i="2"/>
  <c r="I9" i="3"/>
  <c r="J16" i="3"/>
  <c r="I28" i="3"/>
  <c r="K36" i="3"/>
  <c r="I41" i="3"/>
  <c r="K73" i="3"/>
  <c r="K224" i="2"/>
  <c r="K16" i="3"/>
  <c r="I21" i="3"/>
  <c r="K27" i="3"/>
  <c r="J28" i="3"/>
  <c r="I40" i="3"/>
  <c r="K49" i="3"/>
  <c r="I58" i="3"/>
  <c r="K53" i="3"/>
  <c r="K61" i="3"/>
  <c r="K69" i="3"/>
  <c r="K77" i="3"/>
  <c r="K85" i="3"/>
  <c r="K93" i="3"/>
  <c r="K101" i="3"/>
  <c r="K109" i="3"/>
  <c r="K117" i="3"/>
  <c r="K125" i="3"/>
  <c r="K133" i="3"/>
  <c r="K141" i="3"/>
  <c r="K149" i="3"/>
  <c r="K157" i="3"/>
  <c r="K165" i="3"/>
  <c r="K173" i="3"/>
  <c r="K181" i="3"/>
  <c r="K194" i="3"/>
  <c r="K227" i="3"/>
  <c r="I48" i="3"/>
  <c r="I56" i="3"/>
  <c r="I64" i="3"/>
  <c r="I72" i="3"/>
  <c r="I80" i="3"/>
  <c r="I88" i="3"/>
  <c r="I96" i="3"/>
  <c r="I104" i="3"/>
  <c r="I112" i="3"/>
  <c r="I120" i="3"/>
  <c r="I128" i="3"/>
  <c r="I136" i="3"/>
  <c r="I144" i="3"/>
  <c r="I152" i="3"/>
  <c r="I160" i="3"/>
  <c r="I168" i="3"/>
  <c r="I176" i="3"/>
  <c r="I185" i="3"/>
  <c r="K195" i="3"/>
  <c r="K196" i="3"/>
  <c r="I207" i="3"/>
  <c r="I208" i="3"/>
  <c r="I209" i="3"/>
  <c r="K47" i="3"/>
  <c r="K55" i="3"/>
  <c r="K63" i="3"/>
  <c r="K71" i="3"/>
  <c r="K79" i="3"/>
  <c r="K87" i="3"/>
  <c r="K95" i="3"/>
  <c r="K103" i="3"/>
  <c r="K111" i="3"/>
  <c r="K119" i="3"/>
  <c r="K127" i="3"/>
  <c r="K135" i="3"/>
  <c r="K143" i="3"/>
  <c r="K151" i="3"/>
  <c r="K159" i="3"/>
  <c r="K167" i="3"/>
  <c r="K175" i="3"/>
  <c r="K183" i="3"/>
  <c r="K202" i="3"/>
  <c r="K198" i="3"/>
  <c r="K214" i="3"/>
  <c r="K230" i="3"/>
  <c r="J231" i="3"/>
  <c r="I235" i="3"/>
  <c r="I240" i="3"/>
  <c r="I244" i="3"/>
  <c r="I248" i="3"/>
  <c r="I252" i="3"/>
  <c r="K206" i="3"/>
  <c r="K222" i="3"/>
  <c r="K226" i="3"/>
  <c r="I232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<sst xmlns="http://schemas.openxmlformats.org/spreadsheetml/2006/main" count="176" uniqueCount="140">
  <si>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</si>
  <si>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</si>
  <si>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</si>
  <si>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</si>
  <si>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</si>
  <si>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</si>
  <si>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</si>
  <si>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</si>
  <si>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</si>
  <si>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</si>
  <si>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</si>
  <si>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</si>
  <si>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</si>
  <si>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</si>
  <si>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</si>
  <si>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</si>
  <si>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</si>
  <si>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</si>
  <si>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</si>
  <si>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</si>
  <si>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</si>
  <si>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</si>
  <si>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</si>
  <si>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</si>
  <si>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</si>
  <si>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</si>
  <si>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</si>
  <si>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</si>
  <si>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</si>
  <si>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</si>
  <si>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</si>
  <si>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</si>
  <si>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</si>
  <si>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</si>
  <si>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</si>
  <si>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</si>
  <si>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</si>
  <si>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</si>
  <si>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</si>
  <si>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</si>
  <si>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</si>
  <si>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</si>
  <si>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</si>
  <si>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</si>
  <si>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</si>
  <si>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</si>
  <si>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</si>
  <si>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</si>
  <si>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</si>
  <si>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</si>
  <si>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</si>
  <si>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</si>
  <si>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</si>
  <si>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</si>
  <si>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</si>
  <si>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</si>
  <si>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</si>
  <si>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</si>
  <si>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</si>
  <si>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</si>
  <si>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</si>
  <si>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</si>
  <si>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</si>
  <si>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</si>
  <si>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</si>
  <si>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</si>
  <si>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</si>
  <si>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</si>
  <si>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</si>
  <si>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</si>
  <si>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</si>
  <si>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</si>
  <si>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</si>
  <si>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</si>
  <si>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</si>
  <si>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</si>
  <si>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</si>
  <si>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</si>
  <si>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</si>
  <si>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</si>
  <si>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</si>
  <si>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</si>
  <si>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</si>
  <si>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</si>
  <si>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</si>
  <si>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</si>
  <si>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</si>
  <si>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</si>
  <si>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</si>
  <si>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</si>
  <si>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</si>
  <si>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</si>
  <si>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</si>
  <si>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</si>
  <si>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</si>
  <si>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</si>
  <si>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</si>
  <si>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</si>
  <si>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</si>
  <si>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</si>
  <si>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</si>
  <si>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</si>
  <si>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</si>
  <si>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</si>
  <si>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</si>
  <si>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</si>
  <si>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</si>
  <si>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</si>
  <si>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</si>
  <si>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</si>
  <si>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</si>
  <si>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</si>
  <si>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</si>
  <si>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</si>
  <si>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</si>
  <si>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</si>
  <si>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</si>
  <si>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</si>
  <si>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WELLS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</si>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</sst>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6.5703125" style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43313</v>
      </c>
      <c r="F7" s="3" t="s">
        <v>3</v>
      </c>
      <c r="G7" s="5">
        <v>43343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08/01/2018 - 08/31/2018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08/01/2017 - 08/31/2017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111258785.90000002</v>
      </c>
      <c r="D6" s="32">
        <f t="shared" si="0"/>
        <v>64819104.080000006</v>
      </c>
      <c r="E6" s="33">
        <f t="shared" si="0"/>
        <v>22028541.219999999</v>
      </c>
      <c r="F6" s="31">
        <f t="shared" si="0"/>
        <v>105339252.90000001</v>
      </c>
      <c r="G6" s="32">
        <f t="shared" si="0"/>
        <v>60521259.43999999</v>
      </c>
      <c r="H6" s="33">
        <f t="shared" si="0"/>
        <v>20019400.890000001</v>
      </c>
      <c r="I6" s="17">
        <f t="shared" ref="I6:I69" si="1">IFERROR((C6-F6)/F6,"")</f>
        <v>5.6194940034552061E-2</v>
      </c>
      <c r="J6" s="17">
        <f t="shared" ref="J6:J69" si="2">IFERROR((D6-G6)/G6,"")</f>
        <v>7.1013800435875671E-2</v>
      </c>
      <c r="K6" s="17">
        <f t="shared" ref="K6:K69" si="3">IFERROR((E6-H6)/H6,"")</f>
        <v>0.10035966316072899</v>
      </c>
    </row>
    <row r="7" spans="2:11" x14ac:dyDescent="0.25">
      <c r="B7" s="18" t="str">
        <f>'County Data'!A2</f>
        <v>Addison</v>
      </c>
      <c r="C7" s="34">
        <f>IF('County Data'!C2&gt;9,'County Data'!B2,"*")</f>
        <v>5321655.8499999996</v>
      </c>
      <c r="D7" s="34">
        <f>IF('County Data'!E2&gt;9,'County Data'!D2,"*")</f>
        <v>3097900.78</v>
      </c>
      <c r="E7" s="35">
        <f>IF('County Data'!G2&gt;9,'County Data'!F2,"*")</f>
        <v>963383.22</v>
      </c>
      <c r="F7" s="34">
        <f>IF('County Data'!I2&gt;9,'County Data'!H2,"*")</f>
        <v>5103204.1500000004</v>
      </c>
      <c r="G7" s="34">
        <f>IF('County Data'!K2&gt;9,'County Data'!J2,"*")</f>
        <v>3005243.61</v>
      </c>
      <c r="H7" s="35">
        <f>IF('County Data'!M2&gt;9,'County Data'!L2,"*")</f>
        <v>943140.74</v>
      </c>
      <c r="I7" s="19">
        <f t="shared" si="1"/>
        <v>4.2806772682217553E-2</v>
      </c>
      <c r="J7" s="19">
        <f t="shared" si="2"/>
        <v>3.0831833296868713E-2</v>
      </c>
      <c r="K7" s="19">
        <f t="shared" si="3"/>
        <v>2.1462841272236827E-2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7448325.8600000003</v>
      </c>
      <c r="D8" s="34">
        <f>IF('County Data'!E3&gt;9,'County Data'!D3,"*")</f>
        <v>4954906.68</v>
      </c>
      <c r="E8" s="35">
        <f>IF('County Data'!G3&gt;9,'County Data'!F3,"*")</f>
        <v>1543743.22</v>
      </c>
      <c r="F8" s="34">
        <f>IF('County Data'!I3&gt;9,'County Data'!H3,"*")</f>
        <v>7100024.0199999996</v>
      </c>
      <c r="G8" s="34">
        <f>IF('County Data'!K3&gt;9,'County Data'!J3,"*")</f>
        <v>4802260</v>
      </c>
      <c r="H8" s="35">
        <f>IF('County Data'!M3&gt;9,'County Data'!L3,"*")</f>
        <v>1418485.91</v>
      </c>
      <c r="I8" s="19">
        <f t="shared" si="1"/>
        <v>4.9056431220355336E-2</v>
      </c>
      <c r="J8" s="19">
        <f t="shared" si="2"/>
        <v>3.1786425557966395E-2</v>
      </c>
      <c r="K8" s="19">
        <f t="shared" si="3"/>
        <v>8.8303527808746479E-2</v>
      </c>
    </row>
    <row r="9" spans="2:11" x14ac:dyDescent="0.25">
      <c r="B9" s="9" t="str">
        <f>'County Data'!A4</f>
        <v>Caledonia</v>
      </c>
      <c r="C9" s="36">
        <f>IF('County Data'!C4&gt;9,'County Data'!B4,"*")</f>
        <v>3639039.97</v>
      </c>
      <c r="D9" s="36">
        <f>IF('County Data'!E4&gt;9,'County Data'!D4,"*")</f>
        <v>1366699.13</v>
      </c>
      <c r="E9" s="37">
        <f>IF('County Data'!G4&gt;9,'County Data'!F4,"*")</f>
        <v>525440.12</v>
      </c>
      <c r="F9" s="36">
        <f>IF('County Data'!I4&gt;9,'County Data'!H4,"*")</f>
        <v>3422784.27</v>
      </c>
      <c r="G9" s="36">
        <f>IF('County Data'!K4&gt;9,'County Data'!J4,"*")</f>
        <v>1144590.82</v>
      </c>
      <c r="H9" s="37">
        <f>IF('County Data'!M4&gt;9,'County Data'!L4,"*")</f>
        <v>481284.38</v>
      </c>
      <c r="I9" s="8">
        <f t="shared" si="1"/>
        <v>6.3181224097421773E-2</v>
      </c>
      <c r="J9" s="8">
        <f t="shared" si="2"/>
        <v>0.1940504030951426</v>
      </c>
      <c r="K9" s="8">
        <f t="shared" si="3"/>
        <v>9.1745632800299876E-2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35392662.450000003</v>
      </c>
      <c r="D10" s="34">
        <f>IF('County Data'!E5&gt;9,'County Data'!D5,"*")</f>
        <v>17041658.190000001</v>
      </c>
      <c r="E10" s="35">
        <f>IF('County Data'!G5&gt;9,'County Data'!F5,"*")</f>
        <v>7740010.54</v>
      </c>
      <c r="F10" s="34">
        <f>IF('County Data'!I5&gt;9,'County Data'!H5,"*")</f>
        <v>34255178.840000004</v>
      </c>
      <c r="G10" s="34">
        <f>IF('County Data'!K5&gt;9,'County Data'!J5,"*")</f>
        <v>16282656.029999999</v>
      </c>
      <c r="H10" s="35">
        <f>IF('County Data'!M5&gt;9,'County Data'!L5,"*")</f>
        <v>7131704.0999999996</v>
      </c>
      <c r="I10" s="19">
        <f t="shared" si="1"/>
        <v>3.3206179284977259E-2</v>
      </c>
      <c r="J10" s="19">
        <f t="shared" si="2"/>
        <v>4.6614149350178345E-2</v>
      </c>
      <c r="K10" s="19">
        <f t="shared" si="3"/>
        <v>8.5296085125012466E-2</v>
      </c>
    </row>
    <row r="11" spans="2:11" x14ac:dyDescent="0.25">
      <c r="B11" s="9" t="str">
        <f>'County Data'!A6</f>
        <v>Essex</v>
      </c>
      <c r="C11" s="36">
        <f>IF('County Data'!C6&gt;9,'County Data'!B6,"*")</f>
        <v>215112.42</v>
      </c>
      <c r="D11" s="36">
        <f>IF('County Data'!E6&gt;9,'County Data'!D6,"*")</f>
        <v>266320.68</v>
      </c>
      <c r="E11" s="37">
        <f>IF('County Data'!G6&gt;9,'County Data'!F6,"*")</f>
        <v>52732.06</v>
      </c>
      <c r="F11" s="36">
        <f>IF('County Data'!I6&gt;9,'County Data'!H6,"*")</f>
        <v>226297.55</v>
      </c>
      <c r="G11" s="36">
        <f>IF('County Data'!K6&gt;9,'County Data'!J6,"*")</f>
        <v>309134.75</v>
      </c>
      <c r="H11" s="37" t="str">
        <f>IF('County Data'!M6&gt;9,'County Data'!L6,"*")</f>
        <v>*</v>
      </c>
      <c r="I11" s="8">
        <f t="shared" si="1"/>
        <v>-4.9426650885084598E-2</v>
      </c>
      <c r="J11" s="8">
        <f t="shared" si="2"/>
        <v>-0.13849646472937774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4543891.21</v>
      </c>
      <c r="D12" s="34">
        <f>IF('County Data'!E7&gt;9,'County Data'!D7,"*")</f>
        <v>3168342.54</v>
      </c>
      <c r="E12" s="35">
        <f>IF('County Data'!G7&gt;9,'County Data'!F7,"*")</f>
        <v>478410.58</v>
      </c>
      <c r="F12" s="34">
        <f>IF('County Data'!I7&gt;9,'County Data'!H7,"*")</f>
        <v>4321768.46</v>
      </c>
      <c r="G12" s="34">
        <f>IF('County Data'!K7&gt;9,'County Data'!J7,"*")</f>
        <v>3074032.06</v>
      </c>
      <c r="H12" s="35">
        <f>IF('County Data'!M7&gt;9,'County Data'!L7,"*")</f>
        <v>458625.21</v>
      </c>
      <c r="I12" s="19">
        <f t="shared" si="1"/>
        <v>5.1396263371314435E-2</v>
      </c>
      <c r="J12" s="19">
        <f t="shared" si="2"/>
        <v>3.0679732078005711E-2</v>
      </c>
      <c r="K12" s="19">
        <f t="shared" si="3"/>
        <v>4.3140607120136273E-2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1112546.01</v>
      </c>
      <c r="D13" s="36">
        <f>IF('County Data'!E8&gt;9,'County Data'!D8,"*")</f>
        <v>1005038</v>
      </c>
      <c r="E13" s="37">
        <f>IF('County Data'!G8&gt;9,'County Data'!F8,"*")</f>
        <v>257227.24</v>
      </c>
      <c r="F13" s="36">
        <f>IF('County Data'!I8&gt;9,'County Data'!H8,"*")</f>
        <v>1114144.83</v>
      </c>
      <c r="G13" s="36">
        <f>IF('County Data'!K8&gt;9,'County Data'!J8,"*")</f>
        <v>960565.66</v>
      </c>
      <c r="H13" s="37">
        <f>IF('County Data'!M8&gt;9,'County Data'!L8,"*")</f>
        <v>250906.21</v>
      </c>
      <c r="I13" s="8">
        <f t="shared" si="1"/>
        <v>-1.4350198977273584E-3</v>
      </c>
      <c r="J13" s="8">
        <f t="shared" si="2"/>
        <v>4.6298073991110578E-2</v>
      </c>
      <c r="K13" s="8">
        <f t="shared" si="3"/>
        <v>2.5192800130375406E-2</v>
      </c>
    </row>
    <row r="14" spans="2:11" x14ac:dyDescent="0.25">
      <c r="B14" s="18" t="str">
        <f>'County Data'!A9</f>
        <v>Lamoille</v>
      </c>
      <c r="C14" s="34">
        <f>IF('County Data'!C9&gt;9,'County Data'!B9,"*")</f>
        <v>8042941.0199999996</v>
      </c>
      <c r="D14" s="34">
        <f>IF('County Data'!E9&gt;9,'County Data'!D9,"*")</f>
        <v>8142753.9100000001</v>
      </c>
      <c r="E14" s="35">
        <f>IF('County Data'!G9&gt;9,'County Data'!F9,"*")</f>
        <v>2013194.94</v>
      </c>
      <c r="F14" s="34">
        <f>IF('County Data'!I9&gt;9,'County Data'!H9,"*")</f>
        <v>7257165.8600000003</v>
      </c>
      <c r="G14" s="34">
        <f>IF('County Data'!K9&gt;9,'County Data'!J9,"*")</f>
        <v>7467672.6100000003</v>
      </c>
      <c r="H14" s="35">
        <f>IF('County Data'!M9&gt;9,'County Data'!L9,"*")</f>
        <v>1724871.89</v>
      </c>
      <c r="I14" s="19">
        <f t="shared" si="1"/>
        <v>0.10827576152434791</v>
      </c>
      <c r="J14" s="19">
        <f t="shared" si="2"/>
        <v>9.0400494940819295E-2</v>
      </c>
      <c r="K14" s="19">
        <f t="shared" si="3"/>
        <v>0.16715621123607044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2151239.7599999998</v>
      </c>
      <c r="D15" s="38">
        <f>IF('County Data'!E10&gt;9,'County Data'!D10,"*")</f>
        <v>879534.12</v>
      </c>
      <c r="E15" s="39">
        <f>IF('County Data'!G10&gt;9,'County Data'!F10,"*")</f>
        <v>226937.97</v>
      </c>
      <c r="F15" s="38">
        <f>IF('County Data'!I10&gt;9,'County Data'!H10,"*")</f>
        <v>2012233.68</v>
      </c>
      <c r="G15" s="38">
        <f>IF('County Data'!K10&gt;9,'County Data'!J10,"*")</f>
        <v>793065.93</v>
      </c>
      <c r="H15" s="39">
        <f>IF('County Data'!M10&gt;9,'County Data'!L10,"*")</f>
        <v>217474.02</v>
      </c>
      <c r="I15" s="20">
        <f t="shared" si="1"/>
        <v>6.9080485721717891E-2</v>
      </c>
      <c r="J15" s="20">
        <f t="shared" si="2"/>
        <v>0.10903026687831607</v>
      </c>
      <c r="K15" s="20">
        <f t="shared" si="3"/>
        <v>4.3517611896814211E-2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3267379.73</v>
      </c>
      <c r="D16" s="34">
        <f>IF('County Data'!E11&gt;9,'County Data'!D11,"*")</f>
        <v>1134397.56</v>
      </c>
      <c r="E16" s="35">
        <f>IF('County Data'!G11&gt;9,'County Data'!F11,"*")</f>
        <v>518479.03</v>
      </c>
      <c r="F16" s="34">
        <f>IF('County Data'!I11&gt;9,'County Data'!H11,"*")</f>
        <v>2985370.56</v>
      </c>
      <c r="G16" s="34">
        <f>IF('County Data'!K11&gt;9,'County Data'!J11,"*")</f>
        <v>1166377.9099999999</v>
      </c>
      <c r="H16" s="35">
        <f>IF('County Data'!M11&gt;9,'County Data'!L11,"*")</f>
        <v>519855.25</v>
      </c>
      <c r="I16" s="19">
        <f t="shared" si="1"/>
        <v>9.4463707044796452E-2</v>
      </c>
      <c r="J16" s="19">
        <f t="shared" si="2"/>
        <v>-2.7418514810521284E-2</v>
      </c>
      <c r="K16" s="19">
        <f t="shared" si="3"/>
        <v>-2.6473138436131443E-3</v>
      </c>
    </row>
    <row r="17" spans="2:11" x14ac:dyDescent="0.25">
      <c r="B17" s="9" t="str">
        <f>'County Data'!A12</f>
        <v>Other</v>
      </c>
      <c r="C17" s="36">
        <f>IF('County Data'!C12&gt;9,'County Data'!B12,"*")</f>
        <v>2095022.8</v>
      </c>
      <c r="D17" s="36">
        <f>IF('County Data'!E12&gt;9,'County Data'!D12,"*")</f>
        <v>7539804.4900000002</v>
      </c>
      <c r="E17" s="37">
        <f>IF('County Data'!G12&gt;9,'County Data'!F12,"*")</f>
        <v>372805.79</v>
      </c>
      <c r="F17" s="36">
        <f>IF('County Data'!I12&gt;9,'County Data'!H12,"*")</f>
        <v>1788857.09</v>
      </c>
      <c r="G17" s="36">
        <f>IF('County Data'!K12&gt;9,'County Data'!J12,"*")</f>
        <v>5983029.8700000001</v>
      </c>
      <c r="H17" s="37" t="str">
        <f>IF('County Data'!M12&gt;9,'County Data'!L12,"*")</f>
        <v>*</v>
      </c>
      <c r="I17" s="8">
        <f t="shared" si="1"/>
        <v>0.17115157589251578</v>
      </c>
      <c r="J17" s="8">
        <f t="shared" si="2"/>
        <v>0.26019837002752588</v>
      </c>
      <c r="K17" s="8" t="str">
        <f t="shared" si="3"/>
        <v/>
      </c>
    </row>
    <row r="18" spans="2:11" x14ac:dyDescent="0.25">
      <c r="B18" s="18" t="str">
        <f>'County Data'!A13</f>
        <v>Rutland</v>
      </c>
      <c r="C18" s="34">
        <f>IF('County Data'!C13&gt;9,'County Data'!B13,"*")</f>
        <v>9979232.1199999992</v>
      </c>
      <c r="D18" s="34">
        <f>IF('County Data'!E13&gt;9,'County Data'!D13,"*")</f>
        <v>4002473.13</v>
      </c>
      <c r="E18" s="35">
        <f>IF('County Data'!G13&gt;9,'County Data'!F13,"*")</f>
        <v>1913472.47</v>
      </c>
      <c r="F18" s="34">
        <f>IF('County Data'!I13&gt;9,'County Data'!H13,"*")</f>
        <v>9174019.0600000005</v>
      </c>
      <c r="G18" s="34">
        <f>IF('County Data'!K13&gt;9,'County Data'!J13,"*")</f>
        <v>3789668.54</v>
      </c>
      <c r="H18" s="35">
        <f>IF('County Data'!M13&gt;9,'County Data'!L13,"*")</f>
        <v>1678776.6</v>
      </c>
      <c r="I18" s="19">
        <f t="shared" si="1"/>
        <v>8.7771025407047565E-2</v>
      </c>
      <c r="J18" s="19">
        <f t="shared" si="2"/>
        <v>5.6153879357480653E-2</v>
      </c>
      <c r="K18" s="19">
        <f t="shared" si="3"/>
        <v>0.13980172823471559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10442865.25</v>
      </c>
      <c r="D19" s="36">
        <f>IF('County Data'!E14&gt;9,'County Data'!D14,"*")</f>
        <v>3102856.49</v>
      </c>
      <c r="E19" s="37">
        <f>IF('County Data'!G14&gt;9,'County Data'!F14,"*")</f>
        <v>1731048.82</v>
      </c>
      <c r="F19" s="36">
        <f>IF('County Data'!I14&gt;9,'County Data'!H14,"*")</f>
        <v>10164188.039999999</v>
      </c>
      <c r="G19" s="36">
        <f>IF('County Data'!K14&gt;9,'County Data'!J14,"*")</f>
        <v>3047049.15</v>
      </c>
      <c r="H19" s="37">
        <f>IF('County Data'!M14&gt;9,'County Data'!L14,"*")</f>
        <v>1766299.62</v>
      </c>
      <c r="I19" s="8">
        <f t="shared" si="1"/>
        <v>2.7417557497293302E-2</v>
      </c>
      <c r="J19" s="8">
        <f t="shared" si="2"/>
        <v>1.8315208338533142E-2</v>
      </c>
      <c r="K19" s="8">
        <f t="shared" si="3"/>
        <v>-1.9957429419590795E-2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7461753.1200000001</v>
      </c>
      <c r="D20" s="34">
        <f>IF('County Data'!E15&gt;9,'County Data'!D15,"*")</f>
        <v>2285724.02</v>
      </c>
      <c r="E20" s="35">
        <f>IF('County Data'!G15&gt;9,'County Data'!F15,"*")</f>
        <v>1292912.21</v>
      </c>
      <c r="F20" s="34">
        <f>IF('County Data'!I15&gt;9,'County Data'!H15,"*")</f>
        <v>6888541.29</v>
      </c>
      <c r="G20" s="34">
        <f>IF('County Data'!K15&gt;9,'County Data'!J15,"*")</f>
        <v>2390536.06</v>
      </c>
      <c r="H20" s="35">
        <f>IF('County Data'!M15&gt;9,'County Data'!L15,"*")</f>
        <v>1290804.3799999999</v>
      </c>
      <c r="I20" s="19">
        <f t="shared" si="1"/>
        <v>8.3212367592558928E-2</v>
      </c>
      <c r="J20" s="19">
        <f t="shared" si="2"/>
        <v>-4.3844576015305968E-2</v>
      </c>
      <c r="K20" s="19">
        <f t="shared" si="3"/>
        <v>1.6329585122728471E-3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10145118.33</v>
      </c>
      <c r="D21" s="36">
        <f>IF('County Data'!E16&gt;9,'County Data'!D16,"*")</f>
        <v>6830694.3600000003</v>
      </c>
      <c r="E21" s="37">
        <f>IF('County Data'!G16&gt;9,'County Data'!F16,"*")</f>
        <v>2398743.0099999998</v>
      </c>
      <c r="F21" s="36">
        <f>IF('County Data'!I16&gt;9,'County Data'!H16,"*")</f>
        <v>9525475.1999999993</v>
      </c>
      <c r="G21" s="36">
        <f>IF('County Data'!K16&gt;9,'County Data'!J16,"*")</f>
        <v>6305376.4400000004</v>
      </c>
      <c r="H21" s="37">
        <f>IF('County Data'!M16&gt;9,'County Data'!L16,"*")</f>
        <v>2137172.58</v>
      </c>
      <c r="I21" s="8">
        <f t="shared" si="1"/>
        <v>6.505115146381367E-2</v>
      </c>
      <c r="J21" s="8">
        <f t="shared" si="2"/>
        <v>8.3312697504861408E-2</v>
      </c>
      <c r="K21" s="8">
        <f t="shared" si="3"/>
        <v>0.12239087870011868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abSelected="1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08/01/2018 - 08/31/2018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08/01/2017 - 08/31/2017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ALBURGH</v>
      </c>
      <c r="C6" s="31" t="str">
        <f>IF('Town Data'!C2&gt;9,'Town Data'!B2,"*")</f>
        <v>*</v>
      </c>
      <c r="D6" s="32">
        <f>IF('Town Data'!E2&gt;9,'Town Data'!D2,"*")</f>
        <v>92605.46</v>
      </c>
      <c r="E6" s="33" t="str">
        <f>IF('Town Data'!G2&gt;9,'Town Data'!F2,"*")</f>
        <v>*</v>
      </c>
      <c r="F6" s="32">
        <f>IF('Town Data'!I2&gt;9,'Town Data'!H2,"*")</f>
        <v>135641.85</v>
      </c>
      <c r="G6" s="32">
        <f>IF('Town Data'!K2&gt;9,'Town Data'!J2,"*")</f>
        <v>86662.03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6.8581707582894239E-2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40">
        <f>IF('Town Data'!C3&gt;9,'Town Data'!B3,"*")</f>
        <v>198019.99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216505.52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-8.5381333464384646E-2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BARRE</v>
      </c>
      <c r="C8" s="41">
        <f>IF('Town Data'!C4&gt;9,'Town Data'!B4,"*")</f>
        <v>2598102.75</v>
      </c>
      <c r="D8" s="34">
        <f>IF('Town Data'!E4&gt;9,'Town Data'!D4,"*")</f>
        <v>232397.03</v>
      </c>
      <c r="E8" s="35">
        <f>IF('Town Data'!G4&gt;9,'Town Data'!F4,"*")</f>
        <v>277361.3</v>
      </c>
      <c r="F8" s="34">
        <f>IF('Town Data'!I4&gt;9,'Town Data'!H4,"*")</f>
        <v>2479509.39</v>
      </c>
      <c r="G8" s="34" t="str">
        <f>IF('Town Data'!K4&gt;9,'Town Data'!J4,"*")</f>
        <v>*</v>
      </c>
      <c r="H8" s="35">
        <f>IF('Town Data'!M4&gt;9,'Town Data'!L4,"*")</f>
        <v>265075.99</v>
      </c>
      <c r="I8" s="19">
        <f t="shared" si="0"/>
        <v>4.782936514711076E-2</v>
      </c>
      <c r="J8" s="19" t="str">
        <f t="shared" si="1"/>
        <v/>
      </c>
      <c r="K8" s="19">
        <f t="shared" si="2"/>
        <v>4.6346370337049379E-2</v>
      </c>
    </row>
    <row r="9" spans="2:11" x14ac:dyDescent="0.25">
      <c r="B9" t="str">
        <f>'Town Data'!A5</f>
        <v>BARTON</v>
      </c>
      <c r="C9" s="40">
        <f>IF('Town Data'!C5&gt;9,'Town Data'!B5,"*")</f>
        <v>286060.61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203051.67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0.40880698001646559</v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BENNINGTON</v>
      </c>
      <c r="C10" s="41">
        <f>IF('Town Data'!C6&gt;9,'Town Data'!B6,"*")</f>
        <v>2877216.7</v>
      </c>
      <c r="D10" s="34">
        <f>IF('Town Data'!E6&gt;9,'Town Data'!D6,"*")</f>
        <v>936856.13</v>
      </c>
      <c r="E10" s="35">
        <f>IF('Town Data'!G6&gt;9,'Town Data'!F6,"*")</f>
        <v>391304.32</v>
      </c>
      <c r="F10" s="34">
        <f>IF('Town Data'!I6&gt;9,'Town Data'!H6,"*")</f>
        <v>2556946.4700000002</v>
      </c>
      <c r="G10" s="34">
        <f>IF('Town Data'!K6&gt;9,'Town Data'!J6,"*")</f>
        <v>922277.73</v>
      </c>
      <c r="H10" s="35">
        <f>IF('Town Data'!M6&gt;9,'Town Data'!L6,"*")</f>
        <v>368967.89</v>
      </c>
      <c r="I10" s="19">
        <f t="shared" si="0"/>
        <v>0.12525496085180068</v>
      </c>
      <c r="J10" s="19">
        <f t="shared" si="1"/>
        <v>1.5806952207335662E-2</v>
      </c>
      <c r="K10" s="19">
        <f t="shared" si="2"/>
        <v>6.0537598542789166E-2</v>
      </c>
    </row>
    <row r="11" spans="2:11" x14ac:dyDescent="0.25">
      <c r="B11" t="str">
        <f>'Town Data'!A7</f>
        <v>BERLIN</v>
      </c>
      <c r="C11" s="40">
        <f>IF('Town Data'!C7&gt;9,'Town Data'!B7,"*")</f>
        <v>878024.85</v>
      </c>
      <c r="D11" s="36" t="str">
        <f>IF('Town Data'!E7&gt;9,'Town Data'!D7,"*")</f>
        <v>*</v>
      </c>
      <c r="E11" s="37" t="str">
        <f>IF('Town Data'!G7&gt;9,'Town Data'!F7,"*")</f>
        <v>*</v>
      </c>
      <c r="F11" s="36" t="str">
        <f>IF('Town Data'!I7&gt;9,'Town Data'!H7,"*")</f>
        <v>*</v>
      </c>
      <c r="G11" s="36" t="str">
        <f>IF('Town Data'!K7&gt;9,'Town Data'!J7,"*")</f>
        <v>*</v>
      </c>
      <c r="H11" s="37" t="str">
        <f>IF('Town Data'!M7&gt;9,'Town Data'!L7,"*")</f>
        <v>*</v>
      </c>
      <c r="I11" s="8" t="str">
        <f t="shared" si="0"/>
        <v/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BETHEL</v>
      </c>
      <c r="C12" s="41">
        <f>IF('Town Data'!C8&gt;9,'Town Data'!B8,"*")</f>
        <v>324528.46999999997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297141.05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9.2169762474757305E-2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BRADFORD</v>
      </c>
      <c r="C13" s="40">
        <f>IF('Town Data'!C9&gt;9,'Town Data'!B9,"*")</f>
        <v>520957.38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485782.04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7.2409716917488404E-2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BRANDON</v>
      </c>
      <c r="C14" s="41">
        <f>IF('Town Data'!C10&gt;9,'Town Data'!B10,"*")</f>
        <v>389684.61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405115.47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-3.8090028998398869E-2</v>
      </c>
      <c r="J14" s="19" t="str">
        <f t="shared" si="1"/>
        <v/>
      </c>
      <c r="K14" s="19" t="str">
        <f t="shared" si="2"/>
        <v/>
      </c>
    </row>
    <row r="15" spans="2:11" x14ac:dyDescent="0.25">
      <c r="B15" t="str">
        <f>'Town Data'!A11</f>
        <v>BRATTLEBORO</v>
      </c>
      <c r="C15" s="40">
        <f>IF('Town Data'!C11&gt;9,'Town Data'!B11,"*")</f>
        <v>3992491.71</v>
      </c>
      <c r="D15" s="36">
        <f>IF('Town Data'!E11&gt;9,'Town Data'!D11,"*")</f>
        <v>1099828.8500000001</v>
      </c>
      <c r="E15" s="37">
        <f>IF('Town Data'!G11&gt;9,'Town Data'!F11,"*")</f>
        <v>585167.12</v>
      </c>
      <c r="F15" s="36">
        <f>IF('Town Data'!I11&gt;9,'Town Data'!H11,"*")</f>
        <v>3704476.84</v>
      </c>
      <c r="G15" s="36">
        <f>IF('Town Data'!K11&gt;9,'Town Data'!J11,"*")</f>
        <v>1012794.22</v>
      </c>
      <c r="H15" s="37">
        <f>IF('Town Data'!M11&gt;9,'Town Data'!L11,"*")</f>
        <v>561565.6</v>
      </c>
      <c r="I15" s="8">
        <f t="shared" si="0"/>
        <v>7.7747785298611857E-2</v>
      </c>
      <c r="J15" s="8">
        <f t="shared" si="1"/>
        <v>8.5935156699452855E-2</v>
      </c>
      <c r="K15" s="8">
        <f t="shared" si="2"/>
        <v>4.2028072944639096E-2</v>
      </c>
    </row>
    <row r="16" spans="2:11" x14ac:dyDescent="0.25">
      <c r="B16" s="25" t="str">
        <f>'Town Data'!A12</f>
        <v>BRISTOL</v>
      </c>
      <c r="C16" s="42">
        <f>IF('Town Data'!C12&gt;9,'Town Data'!B12,"*")</f>
        <v>462146.46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439215.48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5.2208952198132999E-2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BURKE</v>
      </c>
      <c r="C17" s="41">
        <f>IF('Town Data'!C13&gt;9,'Town Data'!B13,"*")</f>
        <v>432535.21</v>
      </c>
      <c r="D17" s="34">
        <f>IF('Town Data'!E13&gt;9,'Town Data'!D13,"*")</f>
        <v>483089.64</v>
      </c>
      <c r="E17" s="35" t="str">
        <f>IF('Town Data'!G13&gt;9,'Town Data'!F13,"*")</f>
        <v>*</v>
      </c>
      <c r="F17" s="34">
        <f>IF('Town Data'!I13&gt;9,'Town Data'!H13,"*")</f>
        <v>379782.74</v>
      </c>
      <c r="G17" s="34">
        <f>IF('Town Data'!K13&gt;9,'Town Data'!J13,"*")</f>
        <v>339864.2</v>
      </c>
      <c r="H17" s="35" t="str">
        <f>IF('Town Data'!M13&gt;9,'Town Data'!L13,"*")</f>
        <v>*</v>
      </c>
      <c r="I17" s="19">
        <f t="shared" si="0"/>
        <v>0.13890170469569005</v>
      </c>
      <c r="J17" s="19">
        <f t="shared" si="1"/>
        <v>0.42141961406938416</v>
      </c>
      <c r="K17" s="19" t="str">
        <f t="shared" si="2"/>
        <v/>
      </c>
    </row>
    <row r="18" spans="2:11" x14ac:dyDescent="0.25">
      <c r="B18" t="str">
        <f>'Town Data'!A14</f>
        <v>BURLINGTON</v>
      </c>
      <c r="C18" s="40">
        <f>IF('Town Data'!C14&gt;9,'Town Data'!B14,"*")</f>
        <v>12661963.380000001</v>
      </c>
      <c r="D18" s="36">
        <f>IF('Town Data'!E14&gt;9,'Town Data'!D14,"*")</f>
        <v>6550043.54</v>
      </c>
      <c r="E18" s="37">
        <f>IF('Town Data'!G14&gt;9,'Town Data'!F14,"*")</f>
        <v>4714257.6900000004</v>
      </c>
      <c r="F18" s="36">
        <f>IF('Town Data'!I14&gt;9,'Town Data'!H14,"*")</f>
        <v>12314809.970000001</v>
      </c>
      <c r="G18" s="36">
        <f>IF('Town Data'!K14&gt;9,'Town Data'!J14,"*")</f>
        <v>4994992.9000000004</v>
      </c>
      <c r="H18" s="37">
        <f>IF('Town Data'!M14&gt;9,'Town Data'!L14,"*")</f>
        <v>4254360.7300000004</v>
      </c>
      <c r="I18" s="8">
        <f t="shared" si="0"/>
        <v>2.8189912052698943E-2</v>
      </c>
      <c r="J18" s="8">
        <f t="shared" si="1"/>
        <v>0.31132189196905558</v>
      </c>
      <c r="K18" s="8">
        <f t="shared" si="2"/>
        <v>0.10810013282536103</v>
      </c>
    </row>
    <row r="19" spans="2:11" x14ac:dyDescent="0.25">
      <c r="B19" s="24" t="str">
        <f>'Town Data'!A15</f>
        <v>CAMBRIDGE</v>
      </c>
      <c r="C19" s="41">
        <f>IF('Town Data'!C15&gt;9,'Town Data'!B15,"*")</f>
        <v>779780.9</v>
      </c>
      <c r="D19" s="34">
        <f>IF('Town Data'!E15&gt;9,'Town Data'!D15,"*")</f>
        <v>918229.77</v>
      </c>
      <c r="E19" s="35">
        <f>IF('Town Data'!G15&gt;9,'Town Data'!F15,"*")</f>
        <v>191974.65</v>
      </c>
      <c r="F19" s="34">
        <f>IF('Town Data'!I15&gt;9,'Town Data'!H15,"*")</f>
        <v>768086.39</v>
      </c>
      <c r="G19" s="34">
        <f>IF('Town Data'!K15&gt;9,'Town Data'!J15,"*")</f>
        <v>883245.04</v>
      </c>
      <c r="H19" s="35" t="str">
        <f>IF('Town Data'!M15&gt;9,'Town Data'!L15,"*")</f>
        <v>*</v>
      </c>
      <c r="I19" s="19">
        <f t="shared" si="0"/>
        <v>1.5225513890436217E-2</v>
      </c>
      <c r="J19" s="19">
        <f t="shared" si="1"/>
        <v>3.9609313854737274E-2</v>
      </c>
      <c r="K19" s="19" t="str">
        <f t="shared" si="2"/>
        <v/>
      </c>
    </row>
    <row r="20" spans="2:11" x14ac:dyDescent="0.25">
      <c r="B20" t="str">
        <f>'Town Data'!A16</f>
        <v>CASTLETON</v>
      </c>
      <c r="C20" s="40">
        <f>IF('Town Data'!C16&gt;9,'Town Data'!B16,"*")</f>
        <v>800117.38</v>
      </c>
      <c r="D20" s="36">
        <f>IF('Town Data'!E16&gt;9,'Town Data'!D16,"*")</f>
        <v>287281.5</v>
      </c>
      <c r="E20" s="37" t="str">
        <f>IF('Town Data'!G16&gt;9,'Town Data'!F16,"*")</f>
        <v>*</v>
      </c>
      <c r="F20" s="36">
        <f>IF('Town Data'!I16&gt;9,'Town Data'!H16,"*")</f>
        <v>674956.17</v>
      </c>
      <c r="G20" s="36">
        <f>IF('Town Data'!K16&gt;9,'Town Data'!J16,"*")</f>
        <v>223971.71</v>
      </c>
      <c r="H20" s="37" t="str">
        <f>IF('Town Data'!M16&gt;9,'Town Data'!L16,"*")</f>
        <v>*</v>
      </c>
      <c r="I20" s="8">
        <f t="shared" si="0"/>
        <v>0.18543605579603778</v>
      </c>
      <c r="J20" s="8">
        <f t="shared" si="1"/>
        <v>0.28266869061275646</v>
      </c>
      <c r="K20" s="8" t="str">
        <f t="shared" si="2"/>
        <v/>
      </c>
    </row>
    <row r="21" spans="2:11" x14ac:dyDescent="0.25">
      <c r="B21" s="24" t="str">
        <f>'Town Data'!A17</f>
        <v>CHARLOTTE</v>
      </c>
      <c r="C21" s="41" t="str">
        <f>IF('Town Data'!C17&gt;9,'Town Data'!B17,"*")</f>
        <v>*</v>
      </c>
      <c r="D21" s="34">
        <f>IF('Town Data'!E17&gt;9,'Town Data'!D17,"*")</f>
        <v>164821.69</v>
      </c>
      <c r="E21" s="35" t="str">
        <f>IF('Town Data'!G17&gt;9,'Town Data'!F17,"*")</f>
        <v>*</v>
      </c>
      <c r="F21" s="34">
        <f>IF('Town Data'!I17&gt;9,'Town Data'!H17,"*")</f>
        <v>116115.28</v>
      </c>
      <c r="G21" s="34">
        <f>IF('Town Data'!K17&gt;9,'Town Data'!J17,"*")</f>
        <v>114251.43</v>
      </c>
      <c r="H21" s="35" t="str">
        <f>IF('Town Data'!M17&gt;9,'Town Data'!L17,"*")</f>
        <v>*</v>
      </c>
      <c r="I21" s="19" t="str">
        <f t="shared" si="0"/>
        <v/>
      </c>
      <c r="J21" s="19">
        <f t="shared" si="1"/>
        <v>0.44262255623408836</v>
      </c>
      <c r="K21" s="19" t="str">
        <f t="shared" si="2"/>
        <v/>
      </c>
    </row>
    <row r="22" spans="2:11" x14ac:dyDescent="0.25">
      <c r="B22" t="str">
        <f>'Town Data'!A18</f>
        <v>CHESTER</v>
      </c>
      <c r="C22" s="40">
        <f>IF('Town Data'!C18&gt;9,'Town Data'!B18,"*")</f>
        <v>353406.15</v>
      </c>
      <c r="D22" s="36">
        <f>IF('Town Data'!E18&gt;9,'Town Data'!D18,"*")</f>
        <v>102152.38</v>
      </c>
      <c r="E22" s="37" t="str">
        <f>IF('Town Data'!G18&gt;9,'Town Data'!F18,"*")</f>
        <v>*</v>
      </c>
      <c r="F22" s="36">
        <f>IF('Town Data'!I18&gt;9,'Town Data'!H18,"*")</f>
        <v>281991.78000000003</v>
      </c>
      <c r="G22" s="36">
        <f>IF('Town Data'!K18&gt;9,'Town Data'!J18,"*")</f>
        <v>80587.47</v>
      </c>
      <c r="H22" s="37" t="str">
        <f>IF('Town Data'!M18&gt;9,'Town Data'!L18,"*")</f>
        <v>*</v>
      </c>
      <c r="I22" s="8">
        <f t="shared" si="0"/>
        <v>0.25324982877160457</v>
      </c>
      <c r="J22" s="8">
        <f t="shared" si="1"/>
        <v>0.26759631491099056</v>
      </c>
      <c r="K22" s="8" t="str">
        <f t="shared" si="2"/>
        <v/>
      </c>
    </row>
    <row r="23" spans="2:11" x14ac:dyDescent="0.25">
      <c r="B23" s="24" t="str">
        <f>'Town Data'!A19</f>
        <v>COLCHESTER</v>
      </c>
      <c r="C23" s="41">
        <f>IF('Town Data'!C19&gt;9,'Town Data'!B19,"*")</f>
        <v>2895470.83</v>
      </c>
      <c r="D23" s="34">
        <f>IF('Town Data'!E19&gt;9,'Town Data'!D19,"*")</f>
        <v>2075072.76</v>
      </c>
      <c r="E23" s="35">
        <f>IF('Town Data'!G19&gt;9,'Town Data'!F19,"*")</f>
        <v>228372.71</v>
      </c>
      <c r="F23" s="34">
        <f>IF('Town Data'!I19&gt;9,'Town Data'!H19,"*")</f>
        <v>2937000.9</v>
      </c>
      <c r="G23" s="34">
        <f>IF('Town Data'!K19&gt;9,'Town Data'!J19,"*")</f>
        <v>1925763.15</v>
      </c>
      <c r="H23" s="35">
        <f>IF('Town Data'!M19&gt;9,'Town Data'!L19,"*")</f>
        <v>260226.27</v>
      </c>
      <c r="I23" s="19">
        <f t="shared" si="0"/>
        <v>-1.4140298697218593E-2</v>
      </c>
      <c r="J23" s="19">
        <f t="shared" si="1"/>
        <v>7.7532696583170219E-2</v>
      </c>
      <c r="K23" s="19">
        <f t="shared" si="2"/>
        <v>-0.12240716511826419</v>
      </c>
    </row>
    <row r="24" spans="2:11" x14ac:dyDescent="0.25">
      <c r="B24" t="str">
        <f>'Town Data'!A20</f>
        <v>DERBY</v>
      </c>
      <c r="C24" s="40">
        <f>IF('Town Data'!C20&gt;9,'Town Data'!B20,"*")</f>
        <v>933548.39</v>
      </c>
      <c r="D24" s="36">
        <f>IF('Town Data'!E20&gt;9,'Town Data'!D20,"*")</f>
        <v>124793.57</v>
      </c>
      <c r="E24" s="37" t="str">
        <f>IF('Town Data'!G20&gt;9,'Town Data'!F20,"*")</f>
        <v>*</v>
      </c>
      <c r="F24" s="36">
        <f>IF('Town Data'!I20&gt;9,'Town Data'!H20,"*")</f>
        <v>872980.33</v>
      </c>
      <c r="G24" s="36">
        <f>IF('Town Data'!K20&gt;9,'Town Data'!J20,"*")</f>
        <v>144594.26</v>
      </c>
      <c r="H24" s="37" t="str">
        <f>IF('Town Data'!M20&gt;9,'Town Data'!L20,"*")</f>
        <v>*</v>
      </c>
      <c r="I24" s="8">
        <f t="shared" si="0"/>
        <v>6.938078432992878E-2</v>
      </c>
      <c r="J24" s="8">
        <f t="shared" si="1"/>
        <v>-0.1369396682828212</v>
      </c>
      <c r="K24" s="8" t="str">
        <f t="shared" si="2"/>
        <v/>
      </c>
    </row>
    <row r="25" spans="2:11" x14ac:dyDescent="0.25">
      <c r="B25" s="24" t="str">
        <f>'Town Data'!A21</f>
        <v>DORSET</v>
      </c>
      <c r="C25" s="41">
        <f>IF('Town Data'!C21&gt;9,'Town Data'!B21,"*")</f>
        <v>671163.63</v>
      </c>
      <c r="D25" s="34">
        <f>IF('Town Data'!E21&gt;9,'Town Data'!D21,"*")</f>
        <v>242750.87</v>
      </c>
      <c r="E25" s="35" t="str">
        <f>IF('Town Data'!G21&gt;9,'Town Data'!F21,"*")</f>
        <v>*</v>
      </c>
      <c r="F25" s="34">
        <f>IF('Town Data'!I21&gt;9,'Town Data'!H21,"*")</f>
        <v>660480.49</v>
      </c>
      <c r="G25" s="34">
        <f>IF('Town Data'!K21&gt;9,'Town Data'!J21,"*")</f>
        <v>315309.11</v>
      </c>
      <c r="H25" s="35" t="str">
        <f>IF('Town Data'!M21&gt;9,'Town Data'!L21,"*")</f>
        <v>*</v>
      </c>
      <c r="I25" s="19">
        <f t="shared" si="0"/>
        <v>1.6174800257915286E-2</v>
      </c>
      <c r="J25" s="19">
        <f t="shared" si="1"/>
        <v>-0.23011780408120777</v>
      </c>
      <c r="K25" s="19" t="str">
        <f t="shared" si="2"/>
        <v/>
      </c>
    </row>
    <row r="26" spans="2:11" x14ac:dyDescent="0.25">
      <c r="B26" t="str">
        <f>'Town Data'!A22</f>
        <v>DOVER</v>
      </c>
      <c r="C26" s="40">
        <f>IF('Town Data'!C22&gt;9,'Town Data'!B22,"*")</f>
        <v>430660.76</v>
      </c>
      <c r="D26" s="36">
        <f>IF('Town Data'!E22&gt;9,'Town Data'!D22,"*")</f>
        <v>166592.09</v>
      </c>
      <c r="E26" s="37" t="str">
        <f>IF('Town Data'!G22&gt;9,'Town Data'!F22,"*")</f>
        <v>*</v>
      </c>
      <c r="F26" s="36">
        <f>IF('Town Data'!I22&gt;9,'Town Data'!H22,"*")</f>
        <v>395347.48</v>
      </c>
      <c r="G26" s="36">
        <f>IF('Town Data'!K22&gt;9,'Town Data'!J22,"*")</f>
        <v>239140.93</v>
      </c>
      <c r="H26" s="37">
        <f>IF('Town Data'!M22&gt;9,'Town Data'!L22,"*")</f>
        <v>133333.56</v>
      </c>
      <c r="I26" s="8">
        <f t="shared" si="0"/>
        <v>8.9322132519979711E-2</v>
      </c>
      <c r="J26" s="8">
        <f t="shared" si="1"/>
        <v>-0.30337274342790255</v>
      </c>
      <c r="K26" s="8" t="str">
        <f t="shared" si="2"/>
        <v/>
      </c>
    </row>
    <row r="27" spans="2:11" x14ac:dyDescent="0.25">
      <c r="B27" s="24" t="str">
        <f>'Town Data'!A23</f>
        <v>ENOSBURG</v>
      </c>
      <c r="C27" s="41">
        <f>IF('Town Data'!C23&gt;9,'Town Data'!B23,"*")</f>
        <v>405583.4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389852.42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4.035111542978248E-2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ESSEX</v>
      </c>
      <c r="C28" s="40">
        <f>IF('Town Data'!C24&gt;9,'Town Data'!B24,"*")</f>
        <v>3858182.62</v>
      </c>
      <c r="D28" s="36" t="str">
        <f>IF('Town Data'!E24&gt;9,'Town Data'!D24,"*")</f>
        <v>*</v>
      </c>
      <c r="E28" s="37">
        <f>IF('Town Data'!G24&gt;9,'Town Data'!F24,"*")</f>
        <v>407197.76</v>
      </c>
      <c r="F28" s="36">
        <f>IF('Town Data'!I24&gt;9,'Town Data'!H24,"*")</f>
        <v>3518593.36</v>
      </c>
      <c r="G28" s="36" t="str">
        <f>IF('Town Data'!K24&gt;9,'Town Data'!J24,"*")</f>
        <v>*</v>
      </c>
      <c r="H28" s="37">
        <f>IF('Town Data'!M24&gt;9,'Town Data'!L24,"*")</f>
        <v>337853.57</v>
      </c>
      <c r="I28" s="8">
        <f t="shared" si="0"/>
        <v>9.6512789417643949E-2</v>
      </c>
      <c r="J28" s="8" t="str">
        <f t="shared" si="1"/>
        <v/>
      </c>
      <c r="K28" s="8">
        <f t="shared" si="2"/>
        <v>0.20524924451738072</v>
      </c>
    </row>
    <row r="29" spans="2:11" x14ac:dyDescent="0.25">
      <c r="B29" s="24" t="str">
        <f>'Town Data'!A25</f>
        <v>FAIR HAVEN</v>
      </c>
      <c r="C29" s="41">
        <f>IF('Town Data'!C25&gt;9,'Town Data'!B25,"*")</f>
        <v>533434.26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502547.19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6.1461034136913603E-2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FAIRLEE</v>
      </c>
      <c r="C30" s="40" t="str">
        <f>IF('Town Data'!C26&gt;9,'Town Data'!B26,"*")</f>
        <v>*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273416.32000000001</v>
      </c>
      <c r="G30" s="36">
        <f>IF('Town Data'!K26&gt;9,'Town Data'!J26,"*")</f>
        <v>706414.47</v>
      </c>
      <c r="H30" s="37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FERRISBURGH</v>
      </c>
      <c r="C31" s="41">
        <f>IF('Town Data'!C27&gt;9,'Town Data'!B27,"*")</f>
        <v>1343562.86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1294264.2</v>
      </c>
      <c r="G31" s="34">
        <f>IF('Town Data'!K27&gt;9,'Town Data'!J27,"*")</f>
        <v>1723250.71</v>
      </c>
      <c r="H31" s="35" t="str">
        <f>IF('Town Data'!M27&gt;9,'Town Data'!L27,"*")</f>
        <v>*</v>
      </c>
      <c r="I31" s="19">
        <f t="shared" si="0"/>
        <v>3.8090105559591428E-2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GLOVER</v>
      </c>
      <c r="C32" s="40" t="str">
        <f>IF('Town Data'!C28&gt;9,'Town Data'!B28,"*")</f>
        <v>*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 t="str">
        <f>IF('Town Data'!I28&gt;9,'Town Data'!H28,"*")</f>
        <v>*</v>
      </c>
      <c r="G32" s="36">
        <f>IF('Town Data'!K28&gt;9,'Town Data'!J28,"*")</f>
        <v>38374.85</v>
      </c>
      <c r="H32" s="37" t="str">
        <f>IF('Town Data'!M28&gt;9,'Town Data'!L28,"*")</f>
        <v>*</v>
      </c>
      <c r="I32" s="8" t="str">
        <f t="shared" si="0"/>
        <v/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GRAND ISLE</v>
      </c>
      <c r="C33" s="41" t="str">
        <f>IF('Town Data'!C29&gt;9,'Town Data'!B29,"*")</f>
        <v>*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 t="str">
        <f>IF('Town Data'!I29&gt;9,'Town Data'!H29,"*")</f>
        <v>*</v>
      </c>
      <c r="G33" s="34">
        <f>IF('Town Data'!K29&gt;9,'Town Data'!J29,"*")</f>
        <v>99218.9</v>
      </c>
      <c r="H33" s="35" t="str">
        <f>IF('Town Data'!M29&gt;9,'Town Data'!L29,"*")</f>
        <v>*</v>
      </c>
      <c r="I33" s="19" t="str">
        <f t="shared" si="0"/>
        <v/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GREENSBORO</v>
      </c>
      <c r="C34" s="40" t="str">
        <f>IF('Town Data'!C30&gt;9,'Town Data'!B30,"*")</f>
        <v>*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>
        <f>IF('Town Data'!K30&gt;9,'Town Data'!J30,"*")</f>
        <v>176846.87</v>
      </c>
      <c r="H34" s="37" t="str">
        <f>IF('Town Data'!M30&gt;9,'Town Data'!L30,"*")</f>
        <v>*</v>
      </c>
      <c r="I34" s="8" t="str">
        <f t="shared" si="0"/>
        <v/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HARDWICK</v>
      </c>
      <c r="C35" s="41">
        <f>IF('Town Data'!C31&gt;9,'Town Data'!B31,"*")</f>
        <v>412949.44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351150.4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0.17599023096656013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HARTFORD</v>
      </c>
      <c r="C36" s="40">
        <f>IF('Town Data'!C32&gt;9,'Town Data'!B32,"*")</f>
        <v>2675878.2400000002</v>
      </c>
      <c r="D36" s="36">
        <f>IF('Town Data'!E32&gt;9,'Town Data'!D32,"*")</f>
        <v>1667174.14</v>
      </c>
      <c r="E36" s="37">
        <f>IF('Town Data'!G32&gt;9,'Town Data'!F32,"*")</f>
        <v>514366.17</v>
      </c>
      <c r="F36" s="36">
        <f>IF('Town Data'!I32&gt;9,'Town Data'!H32,"*")</f>
        <v>2418268.2799999998</v>
      </c>
      <c r="G36" s="36">
        <f>IF('Town Data'!K32&gt;9,'Town Data'!J32,"*")</f>
        <v>1615355.95</v>
      </c>
      <c r="H36" s="37">
        <f>IF('Town Data'!M32&gt;9,'Town Data'!L32,"*")</f>
        <v>430438.02</v>
      </c>
      <c r="I36" s="8">
        <f t="shared" si="0"/>
        <v>0.10652662573897734</v>
      </c>
      <c r="J36" s="8">
        <f t="shared" si="1"/>
        <v>3.2078496383413167E-2</v>
      </c>
      <c r="K36" s="8">
        <f t="shared" si="2"/>
        <v>0.19498312439965215</v>
      </c>
    </row>
    <row r="37" spans="2:11" x14ac:dyDescent="0.25">
      <c r="B37" s="24" t="str">
        <f>'Town Data'!A33</f>
        <v>HINESBURG</v>
      </c>
      <c r="C37" s="41">
        <f>IF('Town Data'!C33&gt;9,'Town Data'!B33,"*")</f>
        <v>471130.3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456277.74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3.2551577028500221E-2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ISLE LA MOTTE</v>
      </c>
      <c r="C38" s="40" t="str">
        <f>IF('Town Data'!C34&gt;9,'Town Data'!B34,"*")</f>
        <v>*</v>
      </c>
      <c r="D38" s="36">
        <f>IF('Town Data'!E34&gt;9,'Town Data'!D34,"*")</f>
        <v>71794.2</v>
      </c>
      <c r="E38" s="37" t="str">
        <f>IF('Town Data'!G34&gt;9,'Town Data'!F34,"*")</f>
        <v>*</v>
      </c>
      <c r="F38" s="36" t="str">
        <f>IF('Town Data'!I34&gt;9,'Town Data'!H34,"*")</f>
        <v>*</v>
      </c>
      <c r="G38" s="36">
        <f>IF('Town Data'!K34&gt;9,'Town Data'!J34,"*")</f>
        <v>65306.35</v>
      </c>
      <c r="H38" s="37" t="str">
        <f>IF('Town Data'!M34&gt;9,'Town Data'!L34,"*")</f>
        <v>*</v>
      </c>
      <c r="I38" s="8" t="str">
        <f t="shared" si="0"/>
        <v/>
      </c>
      <c r="J38" s="8">
        <f t="shared" si="1"/>
        <v>9.9344856970263976E-2</v>
      </c>
      <c r="K38" s="8" t="str">
        <f t="shared" si="2"/>
        <v/>
      </c>
    </row>
    <row r="39" spans="2:11" x14ac:dyDescent="0.25">
      <c r="B39" s="24" t="str">
        <f>'Town Data'!A35</f>
        <v>JERICHO</v>
      </c>
      <c r="C39" s="41">
        <f>IF('Town Data'!C35&gt;9,'Town Data'!B35,"*")</f>
        <v>454239.87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414662.95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9.5443588582003733E-2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JOHNSON</v>
      </c>
      <c r="C40" s="40">
        <f>IF('Town Data'!C36&gt;9,'Town Data'!B36,"*")</f>
        <v>212749.52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222385.06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-4.3328180409241558E-2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KILLINGTON</v>
      </c>
      <c r="C41" s="41">
        <f>IF('Town Data'!C37&gt;9,'Town Data'!B37,"*")</f>
        <v>1151253.83</v>
      </c>
      <c r="D41" s="34">
        <f>IF('Town Data'!E37&gt;9,'Town Data'!D37,"*")</f>
        <v>1230626.98</v>
      </c>
      <c r="E41" s="35">
        <f>IF('Town Data'!G37&gt;9,'Town Data'!F37,"*")</f>
        <v>567398.79</v>
      </c>
      <c r="F41" s="34">
        <f>IF('Town Data'!I37&gt;9,'Town Data'!H37,"*")</f>
        <v>1059391.03</v>
      </c>
      <c r="G41" s="34">
        <f>IF('Town Data'!K37&gt;9,'Town Data'!J37,"*")</f>
        <v>1189060.8999999999</v>
      </c>
      <c r="H41" s="35">
        <f>IF('Town Data'!M37&gt;9,'Town Data'!L37,"*")</f>
        <v>449416.98</v>
      </c>
      <c r="I41" s="19">
        <f t="shared" si="0"/>
        <v>8.6712835391857188E-2</v>
      </c>
      <c r="J41" s="19">
        <f t="shared" si="1"/>
        <v>3.4957065697812519E-2</v>
      </c>
      <c r="K41" s="19">
        <f t="shared" si="2"/>
        <v>0.2625219234039623</v>
      </c>
    </row>
    <row r="42" spans="2:11" x14ac:dyDescent="0.25">
      <c r="B42" t="str">
        <f>'Town Data'!A38</f>
        <v>LONDONDERRY</v>
      </c>
      <c r="C42" s="40">
        <f>IF('Town Data'!C38&gt;9,'Town Data'!B38,"*")</f>
        <v>212173.43</v>
      </c>
      <c r="D42" s="36">
        <f>IF('Town Data'!E38&gt;9,'Town Data'!D38,"*")</f>
        <v>75429.7</v>
      </c>
      <c r="E42" s="37" t="str">
        <f>IF('Town Data'!G38&gt;9,'Town Data'!F38,"*")</f>
        <v>*</v>
      </c>
      <c r="F42" s="36">
        <f>IF('Town Data'!I38&gt;9,'Town Data'!H38,"*")</f>
        <v>247247.84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-0.14185931816431643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LUDLOW</v>
      </c>
      <c r="C43" s="41">
        <f>IF('Town Data'!C39&gt;9,'Town Data'!B39,"*")</f>
        <v>1308654.8999999999</v>
      </c>
      <c r="D43" s="34">
        <f>IF('Town Data'!E39&gt;9,'Town Data'!D39,"*")</f>
        <v>710840.44</v>
      </c>
      <c r="E43" s="35">
        <f>IF('Town Data'!G39&gt;9,'Town Data'!F39,"*")</f>
        <v>493125.5</v>
      </c>
      <c r="F43" s="34">
        <f>IF('Town Data'!I39&gt;9,'Town Data'!H39,"*")</f>
        <v>1192577.8700000001</v>
      </c>
      <c r="G43" s="34">
        <f>IF('Town Data'!K39&gt;9,'Town Data'!J39,"*")</f>
        <v>543130.07999999996</v>
      </c>
      <c r="H43" s="35">
        <f>IF('Town Data'!M39&gt;9,'Town Data'!L39,"*")</f>
        <v>443911.64</v>
      </c>
      <c r="I43" s="19">
        <f t="shared" si="0"/>
        <v>9.7332872695348432E-2</v>
      </c>
      <c r="J43" s="19">
        <f t="shared" si="1"/>
        <v>0.30878488630200707</v>
      </c>
      <c r="K43" s="19">
        <f t="shared" si="2"/>
        <v>0.11086408997970854</v>
      </c>
    </row>
    <row r="44" spans="2:11" x14ac:dyDescent="0.25">
      <c r="B44" t="str">
        <f>'Town Data'!A40</f>
        <v>LYNDON</v>
      </c>
      <c r="C44" s="40">
        <f>IF('Town Data'!C40&gt;9,'Town Data'!B40,"*")</f>
        <v>1253419.43</v>
      </c>
      <c r="D44" s="36" t="str">
        <f>IF('Town Data'!E40&gt;9,'Town Data'!D40,"*")</f>
        <v>*</v>
      </c>
      <c r="E44" s="37">
        <f>IF('Town Data'!G40&gt;9,'Town Data'!F40,"*")</f>
        <v>106670.81</v>
      </c>
      <c r="F44" s="36">
        <f>IF('Town Data'!I40&gt;9,'Town Data'!H40,"*")</f>
        <v>1138180.57</v>
      </c>
      <c r="G44" s="36" t="str">
        <f>IF('Town Data'!K40&gt;9,'Town Data'!J40,"*")</f>
        <v>*</v>
      </c>
      <c r="H44" s="37">
        <f>IF('Town Data'!M40&gt;9,'Town Data'!L40,"*")</f>
        <v>105639.1</v>
      </c>
      <c r="I44" s="8">
        <f t="shared" si="0"/>
        <v>0.10124831071400196</v>
      </c>
      <c r="J44" s="8" t="str">
        <f t="shared" si="1"/>
        <v/>
      </c>
      <c r="K44" s="8">
        <f t="shared" si="2"/>
        <v>9.766364916020601E-3</v>
      </c>
    </row>
    <row r="45" spans="2:11" x14ac:dyDescent="0.25">
      <c r="B45" s="24" t="str">
        <f>'Town Data'!A41</f>
        <v>MANCHESTER</v>
      </c>
      <c r="C45" s="41">
        <f>IF('Town Data'!C41&gt;9,'Town Data'!B41,"*")</f>
        <v>3267081.42</v>
      </c>
      <c r="D45" s="34">
        <f>IF('Town Data'!E41&gt;9,'Town Data'!D41,"*")</f>
        <v>3348366.57</v>
      </c>
      <c r="E45" s="35">
        <f>IF('Town Data'!G41&gt;9,'Town Data'!F41,"*")</f>
        <v>858788.44</v>
      </c>
      <c r="F45" s="34">
        <f>IF('Town Data'!I41&gt;9,'Town Data'!H41,"*")</f>
        <v>3232742.19</v>
      </c>
      <c r="G45" s="34">
        <f>IF('Town Data'!K41&gt;9,'Town Data'!J41,"*")</f>
        <v>3303578.13</v>
      </c>
      <c r="H45" s="35">
        <f>IF('Town Data'!M41&gt;9,'Town Data'!L41,"*")</f>
        <v>763410.8</v>
      </c>
      <c r="I45" s="19">
        <f t="shared" si="0"/>
        <v>1.062232246859128E-2</v>
      </c>
      <c r="J45" s="19">
        <f t="shared" si="1"/>
        <v>1.3557554335789221E-2</v>
      </c>
      <c r="K45" s="19">
        <f t="shared" si="2"/>
        <v>0.12493619424823423</v>
      </c>
    </row>
    <row r="46" spans="2:11" x14ac:dyDescent="0.25">
      <c r="B46" t="str">
        <f>'Town Data'!A42</f>
        <v>MIDDLEBURY</v>
      </c>
      <c r="C46" s="40">
        <f>IF('Town Data'!C42&gt;9,'Town Data'!B42,"*")</f>
        <v>2364158.73</v>
      </c>
      <c r="D46" s="36" t="str">
        <f>IF('Town Data'!E42&gt;9,'Town Data'!D42,"*")</f>
        <v>*</v>
      </c>
      <c r="E46" s="37">
        <f>IF('Town Data'!G42&gt;9,'Town Data'!F42,"*")</f>
        <v>443005.43</v>
      </c>
      <c r="F46" s="36">
        <f>IF('Town Data'!I42&gt;9,'Town Data'!H42,"*")</f>
        <v>2262064.08</v>
      </c>
      <c r="G46" s="36" t="str">
        <f>IF('Town Data'!K42&gt;9,'Town Data'!J42,"*")</f>
        <v>*</v>
      </c>
      <c r="H46" s="37">
        <f>IF('Town Data'!M42&gt;9,'Town Data'!L42,"*")</f>
        <v>401729.62</v>
      </c>
      <c r="I46" s="8">
        <f t="shared" si="0"/>
        <v>4.5133403117386443E-2</v>
      </c>
      <c r="J46" s="8" t="str">
        <f t="shared" si="1"/>
        <v/>
      </c>
      <c r="K46" s="8">
        <f t="shared" si="2"/>
        <v>0.10274524940431327</v>
      </c>
    </row>
    <row r="47" spans="2:11" x14ac:dyDescent="0.25">
      <c r="B47" s="24" t="str">
        <f>'Town Data'!A43</f>
        <v>MILTON</v>
      </c>
      <c r="C47" s="41">
        <f>IF('Town Data'!C43&gt;9,'Town Data'!B43,"*")</f>
        <v>902700.98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963683.07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-6.3280233822100837E-2</v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MONTGOMERY</v>
      </c>
      <c r="C48" s="40">
        <f>IF('Town Data'!C44&gt;9,'Town Data'!B44,"*")</f>
        <v>145999.73000000001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 t="str">
        <f>IF('Town Data'!I44&gt;9,'Town Data'!H44,"*")</f>
        <v>*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MONTPELIER</v>
      </c>
      <c r="C49" s="41">
        <f>IF('Town Data'!C45&gt;9,'Town Data'!B45,"*")</f>
        <v>2532317.85</v>
      </c>
      <c r="D49" s="34" t="str">
        <f>IF('Town Data'!E45&gt;9,'Town Data'!D45,"*")</f>
        <v>*</v>
      </c>
      <c r="E49" s="35">
        <f>IF('Town Data'!G45&gt;9,'Town Data'!F45,"*")</f>
        <v>432515.72</v>
      </c>
      <c r="F49" s="34">
        <f>IF('Town Data'!I45&gt;9,'Town Data'!H45,"*")</f>
        <v>2515106.17</v>
      </c>
      <c r="G49" s="34" t="str">
        <f>IF('Town Data'!K45&gt;9,'Town Data'!J45,"*")</f>
        <v>*</v>
      </c>
      <c r="H49" s="35">
        <f>IF('Town Data'!M45&gt;9,'Town Data'!L45,"*")</f>
        <v>410509.84</v>
      </c>
      <c r="I49" s="19">
        <f t="shared" si="0"/>
        <v>6.8433214491299861E-3</v>
      </c>
      <c r="J49" s="19" t="str">
        <f t="shared" si="1"/>
        <v/>
      </c>
      <c r="K49" s="19">
        <f t="shared" si="2"/>
        <v>5.3606218062884792E-2</v>
      </c>
    </row>
    <row r="50" spans="2:11" x14ac:dyDescent="0.25">
      <c r="B50" t="str">
        <f>'Town Data'!A46</f>
        <v>MORRISTOWN</v>
      </c>
      <c r="C50" s="40">
        <f>IF('Town Data'!C46&gt;9,'Town Data'!B46,"*")</f>
        <v>1435670.29</v>
      </c>
      <c r="D50" s="36">
        <f>IF('Town Data'!E46&gt;9,'Town Data'!D46,"*")</f>
        <v>133610.57999999999</v>
      </c>
      <c r="E50" s="37">
        <f>IF('Town Data'!G46&gt;9,'Town Data'!F46,"*")</f>
        <v>154311.74</v>
      </c>
      <c r="F50" s="36">
        <f>IF('Town Data'!I46&gt;9,'Town Data'!H46,"*")</f>
        <v>1328754.1499999999</v>
      </c>
      <c r="G50" s="36">
        <f>IF('Town Data'!K46&gt;9,'Town Data'!J46,"*")</f>
        <v>132970.23999999999</v>
      </c>
      <c r="H50" s="37">
        <f>IF('Town Data'!M46&gt;9,'Town Data'!L46,"*")</f>
        <v>124734.32</v>
      </c>
      <c r="I50" s="8">
        <f t="shared" si="0"/>
        <v>8.0463447658846554E-2</v>
      </c>
      <c r="J50" s="8">
        <f t="shared" si="1"/>
        <v>4.8156640162490237E-3</v>
      </c>
      <c r="K50" s="8">
        <f t="shared" si="2"/>
        <v>0.23712335145611874</v>
      </c>
    </row>
    <row r="51" spans="2:11" x14ac:dyDescent="0.25">
      <c r="B51" s="24" t="str">
        <f>'Town Data'!A47</f>
        <v>MOUNT HOLLY</v>
      </c>
      <c r="C51" s="41" t="str">
        <f>IF('Town Data'!C47&gt;9,'Town Data'!B47,"*")</f>
        <v>*</v>
      </c>
      <c r="D51" s="34">
        <f>IF('Town Data'!E47&gt;9,'Town Data'!D47,"*")</f>
        <v>34472.33</v>
      </c>
      <c r="E51" s="35" t="str">
        <f>IF('Town Data'!G47&gt;9,'Town Data'!F47,"*")</f>
        <v>*</v>
      </c>
      <c r="F51" s="34" t="str">
        <f>IF('Town Data'!I47&gt;9,'Town Data'!H47,"*")</f>
        <v>*</v>
      </c>
      <c r="G51" s="34">
        <f>IF('Town Data'!K47&gt;9,'Town Data'!J47,"*")</f>
        <v>29168.22</v>
      </c>
      <c r="H51" s="35" t="str">
        <f>IF('Town Data'!M47&gt;9,'Town Data'!L47,"*")</f>
        <v>*</v>
      </c>
      <c r="I51" s="19" t="str">
        <f t="shared" si="0"/>
        <v/>
      </c>
      <c r="J51" s="19">
        <f t="shared" si="1"/>
        <v>0.18184551542740696</v>
      </c>
      <c r="K51" s="19" t="str">
        <f t="shared" si="2"/>
        <v/>
      </c>
    </row>
    <row r="52" spans="2:11" x14ac:dyDescent="0.25">
      <c r="B52" t="str">
        <f>'Town Data'!A48</f>
        <v>NEWPORT</v>
      </c>
      <c r="C52" s="40">
        <f>IF('Town Data'!C48&gt;9,'Town Data'!B48,"*")</f>
        <v>1123428.48</v>
      </c>
      <c r="D52" s="36" t="str">
        <f>IF('Town Data'!E48&gt;9,'Town Data'!D48,"*")</f>
        <v>*</v>
      </c>
      <c r="E52" s="37">
        <f>IF('Town Data'!G48&gt;9,'Town Data'!F48,"*")</f>
        <v>181465.58</v>
      </c>
      <c r="F52" s="36">
        <f>IF('Town Data'!I48&gt;9,'Town Data'!H48,"*")</f>
        <v>1114628.6299999999</v>
      </c>
      <c r="G52" s="36" t="str">
        <f>IF('Town Data'!K48&gt;9,'Town Data'!J48,"*")</f>
        <v>*</v>
      </c>
      <c r="H52" s="37">
        <f>IF('Town Data'!M48&gt;9,'Town Data'!L48,"*")</f>
        <v>187725.26</v>
      </c>
      <c r="I52" s="8">
        <f t="shared" si="0"/>
        <v>7.8948716757796661E-3</v>
      </c>
      <c r="J52" s="8" t="str">
        <f t="shared" si="1"/>
        <v/>
      </c>
      <c r="K52" s="8">
        <f t="shared" si="2"/>
        <v>-3.3344899881880691E-2</v>
      </c>
    </row>
    <row r="53" spans="2:11" x14ac:dyDescent="0.25">
      <c r="B53" s="24" t="str">
        <f>'Town Data'!A49</f>
        <v>NORTH HERO</v>
      </c>
      <c r="C53" s="41" t="str">
        <f>IF('Town Data'!C49&gt;9,'Town Data'!B49,"*")</f>
        <v>*</v>
      </c>
      <c r="D53" s="34">
        <f>IF('Town Data'!E49&gt;9,'Town Data'!D49,"*")</f>
        <v>353686.56</v>
      </c>
      <c r="E53" s="35" t="str">
        <f>IF('Town Data'!G49&gt;9,'Town Data'!F49,"*")</f>
        <v>*</v>
      </c>
      <c r="F53" s="34" t="str">
        <f>IF('Town Data'!I49&gt;9,'Town Data'!H49,"*")</f>
        <v>*</v>
      </c>
      <c r="G53" s="34">
        <f>IF('Town Data'!K49&gt;9,'Town Data'!J49,"*")</f>
        <v>364992.33</v>
      </c>
      <c r="H53" s="35" t="str">
        <f>IF('Town Data'!M49&gt;9,'Town Data'!L49,"*")</f>
        <v>*</v>
      </c>
      <c r="I53" s="19" t="str">
        <f t="shared" si="0"/>
        <v/>
      </c>
      <c r="J53" s="19">
        <f t="shared" si="1"/>
        <v>-3.0975363235715168E-2</v>
      </c>
      <c r="K53" s="19" t="str">
        <f t="shared" si="2"/>
        <v/>
      </c>
    </row>
    <row r="54" spans="2:11" x14ac:dyDescent="0.25">
      <c r="B54" t="str">
        <f>'Town Data'!A50</f>
        <v>NORTHFIELD</v>
      </c>
      <c r="C54" s="40">
        <f>IF('Town Data'!C50&gt;9,'Town Data'!B50,"*")</f>
        <v>371819.57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353957.41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5.046415047505301E-2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PLYMOUTH</v>
      </c>
      <c r="C55" s="41" t="str">
        <f>IF('Town Data'!C51&gt;9,'Town Data'!B51,"*")</f>
        <v>*</v>
      </c>
      <c r="D55" s="34">
        <f>IF('Town Data'!E51&gt;9,'Town Data'!D51,"*")</f>
        <v>53043.06</v>
      </c>
      <c r="E55" s="35" t="str">
        <f>IF('Town Data'!G51&gt;9,'Town Data'!F51,"*")</f>
        <v>*</v>
      </c>
      <c r="F55" s="34" t="str">
        <f>IF('Town Data'!I51&gt;9,'Town Data'!H51,"*")</f>
        <v>*</v>
      </c>
      <c r="G55" s="34">
        <f>IF('Town Data'!K51&gt;9,'Town Data'!J51,"*")</f>
        <v>44121.440000000002</v>
      </c>
      <c r="H55" s="35" t="str">
        <f>IF('Town Data'!M51&gt;9,'Town Data'!L51,"*")</f>
        <v>*</v>
      </c>
      <c r="I55" s="19" t="str">
        <f t="shared" si="0"/>
        <v/>
      </c>
      <c r="J55" s="19">
        <f t="shared" si="1"/>
        <v>0.20220600234262515</v>
      </c>
      <c r="K55" s="19" t="str">
        <f t="shared" si="2"/>
        <v/>
      </c>
    </row>
    <row r="56" spans="2:11" x14ac:dyDescent="0.25">
      <c r="B56" t="str">
        <f>'Town Data'!A52</f>
        <v>POULTNEY</v>
      </c>
      <c r="C56" s="40">
        <f>IF('Town Data'!C52&gt;9,'Town Data'!B52,"*")</f>
        <v>296115.21999999997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301389.93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-1.7501281479444325E-2</v>
      </c>
      <c r="J56" s="8" t="str">
        <f t="shared" si="1"/>
        <v/>
      </c>
      <c r="K56" s="8" t="str">
        <f t="shared" si="2"/>
        <v/>
      </c>
    </row>
    <row r="57" spans="2:11" x14ac:dyDescent="0.25">
      <c r="B57" s="24" t="str">
        <f>'Town Data'!A53</f>
        <v>RANDOLPH</v>
      </c>
      <c r="C57" s="41">
        <f>IF('Town Data'!C53&gt;9,'Town Data'!B53,"*")</f>
        <v>656476.43999999994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618287.96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6.1764877323504705E-2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ROCKINGHAM</v>
      </c>
      <c r="C58" s="40">
        <f>IF('Town Data'!C54&gt;9,'Town Data'!B54,"*")</f>
        <v>410474.25</v>
      </c>
      <c r="D58" s="36" t="str">
        <f>IF('Town Data'!E54&gt;9,'Town Data'!D54,"*")</f>
        <v>*</v>
      </c>
      <c r="E58" s="37">
        <f>IF('Town Data'!G54&gt;9,'Town Data'!F54,"*")</f>
        <v>116951.23</v>
      </c>
      <c r="F58" s="36">
        <f>IF('Town Data'!I54&gt;9,'Town Data'!H54,"*")</f>
        <v>483146.21</v>
      </c>
      <c r="G58" s="36" t="str">
        <f>IF('Town Data'!K54&gt;9,'Town Data'!J54,"*")</f>
        <v>*</v>
      </c>
      <c r="H58" s="37">
        <f>IF('Town Data'!M54&gt;9,'Town Data'!L54,"*")</f>
        <v>73047.33</v>
      </c>
      <c r="I58" s="8">
        <f t="shared" si="0"/>
        <v>-0.15041401235456245</v>
      </c>
      <c r="J58" s="8" t="str">
        <f t="shared" si="1"/>
        <v/>
      </c>
      <c r="K58" s="8">
        <f t="shared" si="2"/>
        <v>0.60103360382918847</v>
      </c>
    </row>
    <row r="59" spans="2:11" x14ac:dyDescent="0.25">
      <c r="B59" s="24" t="str">
        <f>'Town Data'!A55</f>
        <v>ROYALTON</v>
      </c>
      <c r="C59" s="41">
        <f>IF('Town Data'!C55&gt;9,'Town Data'!B55,"*")</f>
        <v>374202.74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399029.41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-6.2217644559081457E-2</v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RUTLAND</v>
      </c>
      <c r="C60" s="40">
        <f>IF('Town Data'!C56&gt;9,'Town Data'!B56,"*")</f>
        <v>3887925.61</v>
      </c>
      <c r="D60" s="36">
        <f>IF('Town Data'!E56&gt;9,'Town Data'!D56,"*")</f>
        <v>339094.76</v>
      </c>
      <c r="E60" s="37">
        <f>IF('Town Data'!G56&gt;9,'Town Data'!F56,"*")</f>
        <v>470484.65</v>
      </c>
      <c r="F60" s="36">
        <f>IF('Town Data'!I56&gt;9,'Town Data'!H56,"*")</f>
        <v>3858569.77</v>
      </c>
      <c r="G60" s="36">
        <f>IF('Town Data'!K56&gt;9,'Town Data'!J56,"*")</f>
        <v>364958.59</v>
      </c>
      <c r="H60" s="37">
        <f>IF('Town Data'!M56&gt;9,'Town Data'!L56,"*")</f>
        <v>464578.02</v>
      </c>
      <c r="I60" s="8">
        <f t="shared" si="0"/>
        <v>7.6079588422214408E-3</v>
      </c>
      <c r="J60" s="8">
        <f t="shared" si="1"/>
        <v>-7.0867848322189148E-2</v>
      </c>
      <c r="K60" s="8">
        <f t="shared" si="2"/>
        <v>1.2713967828267047E-2</v>
      </c>
    </row>
    <row r="61" spans="2:11" x14ac:dyDescent="0.25">
      <c r="B61" s="24" t="str">
        <f>'Town Data'!A57</f>
        <v>RUTLAND TOWN</v>
      </c>
      <c r="C61" s="41">
        <f>IF('Town Data'!C57&gt;9,'Town Data'!B57,"*")</f>
        <v>1320785.23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767886.76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0.7200260491533933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SALISBURY</v>
      </c>
      <c r="C62" s="40" t="str">
        <f>IF('Town Data'!C58&gt;9,'Town Data'!B58,"*")</f>
        <v>*</v>
      </c>
      <c r="D62" s="36">
        <f>IF('Town Data'!E58&gt;9,'Town Data'!D58,"*")</f>
        <v>63961.34</v>
      </c>
      <c r="E62" s="37" t="str">
        <f>IF('Town Data'!G58&gt;9,'Town Data'!F58,"*")</f>
        <v>*</v>
      </c>
      <c r="F62" s="36" t="str">
        <f>IF('Town Data'!I58&gt;9,'Town Data'!H58,"*")</f>
        <v>*</v>
      </c>
      <c r="G62" s="36">
        <f>IF('Town Data'!K58&gt;9,'Town Data'!J58,"*")</f>
        <v>52991.85</v>
      </c>
      <c r="H62" s="37" t="str">
        <f>IF('Town Data'!M58&gt;9,'Town Data'!L58,"*")</f>
        <v>*</v>
      </c>
      <c r="I62" s="8" t="str">
        <f t="shared" si="0"/>
        <v/>
      </c>
      <c r="J62" s="8">
        <f t="shared" si="1"/>
        <v>0.20700334107980753</v>
      </c>
      <c r="K62" s="8" t="str">
        <f t="shared" si="2"/>
        <v/>
      </c>
    </row>
    <row r="63" spans="2:11" x14ac:dyDescent="0.25">
      <c r="B63" s="24" t="str">
        <f>'Town Data'!A59</f>
        <v>SHELBURNE</v>
      </c>
      <c r="C63" s="41">
        <f>IF('Town Data'!C59&gt;9,'Town Data'!B59,"*")</f>
        <v>1412074.06</v>
      </c>
      <c r="D63" s="34">
        <f>IF('Town Data'!E59&gt;9,'Town Data'!D59,"*")</f>
        <v>922557.4</v>
      </c>
      <c r="E63" s="35">
        <f>IF('Town Data'!G59&gt;9,'Town Data'!F59,"*")</f>
        <v>271743.08</v>
      </c>
      <c r="F63" s="34">
        <f>IF('Town Data'!I59&gt;9,'Town Data'!H59,"*")</f>
        <v>1392966.83</v>
      </c>
      <c r="G63" s="34">
        <f>IF('Town Data'!K59&gt;9,'Town Data'!J59,"*")</f>
        <v>833499.49</v>
      </c>
      <c r="H63" s="35">
        <f>IF('Town Data'!M59&gt;9,'Town Data'!L59,"*")</f>
        <v>231955.57</v>
      </c>
      <c r="I63" s="19">
        <f t="shared" si="0"/>
        <v>1.3716931077246097E-2</v>
      </c>
      <c r="J63" s="19">
        <f t="shared" si="1"/>
        <v>0.10684818775354024</v>
      </c>
      <c r="K63" s="19">
        <f t="shared" si="2"/>
        <v>0.17153073754598783</v>
      </c>
    </row>
    <row r="64" spans="2:11" x14ac:dyDescent="0.25">
      <c r="B64" t="str">
        <f>'Town Data'!A60</f>
        <v>SOUTH BURLINGTON</v>
      </c>
      <c r="C64" s="40">
        <f>IF('Town Data'!C60&gt;9,'Town Data'!B60,"*")</f>
        <v>7500710.96</v>
      </c>
      <c r="D64" s="36">
        <f>IF('Town Data'!E60&gt;9,'Town Data'!D60,"*")</f>
        <v>4995418.34</v>
      </c>
      <c r="E64" s="37">
        <f>IF('Town Data'!G60&gt;9,'Town Data'!F60,"*")</f>
        <v>848045.1</v>
      </c>
      <c r="F64" s="36">
        <f>IF('Town Data'!I60&gt;9,'Town Data'!H60,"*")</f>
        <v>7399469.8899999997</v>
      </c>
      <c r="G64" s="36">
        <f>IF('Town Data'!K60&gt;9,'Town Data'!J60,"*")</f>
        <v>6074181.4699999997</v>
      </c>
      <c r="H64" s="37">
        <f>IF('Town Data'!M60&gt;9,'Town Data'!L60,"*")</f>
        <v>864168.63</v>
      </c>
      <c r="I64" s="8">
        <f t="shared" si="0"/>
        <v>1.3682205820828106E-2</v>
      </c>
      <c r="J64" s="8">
        <f t="shared" si="1"/>
        <v>-0.17759810689356964</v>
      </c>
      <c r="K64" s="8">
        <f t="shared" si="2"/>
        <v>-1.865785153529587E-2</v>
      </c>
    </row>
    <row r="65" spans="2:11" x14ac:dyDescent="0.25">
      <c r="B65" s="24" t="str">
        <f>'Town Data'!A61</f>
        <v>SOUTH HERO</v>
      </c>
      <c r="C65" s="41">
        <f>IF('Town Data'!C61&gt;9,'Town Data'!B61,"*")</f>
        <v>391808.08</v>
      </c>
      <c r="D65" s="34">
        <f>IF('Town Data'!E61&gt;9,'Town Data'!D61,"*")</f>
        <v>399627.92</v>
      </c>
      <c r="E65" s="35" t="str">
        <f>IF('Town Data'!G61&gt;9,'Town Data'!F61,"*")</f>
        <v>*</v>
      </c>
      <c r="F65" s="34">
        <f>IF('Town Data'!I61&gt;9,'Town Data'!H61,"*")</f>
        <v>384536.74</v>
      </c>
      <c r="G65" s="34">
        <f>IF('Town Data'!K61&gt;9,'Town Data'!J61,"*")</f>
        <v>344386.05</v>
      </c>
      <c r="H65" s="35" t="str">
        <f>IF('Town Data'!M61&gt;9,'Town Data'!L61,"*")</f>
        <v>*</v>
      </c>
      <c r="I65" s="19">
        <f t="shared" si="0"/>
        <v>1.8909350508354614E-2</v>
      </c>
      <c r="J65" s="19">
        <f t="shared" si="1"/>
        <v>0.16040681671049103</v>
      </c>
      <c r="K65" s="19" t="str">
        <f t="shared" si="2"/>
        <v/>
      </c>
    </row>
    <row r="66" spans="2:11" x14ac:dyDescent="0.25">
      <c r="B66" t="str">
        <f>'Town Data'!A62</f>
        <v>SPRINGFIELD</v>
      </c>
      <c r="C66" s="40">
        <f>IF('Town Data'!C62&gt;9,'Town Data'!B62,"*")</f>
        <v>1007260.59</v>
      </c>
      <c r="D66" s="36" t="str">
        <f>IF('Town Data'!E62&gt;9,'Town Data'!D62,"*")</f>
        <v>*</v>
      </c>
      <c r="E66" s="37">
        <f>IF('Town Data'!G62&gt;9,'Town Data'!F62,"*")</f>
        <v>99532.92</v>
      </c>
      <c r="F66" s="36">
        <f>IF('Town Data'!I62&gt;9,'Town Data'!H62,"*")</f>
        <v>962497.41</v>
      </c>
      <c r="G66" s="36" t="str">
        <f>IF('Town Data'!K62&gt;9,'Town Data'!J62,"*")</f>
        <v>*</v>
      </c>
      <c r="H66" s="37">
        <f>IF('Town Data'!M62&gt;9,'Town Data'!L62,"*")</f>
        <v>77490.38</v>
      </c>
      <c r="I66" s="8">
        <f t="shared" si="0"/>
        <v>4.6507325146983962E-2</v>
      </c>
      <c r="J66" s="8" t="str">
        <f t="shared" si="1"/>
        <v/>
      </c>
      <c r="K66" s="8">
        <f t="shared" si="2"/>
        <v>0.2844551801139702</v>
      </c>
    </row>
    <row r="67" spans="2:11" x14ac:dyDescent="0.25">
      <c r="B67" s="24" t="str">
        <f>'Town Data'!A63</f>
        <v>ST ALBANS</v>
      </c>
      <c r="C67" s="41">
        <f>IF('Town Data'!C63&gt;9,'Town Data'!B63,"*")</f>
        <v>1957839.88</v>
      </c>
      <c r="D67" s="34" t="str">
        <f>IF('Town Data'!E63&gt;9,'Town Data'!D63,"*")</f>
        <v>*</v>
      </c>
      <c r="E67" s="35">
        <f>IF('Town Data'!G63&gt;9,'Town Data'!F63,"*")</f>
        <v>236740.29</v>
      </c>
      <c r="F67" s="34">
        <f>IF('Town Data'!I63&gt;9,'Town Data'!H63,"*")</f>
        <v>1843810.38</v>
      </c>
      <c r="G67" s="34" t="str">
        <f>IF('Town Data'!K63&gt;9,'Town Data'!J63,"*")</f>
        <v>*</v>
      </c>
      <c r="H67" s="35">
        <f>IF('Town Data'!M63&gt;9,'Town Data'!L63,"*")</f>
        <v>214641.4</v>
      </c>
      <c r="I67" s="19">
        <f t="shared" si="0"/>
        <v>6.1844483162091755E-2</v>
      </c>
      <c r="J67" s="19" t="str">
        <f t="shared" si="1"/>
        <v/>
      </c>
      <c r="K67" s="19">
        <f t="shared" si="2"/>
        <v>0.10295725801266678</v>
      </c>
    </row>
    <row r="68" spans="2:11" x14ac:dyDescent="0.25">
      <c r="B68" t="str">
        <f>'Town Data'!A64</f>
        <v>ST ALBANS TOWN</v>
      </c>
      <c r="C68" s="40">
        <f>IF('Town Data'!C64&gt;9,'Town Data'!B64,"*")</f>
        <v>814269.14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750873.23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8.442957807937837E-2</v>
      </c>
      <c r="J68" s="8" t="str">
        <f t="shared" si="1"/>
        <v/>
      </c>
      <c r="K68" s="8" t="str">
        <f t="shared" si="2"/>
        <v/>
      </c>
    </row>
    <row r="69" spans="2:11" x14ac:dyDescent="0.25">
      <c r="B69" s="24" t="str">
        <f>'Town Data'!A65</f>
        <v>ST JOHNSBURY</v>
      </c>
      <c r="C69" s="41">
        <f>IF('Town Data'!C65&gt;9,'Town Data'!B65,"*")</f>
        <v>1182534.57</v>
      </c>
      <c r="D69" s="34" t="str">
        <f>IF('Town Data'!E65&gt;9,'Town Data'!D65,"*")</f>
        <v>*</v>
      </c>
      <c r="E69" s="35">
        <f>IF('Town Data'!G65&gt;9,'Town Data'!F65,"*")</f>
        <v>87949.43</v>
      </c>
      <c r="F69" s="34">
        <f>IF('Town Data'!I65&gt;9,'Town Data'!H65,"*")</f>
        <v>1268088.45</v>
      </c>
      <c r="G69" s="34" t="str">
        <f>IF('Town Data'!K65&gt;9,'Town Data'!J65,"*")</f>
        <v>*</v>
      </c>
      <c r="H69" s="35">
        <f>IF('Town Data'!M65&gt;9,'Town Data'!L65,"*")</f>
        <v>113462.63</v>
      </c>
      <c r="I69" s="19">
        <f t="shared" si="0"/>
        <v>-6.7466808013273746E-2</v>
      </c>
      <c r="J69" s="19" t="str">
        <f t="shared" si="1"/>
        <v/>
      </c>
      <c r="K69" s="19">
        <f t="shared" si="2"/>
        <v>-0.2248599384660836</v>
      </c>
    </row>
    <row r="70" spans="2:11" x14ac:dyDescent="0.25">
      <c r="B70" t="str">
        <f>'Town Data'!A66</f>
        <v>STOWE</v>
      </c>
      <c r="C70" s="40">
        <f>IF('Town Data'!C66&gt;9,'Town Data'!B66,"*")</f>
        <v>5442186.1299999999</v>
      </c>
      <c r="D70" s="36">
        <f>IF('Town Data'!E66&gt;9,'Town Data'!D66,"*")</f>
        <v>7011171.9000000004</v>
      </c>
      <c r="E70" s="37">
        <f>IF('Town Data'!G66&gt;9,'Town Data'!F66,"*")</f>
        <v>1622612.25</v>
      </c>
      <c r="F70" s="36">
        <f>IF('Town Data'!I66&gt;9,'Town Data'!H66,"*")</f>
        <v>4749488.87</v>
      </c>
      <c r="G70" s="36">
        <f>IF('Town Data'!K66&gt;9,'Town Data'!J66,"*")</f>
        <v>6374397.9000000004</v>
      </c>
      <c r="H70" s="37">
        <f>IF('Town Data'!M66&gt;9,'Town Data'!L66,"*")</f>
        <v>1390066.69</v>
      </c>
      <c r="I70" s="8">
        <f t="shared" ref="I70:I133" si="3">IFERROR((C70-F70)/F70,"")</f>
        <v>0.14584669613090381</v>
      </c>
      <c r="J70" s="8">
        <f t="shared" ref="J70:J133" si="4">IFERROR((D70-G70)/G70,"")</f>
        <v>9.9895552488180883E-2</v>
      </c>
      <c r="K70" s="8">
        <f t="shared" ref="K70:K133" si="5">IFERROR((E70-H70)/H70,"")</f>
        <v>0.16729093767436443</v>
      </c>
    </row>
    <row r="71" spans="2:11" x14ac:dyDescent="0.25">
      <c r="B71" s="24" t="str">
        <f>'Town Data'!A67</f>
        <v>SWANTON</v>
      </c>
      <c r="C71" s="41">
        <f>IF('Town Data'!C67&gt;9,'Town Data'!B67,"*")</f>
        <v>569470.74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576870.26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-1.2827008970786634E-2</v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THETFORD</v>
      </c>
      <c r="C72" s="40">
        <f>IF('Town Data'!C68&gt;9,'Town Data'!B68,"*")</f>
        <v>99200.4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VERGENNES</v>
      </c>
      <c r="C73" s="41">
        <f>IF('Town Data'!C69&gt;9,'Town Data'!B69,"*")</f>
        <v>483533.12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454577.99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6.3696726715695151E-2</v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WAITSFIELD</v>
      </c>
      <c r="C74" s="40">
        <f>IF('Town Data'!C70&gt;9,'Town Data'!B70,"*")</f>
        <v>1063431.1000000001</v>
      </c>
      <c r="D74" s="36">
        <f>IF('Town Data'!E70&gt;9,'Town Data'!D70,"*")</f>
        <v>340791.21</v>
      </c>
      <c r="E74" s="37">
        <f>IF('Town Data'!G70&gt;9,'Town Data'!F70,"*")</f>
        <v>293408.42</v>
      </c>
      <c r="F74" s="36">
        <f>IF('Town Data'!I70&gt;9,'Town Data'!H70,"*")</f>
        <v>1064370.1399999999</v>
      </c>
      <c r="G74" s="36">
        <f>IF('Town Data'!K70&gt;9,'Town Data'!J70,"*")</f>
        <v>323345.48</v>
      </c>
      <c r="H74" s="37">
        <f>IF('Town Data'!M70&gt;9,'Town Data'!L70,"*")</f>
        <v>288737.44</v>
      </c>
      <c r="I74" s="8">
        <f t="shared" si="3"/>
        <v>-8.822494776110541E-4</v>
      </c>
      <c r="J74" s="8">
        <f t="shared" si="4"/>
        <v>5.3953839094952064E-2</v>
      </c>
      <c r="K74" s="8">
        <f t="shared" si="5"/>
        <v>1.6177257788252127E-2</v>
      </c>
    </row>
    <row r="75" spans="2:11" x14ac:dyDescent="0.25">
      <c r="B75" s="24" t="str">
        <f>'Town Data'!A71</f>
        <v>WARREN</v>
      </c>
      <c r="C75" s="41">
        <f>IF('Town Data'!C71&gt;9,'Town Data'!B71,"*")</f>
        <v>329928.03000000003</v>
      </c>
      <c r="D75" s="34">
        <f>IF('Town Data'!E71&gt;9,'Town Data'!D71,"*")</f>
        <v>483548.08</v>
      </c>
      <c r="E75" s="35" t="str">
        <f>IF('Town Data'!G71&gt;9,'Town Data'!F71,"*")</f>
        <v>*</v>
      </c>
      <c r="F75" s="34">
        <f>IF('Town Data'!I71&gt;9,'Town Data'!H71,"*")</f>
        <v>464051.88</v>
      </c>
      <c r="G75" s="34">
        <f>IF('Town Data'!K71&gt;9,'Town Data'!J71,"*")</f>
        <v>509772.47</v>
      </c>
      <c r="H75" s="35">
        <f>IF('Town Data'!M71&gt;9,'Town Data'!L71,"*")</f>
        <v>154622.79</v>
      </c>
      <c r="I75" s="19">
        <f t="shared" si="3"/>
        <v>-0.28902770526433375</v>
      </c>
      <c r="J75" s="19">
        <f t="shared" si="4"/>
        <v>-5.144332333207393E-2</v>
      </c>
      <c r="K75" s="19" t="str">
        <f t="shared" si="5"/>
        <v/>
      </c>
    </row>
    <row r="76" spans="2:11" x14ac:dyDescent="0.25">
      <c r="B76" t="str">
        <f>'Town Data'!A72</f>
        <v>WATERBURY</v>
      </c>
      <c r="C76" s="40">
        <f>IF('Town Data'!C72&gt;9,'Town Data'!B72,"*")</f>
        <v>1939808.07</v>
      </c>
      <c r="D76" s="36">
        <f>IF('Town Data'!E72&gt;9,'Town Data'!D72,"*")</f>
        <v>934294.35</v>
      </c>
      <c r="E76" s="37">
        <f>IF('Town Data'!G72&gt;9,'Town Data'!F72,"*")</f>
        <v>453683.07</v>
      </c>
      <c r="F76" s="36">
        <f>IF('Town Data'!I72&gt;9,'Town Data'!H72,"*")</f>
        <v>1887449.81</v>
      </c>
      <c r="G76" s="36" t="str">
        <f>IF('Town Data'!K72&gt;9,'Town Data'!J72,"*")</f>
        <v>*</v>
      </c>
      <c r="H76" s="37">
        <f>IF('Town Data'!M72&gt;9,'Town Data'!L72,"*")</f>
        <v>504589.98</v>
      </c>
      <c r="I76" s="8">
        <f t="shared" si="3"/>
        <v>2.7740213129163954E-2</v>
      </c>
      <c r="J76" s="8" t="str">
        <f t="shared" si="4"/>
        <v/>
      </c>
      <c r="K76" s="8">
        <f t="shared" si="5"/>
        <v>-0.10088767517737862</v>
      </c>
    </row>
    <row r="77" spans="2:11" x14ac:dyDescent="0.25">
      <c r="B77" s="24" t="str">
        <f>'Town Data'!A73</f>
        <v>WELLS</v>
      </c>
      <c r="C77" s="41" t="str">
        <f>IF('Town Data'!C73&gt;9,'Town Data'!B73,"*")</f>
        <v>*</v>
      </c>
      <c r="D77" s="34">
        <f>IF('Town Data'!E73&gt;9,'Town Data'!D73,"*")</f>
        <v>53259.5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>
        <f>IF('Town Data'!K73&gt;9,'Town Data'!J73,"*")</f>
        <v>46063.57</v>
      </c>
      <c r="H77" s="35" t="str">
        <f>IF('Town Data'!M73&gt;9,'Town Data'!L73,"*")</f>
        <v>*</v>
      </c>
      <c r="I77" s="19" t="str">
        <f t="shared" si="3"/>
        <v/>
      </c>
      <c r="J77" s="19">
        <f t="shared" si="4"/>
        <v>0.15621737524903087</v>
      </c>
      <c r="K77" s="19" t="str">
        <f t="shared" si="5"/>
        <v/>
      </c>
    </row>
    <row r="78" spans="2:11" x14ac:dyDescent="0.25">
      <c r="B78" t="str">
        <f>'Town Data'!A74</f>
        <v>WILLISTON</v>
      </c>
      <c r="C78" s="40">
        <f>IF('Town Data'!C74&gt;9,'Town Data'!B74,"*")</f>
        <v>3361288.29</v>
      </c>
      <c r="D78" s="36" t="str">
        <f>IF('Town Data'!E74&gt;9,'Town Data'!D74,"*")</f>
        <v>*</v>
      </c>
      <c r="E78" s="37">
        <f>IF('Town Data'!G74&gt;9,'Town Data'!F74,"*")</f>
        <v>391736.53</v>
      </c>
      <c r="F78" s="36">
        <f>IF('Town Data'!I74&gt;9,'Town Data'!H74,"*")</f>
        <v>3156405.05</v>
      </c>
      <c r="G78" s="36" t="str">
        <f>IF('Town Data'!K74&gt;9,'Town Data'!J74,"*")</f>
        <v>*</v>
      </c>
      <c r="H78" s="37">
        <f>IF('Town Data'!M74&gt;9,'Town Data'!L74,"*")</f>
        <v>334884.98</v>
      </c>
      <c r="I78" s="8">
        <f t="shared" si="3"/>
        <v>6.4910313079115184E-2</v>
      </c>
      <c r="J78" s="8" t="str">
        <f t="shared" si="4"/>
        <v/>
      </c>
      <c r="K78" s="8">
        <f t="shared" si="5"/>
        <v>0.16976440687187597</v>
      </c>
    </row>
    <row r="79" spans="2:11" x14ac:dyDescent="0.25">
      <c r="B79" s="24" t="str">
        <f>'Town Data'!A75</f>
        <v>WILMINGTON</v>
      </c>
      <c r="C79" s="41">
        <f>IF('Town Data'!C75&gt;9,'Town Data'!B75,"*")</f>
        <v>768312.91</v>
      </c>
      <c r="D79" s="34">
        <f>IF('Town Data'!E75&gt;9,'Town Data'!D75,"*")</f>
        <v>157841.48000000001</v>
      </c>
      <c r="E79" s="35">
        <f>IF('Town Data'!G75&gt;9,'Town Data'!F75,"*")</f>
        <v>116379.46</v>
      </c>
      <c r="F79" s="34">
        <f>IF('Town Data'!I75&gt;9,'Town Data'!H75,"*")</f>
        <v>802186.95</v>
      </c>
      <c r="G79" s="34">
        <f>IF('Town Data'!K75&gt;9,'Town Data'!J75,"*")</f>
        <v>162163.57</v>
      </c>
      <c r="H79" s="35">
        <f>IF('Town Data'!M75&gt;9,'Town Data'!L75,"*")</f>
        <v>158135.81</v>
      </c>
      <c r="I79" s="19">
        <f t="shared" si="3"/>
        <v>-4.222711426557104E-2</v>
      </c>
      <c r="J79" s="19">
        <f t="shared" si="4"/>
        <v>-2.6652656943849943E-2</v>
      </c>
      <c r="K79" s="19">
        <f t="shared" si="5"/>
        <v>-0.26405372698315449</v>
      </c>
    </row>
    <row r="80" spans="2:11" x14ac:dyDescent="0.25">
      <c r="B80" t="str">
        <f>'Town Data'!A76</f>
        <v>WINDSOR</v>
      </c>
      <c r="C80" s="40">
        <f>IF('Town Data'!C76&gt;9,'Town Data'!B76,"*")</f>
        <v>420066.07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>
        <f>IF('Town Data'!I76&gt;9,'Town Data'!H76,"*")</f>
        <v>432007.39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>
        <f t="shared" si="3"/>
        <v>-2.7641471596122479E-2</v>
      </c>
      <c r="J80" s="8" t="str">
        <f t="shared" si="4"/>
        <v/>
      </c>
      <c r="K80" s="8" t="str">
        <f t="shared" si="5"/>
        <v/>
      </c>
    </row>
    <row r="81" spans="2:11" x14ac:dyDescent="0.25">
      <c r="B81" s="24" t="str">
        <f>'Town Data'!A77</f>
        <v>WINHALL</v>
      </c>
      <c r="C81" s="41" t="str">
        <f>IF('Town Data'!C77&gt;9,'Town Data'!B77,"*")</f>
        <v>*</v>
      </c>
      <c r="D81" s="34">
        <f>IF('Town Data'!E77&gt;9,'Town Data'!D77,"*")</f>
        <v>62787.11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>
        <f>IF('Town Data'!K77&gt;9,'Town Data'!J77,"*")</f>
        <v>47607.41</v>
      </c>
      <c r="H81" s="35" t="str">
        <f>IF('Town Data'!M77&gt;9,'Town Data'!L77,"*")</f>
        <v>*</v>
      </c>
      <c r="I81" s="19" t="str">
        <f t="shared" si="3"/>
        <v/>
      </c>
      <c r="J81" s="19">
        <f t="shared" si="4"/>
        <v>0.31885162414842555</v>
      </c>
      <c r="K81" s="19" t="str">
        <f t="shared" si="5"/>
        <v/>
      </c>
    </row>
    <row r="82" spans="2:11" x14ac:dyDescent="0.25">
      <c r="B82" t="str">
        <f>'Town Data'!A78</f>
        <v>WINOOSKI</v>
      </c>
      <c r="C82" s="40">
        <f>IF('Town Data'!C78&gt;9,'Town Data'!B78,"*")</f>
        <v>1333093.3899999999</v>
      </c>
      <c r="D82" s="36" t="str">
        <f>IF('Town Data'!E78&gt;9,'Town Data'!D78,"*")</f>
        <v>*</v>
      </c>
      <c r="E82" s="37">
        <f>IF('Town Data'!G78&gt;9,'Town Data'!F78,"*")</f>
        <v>549960.22</v>
      </c>
      <c r="F82" s="36">
        <f>IF('Town Data'!I78&gt;9,'Town Data'!H78,"*")</f>
        <v>1273195.19</v>
      </c>
      <c r="G82" s="36" t="str">
        <f>IF('Town Data'!K78&gt;9,'Town Data'!J78,"*")</f>
        <v>*</v>
      </c>
      <c r="H82" s="37">
        <f>IF('Town Data'!M78&gt;9,'Town Data'!L78,"*")</f>
        <v>565209</v>
      </c>
      <c r="I82" s="8">
        <f t="shared" si="3"/>
        <v>4.7045575156469101E-2</v>
      </c>
      <c r="J82" s="8" t="str">
        <f t="shared" si="4"/>
        <v/>
      </c>
      <c r="K82" s="8">
        <f t="shared" si="5"/>
        <v>-2.6979011303783253E-2</v>
      </c>
    </row>
    <row r="83" spans="2:11" x14ac:dyDescent="0.25">
      <c r="B83" s="24" t="str">
        <f>'Town Data'!A79</f>
        <v>WOODSTOCK</v>
      </c>
      <c r="C83" s="41">
        <f>IF('Town Data'!C79&gt;9,'Town Data'!B79,"*")</f>
        <v>1679155.65</v>
      </c>
      <c r="D83" s="34">
        <f>IF('Town Data'!E79&gt;9,'Town Data'!D79,"*")</f>
        <v>2145716.2799999998</v>
      </c>
      <c r="E83" s="35">
        <f>IF('Town Data'!G79&gt;9,'Town Data'!F79,"*")</f>
        <v>498620.23</v>
      </c>
      <c r="F83" s="34">
        <f>IF('Town Data'!I79&gt;9,'Town Data'!H79,"*")</f>
        <v>1666457.43</v>
      </c>
      <c r="G83" s="34">
        <f>IF('Town Data'!K79&gt;9,'Town Data'!J79,"*")</f>
        <v>2057137.55</v>
      </c>
      <c r="H83" s="35">
        <f>IF('Town Data'!M79&gt;9,'Town Data'!L79,"*")</f>
        <v>451515.02</v>
      </c>
      <c r="I83" s="19">
        <f t="shared" si="3"/>
        <v>7.6198886160566207E-3</v>
      </c>
      <c r="J83" s="19">
        <f t="shared" si="4"/>
        <v>4.3059215947907688E-2</v>
      </c>
      <c r="K83" s="19">
        <f t="shared" si="5"/>
        <v>0.10432700555565119</v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0</v>
      </c>
      <c r="C2" s="30">
        <v>0</v>
      </c>
      <c r="D2" s="30">
        <v>92605.46</v>
      </c>
      <c r="E2" s="30">
        <v>13</v>
      </c>
      <c r="F2" s="30">
        <v>0</v>
      </c>
      <c r="G2" s="30">
        <v>0</v>
      </c>
      <c r="H2" s="30">
        <v>135641.85</v>
      </c>
      <c r="I2" s="30">
        <v>11</v>
      </c>
      <c r="J2" s="30">
        <v>86662.03</v>
      </c>
      <c r="K2" s="30">
        <v>14</v>
      </c>
      <c r="L2" s="30">
        <v>0</v>
      </c>
      <c r="M2" s="30">
        <v>0</v>
      </c>
    </row>
    <row r="3" spans="1:13" x14ac:dyDescent="0.25">
      <c r="A3" s="29" t="s">
        <v>48</v>
      </c>
      <c r="B3" s="30">
        <v>198019.99</v>
      </c>
      <c r="C3" s="30">
        <v>10</v>
      </c>
      <c r="D3" s="30">
        <v>0</v>
      </c>
      <c r="E3" s="30">
        <v>0</v>
      </c>
      <c r="F3" s="30">
        <v>0</v>
      </c>
      <c r="G3" s="30">
        <v>0</v>
      </c>
      <c r="H3" s="30">
        <v>216505.52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2598102.75</v>
      </c>
      <c r="C4" s="30">
        <v>57</v>
      </c>
      <c r="D4" s="30">
        <v>232397.03</v>
      </c>
      <c r="E4" s="30">
        <v>10</v>
      </c>
      <c r="F4" s="30">
        <v>277361.3</v>
      </c>
      <c r="G4" s="30">
        <v>27</v>
      </c>
      <c r="H4" s="30">
        <v>2479509.39</v>
      </c>
      <c r="I4" s="30">
        <v>54</v>
      </c>
      <c r="J4" s="30">
        <v>0</v>
      </c>
      <c r="K4" s="30">
        <v>0</v>
      </c>
      <c r="L4" s="30">
        <v>265075.99</v>
      </c>
      <c r="M4" s="30">
        <v>25</v>
      </c>
    </row>
    <row r="5" spans="1:13" x14ac:dyDescent="0.25">
      <c r="A5" s="29" t="s">
        <v>50</v>
      </c>
      <c r="B5" s="30">
        <v>286060.61</v>
      </c>
      <c r="C5" s="30">
        <v>16</v>
      </c>
      <c r="D5" s="30">
        <v>0</v>
      </c>
      <c r="E5" s="30">
        <v>0</v>
      </c>
      <c r="F5" s="30">
        <v>0</v>
      </c>
      <c r="G5" s="30">
        <v>0</v>
      </c>
      <c r="H5" s="30">
        <v>203051.67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2877216.7</v>
      </c>
      <c r="C6" s="30">
        <v>71</v>
      </c>
      <c r="D6" s="30">
        <v>936856.13</v>
      </c>
      <c r="E6" s="30">
        <v>22</v>
      </c>
      <c r="F6" s="30">
        <v>391304.32</v>
      </c>
      <c r="G6" s="30">
        <v>28</v>
      </c>
      <c r="H6" s="30">
        <v>2556946.4700000002</v>
      </c>
      <c r="I6" s="30">
        <v>72</v>
      </c>
      <c r="J6" s="30">
        <v>922277.73</v>
      </c>
      <c r="K6" s="30">
        <v>22</v>
      </c>
      <c r="L6" s="30">
        <v>368967.89</v>
      </c>
      <c r="M6" s="30">
        <v>32</v>
      </c>
    </row>
    <row r="7" spans="1:13" x14ac:dyDescent="0.25">
      <c r="A7" s="29" t="s">
        <v>52</v>
      </c>
      <c r="B7" s="30">
        <v>878024.85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324528.46999999997</v>
      </c>
      <c r="C8" s="30">
        <v>11</v>
      </c>
      <c r="D8" s="30">
        <v>0</v>
      </c>
      <c r="E8" s="30">
        <v>0</v>
      </c>
      <c r="F8" s="30">
        <v>0</v>
      </c>
      <c r="G8" s="30">
        <v>0</v>
      </c>
      <c r="H8" s="30">
        <v>297141.05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520957.38</v>
      </c>
      <c r="C9" s="30">
        <v>12</v>
      </c>
      <c r="D9" s="30">
        <v>0</v>
      </c>
      <c r="E9" s="30">
        <v>0</v>
      </c>
      <c r="F9" s="30">
        <v>0</v>
      </c>
      <c r="G9" s="30">
        <v>0</v>
      </c>
      <c r="H9" s="30">
        <v>485782.04</v>
      </c>
      <c r="I9" s="30">
        <v>14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389684.61</v>
      </c>
      <c r="C10" s="30">
        <v>19</v>
      </c>
      <c r="D10" s="30">
        <v>0</v>
      </c>
      <c r="E10" s="30">
        <v>0</v>
      </c>
      <c r="F10" s="30">
        <v>0</v>
      </c>
      <c r="G10" s="30">
        <v>0</v>
      </c>
      <c r="H10" s="30">
        <v>405115.47</v>
      </c>
      <c r="I10" s="30">
        <v>18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3992491.71</v>
      </c>
      <c r="C11" s="30">
        <v>85</v>
      </c>
      <c r="D11" s="30">
        <v>1099828.8500000001</v>
      </c>
      <c r="E11" s="30">
        <v>18</v>
      </c>
      <c r="F11" s="30">
        <v>585167.12</v>
      </c>
      <c r="G11" s="30">
        <v>36</v>
      </c>
      <c r="H11" s="30">
        <v>3704476.84</v>
      </c>
      <c r="I11" s="30">
        <v>91</v>
      </c>
      <c r="J11" s="30">
        <v>1012794.22</v>
      </c>
      <c r="K11" s="30">
        <v>17</v>
      </c>
      <c r="L11" s="30">
        <v>561565.6</v>
      </c>
      <c r="M11" s="30">
        <v>37</v>
      </c>
    </row>
    <row r="12" spans="1:13" x14ac:dyDescent="0.25">
      <c r="A12" s="29" t="s">
        <v>57</v>
      </c>
      <c r="B12" s="30">
        <v>462146.46</v>
      </c>
      <c r="C12" s="30">
        <v>18</v>
      </c>
      <c r="D12" s="30">
        <v>0</v>
      </c>
      <c r="E12" s="30">
        <v>0</v>
      </c>
      <c r="F12" s="30">
        <v>0</v>
      </c>
      <c r="G12" s="30">
        <v>0</v>
      </c>
      <c r="H12" s="30">
        <v>439215.48</v>
      </c>
      <c r="I12" s="30">
        <v>18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432535.21</v>
      </c>
      <c r="C13" s="30">
        <v>15</v>
      </c>
      <c r="D13" s="30">
        <v>483089.64</v>
      </c>
      <c r="E13" s="30">
        <v>19</v>
      </c>
      <c r="F13" s="30">
        <v>0</v>
      </c>
      <c r="G13" s="30">
        <v>0</v>
      </c>
      <c r="H13" s="30">
        <v>379782.74</v>
      </c>
      <c r="I13" s="30">
        <v>15</v>
      </c>
      <c r="J13" s="30">
        <v>339864.2</v>
      </c>
      <c r="K13" s="30">
        <v>17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12661963.380000001</v>
      </c>
      <c r="C14" s="30">
        <v>194</v>
      </c>
      <c r="D14" s="30">
        <v>6550043.54</v>
      </c>
      <c r="E14" s="30">
        <v>25</v>
      </c>
      <c r="F14" s="30">
        <v>4714257.6900000004</v>
      </c>
      <c r="G14" s="30">
        <v>112</v>
      </c>
      <c r="H14" s="30">
        <v>12314809.970000001</v>
      </c>
      <c r="I14" s="30">
        <v>203</v>
      </c>
      <c r="J14" s="30">
        <v>4994992.9000000004</v>
      </c>
      <c r="K14" s="30">
        <v>24</v>
      </c>
      <c r="L14" s="30">
        <v>4254360.7300000004</v>
      </c>
      <c r="M14" s="30">
        <v>109</v>
      </c>
    </row>
    <row r="15" spans="1:13" x14ac:dyDescent="0.25">
      <c r="A15" s="29" t="s">
        <v>60</v>
      </c>
      <c r="B15" s="30">
        <v>779780.9</v>
      </c>
      <c r="C15" s="30">
        <v>17</v>
      </c>
      <c r="D15" s="30">
        <v>918229.77</v>
      </c>
      <c r="E15" s="30">
        <v>14</v>
      </c>
      <c r="F15" s="30">
        <v>191974.65</v>
      </c>
      <c r="G15" s="30">
        <v>10</v>
      </c>
      <c r="H15" s="30">
        <v>768086.39</v>
      </c>
      <c r="I15" s="30">
        <v>17</v>
      </c>
      <c r="J15" s="30">
        <v>883245.04</v>
      </c>
      <c r="K15" s="30">
        <v>14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800117.38</v>
      </c>
      <c r="C16" s="30">
        <v>24</v>
      </c>
      <c r="D16" s="30">
        <v>287281.5</v>
      </c>
      <c r="E16" s="30">
        <v>10</v>
      </c>
      <c r="F16" s="30">
        <v>0</v>
      </c>
      <c r="G16" s="30">
        <v>0</v>
      </c>
      <c r="H16" s="30">
        <v>674956.17</v>
      </c>
      <c r="I16" s="30">
        <v>23</v>
      </c>
      <c r="J16" s="30">
        <v>223971.71</v>
      </c>
      <c r="K16" s="30">
        <v>14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0</v>
      </c>
      <c r="C17" s="30">
        <v>0</v>
      </c>
      <c r="D17" s="30">
        <v>164821.69</v>
      </c>
      <c r="E17" s="30">
        <v>11</v>
      </c>
      <c r="F17" s="30">
        <v>0</v>
      </c>
      <c r="G17" s="30">
        <v>0</v>
      </c>
      <c r="H17" s="30">
        <v>116115.28</v>
      </c>
      <c r="I17" s="30">
        <v>10</v>
      </c>
      <c r="J17" s="30">
        <v>114251.43</v>
      </c>
      <c r="K17" s="30">
        <v>10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353406.15</v>
      </c>
      <c r="C18" s="30">
        <v>16</v>
      </c>
      <c r="D18" s="30">
        <v>102152.38</v>
      </c>
      <c r="E18" s="30">
        <v>12</v>
      </c>
      <c r="F18" s="30">
        <v>0</v>
      </c>
      <c r="G18" s="30">
        <v>0</v>
      </c>
      <c r="H18" s="30">
        <v>281991.78000000003</v>
      </c>
      <c r="I18" s="30">
        <v>18</v>
      </c>
      <c r="J18" s="30">
        <v>80587.47</v>
      </c>
      <c r="K18" s="30">
        <v>11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2895470.83</v>
      </c>
      <c r="C19" s="30">
        <v>56</v>
      </c>
      <c r="D19" s="30">
        <v>2075072.76</v>
      </c>
      <c r="E19" s="30">
        <v>23</v>
      </c>
      <c r="F19" s="30">
        <v>228372.71</v>
      </c>
      <c r="G19" s="30">
        <v>17</v>
      </c>
      <c r="H19" s="30">
        <v>2937000.9</v>
      </c>
      <c r="I19" s="30">
        <v>55</v>
      </c>
      <c r="J19" s="30">
        <v>1925763.15</v>
      </c>
      <c r="K19" s="30">
        <v>23</v>
      </c>
      <c r="L19" s="30">
        <v>260226.27</v>
      </c>
      <c r="M19" s="30">
        <v>18</v>
      </c>
    </row>
    <row r="20" spans="1:13" x14ac:dyDescent="0.25">
      <c r="A20" s="29" t="s">
        <v>65</v>
      </c>
      <c r="B20" s="30">
        <v>933548.39</v>
      </c>
      <c r="C20" s="30">
        <v>24</v>
      </c>
      <c r="D20" s="30">
        <v>124793.57</v>
      </c>
      <c r="E20" s="30">
        <v>13</v>
      </c>
      <c r="F20" s="30">
        <v>0</v>
      </c>
      <c r="G20" s="30">
        <v>0</v>
      </c>
      <c r="H20" s="30">
        <v>872980.33</v>
      </c>
      <c r="I20" s="30">
        <v>23</v>
      </c>
      <c r="J20" s="30">
        <v>144594.26</v>
      </c>
      <c r="K20" s="30">
        <v>13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671163.63</v>
      </c>
      <c r="C21" s="30">
        <v>13</v>
      </c>
      <c r="D21" s="30">
        <v>242750.87</v>
      </c>
      <c r="E21" s="30">
        <v>13</v>
      </c>
      <c r="F21" s="30">
        <v>0</v>
      </c>
      <c r="G21" s="30">
        <v>0</v>
      </c>
      <c r="H21" s="30">
        <v>660480.49</v>
      </c>
      <c r="I21" s="30">
        <v>13</v>
      </c>
      <c r="J21" s="30">
        <v>315309.11</v>
      </c>
      <c r="K21" s="30">
        <v>14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430660.76</v>
      </c>
      <c r="C22" s="30">
        <v>16</v>
      </c>
      <c r="D22" s="30">
        <v>166592.09</v>
      </c>
      <c r="E22" s="30">
        <v>15</v>
      </c>
      <c r="F22" s="30">
        <v>0</v>
      </c>
      <c r="G22" s="30">
        <v>0</v>
      </c>
      <c r="H22" s="30">
        <v>395347.48</v>
      </c>
      <c r="I22" s="30">
        <v>17</v>
      </c>
      <c r="J22" s="30">
        <v>239140.93</v>
      </c>
      <c r="K22" s="30">
        <v>18</v>
      </c>
      <c r="L22" s="30">
        <v>133333.56</v>
      </c>
      <c r="M22" s="30">
        <v>10</v>
      </c>
    </row>
    <row r="23" spans="1:13" x14ac:dyDescent="0.25">
      <c r="A23" s="29" t="s">
        <v>68</v>
      </c>
      <c r="B23" s="30">
        <v>405583.4</v>
      </c>
      <c r="C23" s="30">
        <v>18</v>
      </c>
      <c r="D23" s="30">
        <v>0</v>
      </c>
      <c r="E23" s="30">
        <v>0</v>
      </c>
      <c r="F23" s="30">
        <v>0</v>
      </c>
      <c r="G23" s="30">
        <v>0</v>
      </c>
      <c r="H23" s="30">
        <v>389852.42</v>
      </c>
      <c r="I23" s="30">
        <v>18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3858182.62</v>
      </c>
      <c r="C24" s="30">
        <v>88</v>
      </c>
      <c r="D24" s="30">
        <v>0</v>
      </c>
      <c r="E24" s="30">
        <v>0</v>
      </c>
      <c r="F24" s="30">
        <v>407197.76</v>
      </c>
      <c r="G24" s="30">
        <v>25</v>
      </c>
      <c r="H24" s="30">
        <v>3518593.36</v>
      </c>
      <c r="I24" s="30">
        <v>83</v>
      </c>
      <c r="J24" s="30">
        <v>0</v>
      </c>
      <c r="K24" s="30">
        <v>0</v>
      </c>
      <c r="L24" s="30">
        <v>337853.57</v>
      </c>
      <c r="M24" s="30">
        <v>24</v>
      </c>
    </row>
    <row r="25" spans="1:13" x14ac:dyDescent="0.25">
      <c r="A25" s="29" t="s">
        <v>70</v>
      </c>
      <c r="B25" s="30">
        <v>533434.26</v>
      </c>
      <c r="C25" s="30">
        <v>16</v>
      </c>
      <c r="D25" s="30">
        <v>0</v>
      </c>
      <c r="E25" s="30">
        <v>0</v>
      </c>
      <c r="F25" s="30">
        <v>0</v>
      </c>
      <c r="G25" s="30">
        <v>0</v>
      </c>
      <c r="H25" s="30">
        <v>502547.19</v>
      </c>
      <c r="I25" s="30">
        <v>16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273416.32000000001</v>
      </c>
      <c r="I26" s="30">
        <v>10</v>
      </c>
      <c r="J26" s="30">
        <v>706414.47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1343562.86</v>
      </c>
      <c r="C27" s="30">
        <v>10</v>
      </c>
      <c r="D27" s="30">
        <v>0</v>
      </c>
      <c r="E27" s="30">
        <v>0</v>
      </c>
      <c r="F27" s="30">
        <v>0</v>
      </c>
      <c r="G27" s="30">
        <v>0</v>
      </c>
      <c r="H27" s="30">
        <v>1294264.2</v>
      </c>
      <c r="I27" s="30">
        <v>11</v>
      </c>
      <c r="J27" s="30">
        <v>1723250.71</v>
      </c>
      <c r="K27" s="30">
        <v>13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38374.85</v>
      </c>
      <c r="K28" s="30">
        <v>10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99218.9</v>
      </c>
      <c r="K29" s="30">
        <v>11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176846.87</v>
      </c>
      <c r="K30" s="30">
        <v>12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412949.44</v>
      </c>
      <c r="C31" s="30">
        <v>16</v>
      </c>
      <c r="D31" s="30">
        <v>0</v>
      </c>
      <c r="E31" s="30">
        <v>0</v>
      </c>
      <c r="F31" s="30">
        <v>0</v>
      </c>
      <c r="G31" s="30">
        <v>0</v>
      </c>
      <c r="H31" s="30">
        <v>351150.4</v>
      </c>
      <c r="I31" s="30">
        <v>15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2675878.2400000002</v>
      </c>
      <c r="C32" s="30">
        <v>45</v>
      </c>
      <c r="D32" s="30">
        <v>1667174.14</v>
      </c>
      <c r="E32" s="30">
        <v>17</v>
      </c>
      <c r="F32" s="30">
        <v>514366.17</v>
      </c>
      <c r="G32" s="30">
        <v>20</v>
      </c>
      <c r="H32" s="30">
        <v>2418268.2799999998</v>
      </c>
      <c r="I32" s="30">
        <v>42</v>
      </c>
      <c r="J32" s="30">
        <v>1615355.95</v>
      </c>
      <c r="K32" s="30">
        <v>22</v>
      </c>
      <c r="L32" s="30">
        <v>430438.02</v>
      </c>
      <c r="M32" s="30">
        <v>16</v>
      </c>
    </row>
    <row r="33" spans="1:13" x14ac:dyDescent="0.25">
      <c r="A33" s="29" t="s">
        <v>78</v>
      </c>
      <c r="B33" s="30">
        <v>471130.3</v>
      </c>
      <c r="C33" s="30">
        <v>12</v>
      </c>
      <c r="D33" s="30">
        <v>0</v>
      </c>
      <c r="E33" s="30">
        <v>0</v>
      </c>
      <c r="F33" s="30">
        <v>0</v>
      </c>
      <c r="G33" s="30">
        <v>0</v>
      </c>
      <c r="H33" s="30">
        <v>456277.74</v>
      </c>
      <c r="I33" s="30">
        <v>12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0</v>
      </c>
      <c r="C34" s="30">
        <v>0</v>
      </c>
      <c r="D34" s="30">
        <v>71794.2</v>
      </c>
      <c r="E34" s="30">
        <v>10</v>
      </c>
      <c r="F34" s="30">
        <v>0</v>
      </c>
      <c r="G34" s="30">
        <v>0</v>
      </c>
      <c r="H34" s="30">
        <v>0</v>
      </c>
      <c r="I34" s="30">
        <v>0</v>
      </c>
      <c r="J34" s="30">
        <v>65306.35</v>
      </c>
      <c r="K34" s="30">
        <v>10</v>
      </c>
      <c r="L34" s="30">
        <v>0</v>
      </c>
      <c r="M34" s="30">
        <v>0</v>
      </c>
    </row>
    <row r="35" spans="1:13" x14ac:dyDescent="0.25">
      <c r="A35" s="29" t="s">
        <v>80</v>
      </c>
      <c r="B35" s="30">
        <v>454239.87</v>
      </c>
      <c r="C35" s="30">
        <v>11</v>
      </c>
      <c r="D35" s="30">
        <v>0</v>
      </c>
      <c r="E35" s="30">
        <v>0</v>
      </c>
      <c r="F35" s="30">
        <v>0</v>
      </c>
      <c r="G35" s="30">
        <v>0</v>
      </c>
      <c r="H35" s="30">
        <v>414662.95</v>
      </c>
      <c r="I35" s="30">
        <v>11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212749.52</v>
      </c>
      <c r="C36" s="30">
        <v>11</v>
      </c>
      <c r="D36" s="30">
        <v>0</v>
      </c>
      <c r="E36" s="30">
        <v>0</v>
      </c>
      <c r="F36" s="30">
        <v>0</v>
      </c>
      <c r="G36" s="30">
        <v>0</v>
      </c>
      <c r="H36" s="30">
        <v>222385.06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1151253.83</v>
      </c>
      <c r="C37" s="30">
        <v>28</v>
      </c>
      <c r="D37" s="30">
        <v>1230626.98</v>
      </c>
      <c r="E37" s="30">
        <v>44</v>
      </c>
      <c r="F37" s="30">
        <v>567398.79</v>
      </c>
      <c r="G37" s="30">
        <v>21</v>
      </c>
      <c r="H37" s="30">
        <v>1059391.03</v>
      </c>
      <c r="I37" s="30">
        <v>29</v>
      </c>
      <c r="J37" s="30">
        <v>1189060.8999999999</v>
      </c>
      <c r="K37" s="30">
        <v>42</v>
      </c>
      <c r="L37" s="30">
        <v>449416.98</v>
      </c>
      <c r="M37" s="30">
        <v>22</v>
      </c>
    </row>
    <row r="38" spans="1:13" x14ac:dyDescent="0.25">
      <c r="A38" s="29" t="s">
        <v>83</v>
      </c>
      <c r="B38" s="30">
        <v>212173.43</v>
      </c>
      <c r="C38" s="30">
        <v>12</v>
      </c>
      <c r="D38" s="30">
        <v>75429.7</v>
      </c>
      <c r="E38" s="30">
        <v>10</v>
      </c>
      <c r="F38" s="30">
        <v>0</v>
      </c>
      <c r="G38" s="30">
        <v>0</v>
      </c>
      <c r="H38" s="30">
        <v>247247.84</v>
      </c>
      <c r="I38" s="30">
        <v>12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1308654.8999999999</v>
      </c>
      <c r="C39" s="30">
        <v>37</v>
      </c>
      <c r="D39" s="30">
        <v>710840.44</v>
      </c>
      <c r="E39" s="30">
        <v>39</v>
      </c>
      <c r="F39" s="30">
        <v>493125.5</v>
      </c>
      <c r="G39" s="30">
        <v>22</v>
      </c>
      <c r="H39" s="30">
        <v>1192577.8700000001</v>
      </c>
      <c r="I39" s="30">
        <v>37</v>
      </c>
      <c r="J39" s="30">
        <v>543130.07999999996</v>
      </c>
      <c r="K39" s="30">
        <v>38</v>
      </c>
      <c r="L39" s="30">
        <v>443911.64</v>
      </c>
      <c r="M39" s="30">
        <v>22</v>
      </c>
    </row>
    <row r="40" spans="1:13" x14ac:dyDescent="0.25">
      <c r="A40" s="29" t="s">
        <v>85</v>
      </c>
      <c r="B40" s="30">
        <v>1253419.43</v>
      </c>
      <c r="C40" s="30">
        <v>28</v>
      </c>
      <c r="D40" s="30">
        <v>0</v>
      </c>
      <c r="E40" s="30">
        <v>0</v>
      </c>
      <c r="F40" s="30">
        <v>106670.81</v>
      </c>
      <c r="G40" s="30">
        <v>12</v>
      </c>
      <c r="H40" s="30">
        <v>1138180.57</v>
      </c>
      <c r="I40" s="30">
        <v>26</v>
      </c>
      <c r="J40" s="30">
        <v>0</v>
      </c>
      <c r="K40" s="30">
        <v>0</v>
      </c>
      <c r="L40" s="30">
        <v>105639.1</v>
      </c>
      <c r="M40" s="30">
        <v>11</v>
      </c>
    </row>
    <row r="41" spans="1:13" x14ac:dyDescent="0.25">
      <c r="A41" s="29" t="s">
        <v>86</v>
      </c>
      <c r="B41" s="30">
        <v>3267081.42</v>
      </c>
      <c r="C41" s="30">
        <v>55</v>
      </c>
      <c r="D41" s="30">
        <v>3348366.57</v>
      </c>
      <c r="E41" s="30">
        <v>32</v>
      </c>
      <c r="F41" s="30">
        <v>858788.44</v>
      </c>
      <c r="G41" s="30">
        <v>35</v>
      </c>
      <c r="H41" s="30">
        <v>3232742.19</v>
      </c>
      <c r="I41" s="30">
        <v>55</v>
      </c>
      <c r="J41" s="30">
        <v>3303578.13</v>
      </c>
      <c r="K41" s="30">
        <v>36</v>
      </c>
      <c r="L41" s="30">
        <v>763410.8</v>
      </c>
      <c r="M41" s="30">
        <v>33</v>
      </c>
    </row>
    <row r="42" spans="1:13" x14ac:dyDescent="0.25">
      <c r="A42" s="29" t="s">
        <v>87</v>
      </c>
      <c r="B42" s="30">
        <v>2364158.73</v>
      </c>
      <c r="C42" s="30">
        <v>53</v>
      </c>
      <c r="D42" s="30">
        <v>0</v>
      </c>
      <c r="E42" s="30">
        <v>0</v>
      </c>
      <c r="F42" s="30">
        <v>443005.43</v>
      </c>
      <c r="G42" s="30">
        <v>24</v>
      </c>
      <c r="H42" s="30">
        <v>2262064.08</v>
      </c>
      <c r="I42" s="30">
        <v>51</v>
      </c>
      <c r="J42" s="30">
        <v>0</v>
      </c>
      <c r="K42" s="30">
        <v>0</v>
      </c>
      <c r="L42" s="30">
        <v>401729.62</v>
      </c>
      <c r="M42" s="30">
        <v>25</v>
      </c>
    </row>
    <row r="43" spans="1:13" x14ac:dyDescent="0.25">
      <c r="A43" s="29" t="s">
        <v>88</v>
      </c>
      <c r="B43" s="30">
        <v>902700.98</v>
      </c>
      <c r="C43" s="30">
        <v>21</v>
      </c>
      <c r="D43" s="30">
        <v>0</v>
      </c>
      <c r="E43" s="30">
        <v>0</v>
      </c>
      <c r="F43" s="30">
        <v>0</v>
      </c>
      <c r="G43" s="30">
        <v>0</v>
      </c>
      <c r="H43" s="30">
        <v>963683.07</v>
      </c>
      <c r="I43" s="30">
        <v>26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145999.73000000001</v>
      </c>
      <c r="C44" s="30">
        <v>10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2532317.85</v>
      </c>
      <c r="C45" s="30">
        <v>58</v>
      </c>
      <c r="D45" s="30">
        <v>0</v>
      </c>
      <c r="E45" s="30">
        <v>0</v>
      </c>
      <c r="F45" s="30">
        <v>432515.72</v>
      </c>
      <c r="G45" s="30">
        <v>28</v>
      </c>
      <c r="H45" s="30">
        <v>2515106.17</v>
      </c>
      <c r="I45" s="30">
        <v>60</v>
      </c>
      <c r="J45" s="30">
        <v>0</v>
      </c>
      <c r="K45" s="30">
        <v>0</v>
      </c>
      <c r="L45" s="30">
        <v>410509.84</v>
      </c>
      <c r="M45" s="30">
        <v>28</v>
      </c>
    </row>
    <row r="46" spans="1:13" x14ac:dyDescent="0.25">
      <c r="A46" s="29" t="s">
        <v>91</v>
      </c>
      <c r="B46" s="30">
        <v>1435670.29</v>
      </c>
      <c r="C46" s="30">
        <v>33</v>
      </c>
      <c r="D46" s="30">
        <v>133610.57999999999</v>
      </c>
      <c r="E46" s="30">
        <v>10</v>
      </c>
      <c r="F46" s="30">
        <v>154311.74</v>
      </c>
      <c r="G46" s="30">
        <v>13</v>
      </c>
      <c r="H46" s="30">
        <v>1328754.1499999999</v>
      </c>
      <c r="I46" s="30">
        <v>33</v>
      </c>
      <c r="J46" s="30">
        <v>132970.23999999999</v>
      </c>
      <c r="K46" s="30">
        <v>13</v>
      </c>
      <c r="L46" s="30">
        <v>124734.32</v>
      </c>
      <c r="M46" s="30">
        <v>13</v>
      </c>
    </row>
    <row r="47" spans="1:13" x14ac:dyDescent="0.25">
      <c r="A47" s="29" t="s">
        <v>92</v>
      </c>
      <c r="B47" s="30">
        <v>0</v>
      </c>
      <c r="C47" s="30">
        <v>0</v>
      </c>
      <c r="D47" s="30">
        <v>34472.33</v>
      </c>
      <c r="E47" s="30">
        <v>10</v>
      </c>
      <c r="F47" s="30">
        <v>0</v>
      </c>
      <c r="G47" s="30">
        <v>0</v>
      </c>
      <c r="H47" s="30">
        <v>0</v>
      </c>
      <c r="I47" s="30">
        <v>0</v>
      </c>
      <c r="J47" s="30">
        <v>29168.22</v>
      </c>
      <c r="K47" s="30">
        <v>11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1123428.48</v>
      </c>
      <c r="C48" s="30">
        <v>30</v>
      </c>
      <c r="D48" s="30">
        <v>0</v>
      </c>
      <c r="E48" s="30">
        <v>0</v>
      </c>
      <c r="F48" s="30">
        <v>181465.58</v>
      </c>
      <c r="G48" s="30">
        <v>12</v>
      </c>
      <c r="H48" s="30">
        <v>1114628.6299999999</v>
      </c>
      <c r="I48" s="30">
        <v>32</v>
      </c>
      <c r="J48" s="30">
        <v>0</v>
      </c>
      <c r="K48" s="30">
        <v>0</v>
      </c>
      <c r="L48" s="30">
        <v>187725.26</v>
      </c>
      <c r="M48" s="30">
        <v>15</v>
      </c>
    </row>
    <row r="49" spans="1:13" x14ac:dyDescent="0.25">
      <c r="A49" s="29" t="s">
        <v>94</v>
      </c>
      <c r="B49" s="30">
        <v>0</v>
      </c>
      <c r="C49" s="30">
        <v>0</v>
      </c>
      <c r="D49" s="30">
        <v>353686.56</v>
      </c>
      <c r="E49" s="30">
        <v>22</v>
      </c>
      <c r="F49" s="30">
        <v>0</v>
      </c>
      <c r="G49" s="30">
        <v>0</v>
      </c>
      <c r="H49" s="30">
        <v>0</v>
      </c>
      <c r="I49" s="30">
        <v>0</v>
      </c>
      <c r="J49" s="30">
        <v>364992.33</v>
      </c>
      <c r="K49" s="30">
        <v>19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371819.57</v>
      </c>
      <c r="C50" s="30">
        <v>22</v>
      </c>
      <c r="D50" s="30">
        <v>0</v>
      </c>
      <c r="E50" s="30">
        <v>0</v>
      </c>
      <c r="F50" s="30">
        <v>0</v>
      </c>
      <c r="G50" s="30">
        <v>0</v>
      </c>
      <c r="H50" s="30">
        <v>353957.41</v>
      </c>
      <c r="I50" s="30">
        <v>18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0</v>
      </c>
      <c r="C51" s="30">
        <v>0</v>
      </c>
      <c r="D51" s="30">
        <v>53043.06</v>
      </c>
      <c r="E51" s="30">
        <v>12</v>
      </c>
      <c r="F51" s="30">
        <v>0</v>
      </c>
      <c r="G51" s="30">
        <v>0</v>
      </c>
      <c r="H51" s="30">
        <v>0</v>
      </c>
      <c r="I51" s="30">
        <v>0</v>
      </c>
      <c r="J51" s="30">
        <v>44121.440000000002</v>
      </c>
      <c r="K51" s="30">
        <v>11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296115.21999999997</v>
      </c>
      <c r="C52" s="30">
        <v>13</v>
      </c>
      <c r="D52" s="30">
        <v>0</v>
      </c>
      <c r="E52" s="30">
        <v>0</v>
      </c>
      <c r="F52" s="30">
        <v>0</v>
      </c>
      <c r="G52" s="30">
        <v>0</v>
      </c>
      <c r="H52" s="30">
        <v>301389.93</v>
      </c>
      <c r="I52" s="30">
        <v>14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656476.43999999994</v>
      </c>
      <c r="C53" s="30">
        <v>21</v>
      </c>
      <c r="D53" s="30">
        <v>0</v>
      </c>
      <c r="E53" s="30">
        <v>0</v>
      </c>
      <c r="F53" s="30">
        <v>0</v>
      </c>
      <c r="G53" s="30">
        <v>0</v>
      </c>
      <c r="H53" s="30">
        <v>618287.96</v>
      </c>
      <c r="I53" s="30">
        <v>23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25">
      <c r="A54" s="29" t="s">
        <v>99</v>
      </c>
      <c r="B54" s="30">
        <v>410474.25</v>
      </c>
      <c r="C54" s="30">
        <v>32</v>
      </c>
      <c r="D54" s="30">
        <v>0</v>
      </c>
      <c r="E54" s="30">
        <v>0</v>
      </c>
      <c r="F54" s="30">
        <v>116951.23</v>
      </c>
      <c r="G54" s="30">
        <v>14</v>
      </c>
      <c r="H54" s="30">
        <v>483146.21</v>
      </c>
      <c r="I54" s="30">
        <v>31</v>
      </c>
      <c r="J54" s="30">
        <v>0</v>
      </c>
      <c r="K54" s="30">
        <v>0</v>
      </c>
      <c r="L54" s="30">
        <v>73047.33</v>
      </c>
      <c r="M54" s="30">
        <v>11</v>
      </c>
    </row>
    <row r="55" spans="1:13" x14ac:dyDescent="0.25">
      <c r="A55" s="29" t="s">
        <v>100</v>
      </c>
      <c r="B55" s="30">
        <v>374202.74</v>
      </c>
      <c r="C55" s="30">
        <v>11</v>
      </c>
      <c r="D55" s="30">
        <v>0</v>
      </c>
      <c r="E55" s="30">
        <v>0</v>
      </c>
      <c r="F55" s="30">
        <v>0</v>
      </c>
      <c r="G55" s="30">
        <v>0</v>
      </c>
      <c r="H55" s="30">
        <v>399029.41</v>
      </c>
      <c r="I55" s="30">
        <v>12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3887925.61</v>
      </c>
      <c r="C56" s="30">
        <v>93</v>
      </c>
      <c r="D56" s="30">
        <v>339094.76</v>
      </c>
      <c r="E56" s="30">
        <v>14</v>
      </c>
      <c r="F56" s="30">
        <v>470484.65</v>
      </c>
      <c r="G56" s="30">
        <v>39</v>
      </c>
      <c r="H56" s="30">
        <v>3858569.77</v>
      </c>
      <c r="I56" s="30">
        <v>92</v>
      </c>
      <c r="J56" s="30">
        <v>364958.59</v>
      </c>
      <c r="K56" s="30">
        <v>12</v>
      </c>
      <c r="L56" s="30">
        <v>464578.02</v>
      </c>
      <c r="M56" s="30">
        <v>39</v>
      </c>
    </row>
    <row r="57" spans="1:13" x14ac:dyDescent="0.25">
      <c r="A57" s="29" t="s">
        <v>102</v>
      </c>
      <c r="B57" s="30">
        <v>1320785.23</v>
      </c>
      <c r="C57" s="30">
        <v>13</v>
      </c>
      <c r="D57" s="30">
        <v>0</v>
      </c>
      <c r="E57" s="30">
        <v>0</v>
      </c>
      <c r="F57" s="30">
        <v>0</v>
      </c>
      <c r="G57" s="30">
        <v>0</v>
      </c>
      <c r="H57" s="30">
        <v>767886.76</v>
      </c>
      <c r="I57" s="30">
        <v>14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0</v>
      </c>
      <c r="C58" s="30">
        <v>0</v>
      </c>
      <c r="D58" s="30">
        <v>63961.34</v>
      </c>
      <c r="E58" s="30">
        <v>12</v>
      </c>
      <c r="F58" s="30">
        <v>0</v>
      </c>
      <c r="G58" s="30">
        <v>0</v>
      </c>
      <c r="H58" s="30">
        <v>0</v>
      </c>
      <c r="I58" s="30">
        <v>0</v>
      </c>
      <c r="J58" s="30">
        <v>52991.85</v>
      </c>
      <c r="K58" s="30">
        <v>13</v>
      </c>
      <c r="L58" s="30">
        <v>0</v>
      </c>
      <c r="M58" s="30">
        <v>0</v>
      </c>
    </row>
    <row r="59" spans="1:13" x14ac:dyDescent="0.25">
      <c r="A59" s="29" t="s">
        <v>104</v>
      </c>
      <c r="B59" s="30">
        <v>1412074.06</v>
      </c>
      <c r="C59" s="30">
        <v>26</v>
      </c>
      <c r="D59" s="30">
        <v>922557.4</v>
      </c>
      <c r="E59" s="30">
        <v>13</v>
      </c>
      <c r="F59" s="30">
        <v>271743.08</v>
      </c>
      <c r="G59" s="30">
        <v>17</v>
      </c>
      <c r="H59" s="30">
        <v>1392966.83</v>
      </c>
      <c r="I59" s="30">
        <v>27</v>
      </c>
      <c r="J59" s="30">
        <v>833499.49</v>
      </c>
      <c r="K59" s="30">
        <v>12</v>
      </c>
      <c r="L59" s="30">
        <v>231955.57</v>
      </c>
      <c r="M59" s="30">
        <v>17</v>
      </c>
    </row>
    <row r="60" spans="1:13" x14ac:dyDescent="0.25">
      <c r="A60" s="29" t="s">
        <v>105</v>
      </c>
      <c r="B60" s="30">
        <v>7500710.96</v>
      </c>
      <c r="C60" s="30">
        <v>97</v>
      </c>
      <c r="D60" s="30">
        <v>4995418.34</v>
      </c>
      <c r="E60" s="30">
        <v>22</v>
      </c>
      <c r="F60" s="30">
        <v>848045.1</v>
      </c>
      <c r="G60" s="30">
        <v>37</v>
      </c>
      <c r="H60" s="30">
        <v>7399469.8899999997</v>
      </c>
      <c r="I60" s="30">
        <v>97</v>
      </c>
      <c r="J60" s="30">
        <v>6074181.4699999997</v>
      </c>
      <c r="K60" s="30">
        <v>22</v>
      </c>
      <c r="L60" s="30">
        <v>864168.63</v>
      </c>
      <c r="M60" s="30">
        <v>36</v>
      </c>
    </row>
    <row r="61" spans="1:13" x14ac:dyDescent="0.25">
      <c r="A61" s="29" t="s">
        <v>106</v>
      </c>
      <c r="B61" s="30">
        <v>391808.08</v>
      </c>
      <c r="C61" s="30">
        <v>16</v>
      </c>
      <c r="D61" s="30">
        <v>399627.92</v>
      </c>
      <c r="E61" s="30">
        <v>24</v>
      </c>
      <c r="F61" s="30">
        <v>0</v>
      </c>
      <c r="G61" s="30">
        <v>0</v>
      </c>
      <c r="H61" s="30">
        <v>384536.74</v>
      </c>
      <c r="I61" s="30">
        <v>15</v>
      </c>
      <c r="J61" s="30">
        <v>344386.05</v>
      </c>
      <c r="K61" s="30">
        <v>26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1007260.59</v>
      </c>
      <c r="C62" s="30">
        <v>34</v>
      </c>
      <c r="D62" s="30">
        <v>0</v>
      </c>
      <c r="E62" s="30">
        <v>0</v>
      </c>
      <c r="F62" s="30">
        <v>99532.92</v>
      </c>
      <c r="G62" s="30">
        <v>14</v>
      </c>
      <c r="H62" s="30">
        <v>962497.41</v>
      </c>
      <c r="I62" s="30">
        <v>35</v>
      </c>
      <c r="J62" s="30">
        <v>0</v>
      </c>
      <c r="K62" s="30">
        <v>0</v>
      </c>
      <c r="L62" s="30">
        <v>77490.38</v>
      </c>
      <c r="M62" s="30">
        <v>15</v>
      </c>
    </row>
    <row r="63" spans="1:13" x14ac:dyDescent="0.25">
      <c r="A63" s="29" t="s">
        <v>108</v>
      </c>
      <c r="B63" s="30">
        <v>1957839.88</v>
      </c>
      <c r="C63" s="30">
        <v>48</v>
      </c>
      <c r="D63" s="30">
        <v>0</v>
      </c>
      <c r="E63" s="30">
        <v>0</v>
      </c>
      <c r="F63" s="30">
        <v>236740.29</v>
      </c>
      <c r="G63" s="30">
        <v>20</v>
      </c>
      <c r="H63" s="30">
        <v>1843810.38</v>
      </c>
      <c r="I63" s="30">
        <v>51</v>
      </c>
      <c r="J63" s="30">
        <v>0</v>
      </c>
      <c r="K63" s="30">
        <v>0</v>
      </c>
      <c r="L63" s="30">
        <v>214641.4</v>
      </c>
      <c r="M63" s="30">
        <v>20</v>
      </c>
    </row>
    <row r="64" spans="1:13" x14ac:dyDescent="0.25">
      <c r="A64" s="29" t="s">
        <v>109</v>
      </c>
      <c r="B64" s="30">
        <v>814269.14</v>
      </c>
      <c r="C64" s="30">
        <v>11</v>
      </c>
      <c r="D64" s="30">
        <v>0</v>
      </c>
      <c r="E64" s="30">
        <v>0</v>
      </c>
      <c r="F64" s="30">
        <v>0</v>
      </c>
      <c r="G64" s="30">
        <v>0</v>
      </c>
      <c r="H64" s="30">
        <v>750873.23</v>
      </c>
      <c r="I64" s="30">
        <v>11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25">
      <c r="A65" s="29" t="s">
        <v>110</v>
      </c>
      <c r="B65" s="30">
        <v>1182534.57</v>
      </c>
      <c r="C65" s="30">
        <v>47</v>
      </c>
      <c r="D65" s="30">
        <v>0</v>
      </c>
      <c r="E65" s="30">
        <v>0</v>
      </c>
      <c r="F65" s="30">
        <v>87949.43</v>
      </c>
      <c r="G65" s="30">
        <v>21</v>
      </c>
      <c r="H65" s="30">
        <v>1268088.45</v>
      </c>
      <c r="I65" s="30">
        <v>45</v>
      </c>
      <c r="J65" s="30">
        <v>0</v>
      </c>
      <c r="K65" s="30">
        <v>0</v>
      </c>
      <c r="L65" s="30">
        <v>113462.63</v>
      </c>
      <c r="M65" s="30">
        <v>20</v>
      </c>
    </row>
    <row r="66" spans="1:13" x14ac:dyDescent="0.25">
      <c r="A66" s="29" t="s">
        <v>111</v>
      </c>
      <c r="B66" s="30">
        <v>5442186.1299999999</v>
      </c>
      <c r="C66" s="30">
        <v>73</v>
      </c>
      <c r="D66" s="30">
        <v>7011171.9000000004</v>
      </c>
      <c r="E66" s="30">
        <v>89</v>
      </c>
      <c r="F66" s="30">
        <v>1622612.25</v>
      </c>
      <c r="G66" s="30">
        <v>45</v>
      </c>
      <c r="H66" s="30">
        <v>4749488.87</v>
      </c>
      <c r="I66" s="30">
        <v>67</v>
      </c>
      <c r="J66" s="30">
        <v>6374397.9000000004</v>
      </c>
      <c r="K66" s="30">
        <v>80</v>
      </c>
      <c r="L66" s="30">
        <v>1390066.69</v>
      </c>
      <c r="M66" s="30">
        <v>44</v>
      </c>
    </row>
    <row r="67" spans="1:13" x14ac:dyDescent="0.25">
      <c r="A67" s="29" t="s">
        <v>112</v>
      </c>
      <c r="B67" s="30">
        <v>569470.74</v>
      </c>
      <c r="C67" s="30">
        <v>15</v>
      </c>
      <c r="D67" s="30">
        <v>0</v>
      </c>
      <c r="E67" s="30">
        <v>0</v>
      </c>
      <c r="F67" s="30">
        <v>0</v>
      </c>
      <c r="G67" s="30">
        <v>0</v>
      </c>
      <c r="H67" s="30">
        <v>576870.26</v>
      </c>
      <c r="I67" s="30">
        <v>16</v>
      </c>
      <c r="J67" s="30">
        <v>0</v>
      </c>
      <c r="K67" s="30">
        <v>0</v>
      </c>
      <c r="L67" s="30">
        <v>0</v>
      </c>
      <c r="M67" s="30">
        <v>0</v>
      </c>
    </row>
    <row r="68" spans="1:13" x14ac:dyDescent="0.25">
      <c r="A68" s="29" t="s">
        <v>113</v>
      </c>
      <c r="B68" s="30">
        <v>99200.4</v>
      </c>
      <c r="C68" s="30">
        <v>10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114</v>
      </c>
      <c r="B69" s="30">
        <v>483533.12</v>
      </c>
      <c r="C69" s="30">
        <v>16</v>
      </c>
      <c r="D69" s="30">
        <v>0</v>
      </c>
      <c r="E69" s="30">
        <v>0</v>
      </c>
      <c r="F69" s="30">
        <v>0</v>
      </c>
      <c r="G69" s="30">
        <v>0</v>
      </c>
      <c r="H69" s="30">
        <v>454577.99</v>
      </c>
      <c r="I69" s="30">
        <v>17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115</v>
      </c>
      <c r="B70" s="30">
        <v>1063431.1000000001</v>
      </c>
      <c r="C70" s="30">
        <v>28</v>
      </c>
      <c r="D70" s="30">
        <v>340791.21</v>
      </c>
      <c r="E70" s="30">
        <v>17</v>
      </c>
      <c r="F70" s="30">
        <v>293408.42</v>
      </c>
      <c r="G70" s="30">
        <v>15</v>
      </c>
      <c r="H70" s="30">
        <v>1064370.1399999999</v>
      </c>
      <c r="I70" s="30">
        <v>32</v>
      </c>
      <c r="J70" s="30">
        <v>323345.48</v>
      </c>
      <c r="K70" s="30">
        <v>16</v>
      </c>
      <c r="L70" s="30">
        <v>288737.44</v>
      </c>
      <c r="M70" s="30">
        <v>20</v>
      </c>
    </row>
    <row r="71" spans="1:13" x14ac:dyDescent="0.25">
      <c r="A71" s="29" t="s">
        <v>116</v>
      </c>
      <c r="B71" s="30">
        <v>329928.03000000003</v>
      </c>
      <c r="C71" s="30">
        <v>14</v>
      </c>
      <c r="D71" s="30">
        <v>483548.08</v>
      </c>
      <c r="E71" s="30">
        <v>17</v>
      </c>
      <c r="F71" s="30">
        <v>0</v>
      </c>
      <c r="G71" s="30">
        <v>0</v>
      </c>
      <c r="H71" s="30">
        <v>464051.88</v>
      </c>
      <c r="I71" s="30">
        <v>15</v>
      </c>
      <c r="J71" s="30">
        <v>509772.47</v>
      </c>
      <c r="K71" s="30">
        <v>21</v>
      </c>
      <c r="L71" s="30">
        <v>154622.79</v>
      </c>
      <c r="M71" s="30">
        <v>10</v>
      </c>
    </row>
    <row r="72" spans="1:13" x14ac:dyDescent="0.25">
      <c r="A72" s="29" t="s">
        <v>117</v>
      </c>
      <c r="B72" s="30">
        <v>1939808.07</v>
      </c>
      <c r="C72" s="30">
        <v>44</v>
      </c>
      <c r="D72" s="30">
        <v>934294.35</v>
      </c>
      <c r="E72" s="30">
        <v>12</v>
      </c>
      <c r="F72" s="30">
        <v>453683.07</v>
      </c>
      <c r="G72" s="30">
        <v>17</v>
      </c>
      <c r="H72" s="30">
        <v>1887449.81</v>
      </c>
      <c r="I72" s="30">
        <v>47</v>
      </c>
      <c r="J72" s="30">
        <v>0</v>
      </c>
      <c r="K72" s="30">
        <v>0</v>
      </c>
      <c r="L72" s="30">
        <v>504589.98</v>
      </c>
      <c r="M72" s="30">
        <v>18</v>
      </c>
    </row>
    <row r="73" spans="1:13" x14ac:dyDescent="0.25">
      <c r="A73" s="29" t="s">
        <v>118</v>
      </c>
      <c r="B73" s="30">
        <v>0</v>
      </c>
      <c r="C73" s="30">
        <v>0</v>
      </c>
      <c r="D73" s="30">
        <v>53259.5</v>
      </c>
      <c r="E73" s="30">
        <v>10</v>
      </c>
      <c r="F73" s="30">
        <v>0</v>
      </c>
      <c r="G73" s="30">
        <v>0</v>
      </c>
      <c r="H73" s="30">
        <v>0</v>
      </c>
      <c r="I73" s="30">
        <v>0</v>
      </c>
      <c r="J73" s="30">
        <v>46063.57</v>
      </c>
      <c r="K73" s="30">
        <v>10</v>
      </c>
      <c r="L73" s="30">
        <v>0</v>
      </c>
      <c r="M73" s="30">
        <v>0</v>
      </c>
    </row>
    <row r="74" spans="1:13" x14ac:dyDescent="0.25">
      <c r="A74" s="29" t="s">
        <v>119</v>
      </c>
      <c r="B74" s="30">
        <v>3361288.29</v>
      </c>
      <c r="C74" s="30">
        <v>47</v>
      </c>
      <c r="D74" s="30">
        <v>0</v>
      </c>
      <c r="E74" s="30">
        <v>0</v>
      </c>
      <c r="F74" s="30">
        <v>391736.53</v>
      </c>
      <c r="G74" s="30">
        <v>19</v>
      </c>
      <c r="H74" s="30">
        <v>3156405.05</v>
      </c>
      <c r="I74" s="30">
        <v>46</v>
      </c>
      <c r="J74" s="30">
        <v>0</v>
      </c>
      <c r="K74" s="30">
        <v>0</v>
      </c>
      <c r="L74" s="30">
        <v>334884.98</v>
      </c>
      <c r="M74" s="30">
        <v>17</v>
      </c>
    </row>
    <row r="75" spans="1:13" x14ac:dyDescent="0.25">
      <c r="A75" s="29" t="s">
        <v>120</v>
      </c>
      <c r="B75" s="30">
        <v>768312.91</v>
      </c>
      <c r="C75" s="30">
        <v>22</v>
      </c>
      <c r="D75" s="30">
        <v>157841.48000000001</v>
      </c>
      <c r="E75" s="30">
        <v>19</v>
      </c>
      <c r="F75" s="30">
        <v>116379.46</v>
      </c>
      <c r="G75" s="30">
        <v>13</v>
      </c>
      <c r="H75" s="30">
        <v>802186.95</v>
      </c>
      <c r="I75" s="30">
        <v>24</v>
      </c>
      <c r="J75" s="30">
        <v>162163.57</v>
      </c>
      <c r="K75" s="30">
        <v>16</v>
      </c>
      <c r="L75" s="30">
        <v>158135.81</v>
      </c>
      <c r="M75" s="30">
        <v>15</v>
      </c>
    </row>
    <row r="76" spans="1:13" x14ac:dyDescent="0.25">
      <c r="A76" s="29" t="s">
        <v>121</v>
      </c>
      <c r="B76" s="30">
        <v>420066.07</v>
      </c>
      <c r="C76" s="30">
        <v>14</v>
      </c>
      <c r="D76" s="30">
        <v>0</v>
      </c>
      <c r="E76" s="30">
        <v>0</v>
      </c>
      <c r="F76" s="30">
        <v>0</v>
      </c>
      <c r="G76" s="30">
        <v>0</v>
      </c>
      <c r="H76" s="30">
        <v>432007.39</v>
      </c>
      <c r="I76" s="30">
        <v>14</v>
      </c>
      <c r="J76" s="30">
        <v>0</v>
      </c>
      <c r="K76" s="30">
        <v>0</v>
      </c>
      <c r="L76" s="30">
        <v>0</v>
      </c>
      <c r="M76" s="30">
        <v>0</v>
      </c>
    </row>
    <row r="77" spans="1:13" x14ac:dyDescent="0.25">
      <c r="A77" t="s">
        <v>122</v>
      </c>
      <c r="B77">
        <v>0</v>
      </c>
      <c r="C77">
        <v>0</v>
      </c>
      <c r="D77">
        <v>62787.11</v>
      </c>
      <c r="E77">
        <v>13</v>
      </c>
      <c r="F77">
        <v>0</v>
      </c>
      <c r="G77">
        <v>0</v>
      </c>
      <c r="H77">
        <v>0</v>
      </c>
      <c r="I77">
        <v>0</v>
      </c>
      <c r="J77">
        <v>47607.41</v>
      </c>
      <c r="K77">
        <v>11</v>
      </c>
      <c r="L77">
        <v>0</v>
      </c>
      <c r="M77">
        <v>0</v>
      </c>
    </row>
    <row r="78" spans="1:13" x14ac:dyDescent="0.25">
      <c r="A78" t="s">
        <v>123</v>
      </c>
      <c r="B78">
        <v>1333093.3899999999</v>
      </c>
      <c r="C78">
        <v>35</v>
      </c>
      <c r="D78">
        <v>0</v>
      </c>
      <c r="E78">
        <v>0</v>
      </c>
      <c r="F78">
        <v>549960.22</v>
      </c>
      <c r="G78">
        <v>17</v>
      </c>
      <c r="H78">
        <v>1273195.19</v>
      </c>
      <c r="I78">
        <v>32</v>
      </c>
      <c r="J78">
        <v>0</v>
      </c>
      <c r="K78">
        <v>0</v>
      </c>
      <c r="L78">
        <v>565209</v>
      </c>
      <c r="M78">
        <v>13</v>
      </c>
    </row>
    <row r="79" spans="1:13" x14ac:dyDescent="0.25">
      <c r="A79" t="s">
        <v>124</v>
      </c>
      <c r="B79">
        <v>1679155.65</v>
      </c>
      <c r="C79">
        <v>25</v>
      </c>
      <c r="D79">
        <v>2145716.2799999998</v>
      </c>
      <c r="E79">
        <v>26</v>
      </c>
      <c r="F79">
        <v>498620.23</v>
      </c>
      <c r="G79">
        <v>15</v>
      </c>
      <c r="H79">
        <v>1666457.43</v>
      </c>
      <c r="I79">
        <v>26</v>
      </c>
      <c r="J79">
        <v>2057137.55</v>
      </c>
      <c r="K79">
        <v>24</v>
      </c>
      <c r="L79">
        <v>451515.02</v>
      </c>
      <c r="M79">
        <v>16</v>
      </c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125</v>
      </c>
      <c r="B2">
        <v>5321655.8499999996</v>
      </c>
      <c r="C2" s="2">
        <v>135</v>
      </c>
      <c r="D2">
        <v>3097900.78</v>
      </c>
      <c r="E2" s="2">
        <v>81</v>
      </c>
      <c r="F2">
        <v>963383.22</v>
      </c>
      <c r="G2" s="2">
        <v>55</v>
      </c>
      <c r="H2">
        <v>5103204.1500000004</v>
      </c>
      <c r="I2" s="2">
        <v>138</v>
      </c>
      <c r="J2">
        <v>3005243.61</v>
      </c>
      <c r="K2" s="2">
        <v>88</v>
      </c>
      <c r="L2">
        <v>943140.74</v>
      </c>
      <c r="M2" s="28">
        <v>56</v>
      </c>
    </row>
    <row r="3" spans="1:13" x14ac:dyDescent="0.25">
      <c r="A3" t="s">
        <v>126</v>
      </c>
      <c r="B3">
        <v>7448325.8600000003</v>
      </c>
      <c r="C3" s="2">
        <v>177</v>
      </c>
      <c r="D3">
        <v>4954906.68</v>
      </c>
      <c r="E3" s="2">
        <v>110</v>
      </c>
      <c r="F3">
        <v>1543743.22</v>
      </c>
      <c r="G3" s="2">
        <v>87</v>
      </c>
      <c r="H3">
        <v>7100024.0199999996</v>
      </c>
      <c r="I3" s="2">
        <v>175</v>
      </c>
      <c r="J3">
        <v>4802260</v>
      </c>
      <c r="K3" s="2">
        <v>112</v>
      </c>
      <c r="L3">
        <v>1418485.91</v>
      </c>
      <c r="M3" s="28">
        <v>89</v>
      </c>
    </row>
    <row r="4" spans="1:13" x14ac:dyDescent="0.25">
      <c r="A4" t="s">
        <v>127</v>
      </c>
      <c r="B4">
        <v>3639039.97</v>
      </c>
      <c r="C4" s="2">
        <v>125</v>
      </c>
      <c r="D4">
        <v>1366699.13</v>
      </c>
      <c r="E4" s="2">
        <v>61</v>
      </c>
      <c r="F4">
        <v>525440.12</v>
      </c>
      <c r="G4" s="2">
        <v>52</v>
      </c>
      <c r="H4">
        <v>3422784.27</v>
      </c>
      <c r="I4" s="2">
        <v>119</v>
      </c>
      <c r="J4">
        <v>1144590.82</v>
      </c>
      <c r="K4" s="2">
        <v>61</v>
      </c>
      <c r="L4">
        <v>481284.38</v>
      </c>
      <c r="M4" s="28">
        <v>49</v>
      </c>
    </row>
    <row r="5" spans="1:13" x14ac:dyDescent="0.25">
      <c r="A5" t="s">
        <v>128</v>
      </c>
      <c r="B5">
        <v>35392662.450000003</v>
      </c>
      <c r="C5" s="2">
        <v>612</v>
      </c>
      <c r="D5">
        <v>17041658.190000001</v>
      </c>
      <c r="E5" s="2">
        <v>126</v>
      </c>
      <c r="F5">
        <v>7740010.54</v>
      </c>
      <c r="G5" s="2">
        <v>268</v>
      </c>
      <c r="H5">
        <v>34255178.840000004</v>
      </c>
      <c r="I5" s="2">
        <v>619</v>
      </c>
      <c r="J5">
        <v>16282656.029999999</v>
      </c>
      <c r="K5" s="2">
        <v>125</v>
      </c>
      <c r="L5">
        <v>7131704.0999999996</v>
      </c>
      <c r="M5" s="28">
        <v>258</v>
      </c>
    </row>
    <row r="6" spans="1:13" x14ac:dyDescent="0.25">
      <c r="A6" t="s">
        <v>129</v>
      </c>
      <c r="B6">
        <v>215112.42</v>
      </c>
      <c r="C6" s="2">
        <v>19</v>
      </c>
      <c r="D6">
        <v>266320.68</v>
      </c>
      <c r="E6" s="2">
        <v>13</v>
      </c>
      <c r="F6">
        <v>52732.06</v>
      </c>
      <c r="G6" s="2">
        <v>10</v>
      </c>
      <c r="H6">
        <v>226297.55</v>
      </c>
      <c r="I6" s="2">
        <v>20</v>
      </c>
      <c r="J6">
        <v>309134.75</v>
      </c>
      <c r="K6" s="2">
        <v>16</v>
      </c>
      <c r="L6">
        <v>0</v>
      </c>
      <c r="M6" s="28">
        <v>0</v>
      </c>
    </row>
    <row r="7" spans="1:13" x14ac:dyDescent="0.25">
      <c r="A7" t="s">
        <v>130</v>
      </c>
      <c r="B7">
        <v>4543891.21</v>
      </c>
      <c r="C7" s="2">
        <v>140</v>
      </c>
      <c r="D7">
        <v>3168342.54</v>
      </c>
      <c r="E7" s="2">
        <v>40</v>
      </c>
      <c r="F7">
        <v>478410.58</v>
      </c>
      <c r="G7" s="2">
        <v>45</v>
      </c>
      <c r="H7">
        <v>4321768.46</v>
      </c>
      <c r="I7" s="2">
        <v>144</v>
      </c>
      <c r="J7">
        <v>3074032.06</v>
      </c>
      <c r="K7" s="2">
        <v>38</v>
      </c>
      <c r="L7">
        <v>458625.21</v>
      </c>
      <c r="M7" s="28">
        <v>49</v>
      </c>
    </row>
    <row r="8" spans="1:13" x14ac:dyDescent="0.25">
      <c r="A8" t="s">
        <v>131</v>
      </c>
      <c r="B8">
        <v>1112546.01</v>
      </c>
      <c r="C8" s="2">
        <v>40</v>
      </c>
      <c r="D8">
        <v>1005038</v>
      </c>
      <c r="E8" s="2">
        <v>76</v>
      </c>
      <c r="F8">
        <v>257227.24</v>
      </c>
      <c r="G8" s="2">
        <v>12</v>
      </c>
      <c r="H8">
        <v>1114144.83</v>
      </c>
      <c r="I8" s="2">
        <v>45</v>
      </c>
      <c r="J8">
        <v>960565.66</v>
      </c>
      <c r="K8" s="2">
        <v>80</v>
      </c>
      <c r="L8">
        <v>250906.21</v>
      </c>
      <c r="M8" s="28">
        <v>13</v>
      </c>
    </row>
    <row r="9" spans="1:13" x14ac:dyDescent="0.25">
      <c r="A9" t="s">
        <v>132</v>
      </c>
      <c r="B9">
        <v>8042941.0199999996</v>
      </c>
      <c r="C9" s="2">
        <v>146</v>
      </c>
      <c r="D9">
        <v>8142753.9100000001</v>
      </c>
      <c r="E9" s="2">
        <v>132</v>
      </c>
      <c r="F9">
        <v>2013194.94</v>
      </c>
      <c r="G9" s="2">
        <v>73</v>
      </c>
      <c r="H9">
        <v>7257165.8600000003</v>
      </c>
      <c r="I9" s="2">
        <v>144</v>
      </c>
      <c r="J9">
        <v>7467672.6100000003</v>
      </c>
      <c r="K9" s="2">
        <v>127</v>
      </c>
      <c r="L9">
        <v>1724871.89</v>
      </c>
      <c r="M9" s="28">
        <v>74</v>
      </c>
    </row>
    <row r="10" spans="1:13" x14ac:dyDescent="0.25">
      <c r="A10" t="s">
        <v>133</v>
      </c>
      <c r="B10">
        <v>2151239.7599999998</v>
      </c>
      <c r="C10" s="2">
        <v>74</v>
      </c>
      <c r="D10">
        <v>879534.12</v>
      </c>
      <c r="E10" s="2">
        <v>34</v>
      </c>
      <c r="F10">
        <v>226937.97</v>
      </c>
      <c r="G10" s="2">
        <v>21</v>
      </c>
      <c r="H10">
        <v>2012233.68</v>
      </c>
      <c r="I10" s="2">
        <v>79</v>
      </c>
      <c r="J10">
        <v>793065.93</v>
      </c>
      <c r="K10" s="2">
        <v>36</v>
      </c>
      <c r="L10">
        <v>217474.02</v>
      </c>
      <c r="M10" s="28">
        <v>23</v>
      </c>
    </row>
    <row r="11" spans="1:13" x14ac:dyDescent="0.25">
      <c r="A11" t="s">
        <v>134</v>
      </c>
      <c r="B11">
        <v>3267379.73</v>
      </c>
      <c r="C11" s="2">
        <v>114</v>
      </c>
      <c r="D11">
        <v>1134397.56</v>
      </c>
      <c r="E11" s="2">
        <v>85</v>
      </c>
      <c r="F11">
        <v>518479.03</v>
      </c>
      <c r="G11" s="2">
        <v>36</v>
      </c>
      <c r="H11">
        <v>2985370.56</v>
      </c>
      <c r="I11" s="2">
        <v>115</v>
      </c>
      <c r="J11">
        <v>1166377.9099999999</v>
      </c>
      <c r="K11" s="2">
        <v>95</v>
      </c>
      <c r="L11">
        <v>519855.25</v>
      </c>
      <c r="M11" s="28">
        <v>41</v>
      </c>
    </row>
    <row r="12" spans="1:13" x14ac:dyDescent="0.25">
      <c r="A12" t="s">
        <v>135</v>
      </c>
      <c r="B12">
        <v>2095022.8</v>
      </c>
      <c r="C12" s="2">
        <v>46</v>
      </c>
      <c r="D12">
        <v>7539804.4900000002</v>
      </c>
      <c r="E12" s="2">
        <v>43</v>
      </c>
      <c r="F12">
        <v>372805.79</v>
      </c>
      <c r="G12" s="2">
        <v>12</v>
      </c>
      <c r="H12">
        <v>1788857.09</v>
      </c>
      <c r="I12" s="2">
        <v>39</v>
      </c>
      <c r="J12">
        <v>5983029.8700000001</v>
      </c>
      <c r="K12" s="2">
        <v>45</v>
      </c>
      <c r="L12">
        <v>0</v>
      </c>
      <c r="M12" s="28">
        <v>0</v>
      </c>
    </row>
    <row r="13" spans="1:13" x14ac:dyDescent="0.25">
      <c r="A13" t="s">
        <v>136</v>
      </c>
      <c r="B13">
        <v>9979232.1199999992</v>
      </c>
      <c r="C13" s="2">
        <v>275</v>
      </c>
      <c r="D13">
        <v>4002473.13</v>
      </c>
      <c r="E13" s="2">
        <v>143</v>
      </c>
      <c r="F13">
        <v>1913472.47</v>
      </c>
      <c r="G13" s="2">
        <v>117</v>
      </c>
      <c r="H13">
        <v>9174019.0600000005</v>
      </c>
      <c r="I13" s="2">
        <v>283</v>
      </c>
      <c r="J13">
        <v>3789668.54</v>
      </c>
      <c r="K13" s="2">
        <v>151</v>
      </c>
      <c r="L13">
        <v>1678776.6</v>
      </c>
      <c r="M13" s="28">
        <v>117</v>
      </c>
    </row>
    <row r="14" spans="1:13" x14ac:dyDescent="0.25">
      <c r="A14" t="s">
        <v>137</v>
      </c>
      <c r="B14">
        <v>10442865.25</v>
      </c>
      <c r="C14" s="2">
        <v>267</v>
      </c>
      <c r="D14">
        <v>3102856.49</v>
      </c>
      <c r="E14" s="2">
        <v>89</v>
      </c>
      <c r="F14">
        <v>1731048.82</v>
      </c>
      <c r="G14" s="2">
        <v>111</v>
      </c>
      <c r="H14">
        <v>10164188.039999999</v>
      </c>
      <c r="I14" s="2">
        <v>274</v>
      </c>
      <c r="J14">
        <v>3047049.15</v>
      </c>
      <c r="K14" s="2">
        <v>87</v>
      </c>
      <c r="L14">
        <v>1766299.62</v>
      </c>
      <c r="M14" s="28">
        <v>118</v>
      </c>
    </row>
    <row r="15" spans="1:13" x14ac:dyDescent="0.25">
      <c r="A15" t="s">
        <v>138</v>
      </c>
      <c r="B15">
        <v>7461753.1200000001</v>
      </c>
      <c r="C15" s="2">
        <v>220</v>
      </c>
      <c r="D15">
        <v>2285724.02</v>
      </c>
      <c r="E15" s="2">
        <v>105</v>
      </c>
      <c r="F15">
        <v>1292912.21</v>
      </c>
      <c r="G15" s="2">
        <v>101</v>
      </c>
      <c r="H15">
        <v>6888541.29</v>
      </c>
      <c r="I15" s="2">
        <v>234</v>
      </c>
      <c r="J15">
        <v>2390536.06</v>
      </c>
      <c r="K15" s="2">
        <v>102</v>
      </c>
      <c r="L15">
        <v>1290804.3799999999</v>
      </c>
      <c r="M15" s="28">
        <v>105</v>
      </c>
    </row>
    <row r="16" spans="1:13" x14ac:dyDescent="0.25">
      <c r="A16" t="s">
        <v>139</v>
      </c>
      <c r="B16">
        <v>10145118.33</v>
      </c>
      <c r="C16" s="2">
        <v>254</v>
      </c>
      <c r="D16">
        <v>6830694.3600000003</v>
      </c>
      <c r="E16" s="2">
        <v>164</v>
      </c>
      <c r="F16">
        <v>2398743.0099999998</v>
      </c>
      <c r="G16" s="2">
        <v>120</v>
      </c>
      <c r="H16">
        <v>9525475.1999999993</v>
      </c>
      <c r="I16" s="2">
        <v>253</v>
      </c>
      <c r="J16">
        <v>6305376.4400000004</v>
      </c>
      <c r="K16" s="2">
        <v>171</v>
      </c>
      <c r="L16">
        <v>2137172.58</v>
      </c>
      <c r="M16" s="28">
        <v>118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2019-03-14T16:14:23Z</dcterms:modified>
</cp:coreProperties>
</file>