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426CE79-4B37-4D13-B1AF-18223D3BB634}" xr6:coauthVersionLast="46" xr6:coauthVersionMax="46" xr10:uidLastSave="{00000000-0000-0000-0000-000000000000}"/>
  <bookViews>
    <workbookView xWindow="5595" yWindow="315" windowWidth="21675" windowHeight="157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J474" i="3" s="1"/>
  <c r="F474" i="3"/>
  <c r="E474" i="3"/>
  <c r="D474" i="3"/>
  <c r="C474" i="3"/>
  <c r="I474" i="3" s="1"/>
  <c r="B474" i="3"/>
  <c r="J473" i="3"/>
  <c r="I473" i="3"/>
  <c r="H473" i="3"/>
  <c r="G473" i="3"/>
  <c r="F473" i="3"/>
  <c r="E473" i="3"/>
  <c r="K473" i="3" s="1"/>
  <c r="D473" i="3"/>
  <c r="C473" i="3"/>
  <c r="B473" i="3"/>
  <c r="K472" i="3"/>
  <c r="H472" i="3"/>
  <c r="G472" i="3"/>
  <c r="F472" i="3"/>
  <c r="E472" i="3"/>
  <c r="D472" i="3"/>
  <c r="J472" i="3" s="1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J470" i="3" s="1"/>
  <c r="F470" i="3"/>
  <c r="E470" i="3"/>
  <c r="D470" i="3"/>
  <c r="C470" i="3"/>
  <c r="I470" i="3" s="1"/>
  <c r="B470" i="3"/>
  <c r="J469" i="3"/>
  <c r="I469" i="3"/>
  <c r="H469" i="3"/>
  <c r="G469" i="3"/>
  <c r="F469" i="3"/>
  <c r="E469" i="3"/>
  <c r="K469" i="3" s="1"/>
  <c r="D469" i="3"/>
  <c r="C469" i="3"/>
  <c r="B469" i="3"/>
  <c r="K468" i="3"/>
  <c r="H468" i="3"/>
  <c r="G468" i="3"/>
  <c r="F468" i="3"/>
  <c r="E468" i="3"/>
  <c r="D468" i="3"/>
  <c r="J468" i="3" s="1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J466" i="3" s="1"/>
  <c r="F466" i="3"/>
  <c r="E466" i="3"/>
  <c r="D466" i="3"/>
  <c r="C466" i="3"/>
  <c r="I466" i="3" s="1"/>
  <c r="B466" i="3"/>
  <c r="J465" i="3"/>
  <c r="I465" i="3"/>
  <c r="H465" i="3"/>
  <c r="G465" i="3"/>
  <c r="F465" i="3"/>
  <c r="E465" i="3"/>
  <c r="K465" i="3" s="1"/>
  <c r="D465" i="3"/>
  <c r="C465" i="3"/>
  <c r="B465" i="3"/>
  <c r="K464" i="3"/>
  <c r="H464" i="3"/>
  <c r="G464" i="3"/>
  <c r="F464" i="3"/>
  <c r="E464" i="3"/>
  <c r="D464" i="3"/>
  <c r="J464" i="3" s="1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J462" i="3" s="1"/>
  <c r="F462" i="3"/>
  <c r="E462" i="3"/>
  <c r="D462" i="3"/>
  <c r="C462" i="3"/>
  <c r="I462" i="3" s="1"/>
  <c r="B462" i="3"/>
  <c r="J461" i="3"/>
  <c r="I461" i="3"/>
  <c r="H461" i="3"/>
  <c r="G461" i="3"/>
  <c r="F461" i="3"/>
  <c r="E461" i="3"/>
  <c r="K461" i="3" s="1"/>
  <c r="D461" i="3"/>
  <c r="C461" i="3"/>
  <c r="B461" i="3"/>
  <c r="K460" i="3"/>
  <c r="H460" i="3"/>
  <c r="G460" i="3"/>
  <c r="F460" i="3"/>
  <c r="E460" i="3"/>
  <c r="D460" i="3"/>
  <c r="J460" i="3" s="1"/>
  <c r="C460" i="3"/>
  <c r="I460" i="3" s="1"/>
  <c r="B460" i="3"/>
  <c r="H459" i="3"/>
  <c r="G459" i="3"/>
  <c r="F459" i="3"/>
  <c r="E459" i="3"/>
  <c r="K459" i="3" s="1"/>
  <c r="D459" i="3"/>
  <c r="J459" i="3" s="1"/>
  <c r="C459" i="3"/>
  <c r="B459" i="3"/>
  <c r="H458" i="3"/>
  <c r="G458" i="3"/>
  <c r="J458" i="3" s="1"/>
  <c r="F458" i="3"/>
  <c r="E458" i="3"/>
  <c r="K458" i="3" s="1"/>
  <c r="D458" i="3"/>
  <c r="C458" i="3"/>
  <c r="I458" i="3" s="1"/>
  <c r="B458" i="3"/>
  <c r="J457" i="3"/>
  <c r="I457" i="3"/>
  <c r="H457" i="3"/>
  <c r="G457" i="3"/>
  <c r="F457" i="3"/>
  <c r="E457" i="3"/>
  <c r="K457" i="3" s="1"/>
  <c r="D457" i="3"/>
  <c r="C457" i="3"/>
  <c r="B457" i="3"/>
  <c r="K456" i="3"/>
  <c r="H456" i="3"/>
  <c r="G456" i="3"/>
  <c r="F456" i="3"/>
  <c r="E456" i="3"/>
  <c r="D456" i="3"/>
  <c r="J456" i="3" s="1"/>
  <c r="C456" i="3"/>
  <c r="I456" i="3" s="1"/>
  <c r="B456" i="3"/>
  <c r="H455" i="3"/>
  <c r="G455" i="3"/>
  <c r="F455" i="3"/>
  <c r="E455" i="3"/>
  <c r="K455" i="3" s="1"/>
  <c r="D455" i="3"/>
  <c r="J455" i="3" s="1"/>
  <c r="C455" i="3"/>
  <c r="B455" i="3"/>
  <c r="H454" i="3"/>
  <c r="G454" i="3"/>
  <c r="J454" i="3" s="1"/>
  <c r="F454" i="3"/>
  <c r="E454" i="3"/>
  <c r="K454" i="3" s="1"/>
  <c r="D454" i="3"/>
  <c r="C454" i="3"/>
  <c r="I454" i="3" s="1"/>
  <c r="B454" i="3"/>
  <c r="J453" i="3"/>
  <c r="I453" i="3"/>
  <c r="H453" i="3"/>
  <c r="G453" i="3"/>
  <c r="F453" i="3"/>
  <c r="E453" i="3"/>
  <c r="K453" i="3" s="1"/>
  <c r="D453" i="3"/>
  <c r="C453" i="3"/>
  <c r="B453" i="3"/>
  <c r="K452" i="3"/>
  <c r="H452" i="3"/>
  <c r="G452" i="3"/>
  <c r="F452" i="3"/>
  <c r="E452" i="3"/>
  <c r="D452" i="3"/>
  <c r="J452" i="3" s="1"/>
  <c r="C452" i="3"/>
  <c r="I452" i="3" s="1"/>
  <c r="B452" i="3"/>
  <c r="H451" i="3"/>
  <c r="G451" i="3"/>
  <c r="F451" i="3"/>
  <c r="E451" i="3"/>
  <c r="K451" i="3" s="1"/>
  <c r="D451" i="3"/>
  <c r="J451" i="3" s="1"/>
  <c r="C451" i="3"/>
  <c r="B451" i="3"/>
  <c r="H450" i="3"/>
  <c r="G450" i="3"/>
  <c r="J450" i="3" s="1"/>
  <c r="F450" i="3"/>
  <c r="E450" i="3"/>
  <c r="D450" i="3"/>
  <c r="C450" i="3"/>
  <c r="I450" i="3" s="1"/>
  <c r="B450" i="3"/>
  <c r="J449" i="3"/>
  <c r="I449" i="3"/>
  <c r="H449" i="3"/>
  <c r="G449" i="3"/>
  <c r="F449" i="3"/>
  <c r="E449" i="3"/>
  <c r="K449" i="3" s="1"/>
  <c r="D449" i="3"/>
  <c r="C449" i="3"/>
  <c r="B449" i="3"/>
  <c r="K448" i="3"/>
  <c r="H448" i="3"/>
  <c r="G448" i="3"/>
  <c r="F448" i="3"/>
  <c r="E448" i="3"/>
  <c r="D448" i="3"/>
  <c r="J448" i="3" s="1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H446" i="3"/>
  <c r="G446" i="3"/>
  <c r="J446" i="3" s="1"/>
  <c r="F446" i="3"/>
  <c r="E446" i="3"/>
  <c r="D446" i="3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K444" i="3"/>
  <c r="H444" i="3"/>
  <c r="G444" i="3"/>
  <c r="F444" i="3"/>
  <c r="E444" i="3"/>
  <c r="D444" i="3"/>
  <c r="J444" i="3" s="1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J442" i="3" s="1"/>
  <c r="F442" i="3"/>
  <c r="E442" i="3"/>
  <c r="D442" i="3"/>
  <c r="C442" i="3"/>
  <c r="I442" i="3" s="1"/>
  <c r="B442" i="3"/>
  <c r="J441" i="3"/>
  <c r="I441" i="3"/>
  <c r="H441" i="3"/>
  <c r="G441" i="3"/>
  <c r="F441" i="3"/>
  <c r="E441" i="3"/>
  <c r="K441" i="3" s="1"/>
  <c r="D441" i="3"/>
  <c r="C441" i="3"/>
  <c r="B441" i="3"/>
  <c r="K440" i="3"/>
  <c r="H440" i="3"/>
  <c r="G440" i="3"/>
  <c r="F440" i="3"/>
  <c r="E440" i="3"/>
  <c r="D440" i="3"/>
  <c r="J440" i="3" s="1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J438" i="3" s="1"/>
  <c r="F438" i="3"/>
  <c r="E438" i="3"/>
  <c r="D438" i="3"/>
  <c r="C438" i="3"/>
  <c r="I438" i="3" s="1"/>
  <c r="B438" i="3"/>
  <c r="J437" i="3"/>
  <c r="I437" i="3"/>
  <c r="H437" i="3"/>
  <c r="G437" i="3"/>
  <c r="F437" i="3"/>
  <c r="E437" i="3"/>
  <c r="K437" i="3" s="1"/>
  <c r="D437" i="3"/>
  <c r="C437" i="3"/>
  <c r="B437" i="3"/>
  <c r="K436" i="3"/>
  <c r="H436" i="3"/>
  <c r="G436" i="3"/>
  <c r="F436" i="3"/>
  <c r="E436" i="3"/>
  <c r="D436" i="3"/>
  <c r="J436" i="3" s="1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J434" i="3" s="1"/>
  <c r="F434" i="3"/>
  <c r="E434" i="3"/>
  <c r="D434" i="3"/>
  <c r="C434" i="3"/>
  <c r="I434" i="3" s="1"/>
  <c r="B434" i="3"/>
  <c r="J433" i="3"/>
  <c r="I433" i="3"/>
  <c r="H433" i="3"/>
  <c r="G433" i="3"/>
  <c r="F433" i="3"/>
  <c r="E433" i="3"/>
  <c r="K433" i="3" s="1"/>
  <c r="D433" i="3"/>
  <c r="C433" i="3"/>
  <c r="B433" i="3"/>
  <c r="K432" i="3"/>
  <c r="H432" i="3"/>
  <c r="G432" i="3"/>
  <c r="F432" i="3"/>
  <c r="E432" i="3"/>
  <c r="D432" i="3"/>
  <c r="J432" i="3" s="1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H430" i="3"/>
  <c r="G430" i="3"/>
  <c r="J430" i="3" s="1"/>
  <c r="F430" i="3"/>
  <c r="E430" i="3"/>
  <c r="D430" i="3"/>
  <c r="C430" i="3"/>
  <c r="I430" i="3" s="1"/>
  <c r="B430" i="3"/>
  <c r="J429" i="3"/>
  <c r="I429" i="3"/>
  <c r="H429" i="3"/>
  <c r="G429" i="3"/>
  <c r="F429" i="3"/>
  <c r="E429" i="3"/>
  <c r="K429" i="3" s="1"/>
  <c r="D429" i="3"/>
  <c r="C429" i="3"/>
  <c r="B429" i="3"/>
  <c r="K428" i="3"/>
  <c r="H428" i="3"/>
  <c r="G428" i="3"/>
  <c r="F428" i="3"/>
  <c r="E428" i="3"/>
  <c r="D428" i="3"/>
  <c r="J428" i="3" s="1"/>
  <c r="C428" i="3"/>
  <c r="I428" i="3" s="1"/>
  <c r="B428" i="3"/>
  <c r="H427" i="3"/>
  <c r="G427" i="3"/>
  <c r="F427" i="3"/>
  <c r="E427" i="3"/>
  <c r="K427" i="3" s="1"/>
  <c r="D427" i="3"/>
  <c r="J427" i="3" s="1"/>
  <c r="C427" i="3"/>
  <c r="B427" i="3"/>
  <c r="H426" i="3"/>
  <c r="G426" i="3"/>
  <c r="J426" i="3" s="1"/>
  <c r="F426" i="3"/>
  <c r="E426" i="3"/>
  <c r="K426" i="3" s="1"/>
  <c r="D426" i="3"/>
  <c r="C426" i="3"/>
  <c r="I426" i="3" s="1"/>
  <c r="B426" i="3"/>
  <c r="J425" i="3"/>
  <c r="I425" i="3"/>
  <c r="H425" i="3"/>
  <c r="G425" i="3"/>
  <c r="F425" i="3"/>
  <c r="E425" i="3"/>
  <c r="K425" i="3" s="1"/>
  <c r="D425" i="3"/>
  <c r="C425" i="3"/>
  <c r="B425" i="3"/>
  <c r="K424" i="3"/>
  <c r="H424" i="3"/>
  <c r="G424" i="3"/>
  <c r="F424" i="3"/>
  <c r="E424" i="3"/>
  <c r="D424" i="3"/>
  <c r="J424" i="3" s="1"/>
  <c r="C424" i="3"/>
  <c r="I424" i="3" s="1"/>
  <c r="B424" i="3"/>
  <c r="H423" i="3"/>
  <c r="G423" i="3"/>
  <c r="F423" i="3"/>
  <c r="E423" i="3"/>
  <c r="K423" i="3" s="1"/>
  <c r="D423" i="3"/>
  <c r="J423" i="3" s="1"/>
  <c r="C423" i="3"/>
  <c r="B423" i="3"/>
  <c r="H422" i="3"/>
  <c r="G422" i="3"/>
  <c r="J422" i="3" s="1"/>
  <c r="F422" i="3"/>
  <c r="E422" i="3"/>
  <c r="K422" i="3" s="1"/>
  <c r="D422" i="3"/>
  <c r="C422" i="3"/>
  <c r="I422" i="3" s="1"/>
  <c r="B422" i="3"/>
  <c r="J421" i="3"/>
  <c r="I421" i="3"/>
  <c r="H421" i="3"/>
  <c r="G421" i="3"/>
  <c r="F421" i="3"/>
  <c r="E421" i="3"/>
  <c r="K421" i="3" s="1"/>
  <c r="D421" i="3"/>
  <c r="C421" i="3"/>
  <c r="B421" i="3"/>
  <c r="K420" i="3"/>
  <c r="H420" i="3"/>
  <c r="G420" i="3"/>
  <c r="F420" i="3"/>
  <c r="E420" i="3"/>
  <c r="D420" i="3"/>
  <c r="J420" i="3" s="1"/>
  <c r="C420" i="3"/>
  <c r="I420" i="3" s="1"/>
  <c r="B420" i="3"/>
  <c r="H419" i="3"/>
  <c r="G419" i="3"/>
  <c r="F419" i="3"/>
  <c r="E419" i="3"/>
  <c r="K419" i="3" s="1"/>
  <c r="D419" i="3"/>
  <c r="J419" i="3" s="1"/>
  <c r="C419" i="3"/>
  <c r="B419" i="3"/>
  <c r="H418" i="3"/>
  <c r="G418" i="3"/>
  <c r="J418" i="3" s="1"/>
  <c r="F418" i="3"/>
  <c r="E418" i="3"/>
  <c r="K418" i="3" s="1"/>
  <c r="D418" i="3"/>
  <c r="C418" i="3"/>
  <c r="I418" i="3" s="1"/>
  <c r="B418" i="3"/>
  <c r="J417" i="3"/>
  <c r="I417" i="3"/>
  <c r="H417" i="3"/>
  <c r="G417" i="3"/>
  <c r="F417" i="3"/>
  <c r="E417" i="3"/>
  <c r="K417" i="3" s="1"/>
  <c r="D417" i="3"/>
  <c r="C417" i="3"/>
  <c r="B417" i="3"/>
  <c r="K416" i="3"/>
  <c r="H416" i="3"/>
  <c r="G416" i="3"/>
  <c r="F416" i="3"/>
  <c r="E416" i="3"/>
  <c r="D416" i="3"/>
  <c r="J416" i="3" s="1"/>
  <c r="C416" i="3"/>
  <c r="I416" i="3" s="1"/>
  <c r="B416" i="3"/>
  <c r="H415" i="3"/>
  <c r="G415" i="3"/>
  <c r="F415" i="3"/>
  <c r="E415" i="3"/>
  <c r="K415" i="3" s="1"/>
  <c r="D415" i="3"/>
  <c r="J415" i="3" s="1"/>
  <c r="C415" i="3"/>
  <c r="I415" i="3" s="1"/>
  <c r="B415" i="3"/>
  <c r="H414" i="3"/>
  <c r="G414" i="3"/>
  <c r="J414" i="3" s="1"/>
  <c r="F414" i="3"/>
  <c r="E414" i="3"/>
  <c r="K414" i="3" s="1"/>
  <c r="D414" i="3"/>
  <c r="C414" i="3"/>
  <c r="I414" i="3" s="1"/>
  <c r="B414" i="3"/>
  <c r="J413" i="3"/>
  <c r="I413" i="3"/>
  <c r="H413" i="3"/>
  <c r="G413" i="3"/>
  <c r="F413" i="3"/>
  <c r="E413" i="3"/>
  <c r="K413" i="3" s="1"/>
  <c r="D413" i="3"/>
  <c r="C413" i="3"/>
  <c r="B413" i="3"/>
  <c r="K412" i="3"/>
  <c r="H412" i="3"/>
  <c r="G412" i="3"/>
  <c r="F412" i="3"/>
  <c r="E412" i="3"/>
  <c r="D412" i="3"/>
  <c r="J412" i="3" s="1"/>
  <c r="C412" i="3"/>
  <c r="I412" i="3" s="1"/>
  <c r="B412" i="3"/>
  <c r="H411" i="3"/>
  <c r="G411" i="3"/>
  <c r="F411" i="3"/>
  <c r="E411" i="3"/>
  <c r="K411" i="3" s="1"/>
  <c r="D411" i="3"/>
  <c r="J411" i="3" s="1"/>
  <c r="C411" i="3"/>
  <c r="I411" i="3" s="1"/>
  <c r="B411" i="3"/>
  <c r="H410" i="3"/>
  <c r="G410" i="3"/>
  <c r="J410" i="3" s="1"/>
  <c r="F410" i="3"/>
  <c r="E410" i="3"/>
  <c r="K410" i="3" s="1"/>
  <c r="D410" i="3"/>
  <c r="C410" i="3"/>
  <c r="I410" i="3" s="1"/>
  <c r="B410" i="3"/>
  <c r="J409" i="3"/>
  <c r="I409" i="3"/>
  <c r="H409" i="3"/>
  <c r="G409" i="3"/>
  <c r="F409" i="3"/>
  <c r="E409" i="3"/>
  <c r="K409" i="3" s="1"/>
  <c r="D409" i="3"/>
  <c r="C409" i="3"/>
  <c r="B409" i="3"/>
  <c r="K408" i="3"/>
  <c r="H408" i="3"/>
  <c r="G408" i="3"/>
  <c r="F408" i="3"/>
  <c r="E408" i="3"/>
  <c r="D408" i="3"/>
  <c r="J408" i="3" s="1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J406" i="3" s="1"/>
  <c r="F406" i="3"/>
  <c r="E406" i="3"/>
  <c r="D406" i="3"/>
  <c r="C406" i="3"/>
  <c r="I406" i="3" s="1"/>
  <c r="B406" i="3"/>
  <c r="J405" i="3"/>
  <c r="I405" i="3"/>
  <c r="H405" i="3"/>
  <c r="G405" i="3"/>
  <c r="F405" i="3"/>
  <c r="E405" i="3"/>
  <c r="K405" i="3" s="1"/>
  <c r="D405" i="3"/>
  <c r="C405" i="3"/>
  <c r="B405" i="3"/>
  <c r="K404" i="3"/>
  <c r="H404" i="3"/>
  <c r="G404" i="3"/>
  <c r="F404" i="3"/>
  <c r="E404" i="3"/>
  <c r="D404" i="3"/>
  <c r="J404" i="3" s="1"/>
  <c r="C404" i="3"/>
  <c r="I404" i="3" s="1"/>
  <c r="B404" i="3"/>
  <c r="H403" i="3"/>
  <c r="G403" i="3"/>
  <c r="F403" i="3"/>
  <c r="E403" i="3"/>
  <c r="K403" i="3" s="1"/>
  <c r="D403" i="3"/>
  <c r="J403" i="3" s="1"/>
  <c r="C403" i="3"/>
  <c r="I403" i="3" s="1"/>
  <c r="B403" i="3"/>
  <c r="H402" i="3"/>
  <c r="G402" i="3"/>
  <c r="J402" i="3" s="1"/>
  <c r="F402" i="3"/>
  <c r="E402" i="3"/>
  <c r="D402" i="3"/>
  <c r="C402" i="3"/>
  <c r="I402" i="3" s="1"/>
  <c r="B402" i="3"/>
  <c r="J401" i="3"/>
  <c r="I401" i="3"/>
  <c r="H401" i="3"/>
  <c r="G401" i="3"/>
  <c r="F401" i="3"/>
  <c r="E401" i="3"/>
  <c r="K401" i="3" s="1"/>
  <c r="D401" i="3"/>
  <c r="C401" i="3"/>
  <c r="B401" i="3"/>
  <c r="K400" i="3"/>
  <c r="H400" i="3"/>
  <c r="G400" i="3"/>
  <c r="F400" i="3"/>
  <c r="E400" i="3"/>
  <c r="D400" i="3"/>
  <c r="J400" i="3" s="1"/>
  <c r="C400" i="3"/>
  <c r="I400" i="3" s="1"/>
  <c r="B400" i="3"/>
  <c r="H399" i="3"/>
  <c r="G399" i="3"/>
  <c r="F399" i="3"/>
  <c r="E399" i="3"/>
  <c r="K399" i="3" s="1"/>
  <c r="D399" i="3"/>
  <c r="J399" i="3" s="1"/>
  <c r="C399" i="3"/>
  <c r="I399" i="3" s="1"/>
  <c r="B399" i="3"/>
  <c r="H398" i="3"/>
  <c r="G398" i="3"/>
  <c r="J398" i="3" s="1"/>
  <c r="F398" i="3"/>
  <c r="E398" i="3"/>
  <c r="D398" i="3"/>
  <c r="C398" i="3"/>
  <c r="I398" i="3" s="1"/>
  <c r="B398" i="3"/>
  <c r="J397" i="3"/>
  <c r="I397" i="3"/>
  <c r="H397" i="3"/>
  <c r="G397" i="3"/>
  <c r="F397" i="3"/>
  <c r="E397" i="3"/>
  <c r="K397" i="3" s="1"/>
  <c r="D397" i="3"/>
  <c r="C397" i="3"/>
  <c r="B397" i="3"/>
  <c r="K396" i="3"/>
  <c r="H396" i="3"/>
  <c r="G396" i="3"/>
  <c r="F396" i="3"/>
  <c r="E396" i="3"/>
  <c r="D396" i="3"/>
  <c r="J396" i="3" s="1"/>
  <c r="C396" i="3"/>
  <c r="I396" i="3" s="1"/>
  <c r="B396" i="3"/>
  <c r="H395" i="3"/>
  <c r="G395" i="3"/>
  <c r="F395" i="3"/>
  <c r="E395" i="3"/>
  <c r="K395" i="3" s="1"/>
  <c r="D395" i="3"/>
  <c r="J395" i="3" s="1"/>
  <c r="C395" i="3"/>
  <c r="B395" i="3"/>
  <c r="H394" i="3"/>
  <c r="G394" i="3"/>
  <c r="J394" i="3" s="1"/>
  <c r="F394" i="3"/>
  <c r="E394" i="3"/>
  <c r="K394" i="3" s="1"/>
  <c r="D394" i="3"/>
  <c r="C394" i="3"/>
  <c r="I394" i="3" s="1"/>
  <c r="B394" i="3"/>
  <c r="J393" i="3"/>
  <c r="I393" i="3"/>
  <c r="H393" i="3"/>
  <c r="G393" i="3"/>
  <c r="F393" i="3"/>
  <c r="E393" i="3"/>
  <c r="K393" i="3" s="1"/>
  <c r="D393" i="3"/>
  <c r="C393" i="3"/>
  <c r="B393" i="3"/>
  <c r="K392" i="3"/>
  <c r="H392" i="3"/>
  <c r="G392" i="3"/>
  <c r="F392" i="3"/>
  <c r="E392" i="3"/>
  <c r="D392" i="3"/>
  <c r="J392" i="3" s="1"/>
  <c r="C392" i="3"/>
  <c r="I392" i="3" s="1"/>
  <c r="B392" i="3"/>
  <c r="H391" i="3"/>
  <c r="G391" i="3"/>
  <c r="F391" i="3"/>
  <c r="E391" i="3"/>
  <c r="K391" i="3" s="1"/>
  <c r="D391" i="3"/>
  <c r="J391" i="3" s="1"/>
  <c r="C391" i="3"/>
  <c r="B391" i="3"/>
  <c r="H390" i="3"/>
  <c r="G390" i="3"/>
  <c r="J390" i="3" s="1"/>
  <c r="F390" i="3"/>
  <c r="E390" i="3"/>
  <c r="K390" i="3" s="1"/>
  <c r="D390" i="3"/>
  <c r="C390" i="3"/>
  <c r="I390" i="3" s="1"/>
  <c r="B390" i="3"/>
  <c r="J389" i="3"/>
  <c r="I389" i="3"/>
  <c r="H389" i="3"/>
  <c r="G389" i="3"/>
  <c r="F389" i="3"/>
  <c r="E389" i="3"/>
  <c r="K389" i="3" s="1"/>
  <c r="D389" i="3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H387" i="3"/>
  <c r="G387" i="3"/>
  <c r="F387" i="3"/>
  <c r="E387" i="3"/>
  <c r="K387" i="3" s="1"/>
  <c r="D387" i="3"/>
  <c r="J387" i="3" s="1"/>
  <c r="C387" i="3"/>
  <c r="B387" i="3"/>
  <c r="H386" i="3"/>
  <c r="G386" i="3"/>
  <c r="J386" i="3" s="1"/>
  <c r="F386" i="3"/>
  <c r="E386" i="3"/>
  <c r="K386" i="3" s="1"/>
  <c r="D386" i="3"/>
  <c r="C386" i="3"/>
  <c r="I386" i="3" s="1"/>
  <c r="B386" i="3"/>
  <c r="J385" i="3"/>
  <c r="I385" i="3"/>
  <c r="H385" i="3"/>
  <c r="G385" i="3"/>
  <c r="F385" i="3"/>
  <c r="E385" i="3"/>
  <c r="K385" i="3" s="1"/>
  <c r="D385" i="3"/>
  <c r="C385" i="3"/>
  <c r="B385" i="3"/>
  <c r="K384" i="3"/>
  <c r="H384" i="3"/>
  <c r="G384" i="3"/>
  <c r="F384" i="3"/>
  <c r="E384" i="3"/>
  <c r="D384" i="3"/>
  <c r="J384" i="3" s="1"/>
  <c r="C384" i="3"/>
  <c r="I384" i="3" s="1"/>
  <c r="B384" i="3"/>
  <c r="H383" i="3"/>
  <c r="G383" i="3"/>
  <c r="F383" i="3"/>
  <c r="E383" i="3"/>
  <c r="K383" i="3" s="1"/>
  <c r="D383" i="3"/>
  <c r="J383" i="3" s="1"/>
  <c r="C383" i="3"/>
  <c r="I383" i="3" s="1"/>
  <c r="B383" i="3"/>
  <c r="H382" i="3"/>
  <c r="G382" i="3"/>
  <c r="J382" i="3" s="1"/>
  <c r="F382" i="3"/>
  <c r="E382" i="3"/>
  <c r="K382" i="3" s="1"/>
  <c r="D382" i="3"/>
  <c r="C382" i="3"/>
  <c r="I382" i="3" s="1"/>
  <c r="B382" i="3"/>
  <c r="J381" i="3"/>
  <c r="I381" i="3"/>
  <c r="H381" i="3"/>
  <c r="G381" i="3"/>
  <c r="F381" i="3"/>
  <c r="E381" i="3"/>
  <c r="K381" i="3" s="1"/>
  <c r="D381" i="3"/>
  <c r="C381" i="3"/>
  <c r="B381" i="3"/>
  <c r="K380" i="3"/>
  <c r="H380" i="3"/>
  <c r="G380" i="3"/>
  <c r="F380" i="3"/>
  <c r="E380" i="3"/>
  <c r="D380" i="3"/>
  <c r="J380" i="3" s="1"/>
  <c r="C380" i="3"/>
  <c r="I380" i="3" s="1"/>
  <c r="B380" i="3"/>
  <c r="H379" i="3"/>
  <c r="G379" i="3"/>
  <c r="F379" i="3"/>
  <c r="E379" i="3"/>
  <c r="K379" i="3" s="1"/>
  <c r="D379" i="3"/>
  <c r="J379" i="3" s="1"/>
  <c r="C379" i="3"/>
  <c r="I379" i="3" s="1"/>
  <c r="B379" i="3"/>
  <c r="H378" i="3"/>
  <c r="G378" i="3"/>
  <c r="J378" i="3" s="1"/>
  <c r="F378" i="3"/>
  <c r="E378" i="3"/>
  <c r="K378" i="3" s="1"/>
  <c r="D378" i="3"/>
  <c r="C378" i="3"/>
  <c r="I378" i="3" s="1"/>
  <c r="B378" i="3"/>
  <c r="J377" i="3"/>
  <c r="I377" i="3"/>
  <c r="H377" i="3"/>
  <c r="G377" i="3"/>
  <c r="F377" i="3"/>
  <c r="E377" i="3"/>
  <c r="K377" i="3" s="1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H375" i="3"/>
  <c r="G375" i="3"/>
  <c r="F375" i="3"/>
  <c r="E375" i="3"/>
  <c r="K375" i="3" s="1"/>
  <c r="D375" i="3"/>
  <c r="J375" i="3" s="1"/>
  <c r="C375" i="3"/>
  <c r="I375" i="3" s="1"/>
  <c r="B375" i="3"/>
  <c r="H374" i="3"/>
  <c r="G374" i="3"/>
  <c r="J374" i="3" s="1"/>
  <c r="F374" i="3"/>
  <c r="E374" i="3"/>
  <c r="D374" i="3"/>
  <c r="C374" i="3"/>
  <c r="I374" i="3" s="1"/>
  <c r="B374" i="3"/>
  <c r="J373" i="3"/>
  <c r="I373" i="3"/>
  <c r="H373" i="3"/>
  <c r="G373" i="3"/>
  <c r="F373" i="3"/>
  <c r="E373" i="3"/>
  <c r="K373" i="3" s="1"/>
  <c r="D373" i="3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H371" i="3"/>
  <c r="G371" i="3"/>
  <c r="F371" i="3"/>
  <c r="E371" i="3"/>
  <c r="K371" i="3" s="1"/>
  <c r="D371" i="3"/>
  <c r="J371" i="3" s="1"/>
  <c r="C371" i="3"/>
  <c r="I371" i="3" s="1"/>
  <c r="B371" i="3"/>
  <c r="H370" i="3"/>
  <c r="G370" i="3"/>
  <c r="J370" i="3" s="1"/>
  <c r="F370" i="3"/>
  <c r="E370" i="3"/>
  <c r="D370" i="3"/>
  <c r="C370" i="3"/>
  <c r="I370" i="3" s="1"/>
  <c r="B370" i="3"/>
  <c r="J369" i="3"/>
  <c r="I369" i="3"/>
  <c r="H369" i="3"/>
  <c r="G369" i="3"/>
  <c r="F369" i="3"/>
  <c r="E369" i="3"/>
  <c r="K369" i="3" s="1"/>
  <c r="D369" i="3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J366" i="3" s="1"/>
  <c r="F366" i="3"/>
  <c r="E366" i="3"/>
  <c r="D366" i="3"/>
  <c r="C366" i="3"/>
  <c r="I366" i="3" s="1"/>
  <c r="B366" i="3"/>
  <c r="J365" i="3"/>
  <c r="I365" i="3"/>
  <c r="H365" i="3"/>
  <c r="G365" i="3"/>
  <c r="F365" i="3"/>
  <c r="E365" i="3"/>
  <c r="K365" i="3" s="1"/>
  <c r="D365" i="3"/>
  <c r="C365" i="3"/>
  <c r="B365" i="3"/>
  <c r="K364" i="3"/>
  <c r="H364" i="3"/>
  <c r="G364" i="3"/>
  <c r="F364" i="3"/>
  <c r="E364" i="3"/>
  <c r="D364" i="3"/>
  <c r="J364" i="3" s="1"/>
  <c r="C364" i="3"/>
  <c r="I364" i="3" s="1"/>
  <c r="B364" i="3"/>
  <c r="H363" i="3"/>
  <c r="G363" i="3"/>
  <c r="F363" i="3"/>
  <c r="E363" i="3"/>
  <c r="K363" i="3" s="1"/>
  <c r="D363" i="3"/>
  <c r="J363" i="3" s="1"/>
  <c r="C363" i="3"/>
  <c r="B363" i="3"/>
  <c r="H362" i="3"/>
  <c r="G362" i="3"/>
  <c r="J362" i="3" s="1"/>
  <c r="F362" i="3"/>
  <c r="E362" i="3"/>
  <c r="K362" i="3" s="1"/>
  <c r="D362" i="3"/>
  <c r="C362" i="3"/>
  <c r="I362" i="3" s="1"/>
  <c r="B362" i="3"/>
  <c r="J361" i="3"/>
  <c r="I361" i="3"/>
  <c r="H361" i="3"/>
  <c r="G361" i="3"/>
  <c r="F361" i="3"/>
  <c r="E361" i="3"/>
  <c r="K361" i="3" s="1"/>
  <c r="D361" i="3"/>
  <c r="C361" i="3"/>
  <c r="B361" i="3"/>
  <c r="K360" i="3"/>
  <c r="I360" i="3"/>
  <c r="H360" i="3"/>
  <c r="G360" i="3"/>
  <c r="F360" i="3"/>
  <c r="E360" i="3"/>
  <c r="D360" i="3"/>
  <c r="J360" i="3" s="1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J358" i="3" s="1"/>
  <c r="F358" i="3"/>
  <c r="E358" i="3"/>
  <c r="D358" i="3"/>
  <c r="C358" i="3"/>
  <c r="I358" i="3" s="1"/>
  <c r="B358" i="3"/>
  <c r="I357" i="3"/>
  <c r="H357" i="3"/>
  <c r="G357" i="3"/>
  <c r="J357" i="3" s="1"/>
  <c r="F357" i="3"/>
  <c r="E357" i="3"/>
  <c r="K357" i="3" s="1"/>
  <c r="D357" i="3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J354" i="3" s="1"/>
  <c r="F354" i="3"/>
  <c r="E354" i="3"/>
  <c r="D354" i="3"/>
  <c r="C354" i="3"/>
  <c r="I354" i="3" s="1"/>
  <c r="B354" i="3"/>
  <c r="J353" i="3"/>
  <c r="I353" i="3"/>
  <c r="H353" i="3"/>
  <c r="G353" i="3"/>
  <c r="F353" i="3"/>
  <c r="E353" i="3"/>
  <c r="K353" i="3" s="1"/>
  <c r="D353" i="3"/>
  <c r="C353" i="3"/>
  <c r="B353" i="3"/>
  <c r="K352" i="3"/>
  <c r="I352" i="3"/>
  <c r="H352" i="3"/>
  <c r="G352" i="3"/>
  <c r="F352" i="3"/>
  <c r="E352" i="3"/>
  <c r="D352" i="3"/>
  <c r="J352" i="3" s="1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J350" i="3" s="1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I341" i="3"/>
  <c r="H341" i="3"/>
  <c r="G341" i="3"/>
  <c r="J341" i="3" s="1"/>
  <c r="F341" i="3"/>
  <c r="E341" i="3"/>
  <c r="K341" i="3" s="1"/>
  <c r="D341" i="3"/>
  <c r="C341" i="3"/>
  <c r="B341" i="3"/>
  <c r="K340" i="3"/>
  <c r="I340" i="3"/>
  <c r="H340" i="3"/>
  <c r="G340" i="3"/>
  <c r="F340" i="3"/>
  <c r="E340" i="3"/>
  <c r="D340" i="3"/>
  <c r="J340" i="3" s="1"/>
  <c r="C340" i="3"/>
  <c r="B340" i="3"/>
  <c r="H339" i="3"/>
  <c r="G339" i="3"/>
  <c r="F339" i="3"/>
  <c r="E339" i="3"/>
  <c r="K339" i="3" s="1"/>
  <c r="D339" i="3"/>
  <c r="J339" i="3" s="1"/>
  <c r="C339" i="3"/>
  <c r="B339" i="3"/>
  <c r="H338" i="3"/>
  <c r="G338" i="3"/>
  <c r="J338" i="3" s="1"/>
  <c r="F338" i="3"/>
  <c r="E338" i="3"/>
  <c r="K338" i="3" s="1"/>
  <c r="D338" i="3"/>
  <c r="C338" i="3"/>
  <c r="I338" i="3" s="1"/>
  <c r="B338" i="3"/>
  <c r="I337" i="3"/>
  <c r="H337" i="3"/>
  <c r="G337" i="3"/>
  <c r="J337" i="3" s="1"/>
  <c r="F337" i="3"/>
  <c r="E337" i="3"/>
  <c r="K337" i="3" s="1"/>
  <c r="D337" i="3"/>
  <c r="C337" i="3"/>
  <c r="B337" i="3"/>
  <c r="K336" i="3"/>
  <c r="I336" i="3"/>
  <c r="H336" i="3"/>
  <c r="G336" i="3"/>
  <c r="F336" i="3"/>
  <c r="E336" i="3"/>
  <c r="D336" i="3"/>
  <c r="J336" i="3" s="1"/>
  <c r="C336" i="3"/>
  <c r="B336" i="3"/>
  <c r="H335" i="3"/>
  <c r="G335" i="3"/>
  <c r="F335" i="3"/>
  <c r="E335" i="3"/>
  <c r="K335" i="3" s="1"/>
  <c r="D335" i="3"/>
  <c r="J335" i="3" s="1"/>
  <c r="C335" i="3"/>
  <c r="B335" i="3"/>
  <c r="H334" i="3"/>
  <c r="G334" i="3"/>
  <c r="J334" i="3" s="1"/>
  <c r="F334" i="3"/>
  <c r="E334" i="3"/>
  <c r="K334" i="3" s="1"/>
  <c r="D334" i="3"/>
  <c r="C334" i="3"/>
  <c r="I334" i="3" s="1"/>
  <c r="B334" i="3"/>
  <c r="I333" i="3"/>
  <c r="H333" i="3"/>
  <c r="G333" i="3"/>
  <c r="J333" i="3" s="1"/>
  <c r="F333" i="3"/>
  <c r="E333" i="3"/>
  <c r="K333" i="3" s="1"/>
  <c r="D333" i="3"/>
  <c r="C333" i="3"/>
  <c r="B333" i="3"/>
  <c r="K332" i="3"/>
  <c r="I332" i="3"/>
  <c r="H332" i="3"/>
  <c r="G332" i="3"/>
  <c r="F332" i="3"/>
  <c r="E332" i="3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J329" i="3" s="1"/>
  <c r="F329" i="3"/>
  <c r="E329" i="3"/>
  <c r="K329" i="3" s="1"/>
  <c r="D329" i="3"/>
  <c r="C329" i="3"/>
  <c r="B329" i="3"/>
  <c r="K328" i="3"/>
  <c r="I328" i="3"/>
  <c r="H328" i="3"/>
  <c r="G328" i="3"/>
  <c r="F328" i="3"/>
  <c r="E328" i="3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K326" i="3" s="1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I322" i="3" s="1"/>
  <c r="B322" i="3"/>
  <c r="I321" i="3"/>
  <c r="H321" i="3"/>
  <c r="G321" i="3"/>
  <c r="J321" i="3" s="1"/>
  <c r="F321" i="3"/>
  <c r="E321" i="3"/>
  <c r="K321" i="3" s="1"/>
  <c r="D321" i="3"/>
  <c r="C321" i="3"/>
  <c r="B321" i="3"/>
  <c r="K320" i="3"/>
  <c r="I320" i="3"/>
  <c r="H320" i="3"/>
  <c r="G320" i="3"/>
  <c r="F320" i="3"/>
  <c r="E320" i="3"/>
  <c r="D320" i="3"/>
  <c r="C320" i="3"/>
  <c r="B320" i="3"/>
  <c r="H319" i="3"/>
  <c r="K319" i="3" s="1"/>
  <c r="G319" i="3"/>
  <c r="F319" i="3"/>
  <c r="I319" i="3" s="1"/>
  <c r="E319" i="3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B314" i="3"/>
  <c r="I313" i="3"/>
  <c r="H313" i="3"/>
  <c r="G313" i="3"/>
  <c r="J313" i="3" s="1"/>
  <c r="F313" i="3"/>
  <c r="E313" i="3"/>
  <c r="K313" i="3" s="1"/>
  <c r="D313" i="3"/>
  <c r="C313" i="3"/>
  <c r="B313" i="3"/>
  <c r="K312" i="3"/>
  <c r="I312" i="3"/>
  <c r="H312" i="3"/>
  <c r="G312" i="3"/>
  <c r="J312" i="3" s="1"/>
  <c r="F312" i="3"/>
  <c r="E312" i="3"/>
  <c r="D312" i="3"/>
  <c r="C312" i="3"/>
  <c r="B312" i="3"/>
  <c r="I311" i="3"/>
  <c r="H311" i="3"/>
  <c r="K311" i="3" s="1"/>
  <c r="G311" i="3"/>
  <c r="F311" i="3"/>
  <c r="E311" i="3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I308" i="3" s="1"/>
  <c r="E308" i="3"/>
  <c r="D308" i="3"/>
  <c r="J308" i="3" s="1"/>
  <c r="C308" i="3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I298" i="3" s="1"/>
  <c r="E298" i="3"/>
  <c r="K298" i="3" s="1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I294" i="3" s="1"/>
  <c r="E294" i="3"/>
  <c r="K294" i="3" s="1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I290" i="3" s="1"/>
  <c r="E290" i="3"/>
  <c r="K290" i="3" s="1"/>
  <c r="D290" i="3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I286" i="3" s="1"/>
  <c r="E286" i="3"/>
  <c r="K286" i="3" s="1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I282" i="3" s="1"/>
  <c r="E282" i="3"/>
  <c r="K282" i="3" s="1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I278" i="3" s="1"/>
  <c r="E278" i="3"/>
  <c r="K278" i="3" s="1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I274" i="3" s="1"/>
  <c r="E274" i="3"/>
  <c r="K274" i="3" s="1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G270" i="3"/>
  <c r="J270" i="3" s="1"/>
  <c r="F270" i="3"/>
  <c r="I270" i="3" s="1"/>
  <c r="E270" i="3"/>
  <c r="K270" i="3" s="1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I262" i="3" s="1"/>
  <c r="E262" i="3"/>
  <c r="K262" i="3" s="1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I258" i="3" s="1"/>
  <c r="E258" i="3"/>
  <c r="K258" i="3" s="1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I254" i="3" s="1"/>
  <c r="E254" i="3"/>
  <c r="K254" i="3" s="1"/>
  <c r="D254" i="3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I250" i="3" s="1"/>
  <c r="E250" i="3"/>
  <c r="K250" i="3" s="1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G246" i="3"/>
  <c r="J246" i="3" s="1"/>
  <c r="F246" i="3"/>
  <c r="I246" i="3" s="1"/>
  <c r="E246" i="3"/>
  <c r="K246" i="3" s="1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I242" i="3" s="1"/>
  <c r="E242" i="3"/>
  <c r="K242" i="3" s="1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J234" i="3" s="1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I226" i="3" s="1"/>
  <c r="E226" i="3"/>
  <c r="K226" i="3" s="1"/>
  <c r="D226" i="3"/>
  <c r="J226" i="3" s="1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F222" i="3"/>
  <c r="I222" i="3" s="1"/>
  <c r="E222" i="3"/>
  <c r="K222" i="3" s="1"/>
  <c r="D222" i="3"/>
  <c r="C222" i="3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I218" i="3" s="1"/>
  <c r="E218" i="3"/>
  <c r="K218" i="3" s="1"/>
  <c r="D218" i="3"/>
  <c r="C218" i="3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I214" i="3" s="1"/>
  <c r="E214" i="3"/>
  <c r="K214" i="3" s="1"/>
  <c r="D214" i="3"/>
  <c r="C214" i="3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I210" i="3" s="1"/>
  <c r="E210" i="3"/>
  <c r="K210" i="3" s="1"/>
  <c r="D210" i="3"/>
  <c r="C210" i="3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I206" i="3" s="1"/>
  <c r="E206" i="3"/>
  <c r="K206" i="3" s="1"/>
  <c r="D206" i="3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I202" i="3" s="1"/>
  <c r="E202" i="3"/>
  <c r="K202" i="3" s="1"/>
  <c r="D202" i="3"/>
  <c r="C202" i="3"/>
  <c r="B202" i="3"/>
  <c r="J201" i="3"/>
  <c r="I201" i="3"/>
  <c r="H201" i="3"/>
  <c r="K201" i="3" s="1"/>
  <c r="G201" i="3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F198" i="3"/>
  <c r="I198" i="3" s="1"/>
  <c r="E198" i="3"/>
  <c r="K198" i="3" s="1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H190" i="3"/>
  <c r="G190" i="3"/>
  <c r="F190" i="3"/>
  <c r="I190" i="3" s="1"/>
  <c r="E190" i="3"/>
  <c r="D190" i="3"/>
  <c r="C190" i="3"/>
  <c r="B190" i="3"/>
  <c r="J189" i="3"/>
  <c r="I189" i="3"/>
  <c r="H189" i="3"/>
  <c r="K189" i="3" s="1"/>
  <c r="G189" i="3"/>
  <c r="F189" i="3"/>
  <c r="E189" i="3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I186" i="3" s="1"/>
  <c r="E186" i="3"/>
  <c r="D186" i="3"/>
  <c r="C186" i="3"/>
  <c r="B186" i="3"/>
  <c r="J185" i="3"/>
  <c r="I185" i="3"/>
  <c r="H185" i="3"/>
  <c r="K185" i="3" s="1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I178" i="3" s="1"/>
  <c r="E178" i="3"/>
  <c r="D178" i="3"/>
  <c r="C178" i="3"/>
  <c r="B178" i="3"/>
  <c r="J177" i="3"/>
  <c r="I177" i="3"/>
  <c r="H177" i="3"/>
  <c r="K177" i="3" s="1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F174" i="3"/>
  <c r="I174" i="3" s="1"/>
  <c r="E174" i="3"/>
  <c r="D174" i="3"/>
  <c r="C174" i="3"/>
  <c r="B174" i="3"/>
  <c r="J173" i="3"/>
  <c r="I173" i="3"/>
  <c r="H173" i="3"/>
  <c r="K173" i="3" s="1"/>
  <c r="G173" i="3"/>
  <c r="F173" i="3"/>
  <c r="E173" i="3"/>
  <c r="D173" i="3"/>
  <c r="C173" i="3"/>
  <c r="B173" i="3"/>
  <c r="J172" i="3"/>
  <c r="H172" i="3"/>
  <c r="G172" i="3"/>
  <c r="F172" i="3"/>
  <c r="E172" i="3"/>
  <c r="K172" i="3" s="1"/>
  <c r="D172" i="3"/>
  <c r="C172" i="3"/>
  <c r="I172" i="3" s="1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I163" i="3"/>
  <c r="H163" i="3"/>
  <c r="G163" i="3"/>
  <c r="F163" i="3"/>
  <c r="E163" i="3"/>
  <c r="D163" i="3"/>
  <c r="J163" i="3" s="1"/>
  <c r="C163" i="3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H97" i="3"/>
  <c r="K97" i="3" s="1"/>
  <c r="G97" i="3"/>
  <c r="F97" i="3"/>
  <c r="E97" i="3"/>
  <c r="D97" i="3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H81" i="3"/>
  <c r="K81" i="3" s="1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H65" i="3"/>
  <c r="K65" i="3" s="1"/>
  <c r="G65" i="3"/>
  <c r="F65" i="3"/>
  <c r="E65" i="3"/>
  <c r="D65" i="3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H49" i="3"/>
  <c r="K49" i="3" s="1"/>
  <c r="G49" i="3"/>
  <c r="F49" i="3"/>
  <c r="E49" i="3"/>
  <c r="D49" i="3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H33" i="3"/>
  <c r="K33" i="3" s="1"/>
  <c r="G33" i="3"/>
  <c r="F33" i="3"/>
  <c r="E33" i="3"/>
  <c r="D33" i="3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H31" i="3"/>
  <c r="K31" i="3" s="1"/>
  <c r="G31" i="3"/>
  <c r="F31" i="3"/>
  <c r="E31" i="3"/>
  <c r="D31" i="3"/>
  <c r="J31" i="3" s="1"/>
  <c r="C31" i="3"/>
  <c r="B31" i="3"/>
  <c r="J30" i="3"/>
  <c r="I30" i="3"/>
  <c r="H30" i="3"/>
  <c r="G30" i="3"/>
  <c r="F30" i="3"/>
  <c r="E30" i="3"/>
  <c r="K30" i="3" s="1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I26" i="3"/>
  <c r="H26" i="3"/>
  <c r="G26" i="3"/>
  <c r="J26" i="3" s="1"/>
  <c r="F26" i="3"/>
  <c r="E26" i="3"/>
  <c r="K26" i="3" s="1"/>
  <c r="D26" i="3"/>
  <c r="C26" i="3"/>
  <c r="B26" i="3"/>
  <c r="K25" i="3"/>
  <c r="I25" i="3"/>
  <c r="H25" i="3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I22" i="3"/>
  <c r="H22" i="3"/>
  <c r="G22" i="3"/>
  <c r="J22" i="3" s="1"/>
  <c r="F22" i="3"/>
  <c r="E22" i="3"/>
  <c r="K22" i="3" s="1"/>
  <c r="D22" i="3"/>
  <c r="C22" i="3"/>
  <c r="B22" i="3"/>
  <c r="K21" i="3"/>
  <c r="I21" i="3"/>
  <c r="H21" i="3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I18" i="3"/>
  <c r="H18" i="3"/>
  <c r="G18" i="3"/>
  <c r="J18" i="3" s="1"/>
  <c r="F18" i="3"/>
  <c r="E18" i="3"/>
  <c r="K18" i="3" s="1"/>
  <c r="D18" i="3"/>
  <c r="C18" i="3"/>
  <c r="B18" i="3"/>
  <c r="K17" i="3"/>
  <c r="I17" i="3"/>
  <c r="H17" i="3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I9" i="3"/>
  <c r="H9" i="3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I233" i="2"/>
  <c r="H233" i="2"/>
  <c r="G233" i="2"/>
  <c r="J233" i="2" s="1"/>
  <c r="F233" i="2"/>
  <c r="E233" i="2"/>
  <c r="K233" i="2" s="1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I229" i="2"/>
  <c r="H229" i="2"/>
  <c r="G229" i="2"/>
  <c r="J229" i="2" s="1"/>
  <c r="F229" i="2"/>
  <c r="E229" i="2"/>
  <c r="K229" i="2" s="1"/>
  <c r="D229" i="2"/>
  <c r="C229" i="2"/>
  <c r="B229" i="2"/>
  <c r="K228" i="2"/>
  <c r="J228" i="2"/>
  <c r="I228" i="2"/>
  <c r="H228" i="2"/>
  <c r="G228" i="2"/>
  <c r="F228" i="2"/>
  <c r="E228" i="2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I225" i="2"/>
  <c r="H225" i="2"/>
  <c r="G225" i="2"/>
  <c r="J225" i="2" s="1"/>
  <c r="F225" i="2"/>
  <c r="E225" i="2"/>
  <c r="K225" i="2" s="1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I221" i="2"/>
  <c r="H221" i="2"/>
  <c r="G221" i="2"/>
  <c r="F221" i="2"/>
  <c r="E221" i="2"/>
  <c r="K221" i="2" s="1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I217" i="2"/>
  <c r="H217" i="2"/>
  <c r="G217" i="2"/>
  <c r="J217" i="2" s="1"/>
  <c r="F217" i="2"/>
  <c r="E217" i="2"/>
  <c r="K217" i="2" s="1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I209" i="2"/>
  <c r="H209" i="2"/>
  <c r="G209" i="2"/>
  <c r="J209" i="2" s="1"/>
  <c r="F209" i="2"/>
  <c r="E209" i="2"/>
  <c r="K209" i="2" s="1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I205" i="2"/>
  <c r="H205" i="2"/>
  <c r="G205" i="2"/>
  <c r="J205" i="2" s="1"/>
  <c r="F205" i="2"/>
  <c r="E205" i="2"/>
  <c r="K205" i="2" s="1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J198" i="2" s="1"/>
  <c r="F198" i="2"/>
  <c r="E198" i="2"/>
  <c r="K198" i="2" s="1"/>
  <c r="D198" i="2"/>
  <c r="C198" i="2"/>
  <c r="I198" i="2" s="1"/>
  <c r="B198" i="2"/>
  <c r="I197" i="2"/>
  <c r="H197" i="2"/>
  <c r="G197" i="2"/>
  <c r="J197" i="2" s="1"/>
  <c r="F197" i="2"/>
  <c r="E197" i="2"/>
  <c r="K197" i="2" s="1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J190" i="2" s="1"/>
  <c r="F190" i="2"/>
  <c r="E190" i="2"/>
  <c r="K190" i="2" s="1"/>
  <c r="D190" i="2"/>
  <c r="C190" i="2"/>
  <c r="I190" i="2" s="1"/>
  <c r="B190" i="2"/>
  <c r="I189" i="2"/>
  <c r="H189" i="2"/>
  <c r="G189" i="2"/>
  <c r="F189" i="2"/>
  <c r="E189" i="2"/>
  <c r="K189" i="2" s="1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J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E174" i="2"/>
  <c r="K174" i="2" s="1"/>
  <c r="D174" i="2"/>
  <c r="C174" i="2"/>
  <c r="I174" i="2" s="1"/>
  <c r="B174" i="2"/>
  <c r="I173" i="2"/>
  <c r="H173" i="2"/>
  <c r="G173" i="2"/>
  <c r="F173" i="2"/>
  <c r="E173" i="2"/>
  <c r="K173" i="2" s="1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F170" i="2"/>
  <c r="E170" i="2"/>
  <c r="K170" i="2" s="1"/>
  <c r="D170" i="2"/>
  <c r="J170" i="2" s="1"/>
  <c r="C170" i="2"/>
  <c r="B170" i="2"/>
  <c r="I169" i="2"/>
  <c r="H169" i="2"/>
  <c r="G169" i="2"/>
  <c r="J169" i="2" s="1"/>
  <c r="F169" i="2"/>
  <c r="E169" i="2"/>
  <c r="D169" i="2"/>
  <c r="C169" i="2"/>
  <c r="B169" i="2"/>
  <c r="K168" i="2"/>
  <c r="J168" i="2"/>
  <c r="I168" i="2"/>
  <c r="H168" i="2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E166" i="2"/>
  <c r="K166" i="2" s="1"/>
  <c r="D166" i="2"/>
  <c r="C166" i="2"/>
  <c r="I166" i="2" s="1"/>
  <c r="B166" i="2"/>
  <c r="I165" i="2"/>
  <c r="H165" i="2"/>
  <c r="G165" i="2"/>
  <c r="F165" i="2"/>
  <c r="E165" i="2"/>
  <c r="K165" i="2" s="1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J162" i="2" s="1"/>
  <c r="F162" i="2"/>
  <c r="E162" i="2"/>
  <c r="K162" i="2" s="1"/>
  <c r="D162" i="2"/>
  <c r="C162" i="2"/>
  <c r="B162" i="2"/>
  <c r="I161" i="2"/>
  <c r="H161" i="2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F158" i="2"/>
  <c r="E158" i="2"/>
  <c r="K158" i="2" s="1"/>
  <c r="D158" i="2"/>
  <c r="C158" i="2"/>
  <c r="I158" i="2" s="1"/>
  <c r="B158" i="2"/>
  <c r="I157" i="2"/>
  <c r="H157" i="2"/>
  <c r="G157" i="2"/>
  <c r="F157" i="2"/>
  <c r="E157" i="2"/>
  <c r="K157" i="2" s="1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I153" i="2"/>
  <c r="H153" i="2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E146" i="2"/>
  <c r="K146" i="2" s="1"/>
  <c r="D146" i="2"/>
  <c r="C146" i="2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J144" i="2"/>
  <c r="I144" i="2"/>
  <c r="H144" i="2"/>
  <c r="G144" i="2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E142" i="2"/>
  <c r="K142" i="2" s="1"/>
  <c r="D142" i="2"/>
  <c r="C142" i="2"/>
  <c r="I142" i="2" s="1"/>
  <c r="B142" i="2"/>
  <c r="I141" i="2"/>
  <c r="H141" i="2"/>
  <c r="G141" i="2"/>
  <c r="F141" i="2"/>
  <c r="E141" i="2"/>
  <c r="K141" i="2" s="1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E138" i="2"/>
  <c r="K138" i="2" s="1"/>
  <c r="D138" i="2"/>
  <c r="C138" i="2"/>
  <c r="B138" i="2"/>
  <c r="I137" i="2"/>
  <c r="H137" i="2"/>
  <c r="G137" i="2"/>
  <c r="F137" i="2"/>
  <c r="E137" i="2"/>
  <c r="D137" i="2"/>
  <c r="J137" i="2" s="1"/>
  <c r="C137" i="2"/>
  <c r="B137" i="2"/>
  <c r="K136" i="2"/>
  <c r="J136" i="2"/>
  <c r="I136" i="2"/>
  <c r="H136" i="2"/>
  <c r="G136" i="2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E134" i="2"/>
  <c r="K134" i="2" s="1"/>
  <c r="D134" i="2"/>
  <c r="C134" i="2"/>
  <c r="I134" i="2" s="1"/>
  <c r="B134" i="2"/>
  <c r="I133" i="2"/>
  <c r="H133" i="2"/>
  <c r="G133" i="2"/>
  <c r="F133" i="2"/>
  <c r="E133" i="2"/>
  <c r="K133" i="2" s="1"/>
  <c r="D133" i="2"/>
  <c r="C133" i="2"/>
  <c r="B133" i="2"/>
  <c r="K132" i="2"/>
  <c r="J132" i="2"/>
  <c r="I132" i="2"/>
  <c r="H132" i="2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J130" i="2" s="1"/>
  <c r="F130" i="2"/>
  <c r="E130" i="2"/>
  <c r="K130" i="2" s="1"/>
  <c r="D130" i="2"/>
  <c r="C130" i="2"/>
  <c r="B130" i="2"/>
  <c r="I129" i="2"/>
  <c r="H129" i="2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E126" i="2"/>
  <c r="K126" i="2" s="1"/>
  <c r="D126" i="2"/>
  <c r="C126" i="2"/>
  <c r="I126" i="2" s="1"/>
  <c r="B126" i="2"/>
  <c r="I125" i="2"/>
  <c r="H125" i="2"/>
  <c r="G125" i="2"/>
  <c r="F125" i="2"/>
  <c r="E125" i="2"/>
  <c r="K125" i="2" s="1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J122" i="2" s="1"/>
  <c r="F122" i="2"/>
  <c r="E122" i="2"/>
  <c r="K122" i="2" s="1"/>
  <c r="D122" i="2"/>
  <c r="C122" i="2"/>
  <c r="I122" i="2" s="1"/>
  <c r="B122" i="2"/>
  <c r="I121" i="2"/>
  <c r="H121" i="2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J118" i="2" s="1"/>
  <c r="F118" i="2"/>
  <c r="E118" i="2"/>
  <c r="K118" i="2" s="1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E114" i="2"/>
  <c r="K114" i="2" s="1"/>
  <c r="D114" i="2"/>
  <c r="C114" i="2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J112" i="2"/>
  <c r="H112" i="2"/>
  <c r="G112" i="2"/>
  <c r="F112" i="2"/>
  <c r="I112" i="2" s="1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B111" i="2"/>
  <c r="H110" i="2"/>
  <c r="G110" i="2"/>
  <c r="J110" i="2" s="1"/>
  <c r="F110" i="2"/>
  <c r="E110" i="2"/>
  <c r="D110" i="2"/>
  <c r="C110" i="2"/>
  <c r="B110" i="2"/>
  <c r="H109" i="2"/>
  <c r="K109" i="2" s="1"/>
  <c r="G109" i="2"/>
  <c r="F109" i="2"/>
  <c r="I109" i="2" s="1"/>
  <c r="E109" i="2"/>
  <c r="D109" i="2"/>
  <c r="J109" i="2" s="1"/>
  <c r="C109" i="2"/>
  <c r="B109" i="2"/>
  <c r="J108" i="2"/>
  <c r="H108" i="2"/>
  <c r="K108" i="2" s="1"/>
  <c r="G108" i="2"/>
  <c r="F108" i="2"/>
  <c r="E108" i="2"/>
  <c r="D108" i="2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I105" i="2" s="1"/>
  <c r="E105" i="2"/>
  <c r="D105" i="2"/>
  <c r="J105" i="2" s="1"/>
  <c r="C105" i="2"/>
  <c r="B105" i="2"/>
  <c r="J104" i="2"/>
  <c r="H104" i="2"/>
  <c r="K104" i="2" s="1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I101" i="2" s="1"/>
  <c r="E101" i="2"/>
  <c r="D101" i="2"/>
  <c r="J101" i="2" s="1"/>
  <c r="C101" i="2"/>
  <c r="B101" i="2"/>
  <c r="J100" i="2"/>
  <c r="H100" i="2"/>
  <c r="K100" i="2" s="1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F97" i="2"/>
  <c r="I97" i="2" s="1"/>
  <c r="E97" i="2"/>
  <c r="D97" i="2"/>
  <c r="J97" i="2" s="1"/>
  <c r="C97" i="2"/>
  <c r="B97" i="2"/>
  <c r="J96" i="2"/>
  <c r="H96" i="2"/>
  <c r="K96" i="2" s="1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F93" i="2"/>
  <c r="I93" i="2" s="1"/>
  <c r="E93" i="2"/>
  <c r="D93" i="2"/>
  <c r="J93" i="2" s="1"/>
  <c r="C93" i="2"/>
  <c r="B93" i="2"/>
  <c r="J92" i="2"/>
  <c r="H92" i="2"/>
  <c r="K92" i="2" s="1"/>
  <c r="G92" i="2"/>
  <c r="F92" i="2"/>
  <c r="E92" i="2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F89" i="2"/>
  <c r="I89" i="2" s="1"/>
  <c r="E89" i="2"/>
  <c r="D89" i="2"/>
  <c r="J89" i="2" s="1"/>
  <c r="C89" i="2"/>
  <c r="B89" i="2"/>
  <c r="J88" i="2"/>
  <c r="H88" i="2"/>
  <c r="K88" i="2" s="1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F85" i="2"/>
  <c r="I85" i="2" s="1"/>
  <c r="E85" i="2"/>
  <c r="D85" i="2"/>
  <c r="J85" i="2" s="1"/>
  <c r="C85" i="2"/>
  <c r="B85" i="2"/>
  <c r="J84" i="2"/>
  <c r="H84" i="2"/>
  <c r="K84" i="2" s="1"/>
  <c r="G84" i="2"/>
  <c r="F84" i="2"/>
  <c r="E84" i="2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F81" i="2"/>
  <c r="I81" i="2" s="1"/>
  <c r="E81" i="2"/>
  <c r="D81" i="2"/>
  <c r="J81" i="2" s="1"/>
  <c r="C81" i="2"/>
  <c r="B81" i="2"/>
  <c r="J80" i="2"/>
  <c r="H80" i="2"/>
  <c r="K80" i="2" s="1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F77" i="2"/>
  <c r="I77" i="2" s="1"/>
  <c r="E77" i="2"/>
  <c r="D77" i="2"/>
  <c r="J77" i="2" s="1"/>
  <c r="C77" i="2"/>
  <c r="B77" i="2"/>
  <c r="J76" i="2"/>
  <c r="H76" i="2"/>
  <c r="K76" i="2" s="1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F73" i="2"/>
  <c r="I73" i="2" s="1"/>
  <c r="E73" i="2"/>
  <c r="D73" i="2"/>
  <c r="J73" i="2" s="1"/>
  <c r="C73" i="2"/>
  <c r="B73" i="2"/>
  <c r="J72" i="2"/>
  <c r="H72" i="2"/>
  <c r="K72" i="2" s="1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F69" i="2"/>
  <c r="I69" i="2" s="1"/>
  <c r="E69" i="2"/>
  <c r="D69" i="2"/>
  <c r="J69" i="2" s="1"/>
  <c r="C69" i="2"/>
  <c r="B69" i="2"/>
  <c r="J68" i="2"/>
  <c r="H68" i="2"/>
  <c r="K68" i="2" s="1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F65" i="2"/>
  <c r="I65" i="2" s="1"/>
  <c r="E65" i="2"/>
  <c r="D65" i="2"/>
  <c r="J65" i="2" s="1"/>
  <c r="C65" i="2"/>
  <c r="B65" i="2"/>
  <c r="J64" i="2"/>
  <c r="H64" i="2"/>
  <c r="K64" i="2" s="1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F61" i="2"/>
  <c r="I61" i="2" s="1"/>
  <c r="E61" i="2"/>
  <c r="D61" i="2"/>
  <c r="J61" i="2" s="1"/>
  <c r="C61" i="2"/>
  <c r="B61" i="2"/>
  <c r="J60" i="2"/>
  <c r="H60" i="2"/>
  <c r="K60" i="2" s="1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F57" i="2"/>
  <c r="I57" i="2" s="1"/>
  <c r="E57" i="2"/>
  <c r="D57" i="2"/>
  <c r="J57" i="2" s="1"/>
  <c r="C57" i="2"/>
  <c r="B57" i="2"/>
  <c r="J56" i="2"/>
  <c r="H56" i="2"/>
  <c r="K56" i="2" s="1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F53" i="2"/>
  <c r="I53" i="2" s="1"/>
  <c r="E53" i="2"/>
  <c r="D53" i="2"/>
  <c r="J53" i="2" s="1"/>
  <c r="C53" i="2"/>
  <c r="B53" i="2"/>
  <c r="J52" i="2"/>
  <c r="H52" i="2"/>
  <c r="K52" i="2" s="1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F49" i="2"/>
  <c r="I49" i="2" s="1"/>
  <c r="E49" i="2"/>
  <c r="D49" i="2"/>
  <c r="J49" i="2" s="1"/>
  <c r="C49" i="2"/>
  <c r="B49" i="2"/>
  <c r="J48" i="2"/>
  <c r="H48" i="2"/>
  <c r="K48" i="2" s="1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K45" i="2" s="1"/>
  <c r="G45" i="2"/>
  <c r="F45" i="2"/>
  <c r="I45" i="2" s="1"/>
  <c r="E45" i="2"/>
  <c r="D45" i="2"/>
  <c r="J45" i="2" s="1"/>
  <c r="C45" i="2"/>
  <c r="B45" i="2"/>
  <c r="J44" i="2"/>
  <c r="H44" i="2"/>
  <c r="K44" i="2" s="1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K41" i="2" s="1"/>
  <c r="G41" i="2"/>
  <c r="F41" i="2"/>
  <c r="I41" i="2" s="1"/>
  <c r="E41" i="2"/>
  <c r="D41" i="2"/>
  <c r="J41" i="2" s="1"/>
  <c r="C41" i="2"/>
  <c r="B41" i="2"/>
  <c r="J40" i="2"/>
  <c r="H40" i="2"/>
  <c r="K40" i="2" s="1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F37" i="2"/>
  <c r="I37" i="2" s="1"/>
  <c r="E37" i="2"/>
  <c r="D37" i="2"/>
  <c r="J37" i="2" s="1"/>
  <c r="C37" i="2"/>
  <c r="B37" i="2"/>
  <c r="J36" i="2"/>
  <c r="H36" i="2"/>
  <c r="K36" i="2" s="1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K33" i="2" s="1"/>
  <c r="G33" i="2"/>
  <c r="F33" i="2"/>
  <c r="I33" i="2" s="1"/>
  <c r="E33" i="2"/>
  <c r="D33" i="2"/>
  <c r="J33" i="2" s="1"/>
  <c r="C33" i="2"/>
  <c r="B33" i="2"/>
  <c r="J32" i="2"/>
  <c r="H32" i="2"/>
  <c r="K32" i="2" s="1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F29" i="2"/>
  <c r="I29" i="2" s="1"/>
  <c r="E29" i="2"/>
  <c r="D29" i="2"/>
  <c r="J29" i="2" s="1"/>
  <c r="C29" i="2"/>
  <c r="B29" i="2"/>
  <c r="J28" i="2"/>
  <c r="H28" i="2"/>
  <c r="K28" i="2" s="1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F25" i="2"/>
  <c r="I25" i="2" s="1"/>
  <c r="E25" i="2"/>
  <c r="D25" i="2"/>
  <c r="J25" i="2" s="1"/>
  <c r="C25" i="2"/>
  <c r="B25" i="2"/>
  <c r="J24" i="2"/>
  <c r="H24" i="2"/>
  <c r="K24" i="2" s="1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F21" i="2"/>
  <c r="I21" i="2" s="1"/>
  <c r="E21" i="2"/>
  <c r="D21" i="2"/>
  <c r="J21" i="2" s="1"/>
  <c r="C21" i="2"/>
  <c r="B21" i="2"/>
  <c r="J20" i="2"/>
  <c r="H20" i="2"/>
  <c r="K20" i="2" s="1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F17" i="2"/>
  <c r="I17" i="2" s="1"/>
  <c r="E17" i="2"/>
  <c r="D17" i="2"/>
  <c r="J17" i="2" s="1"/>
  <c r="C17" i="2"/>
  <c r="B17" i="2"/>
  <c r="J16" i="2"/>
  <c r="H16" i="2"/>
  <c r="K16" i="2" s="1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F13" i="2"/>
  <c r="I13" i="2" s="1"/>
  <c r="E13" i="2"/>
  <c r="D13" i="2"/>
  <c r="J13" i="2" s="1"/>
  <c r="C13" i="2"/>
  <c r="B13" i="2"/>
  <c r="J12" i="2"/>
  <c r="H12" i="2"/>
  <c r="K12" i="2" s="1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K9" i="2" s="1"/>
  <c r="G9" i="2"/>
  <c r="F9" i="2"/>
  <c r="I9" i="2" s="1"/>
  <c r="E9" i="2"/>
  <c r="D9" i="2"/>
  <c r="J9" i="2" s="1"/>
  <c r="C9" i="2"/>
  <c r="B9" i="2"/>
  <c r="J8" i="2"/>
  <c r="H8" i="2"/>
  <c r="K8" i="2" s="1"/>
  <c r="G8" i="2"/>
  <c r="F8" i="2"/>
  <c r="E8" i="2"/>
  <c r="D8" i="2"/>
  <c r="C8" i="2"/>
  <c r="I8" i="2" s="1"/>
  <c r="B8" i="2"/>
  <c r="H7" i="2"/>
  <c r="H6" i="2" s="1"/>
  <c r="G7" i="2"/>
  <c r="F7" i="2"/>
  <c r="E7" i="2"/>
  <c r="K7" i="2" s="1"/>
  <c r="D7" i="2"/>
  <c r="D6" i="2" s="1"/>
  <c r="J6" i="2" s="1"/>
  <c r="C7" i="2"/>
  <c r="I7" i="2" s="1"/>
  <c r="B7" i="2"/>
  <c r="G6" i="2"/>
  <c r="F6" i="2"/>
  <c r="F4" i="2"/>
  <c r="C4" i="2"/>
  <c r="I2" i="2"/>
  <c r="G2" i="2"/>
  <c r="J7" i="2" l="1"/>
  <c r="E6" i="2"/>
  <c r="K6" i="2" s="1"/>
  <c r="K110" i="2"/>
  <c r="I114" i="2"/>
  <c r="K137" i="2"/>
  <c r="J141" i="2"/>
  <c r="I146" i="2"/>
  <c r="K169" i="2"/>
  <c r="J173" i="2"/>
  <c r="J174" i="2"/>
  <c r="K121" i="2"/>
  <c r="J125" i="2"/>
  <c r="I130" i="2"/>
  <c r="K153" i="2"/>
  <c r="J157" i="2"/>
  <c r="J158" i="2"/>
  <c r="I162" i="2"/>
  <c r="J189" i="2"/>
  <c r="J221" i="2"/>
  <c r="C6" i="2"/>
  <c r="I6" i="2" s="1"/>
  <c r="I110" i="2"/>
  <c r="I111" i="2"/>
  <c r="K129" i="2"/>
  <c r="J133" i="2"/>
  <c r="I138" i="2"/>
  <c r="K161" i="2"/>
  <c r="J165" i="2"/>
  <c r="J166" i="2"/>
  <c r="I170" i="2"/>
  <c r="J37" i="3"/>
  <c r="J53" i="3"/>
  <c r="J69" i="3"/>
  <c r="J85" i="3"/>
  <c r="J41" i="3"/>
  <c r="J57" i="3"/>
  <c r="J73" i="3"/>
  <c r="J89" i="3"/>
  <c r="J155" i="3"/>
  <c r="J167" i="3"/>
  <c r="I31" i="3"/>
  <c r="J45" i="3"/>
  <c r="J61" i="3"/>
  <c r="J77" i="3"/>
  <c r="J93" i="3"/>
  <c r="J33" i="3"/>
  <c r="J49" i="3"/>
  <c r="J65" i="3"/>
  <c r="J81" i="3"/>
  <c r="J97" i="3"/>
  <c r="J174" i="3"/>
  <c r="J178" i="3"/>
  <c r="J182" i="3"/>
  <c r="J186" i="3"/>
  <c r="J190" i="3"/>
  <c r="K193" i="3"/>
  <c r="J194" i="3"/>
  <c r="K197" i="3"/>
  <c r="J198" i="3"/>
  <c r="J202" i="3"/>
  <c r="J206" i="3"/>
  <c r="K209" i="3"/>
  <c r="J210" i="3"/>
  <c r="K213" i="3"/>
  <c r="J214" i="3"/>
  <c r="J218" i="3"/>
  <c r="K221" i="3"/>
  <c r="J222" i="3"/>
  <c r="K174" i="3"/>
  <c r="K178" i="3"/>
  <c r="K182" i="3"/>
  <c r="K186" i="3"/>
  <c r="K190" i="3"/>
  <c r="K450" i="3"/>
  <c r="K446" i="3"/>
  <c r="K442" i="3"/>
  <c r="K474" i="3"/>
  <c r="I306" i="3"/>
  <c r="K317" i="3"/>
  <c r="I331" i="3"/>
  <c r="K350" i="3"/>
  <c r="I363" i="3"/>
  <c r="K374" i="3"/>
  <c r="I395" i="3"/>
  <c r="K406" i="3"/>
  <c r="I427" i="3"/>
  <c r="K438" i="3"/>
  <c r="I459" i="3"/>
  <c r="K470" i="3"/>
  <c r="I335" i="3"/>
  <c r="K354" i="3"/>
  <c r="K370" i="3"/>
  <c r="I391" i="3"/>
  <c r="K402" i="3"/>
  <c r="I423" i="3"/>
  <c r="K434" i="3"/>
  <c r="I455" i="3"/>
  <c r="K466" i="3"/>
  <c r="I314" i="3"/>
  <c r="J320" i="3"/>
  <c r="I339" i="3"/>
  <c r="K358" i="3"/>
  <c r="K366" i="3"/>
  <c r="I387" i="3"/>
  <c r="K398" i="3"/>
  <c r="I419" i="3"/>
  <c r="K430" i="3"/>
  <c r="I451" i="3"/>
  <c r="K462" i="3"/>
</calcChain>
</file>

<file path=xl/sharedStrings.xml><?xml version="1.0" encoding="utf-8"?>
<sst xmlns="http://schemas.openxmlformats.org/spreadsheetml/2006/main" count="214" uniqueCount="177">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</sst>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E9A1054-A39C-4D04-B851-3CAB51B8186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44409</v>
      </c>
      <c r="F7" s="3" t="s">
        <v>3</v>
      </c>
      <c r="G7" s="5">
        <v>44439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08/01/2021 - 08/31/2021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08/01/2020 - 08/31/2020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2678760360.6199999</v>
      </c>
      <c r="D6" s="43">
        <f t="shared" si="0"/>
        <v>676798001.90999985</v>
      </c>
      <c r="E6" s="44">
        <f t="shared" si="0"/>
        <v>18017919.000000004</v>
      </c>
      <c r="F6" s="42">
        <f t="shared" si="0"/>
        <v>2430383204.7200003</v>
      </c>
      <c r="G6" s="43">
        <f t="shared" si="0"/>
        <v>617921699.45000005</v>
      </c>
      <c r="H6" s="44">
        <f t="shared" si="0"/>
        <v>16573944.666666662</v>
      </c>
      <c r="I6" s="20">
        <f t="shared" ref="I6:I69" si="1">IFERROR((C6-F6)/F6,"")</f>
        <v>0.10219670520172751</v>
      </c>
      <c r="J6" s="20">
        <f t="shared" ref="J6:J69" si="2">IFERROR((D6-G6)/G6,"")</f>
        <v>9.5281169948238487E-2</v>
      </c>
      <c r="K6" s="20">
        <f t="shared" ref="K6:K69" si="3">IFERROR((E6-H6)/H6,"")</f>
        <v>8.7123153985028498E-2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72422518.370000005</v>
      </c>
      <c r="D7" s="50">
        <f>IF('County Data'!E2&gt;9,'County Data'!D2,"*")</f>
        <v>17509500.18</v>
      </c>
      <c r="E7" s="51">
        <f>IF('County Data'!G2&gt;9,'County Data'!F2,"*")</f>
        <v>791072.50000000023</v>
      </c>
      <c r="F7" s="50">
        <f>IF('County Data'!I2&gt;9,'County Data'!H2,"*")</f>
        <v>69211667.859999999</v>
      </c>
      <c r="G7" s="50">
        <f>IF('County Data'!K2&gt;9,'County Data'!J2,"*")</f>
        <v>15787280.949999999</v>
      </c>
      <c r="H7" s="51">
        <f>IF('County Data'!M2&gt;9,'County Data'!L2,"*")</f>
        <v>730991.99999999965</v>
      </c>
      <c r="I7" s="22">
        <f t="shared" si="1"/>
        <v>4.6391751698497581E-2</v>
      </c>
      <c r="J7" s="22">
        <f t="shared" si="2"/>
        <v>0.10908903410628165</v>
      </c>
      <c r="K7" s="22">
        <f t="shared" si="3"/>
        <v>8.2190365968438248E-2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96784237.849999994</v>
      </c>
      <c r="D8" s="50">
        <f>IF('County Data'!E3&gt;9,'County Data'!D3,"*")</f>
        <v>30773390.149999999</v>
      </c>
      <c r="E8" s="51">
        <f>IF('County Data'!G3&gt;9,'County Data'!F3,"*")</f>
        <v>644461.50000000035</v>
      </c>
      <c r="F8" s="50">
        <f>IF('County Data'!I3&gt;9,'County Data'!H3,"*")</f>
        <v>86129174.219999999</v>
      </c>
      <c r="G8" s="50">
        <f>IF('County Data'!K3&gt;9,'County Data'!J3,"*")</f>
        <v>28426543.949999999</v>
      </c>
      <c r="H8" s="51">
        <f>IF('County Data'!M3&gt;9,'County Data'!L3,"*")</f>
        <v>535318.6666666664</v>
      </c>
      <c r="I8" s="22">
        <f t="shared" si="1"/>
        <v>0.12371027269788673</v>
      </c>
      <c r="J8" s="22">
        <f t="shared" si="2"/>
        <v>8.2558266813155784E-2</v>
      </c>
      <c r="K8" s="22">
        <f t="shared" si="3"/>
        <v>0.20388385485032096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44979242.030000001</v>
      </c>
      <c r="D9" s="46">
        <f>IF('County Data'!E4&gt;9,'County Data'!D4,"*")</f>
        <v>15437695.279999999</v>
      </c>
      <c r="E9" s="47">
        <f>IF('County Data'!G4&gt;9,'County Data'!F4,"*")</f>
        <v>234646.66666666663</v>
      </c>
      <c r="F9" s="48">
        <f>IF('County Data'!I4&gt;9,'County Data'!H4,"*")</f>
        <v>46186172.130000003</v>
      </c>
      <c r="G9" s="46">
        <f>IF('County Data'!K4&gt;9,'County Data'!J4,"*")</f>
        <v>14302364.48</v>
      </c>
      <c r="H9" s="47">
        <f>IF('County Data'!M4&gt;9,'County Data'!L4,"*")</f>
        <v>313005.33333333349</v>
      </c>
      <c r="I9" s="9">
        <f t="shared" si="1"/>
        <v>-2.61318495198706E-2</v>
      </c>
      <c r="J9" s="9">
        <f t="shared" si="2"/>
        <v>7.9380636788246556E-2</v>
      </c>
      <c r="K9" s="9">
        <f t="shared" si="3"/>
        <v>-0.25034291215485194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540723199.25</v>
      </c>
      <c r="D10" s="50">
        <f>IF('County Data'!E5&gt;9,'County Data'!D5,"*")</f>
        <v>165447522.30000001</v>
      </c>
      <c r="E10" s="51">
        <f>IF('County Data'!G5&gt;9,'County Data'!F5,"*")</f>
        <v>4754381.5</v>
      </c>
      <c r="F10" s="50">
        <f>IF('County Data'!I5&gt;9,'County Data'!H5,"*")</f>
        <v>506227107.91000003</v>
      </c>
      <c r="G10" s="50">
        <f>IF('County Data'!K5&gt;9,'County Data'!J5,"*")</f>
        <v>153339944.37</v>
      </c>
      <c r="H10" s="51">
        <f>IF('County Data'!M5&gt;9,'County Data'!L5,"*")</f>
        <v>4973257.833333334</v>
      </c>
      <c r="I10" s="22">
        <f t="shared" si="1"/>
        <v>6.8143508715722292E-2</v>
      </c>
      <c r="J10" s="22">
        <f t="shared" si="2"/>
        <v>7.8959060404933723E-2</v>
      </c>
      <c r="K10" s="22">
        <f t="shared" si="3"/>
        <v>-4.4010654719389794E-2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1688123.46</v>
      </c>
      <c r="D11" s="46">
        <f>IF('County Data'!E6&gt;9,'County Data'!D6,"*")</f>
        <v>724587.16</v>
      </c>
      <c r="E11" s="47" t="str">
        <f>IF('County Data'!G6&gt;9,'County Data'!F6,"*")</f>
        <v>*</v>
      </c>
      <c r="F11" s="48">
        <f>IF('County Data'!I6&gt;9,'County Data'!H6,"*")</f>
        <v>1431890.95</v>
      </c>
      <c r="G11" s="46">
        <f>IF('County Data'!K6&gt;9,'County Data'!J6,"*")</f>
        <v>774005.21</v>
      </c>
      <c r="H11" s="47" t="str">
        <f>IF('County Data'!M6&gt;9,'County Data'!L6,"*")</f>
        <v>*</v>
      </c>
      <c r="I11" s="9">
        <f t="shared" si="1"/>
        <v>0.17894694424879215</v>
      </c>
      <c r="J11" s="9">
        <f t="shared" si="2"/>
        <v>-6.3847180046759544E-2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137782543</v>
      </c>
      <c r="D12" s="50">
        <f>IF('County Data'!E7&gt;9,'County Data'!D7,"*")</f>
        <v>21579831.460000001</v>
      </c>
      <c r="E12" s="51">
        <f>IF('County Data'!G7&gt;9,'County Data'!F7,"*")</f>
        <v>457377.83333333337</v>
      </c>
      <c r="F12" s="50">
        <f>IF('County Data'!I7&gt;9,'County Data'!H7,"*")</f>
        <v>104828594.77</v>
      </c>
      <c r="G12" s="50">
        <f>IF('County Data'!K7&gt;9,'County Data'!J7,"*")</f>
        <v>20968022.649999999</v>
      </c>
      <c r="H12" s="51">
        <f>IF('County Data'!M7&gt;9,'County Data'!L7,"*")</f>
        <v>680040.1666666664</v>
      </c>
      <c r="I12" s="22">
        <f t="shared" si="1"/>
        <v>0.31436029741982974</v>
      </c>
      <c r="J12" s="22">
        <f t="shared" si="2"/>
        <v>2.9178183380110113E-2</v>
      </c>
      <c r="K12" s="22">
        <f t="shared" si="3"/>
        <v>-0.32742526728200583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5227400.8</v>
      </c>
      <c r="D13" s="46">
        <f>IF('County Data'!E8&gt;9,'County Data'!D8,"*")</f>
        <v>2078322.48</v>
      </c>
      <c r="E13" s="47" t="str">
        <f>IF('County Data'!G8&gt;9,'County Data'!F8,"*")</f>
        <v>*</v>
      </c>
      <c r="F13" s="48">
        <f>IF('County Data'!I8&gt;9,'County Data'!H8,"*")</f>
        <v>4329403.72</v>
      </c>
      <c r="G13" s="46">
        <f>IF('County Data'!K8&gt;9,'County Data'!J8,"*")</f>
        <v>1922087.78</v>
      </c>
      <c r="H13" s="47" t="str">
        <f>IF('County Data'!M8&gt;9,'County Data'!L8,"*")</f>
        <v>*</v>
      </c>
      <c r="I13" s="9">
        <f t="shared" si="1"/>
        <v>0.20741818921890706</v>
      </c>
      <c r="J13" s="9">
        <f t="shared" si="2"/>
        <v>8.1283852707288926E-2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62554947.700000003</v>
      </c>
      <c r="D14" s="50">
        <f>IF('County Data'!E9&gt;9,'County Data'!D9,"*")</f>
        <v>22620657.100000001</v>
      </c>
      <c r="E14" s="51">
        <f>IF('County Data'!G9&gt;9,'County Data'!F9,"*")</f>
        <v>731067.1666666664</v>
      </c>
      <c r="F14" s="50">
        <f>IF('County Data'!I9&gt;9,'County Data'!H9,"*")</f>
        <v>54486518.939999998</v>
      </c>
      <c r="G14" s="50">
        <f>IF('County Data'!K9&gt;9,'County Data'!J9,"*")</f>
        <v>18737093.780000001</v>
      </c>
      <c r="H14" s="51">
        <f>IF('County Data'!M9&gt;9,'County Data'!L9,"*")</f>
        <v>656052.16666666721</v>
      </c>
      <c r="I14" s="22">
        <f t="shared" si="1"/>
        <v>0.14808119360469471</v>
      </c>
      <c r="J14" s="22">
        <f t="shared" si="2"/>
        <v>0.20726604486258807</v>
      </c>
      <c r="K14" s="22">
        <f t="shared" si="3"/>
        <v>0.11434304131810523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26436496.77</v>
      </c>
      <c r="D15" s="56">
        <f>IF('County Data'!E10&gt;9,'County Data'!D10,"*")</f>
        <v>6379582.6100000003</v>
      </c>
      <c r="E15" s="55">
        <f>IF('County Data'!G10&gt;9,'County Data'!F10,"*")</f>
        <v>334359.33333333296</v>
      </c>
      <c r="F15" s="56">
        <f>IF('County Data'!I10&gt;9,'County Data'!H10,"*")</f>
        <v>22634652.649999999</v>
      </c>
      <c r="G15" s="56">
        <f>IF('County Data'!K10&gt;9,'County Data'!J10,"*")</f>
        <v>5829123.4199999999</v>
      </c>
      <c r="H15" s="55">
        <f>IF('County Data'!M10&gt;9,'County Data'!L10,"*")</f>
        <v>178472.00000000009</v>
      </c>
      <c r="I15" s="23">
        <f t="shared" si="1"/>
        <v>0.16796564890073545</v>
      </c>
      <c r="J15" s="23">
        <f t="shared" si="2"/>
        <v>9.4432584513710713E-2</v>
      </c>
      <c r="K15" s="23">
        <f t="shared" si="3"/>
        <v>0.87345540663707921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71660359.519999996</v>
      </c>
      <c r="D16" s="50">
        <f>IF('County Data'!E11&gt;9,'County Data'!D11,"*")</f>
        <v>19782814.52</v>
      </c>
      <c r="E16" s="51">
        <f>IF('County Data'!G11&gt;9,'County Data'!F11,"*")</f>
        <v>516410.00000000017</v>
      </c>
      <c r="F16" s="50">
        <f>IF('County Data'!I11&gt;9,'County Data'!H11,"*")</f>
        <v>61908355.799999997</v>
      </c>
      <c r="G16" s="50">
        <f>IF('County Data'!K11&gt;9,'County Data'!J11,"*")</f>
        <v>18481390.91</v>
      </c>
      <c r="H16" s="51">
        <f>IF('County Data'!M11&gt;9,'County Data'!L11,"*")</f>
        <v>466818.83333333337</v>
      </c>
      <c r="I16" s="22">
        <f t="shared" si="1"/>
        <v>0.15752322273756783</v>
      </c>
      <c r="J16" s="22">
        <f t="shared" si="2"/>
        <v>7.0418055455762199E-2</v>
      </c>
      <c r="K16" s="22">
        <f t="shared" si="3"/>
        <v>0.10623214644653396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1106696131.04</v>
      </c>
      <c r="D17" s="46">
        <f>IF('County Data'!E12&gt;9,'County Data'!D12,"*")</f>
        <v>247120519.81999999</v>
      </c>
      <c r="E17" s="47">
        <f>IF('County Data'!G12&gt;9,'County Data'!F12,"*")</f>
        <v>3866123.8333333321</v>
      </c>
      <c r="F17" s="48">
        <f>IF('County Data'!I12&gt;9,'County Data'!H12,"*")</f>
        <v>952667808.82000005</v>
      </c>
      <c r="G17" s="46">
        <f>IF('County Data'!K12&gt;9,'County Data'!J12,"*")</f>
        <v>218723530.58000001</v>
      </c>
      <c r="H17" s="47">
        <f>IF('County Data'!M12&gt;9,'County Data'!L12,"*")</f>
        <v>3662261.8333333335</v>
      </c>
      <c r="I17" s="9">
        <f t="shared" si="1"/>
        <v>0.16168104012119769</v>
      </c>
      <c r="J17" s="9">
        <f t="shared" si="2"/>
        <v>0.12983051784459715</v>
      </c>
      <c r="K17" s="9">
        <f t="shared" si="3"/>
        <v>5.5665599369351094E-2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122897954.58</v>
      </c>
      <c r="D18" s="50">
        <f>IF('County Data'!E13&gt;9,'County Data'!D13,"*")</f>
        <v>42386759.670000002</v>
      </c>
      <c r="E18" s="51">
        <f>IF('County Data'!G13&gt;9,'County Data'!F13,"*")</f>
        <v>2195455.666666667</v>
      </c>
      <c r="F18" s="50">
        <f>IF('County Data'!I13&gt;9,'County Data'!H13,"*")</f>
        <v>108303987.69</v>
      </c>
      <c r="G18" s="50">
        <f>IF('County Data'!K13&gt;9,'County Data'!J13,"*")</f>
        <v>40422682.539999999</v>
      </c>
      <c r="H18" s="51">
        <f>IF('County Data'!M13&gt;9,'County Data'!L13,"*")</f>
        <v>2145757.4999999963</v>
      </c>
      <c r="I18" s="22">
        <f t="shared" si="1"/>
        <v>0.13475004200004634</v>
      </c>
      <c r="J18" s="22">
        <f t="shared" si="2"/>
        <v>4.8588490584623202E-2</v>
      </c>
      <c r="K18" s="22">
        <f t="shared" si="3"/>
        <v>2.3161129189421818E-2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210318374.03</v>
      </c>
      <c r="D19" s="46">
        <f>IF('County Data'!E14&gt;9,'County Data'!D14,"*")</f>
        <v>37303212.299999997</v>
      </c>
      <c r="E19" s="47">
        <f>IF('County Data'!G14&gt;9,'County Data'!F14,"*")</f>
        <v>1845479.0000000005</v>
      </c>
      <c r="F19" s="48">
        <f>IF('County Data'!I14&gt;9,'County Data'!H14,"*")</f>
        <v>241978253.78</v>
      </c>
      <c r="G19" s="46">
        <f>IF('County Data'!K14&gt;9,'County Data'!J14,"*")</f>
        <v>35907022.560000002</v>
      </c>
      <c r="H19" s="47">
        <f>IF('County Data'!M14&gt;9,'County Data'!L14,"*")</f>
        <v>1237230.3333333323</v>
      </c>
      <c r="I19" s="9">
        <f t="shared" si="1"/>
        <v>-0.1308377065105375</v>
      </c>
      <c r="J19" s="9">
        <f t="shared" si="2"/>
        <v>3.8883472938113603E-2</v>
      </c>
      <c r="K19" s="9">
        <f t="shared" si="3"/>
        <v>0.49162120445910124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82216800.829999998</v>
      </c>
      <c r="D20" s="50">
        <f>IF('County Data'!E15&gt;9,'County Data'!D15,"*")</f>
        <v>20440400.289999999</v>
      </c>
      <c r="E20" s="51">
        <f>IF('County Data'!G15&gt;9,'County Data'!F15,"*")</f>
        <v>1033792.833333334</v>
      </c>
      <c r="F20" s="50">
        <f>IF('County Data'!I15&gt;9,'County Data'!H15,"*")</f>
        <v>69410722.810000002</v>
      </c>
      <c r="G20" s="50">
        <f>IF('County Data'!K15&gt;9,'County Data'!J15,"*")</f>
        <v>19745448.25</v>
      </c>
      <c r="H20" s="51">
        <f>IF('County Data'!M15&gt;9,'County Data'!L15,"*")</f>
        <v>501775.83333333349</v>
      </c>
      <c r="I20" s="22">
        <f t="shared" si="1"/>
        <v>0.18449711372484115</v>
      </c>
      <c r="J20" s="22">
        <f t="shared" si="2"/>
        <v>3.5195556525286741E-2</v>
      </c>
      <c r="K20" s="22">
        <f t="shared" si="3"/>
        <v>1.0602682804904586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96372031.390000001</v>
      </c>
      <c r="D21" s="46">
        <f>IF('County Data'!E16&gt;9,'County Data'!D16,"*")</f>
        <v>27213206.59</v>
      </c>
      <c r="E21" s="47">
        <f>IF('County Data'!G16&gt;9,'County Data'!F16,"*")</f>
        <v>613291.16666666651</v>
      </c>
      <c r="F21" s="48">
        <f>IF('County Data'!I16&gt;9,'County Data'!H16,"*")</f>
        <v>100648892.67</v>
      </c>
      <c r="G21" s="46">
        <f>IF('County Data'!K16&gt;9,'County Data'!J16,"*")</f>
        <v>24555158.02</v>
      </c>
      <c r="H21" s="47">
        <f>IF('County Data'!M16&gt;9,'County Data'!L16,"*")</f>
        <v>492962.16666666663</v>
      </c>
      <c r="I21" s="9">
        <f t="shared" si="1"/>
        <v>-4.2492879618881166E-2</v>
      </c>
      <c r="J21" s="9">
        <f t="shared" si="2"/>
        <v>0.10824807430825893</v>
      </c>
      <c r="K21" s="9">
        <f t="shared" si="3"/>
        <v>0.24409378272098614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08/01/2021 - 08/31/2021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08/01/2020 - 08/31/2020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605985.06999999995</v>
      </c>
      <c r="D6" s="43">
        <f>IF('Town Data'!E2&gt;9,'Town Data'!D2,"*")</f>
        <v>202331.39</v>
      </c>
      <c r="E6" s="44" t="str">
        <f>IF('Town Data'!G2&gt;9,'Town Data'!F2,"*")</f>
        <v>*</v>
      </c>
      <c r="F6" s="43" t="str">
        <f>IF('Town Data'!I2&gt;9,'Town Data'!H2,"*")</f>
        <v>*</v>
      </c>
      <c r="G6" s="43" t="str">
        <f>IF('Town Data'!K2&gt;9,'Town Data'!J2,"*")</f>
        <v>*</v>
      </c>
      <c r="H6" s="44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1768557.22</v>
      </c>
      <c r="D7" s="46">
        <f>IF('Town Data'!E3&gt;9,'Town Data'!D3,"*")</f>
        <v>517404.07</v>
      </c>
      <c r="E7" s="47" t="str">
        <f>IF('Town Data'!G3&gt;9,'Town Data'!F3,"*")</f>
        <v>*</v>
      </c>
      <c r="F7" s="48">
        <f>IF('Town Data'!I3&gt;9,'Town Data'!H3,"*")</f>
        <v>1488691.27</v>
      </c>
      <c r="G7" s="46">
        <f>IF('Town Data'!K3&gt;9,'Town Data'!J3,"*")</f>
        <v>506157.14</v>
      </c>
      <c r="H7" s="47" t="str">
        <f>IF('Town Data'!M3&gt;9,'Town Data'!L3,"*")</f>
        <v>*</v>
      </c>
      <c r="I7" s="9">
        <f t="shared" si="0"/>
        <v>0.18799462026804251</v>
      </c>
      <c r="J7" s="9">
        <f t="shared" si="1"/>
        <v>2.2220233819086287E-2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12196891.75</v>
      </c>
      <c r="D8" s="50">
        <f>IF('Town Data'!E4&gt;9,'Town Data'!D4,"*")</f>
        <v>553181.78</v>
      </c>
      <c r="E8" s="51" t="str">
        <f>IF('Town Data'!G4&gt;9,'Town Data'!F4,"*")</f>
        <v>*</v>
      </c>
      <c r="F8" s="50">
        <f>IF('Town Data'!I4&gt;9,'Town Data'!H4,"*")</f>
        <v>11331855.1</v>
      </c>
      <c r="G8" s="50">
        <f>IF('Town Data'!K4&gt;9,'Town Data'!J4,"*")</f>
        <v>479799.73</v>
      </c>
      <c r="H8" s="51" t="str">
        <f>IF('Town Data'!M4&gt;9,'Town Data'!L4,"*")</f>
        <v>*</v>
      </c>
      <c r="I8" s="22">
        <f t="shared" si="0"/>
        <v>7.6336720013301301E-2</v>
      </c>
      <c r="J8" s="22">
        <f t="shared" si="1"/>
        <v>0.15294308314846289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BARRE</v>
      </c>
      <c r="C9" s="45">
        <f>IF('Town Data'!C5&gt;9,'Town Data'!B5,"*")</f>
        <v>40638142.719999999</v>
      </c>
      <c r="D9" s="46">
        <f>IF('Town Data'!E5&gt;9,'Town Data'!D5,"*")</f>
        <v>11263253.689999999</v>
      </c>
      <c r="E9" s="47">
        <f>IF('Town Data'!G5&gt;9,'Town Data'!F5,"*")</f>
        <v>473102.66666666669</v>
      </c>
      <c r="F9" s="48">
        <f>IF('Town Data'!I5&gt;9,'Town Data'!H5,"*")</f>
        <v>93543893.900000006</v>
      </c>
      <c r="G9" s="46">
        <f>IF('Town Data'!K5&gt;9,'Town Data'!J5,"*")</f>
        <v>11638031.26</v>
      </c>
      <c r="H9" s="47">
        <f>IF('Town Data'!M5&gt;9,'Town Data'!L5,"*")</f>
        <v>352979.99999999971</v>
      </c>
      <c r="I9" s="9">
        <f t="shared" si="0"/>
        <v>-0.56557140155569263</v>
      </c>
      <c r="J9" s="9">
        <f t="shared" si="1"/>
        <v>-3.2202832388680172E-2</v>
      </c>
      <c r="K9" s="9">
        <f t="shared" si="2"/>
        <v>0.34031012144219808</v>
      </c>
      <c r="L9" s="15"/>
    </row>
    <row r="10" spans="1:12" x14ac:dyDescent="0.25">
      <c r="A10" s="15"/>
      <c r="B10" s="27" t="str">
        <f>'Town Data'!A6</f>
        <v>BARRE TOWN</v>
      </c>
      <c r="C10" s="49">
        <f>IF('Town Data'!C6&gt;9,'Town Data'!B6,"*")</f>
        <v>10303700.67</v>
      </c>
      <c r="D10" s="50">
        <f>IF('Town Data'!E6&gt;9,'Town Data'!D6,"*")</f>
        <v>1108310.07</v>
      </c>
      <c r="E10" s="51" t="str">
        <f>IF('Town Data'!G6&gt;9,'Town Data'!F6,"*")</f>
        <v>*</v>
      </c>
      <c r="F10" s="50">
        <f>IF('Town Data'!I6&gt;9,'Town Data'!H6,"*")</f>
        <v>8393041.1199999992</v>
      </c>
      <c r="G10" s="50">
        <f>IF('Town Data'!K6&gt;9,'Town Data'!J6,"*")</f>
        <v>979645.27</v>
      </c>
      <c r="H10" s="51" t="str">
        <f>IF('Town Data'!M6&gt;9,'Town Data'!L6,"*")</f>
        <v>*</v>
      </c>
      <c r="I10" s="22">
        <f t="shared" si="0"/>
        <v>0.22764806256543169</v>
      </c>
      <c r="J10" s="22">
        <f t="shared" si="1"/>
        <v>0.13133815263559639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BARTON</v>
      </c>
      <c r="C11" s="45">
        <f>IF('Town Data'!C7&gt;9,'Town Data'!B7,"*")</f>
        <v>20295809.34</v>
      </c>
      <c r="D11" s="46">
        <f>IF('Town Data'!E7&gt;9,'Town Data'!D7,"*")</f>
        <v>1978152.73</v>
      </c>
      <c r="E11" s="47">
        <f>IF('Town Data'!G7&gt;9,'Town Data'!F7,"*")</f>
        <v>10782.666666666675</v>
      </c>
      <c r="F11" s="48">
        <f>IF('Town Data'!I7&gt;9,'Town Data'!H7,"*")</f>
        <v>15588056.300000001</v>
      </c>
      <c r="G11" s="46">
        <f>IF('Town Data'!K7&gt;9,'Town Data'!J7,"*")</f>
        <v>1891382.32</v>
      </c>
      <c r="H11" s="47">
        <f>IF('Town Data'!M7&gt;9,'Town Data'!L7,"*")</f>
        <v>29335.666666666661</v>
      </c>
      <c r="I11" s="9">
        <f t="shared" si="0"/>
        <v>0.30201026666807707</v>
      </c>
      <c r="J11" s="9">
        <f t="shared" si="1"/>
        <v>4.5876716242118573E-2</v>
      </c>
      <c r="K11" s="9">
        <f t="shared" si="2"/>
        <v>-0.63243832876930206</v>
      </c>
      <c r="L11" s="15"/>
    </row>
    <row r="12" spans="1:12" x14ac:dyDescent="0.25">
      <c r="A12" s="15"/>
      <c r="B12" s="27" t="str">
        <f>'Town Data'!A8</f>
        <v>BENNINGTON</v>
      </c>
      <c r="C12" s="49">
        <f>IF('Town Data'!C8&gt;9,'Town Data'!B8,"*")</f>
        <v>42676608.520000003</v>
      </c>
      <c r="D12" s="50">
        <f>IF('Town Data'!E8&gt;9,'Town Data'!D8,"*")</f>
        <v>13636741.73</v>
      </c>
      <c r="E12" s="51">
        <f>IF('Town Data'!G8&gt;9,'Town Data'!F8,"*")</f>
        <v>139585.8333333334</v>
      </c>
      <c r="F12" s="50">
        <f>IF('Town Data'!I8&gt;9,'Town Data'!H8,"*")</f>
        <v>37587852.32</v>
      </c>
      <c r="G12" s="50">
        <f>IF('Town Data'!K8&gt;9,'Town Data'!J8,"*")</f>
        <v>12601496.43</v>
      </c>
      <c r="H12" s="51">
        <f>IF('Town Data'!M8&gt;9,'Town Data'!L8,"*")</f>
        <v>161607.66666666669</v>
      </c>
      <c r="I12" s="22">
        <f t="shared" si="0"/>
        <v>0.13538299971696821</v>
      </c>
      <c r="J12" s="22">
        <f t="shared" si="1"/>
        <v>8.2152568605695406E-2</v>
      </c>
      <c r="K12" s="22">
        <f t="shared" si="2"/>
        <v>-0.13626725629765882</v>
      </c>
      <c r="L12" s="15"/>
    </row>
    <row r="13" spans="1:12" x14ac:dyDescent="0.25">
      <c r="A13" s="15"/>
      <c r="B13" s="15" t="str">
        <f>'Town Data'!A9</f>
        <v>BERLIN</v>
      </c>
      <c r="C13" s="45">
        <f>IF('Town Data'!C9&gt;9,'Town Data'!B9,"*")</f>
        <v>18390283.949999999</v>
      </c>
      <c r="D13" s="46">
        <f>IF('Town Data'!E9&gt;9,'Town Data'!D9,"*")</f>
        <v>6812997.8200000003</v>
      </c>
      <c r="E13" s="47">
        <f>IF('Town Data'!G9&gt;9,'Town Data'!F9,"*")</f>
        <v>88699.499999999956</v>
      </c>
      <c r="F13" s="48">
        <f>IF('Town Data'!I9&gt;9,'Town Data'!H9,"*")</f>
        <v>16407508.92</v>
      </c>
      <c r="G13" s="46">
        <f>IF('Town Data'!K9&gt;9,'Town Data'!J9,"*")</f>
        <v>6174500.8700000001</v>
      </c>
      <c r="H13" s="47">
        <f>IF('Town Data'!M9&gt;9,'Town Data'!L9,"*")</f>
        <v>74782.333333333314</v>
      </c>
      <c r="I13" s="9">
        <f t="shared" si="0"/>
        <v>0.12084558598551713</v>
      </c>
      <c r="J13" s="9">
        <f t="shared" si="1"/>
        <v>0.10340867439216997</v>
      </c>
      <c r="K13" s="9">
        <f t="shared" si="2"/>
        <v>0.18610233254734826</v>
      </c>
      <c r="L13" s="15"/>
    </row>
    <row r="14" spans="1:12" x14ac:dyDescent="0.25">
      <c r="A14" s="15"/>
      <c r="B14" s="27" t="str">
        <f>'Town Data'!A10</f>
        <v>BETHEL</v>
      </c>
      <c r="C14" s="49">
        <f>IF('Town Data'!C10&gt;9,'Town Data'!B10,"*")</f>
        <v>4131121.38</v>
      </c>
      <c r="D14" s="50">
        <f>IF('Town Data'!E10&gt;9,'Town Data'!D10,"*")</f>
        <v>543217.1</v>
      </c>
      <c r="E14" s="51" t="str">
        <f>IF('Town Data'!G10&gt;9,'Town Data'!F10,"*")</f>
        <v>*</v>
      </c>
      <c r="F14" s="50">
        <f>IF('Town Data'!I10&gt;9,'Town Data'!H10,"*")</f>
        <v>3248331.17</v>
      </c>
      <c r="G14" s="50">
        <f>IF('Town Data'!K10&gt;9,'Town Data'!J10,"*")</f>
        <v>406384.76</v>
      </c>
      <c r="H14" s="51" t="str">
        <f>IF('Town Data'!M10&gt;9,'Town Data'!L10,"*")</f>
        <v>*</v>
      </c>
      <c r="I14" s="22">
        <f t="shared" si="0"/>
        <v>0.27176730567160734</v>
      </c>
      <c r="J14" s="22">
        <f t="shared" si="1"/>
        <v>0.33670637648911828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45">
        <f>IF('Town Data'!C11&gt;9,'Town Data'!B11,"*")</f>
        <v>8601022.2699999996</v>
      </c>
      <c r="D15" s="46">
        <f>IF('Town Data'!E11&gt;9,'Town Data'!D11,"*")</f>
        <v>1764613.52</v>
      </c>
      <c r="E15" s="47">
        <f>IF('Town Data'!G11&gt;9,'Town Data'!F11,"*")</f>
        <v>107482.83333333331</v>
      </c>
      <c r="F15" s="48">
        <f>IF('Town Data'!I11&gt;9,'Town Data'!H11,"*")</f>
        <v>7197020.0999999996</v>
      </c>
      <c r="G15" s="46">
        <f>IF('Town Data'!K11&gt;9,'Town Data'!J11,"*")</f>
        <v>1653280.72</v>
      </c>
      <c r="H15" s="47">
        <f>IF('Town Data'!M11&gt;9,'Town Data'!L11,"*")</f>
        <v>84454.333333333343</v>
      </c>
      <c r="I15" s="9">
        <f t="shared" si="0"/>
        <v>0.19508104055454839</v>
      </c>
      <c r="J15" s="9">
        <f t="shared" si="1"/>
        <v>6.7340530046222313E-2</v>
      </c>
      <c r="K15" s="9">
        <f t="shared" si="2"/>
        <v>0.27267398949333527</v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9435068.2799999993</v>
      </c>
      <c r="D16" s="53">
        <f>IF('Town Data'!E12&gt;9,'Town Data'!D12,"*")</f>
        <v>1449314.42</v>
      </c>
      <c r="E16" s="54" t="str">
        <f>IF('Town Data'!G12&gt;9,'Town Data'!F12,"*")</f>
        <v>*</v>
      </c>
      <c r="F16" s="53">
        <f>IF('Town Data'!I12&gt;9,'Town Data'!H12,"*")</f>
        <v>7784752.71</v>
      </c>
      <c r="G16" s="53">
        <f>IF('Town Data'!K12&gt;9,'Town Data'!J12,"*")</f>
        <v>1250870.49</v>
      </c>
      <c r="H16" s="54" t="str">
        <f>IF('Town Data'!M12&gt;9,'Town Data'!L12,"*")</f>
        <v>*</v>
      </c>
      <c r="I16" s="26">
        <f t="shared" si="0"/>
        <v>0.21199331969531493</v>
      </c>
      <c r="J16" s="26">
        <f t="shared" si="1"/>
        <v>0.15864466512436468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49">
        <f>IF('Town Data'!C13&gt;9,'Town Data'!B13,"*")</f>
        <v>37915812.130000003</v>
      </c>
      <c r="D17" s="50">
        <f>IF('Town Data'!E13&gt;9,'Town Data'!D13,"*")</f>
        <v>8254612.2999999998</v>
      </c>
      <c r="E17" s="51">
        <f>IF('Town Data'!G13&gt;9,'Town Data'!F13,"*")</f>
        <v>692859.50000000035</v>
      </c>
      <c r="F17" s="50">
        <f>IF('Town Data'!I13&gt;9,'Town Data'!H13,"*")</f>
        <v>37753973.100000001</v>
      </c>
      <c r="G17" s="50">
        <f>IF('Town Data'!K13&gt;9,'Town Data'!J13,"*")</f>
        <v>7807483.21</v>
      </c>
      <c r="H17" s="51">
        <f>IF('Town Data'!M13&gt;9,'Town Data'!L13,"*")</f>
        <v>205552.8333333334</v>
      </c>
      <c r="I17" s="22">
        <f t="shared" si="0"/>
        <v>4.2866754598604399E-3</v>
      </c>
      <c r="J17" s="22">
        <f t="shared" si="1"/>
        <v>5.7269298949923692E-2</v>
      </c>
      <c r="K17" s="22">
        <f t="shared" si="2"/>
        <v>2.3707124770030745</v>
      </c>
      <c r="L17" s="15"/>
    </row>
    <row r="18" spans="1:12" x14ac:dyDescent="0.25">
      <c r="A18" s="15"/>
      <c r="B18" s="15" t="str">
        <f>'Town Data'!A14</f>
        <v>BRIDGEWATER</v>
      </c>
      <c r="C18" s="45">
        <f>IF('Town Data'!C14&gt;9,'Town Data'!B14,"*")</f>
        <v>675202.04</v>
      </c>
      <c r="D18" s="46">
        <f>IF('Town Data'!E14&gt;9,'Town Data'!D14,"*")</f>
        <v>255130.05</v>
      </c>
      <c r="E18" s="47" t="str">
        <f>IF('Town Data'!G14&gt;9,'Town Data'!F14,"*")</f>
        <v>*</v>
      </c>
      <c r="F18" s="48">
        <f>IF('Town Data'!I14&gt;9,'Town Data'!H14,"*")</f>
        <v>540736.56000000006</v>
      </c>
      <c r="G18" s="46">
        <f>IF('Town Data'!K14&gt;9,'Town Data'!J14,"*")</f>
        <v>268540.12</v>
      </c>
      <c r="H18" s="47" t="str">
        <f>IF('Town Data'!M14&gt;9,'Town Data'!L14,"*")</f>
        <v>*</v>
      </c>
      <c r="I18" s="9">
        <f t="shared" si="0"/>
        <v>0.24867096095740218</v>
      </c>
      <c r="J18" s="9">
        <f t="shared" si="1"/>
        <v>-4.9936933073538539E-2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BRIDPORT</v>
      </c>
      <c r="C19" s="49">
        <f>IF('Town Data'!C15&gt;9,'Town Data'!B15,"*")</f>
        <v>1308498.92</v>
      </c>
      <c r="D19" s="50">
        <f>IF('Town Data'!E15&gt;9,'Town Data'!D15,"*")</f>
        <v>374344.01</v>
      </c>
      <c r="E19" s="51" t="str">
        <f>IF('Town Data'!G15&gt;9,'Town Data'!F15,"*")</f>
        <v>*</v>
      </c>
      <c r="F19" s="50">
        <f>IF('Town Data'!I15&gt;9,'Town Data'!H15,"*")</f>
        <v>877705.66</v>
      </c>
      <c r="G19" s="50">
        <f>IF('Town Data'!K15&gt;9,'Town Data'!J15,"*")</f>
        <v>300086.81</v>
      </c>
      <c r="H19" s="51" t="str">
        <f>IF('Town Data'!M15&gt;9,'Town Data'!L15,"*")</f>
        <v>*</v>
      </c>
      <c r="I19" s="22">
        <f t="shared" si="0"/>
        <v>0.49081745695931811</v>
      </c>
      <c r="J19" s="22">
        <f t="shared" si="1"/>
        <v>0.24745239552514825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45">
        <f>IF('Town Data'!C16&gt;9,'Town Data'!B16,"*")</f>
        <v>1134748.6200000001</v>
      </c>
      <c r="D20" s="46">
        <f>IF('Town Data'!E16&gt;9,'Town Data'!D16,"*")</f>
        <v>520464.08</v>
      </c>
      <c r="E20" s="47" t="str">
        <f>IF('Town Data'!G16&gt;9,'Town Data'!F16,"*")</f>
        <v>*</v>
      </c>
      <c r="F20" s="48">
        <f>IF('Town Data'!I16&gt;9,'Town Data'!H16,"*")</f>
        <v>831737.89</v>
      </c>
      <c r="G20" s="46">
        <f>IF('Town Data'!K16&gt;9,'Town Data'!J16,"*")</f>
        <v>456775.65</v>
      </c>
      <c r="H20" s="47" t="str">
        <f>IF('Town Data'!M16&gt;9,'Town Data'!L16,"*")</f>
        <v>*</v>
      </c>
      <c r="I20" s="9">
        <f t="shared" si="0"/>
        <v>0.36431035984184884</v>
      </c>
      <c r="J20" s="9">
        <f t="shared" si="1"/>
        <v>0.13943044030477542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49">
        <f>IF('Town Data'!C17&gt;9,'Town Data'!B17,"*")</f>
        <v>5105812.9800000004</v>
      </c>
      <c r="D21" s="50">
        <f>IF('Town Data'!E17&gt;9,'Town Data'!D17,"*")</f>
        <v>1749899.05</v>
      </c>
      <c r="E21" s="51" t="str">
        <f>IF('Town Data'!G17&gt;9,'Town Data'!F17,"*")</f>
        <v>*</v>
      </c>
      <c r="F21" s="50">
        <f>IF('Town Data'!I17&gt;9,'Town Data'!H17,"*")</f>
        <v>4830538.38</v>
      </c>
      <c r="G21" s="50">
        <f>IF('Town Data'!K17&gt;9,'Town Data'!J17,"*")</f>
        <v>1754516.8</v>
      </c>
      <c r="H21" s="51" t="str">
        <f>IF('Town Data'!M17&gt;9,'Town Data'!L17,"*")</f>
        <v>*</v>
      </c>
      <c r="I21" s="22">
        <f t="shared" si="0"/>
        <v>5.6986318779647202E-2</v>
      </c>
      <c r="J21" s="22">
        <f t="shared" si="1"/>
        <v>-2.63192122184296E-3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45">
        <f>IF('Town Data'!C18&gt;9,'Town Data'!B18,"*")</f>
        <v>877091.88</v>
      </c>
      <c r="D22" s="46">
        <f>IF('Town Data'!E18&gt;9,'Town Data'!D18,"*")</f>
        <v>481729.5</v>
      </c>
      <c r="E22" s="47" t="str">
        <f>IF('Town Data'!G18&gt;9,'Town Data'!F18,"*")</f>
        <v>*</v>
      </c>
      <c r="F22" s="48">
        <f>IF('Town Data'!I18&gt;9,'Town Data'!H18,"*")</f>
        <v>808352.8</v>
      </c>
      <c r="G22" s="46">
        <f>IF('Town Data'!K18&gt;9,'Town Data'!J18,"*")</f>
        <v>502881.41</v>
      </c>
      <c r="H22" s="47" t="str">
        <f>IF('Town Data'!M18&gt;9,'Town Data'!L18,"*")</f>
        <v>*</v>
      </c>
      <c r="I22" s="9">
        <f t="shared" si="0"/>
        <v>8.5035989236382864E-2</v>
      </c>
      <c r="J22" s="9">
        <f t="shared" si="1"/>
        <v>-4.2061427564005549E-2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49">
        <f>IF('Town Data'!C19&gt;9,'Town Data'!B19,"*")</f>
        <v>76173023.469999999</v>
      </c>
      <c r="D23" s="50">
        <f>IF('Town Data'!E19&gt;9,'Town Data'!D19,"*")</f>
        <v>23182528.52</v>
      </c>
      <c r="E23" s="51">
        <f>IF('Town Data'!G19&gt;9,'Town Data'!F19,"*")</f>
        <v>601803.66666666628</v>
      </c>
      <c r="F23" s="50">
        <f>IF('Town Data'!I19&gt;9,'Town Data'!H19,"*")</f>
        <v>69334470.230000004</v>
      </c>
      <c r="G23" s="50">
        <f>IF('Town Data'!K19&gt;9,'Town Data'!J19,"*")</f>
        <v>20338167.800000001</v>
      </c>
      <c r="H23" s="51">
        <f>IF('Town Data'!M19&gt;9,'Town Data'!L19,"*")</f>
        <v>599085.00000000035</v>
      </c>
      <c r="I23" s="22">
        <f t="shared" si="0"/>
        <v>9.8631362110574744E-2</v>
      </c>
      <c r="J23" s="22">
        <f t="shared" si="1"/>
        <v>0.13985334116478274</v>
      </c>
      <c r="K23" s="22">
        <f t="shared" si="2"/>
        <v>4.5380316093140832E-3</v>
      </c>
      <c r="L23" s="15"/>
    </row>
    <row r="24" spans="1:12" x14ac:dyDescent="0.25">
      <c r="A24" s="15"/>
      <c r="B24" s="15" t="str">
        <f>'Town Data'!A20</f>
        <v>CAMBRIDGE</v>
      </c>
      <c r="C24" s="45">
        <f>IF('Town Data'!C20&gt;9,'Town Data'!B20,"*")</f>
        <v>6721183.71</v>
      </c>
      <c r="D24" s="46">
        <f>IF('Town Data'!E20&gt;9,'Town Data'!D20,"*")</f>
        <v>3290200.29</v>
      </c>
      <c r="E24" s="47" t="str">
        <f>IF('Town Data'!G20&gt;9,'Town Data'!F20,"*")</f>
        <v>*</v>
      </c>
      <c r="F24" s="48">
        <f>IF('Town Data'!I20&gt;9,'Town Data'!H20,"*")</f>
        <v>4247055.41</v>
      </c>
      <c r="G24" s="46">
        <f>IF('Town Data'!K20&gt;9,'Town Data'!J20,"*")</f>
        <v>1878969.05</v>
      </c>
      <c r="H24" s="47" t="str">
        <f>IF('Town Data'!M20&gt;9,'Town Data'!L20,"*")</f>
        <v>*</v>
      </c>
      <c r="I24" s="9">
        <f t="shared" si="0"/>
        <v>0.58255145298422173</v>
      </c>
      <c r="J24" s="9">
        <f t="shared" si="1"/>
        <v>0.75106678313833852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CASTLETON</v>
      </c>
      <c r="C25" s="49">
        <f>IF('Town Data'!C21&gt;9,'Town Data'!B21,"*")</f>
        <v>6479842.25</v>
      </c>
      <c r="D25" s="50">
        <f>IF('Town Data'!E21&gt;9,'Town Data'!D21,"*")</f>
        <v>1665060.11</v>
      </c>
      <c r="E25" s="51" t="str">
        <f>IF('Town Data'!G21&gt;9,'Town Data'!F21,"*")</f>
        <v>*</v>
      </c>
      <c r="F25" s="50">
        <f>IF('Town Data'!I21&gt;9,'Town Data'!H21,"*")</f>
        <v>5067455.16</v>
      </c>
      <c r="G25" s="50">
        <f>IF('Town Data'!K21&gt;9,'Town Data'!J21,"*")</f>
        <v>1579188.61</v>
      </c>
      <c r="H25" s="51" t="str">
        <f>IF('Town Data'!M21&gt;9,'Town Data'!L21,"*")</f>
        <v>*</v>
      </c>
      <c r="I25" s="22">
        <f t="shared" si="0"/>
        <v>0.27871723486547828</v>
      </c>
      <c r="J25" s="22">
        <f t="shared" si="1"/>
        <v>5.4376975274663356E-2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CHARLOTTE</v>
      </c>
      <c r="C26" s="45">
        <f>IF('Town Data'!C22&gt;9,'Town Data'!B22,"*")</f>
        <v>1832185.91</v>
      </c>
      <c r="D26" s="46">
        <f>IF('Town Data'!E22&gt;9,'Town Data'!D22,"*")</f>
        <v>677682.43</v>
      </c>
      <c r="E26" s="47" t="str">
        <f>IF('Town Data'!G22&gt;9,'Town Data'!F22,"*")</f>
        <v>*</v>
      </c>
      <c r="F26" s="48">
        <f>IF('Town Data'!I22&gt;9,'Town Data'!H22,"*")</f>
        <v>1245688.69</v>
      </c>
      <c r="G26" s="46">
        <f>IF('Town Data'!K22&gt;9,'Town Data'!J22,"*")</f>
        <v>550148.56999999995</v>
      </c>
      <c r="H26" s="47" t="str">
        <f>IF('Town Data'!M22&gt;9,'Town Data'!L22,"*")</f>
        <v>*</v>
      </c>
      <c r="I26" s="9">
        <f t="shared" si="0"/>
        <v>0.4708216625134487</v>
      </c>
      <c r="J26" s="9">
        <f t="shared" si="1"/>
        <v>0.23181712532670967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CHESTER</v>
      </c>
      <c r="C27" s="49">
        <f>IF('Town Data'!C23&gt;9,'Town Data'!B23,"*")</f>
        <v>3034450.65</v>
      </c>
      <c r="D27" s="50">
        <f>IF('Town Data'!E23&gt;9,'Town Data'!D23,"*")</f>
        <v>795676.28</v>
      </c>
      <c r="E27" s="51" t="str">
        <f>IF('Town Data'!G23&gt;9,'Town Data'!F23,"*")</f>
        <v>*</v>
      </c>
      <c r="F27" s="50">
        <f>IF('Town Data'!I23&gt;9,'Town Data'!H23,"*")</f>
        <v>2654269.65</v>
      </c>
      <c r="G27" s="50">
        <f>IF('Town Data'!K23&gt;9,'Town Data'!J23,"*")</f>
        <v>777329.29</v>
      </c>
      <c r="H27" s="51" t="str">
        <f>IF('Town Data'!M23&gt;9,'Town Data'!L23,"*")</f>
        <v>*</v>
      </c>
      <c r="I27" s="22">
        <f t="shared" si="0"/>
        <v>0.14323375170265765</v>
      </c>
      <c r="J27" s="22">
        <f t="shared" si="1"/>
        <v>2.3602597040952862E-2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CLARENDON</v>
      </c>
      <c r="C28" s="45">
        <f>IF('Town Data'!C24&gt;9,'Town Data'!B24,"*")</f>
        <v>10079188.83</v>
      </c>
      <c r="D28" s="46">
        <f>IF('Town Data'!E24&gt;9,'Town Data'!D24,"*")</f>
        <v>1947048.88</v>
      </c>
      <c r="E28" s="47" t="str">
        <f>IF('Town Data'!G24&gt;9,'Town Data'!F24,"*")</f>
        <v>*</v>
      </c>
      <c r="F28" s="48">
        <f>IF('Town Data'!I24&gt;9,'Town Data'!H24,"*")</f>
        <v>7445022.46</v>
      </c>
      <c r="G28" s="46">
        <f>IF('Town Data'!K24&gt;9,'Town Data'!J24,"*")</f>
        <v>1598356.82</v>
      </c>
      <c r="H28" s="47" t="str">
        <f>IF('Town Data'!M24&gt;9,'Town Data'!L24,"*")</f>
        <v>*</v>
      </c>
      <c r="I28" s="9">
        <f t="shared" si="0"/>
        <v>0.35381577210178089</v>
      </c>
      <c r="J28" s="9">
        <f t="shared" si="1"/>
        <v>0.21815658158232767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49">
        <f>IF('Town Data'!C25&gt;9,'Town Data'!B25,"*")</f>
        <v>153441693.22</v>
      </c>
      <c r="D29" s="50">
        <f>IF('Town Data'!E25&gt;9,'Town Data'!D25,"*")</f>
        <v>39381452.810000002</v>
      </c>
      <c r="E29" s="51">
        <f>IF('Town Data'!G25&gt;9,'Town Data'!F25,"*")</f>
        <v>662191.6666666664</v>
      </c>
      <c r="F29" s="50">
        <f>IF('Town Data'!I25&gt;9,'Town Data'!H25,"*")</f>
        <v>133846602.54000001</v>
      </c>
      <c r="G29" s="50">
        <f>IF('Town Data'!K25&gt;9,'Town Data'!J25,"*")</f>
        <v>38360729.920000002</v>
      </c>
      <c r="H29" s="51">
        <f>IF('Town Data'!M25&gt;9,'Town Data'!L25,"*")</f>
        <v>918462.99999999965</v>
      </c>
      <c r="I29" s="22">
        <f t="shared" si="0"/>
        <v>0.14639961200467533</v>
      </c>
      <c r="J29" s="22">
        <f t="shared" si="1"/>
        <v>2.6608536702213005E-2</v>
      </c>
      <c r="K29" s="22">
        <f t="shared" si="2"/>
        <v>-0.27902194572163858</v>
      </c>
      <c r="L29" s="15"/>
    </row>
    <row r="30" spans="1:12" x14ac:dyDescent="0.25">
      <c r="A30" s="15"/>
      <c r="B30" s="15" t="str">
        <f>'Town Data'!A26</f>
        <v>CRAFTSBURY</v>
      </c>
      <c r="C30" s="45">
        <f>IF('Town Data'!C26&gt;9,'Town Data'!B26,"*")</f>
        <v>796691.44</v>
      </c>
      <c r="D30" s="46">
        <f>IF('Town Data'!E26&gt;9,'Town Data'!D26,"*")</f>
        <v>485749.21</v>
      </c>
      <c r="E30" s="47" t="str">
        <f>IF('Town Data'!G26&gt;9,'Town Data'!F26,"*")</f>
        <v>*</v>
      </c>
      <c r="F30" s="48">
        <f>IF('Town Data'!I26&gt;9,'Town Data'!H26,"*")</f>
        <v>716503.16</v>
      </c>
      <c r="G30" s="46">
        <f>IF('Town Data'!K26&gt;9,'Town Data'!J26,"*")</f>
        <v>469045.08</v>
      </c>
      <c r="H30" s="47" t="str">
        <f>IF('Town Data'!M26&gt;9,'Town Data'!L26,"*")</f>
        <v>*</v>
      </c>
      <c r="I30" s="9">
        <f t="shared" si="0"/>
        <v>0.11191615679685196</v>
      </c>
      <c r="J30" s="9">
        <f t="shared" si="1"/>
        <v>3.5613058770385148E-2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1208163.6499999999</v>
      </c>
      <c r="D31" s="50">
        <f>IF('Town Data'!E27&gt;9,'Town Data'!D27,"*")</f>
        <v>933687.34</v>
      </c>
      <c r="E31" s="51" t="str">
        <f>IF('Town Data'!G27&gt;9,'Town Data'!F27,"*")</f>
        <v>*</v>
      </c>
      <c r="F31" s="50">
        <f>IF('Town Data'!I27&gt;9,'Town Data'!H27,"*")</f>
        <v>1519850.47</v>
      </c>
      <c r="G31" s="50">
        <f>IF('Town Data'!K27&gt;9,'Town Data'!J27,"*")</f>
        <v>957577.78</v>
      </c>
      <c r="H31" s="51" t="str">
        <f>IF('Town Data'!M27&gt;9,'Town Data'!L27,"*")</f>
        <v>*</v>
      </c>
      <c r="I31" s="22">
        <f t="shared" si="0"/>
        <v>-0.20507729289974169</v>
      </c>
      <c r="J31" s="22">
        <f t="shared" si="1"/>
        <v>-2.4948824522640928E-2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22075580.16</v>
      </c>
      <c r="D32" s="46">
        <f>IF('Town Data'!E28&gt;9,'Town Data'!D28,"*")</f>
        <v>9669781.8100000005</v>
      </c>
      <c r="E32" s="47">
        <f>IF('Town Data'!G28&gt;9,'Town Data'!F28,"*")</f>
        <v>184306.50000000012</v>
      </c>
      <c r="F32" s="48">
        <f>IF('Town Data'!I28&gt;9,'Town Data'!H28,"*")</f>
        <v>19519611.539999999</v>
      </c>
      <c r="G32" s="46">
        <f>IF('Town Data'!K28&gt;9,'Town Data'!J28,"*")</f>
        <v>8975249.6799999997</v>
      </c>
      <c r="H32" s="47">
        <f>IF('Town Data'!M28&gt;9,'Town Data'!L28,"*")</f>
        <v>75704</v>
      </c>
      <c r="I32" s="9">
        <f t="shared" si="0"/>
        <v>0.13094362122741307</v>
      </c>
      <c r="J32" s="9">
        <f t="shared" si="1"/>
        <v>7.7383042785724582E-2</v>
      </c>
      <c r="K32" s="9">
        <f t="shared" si="2"/>
        <v>1.4345675261544979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2297468.09</v>
      </c>
      <c r="D33" s="50">
        <f>IF('Town Data'!E29&gt;9,'Town Data'!D29,"*")</f>
        <v>862078.22</v>
      </c>
      <c r="E33" s="51" t="str">
        <f>IF('Town Data'!G29&gt;9,'Town Data'!F29,"*")</f>
        <v>*</v>
      </c>
      <c r="F33" s="50">
        <f>IF('Town Data'!I29&gt;9,'Town Data'!H29,"*")</f>
        <v>1737505.16</v>
      </c>
      <c r="G33" s="50">
        <f>IF('Town Data'!K29&gt;9,'Town Data'!J29,"*")</f>
        <v>674437.61</v>
      </c>
      <c r="H33" s="51" t="str">
        <f>IF('Town Data'!M29&gt;9,'Town Data'!L29,"*")</f>
        <v>*</v>
      </c>
      <c r="I33" s="22">
        <f t="shared" si="0"/>
        <v>0.32227986591993774</v>
      </c>
      <c r="J33" s="22">
        <f t="shared" si="1"/>
        <v>0.27821789179283757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1058991.29</v>
      </c>
      <c r="D34" s="46">
        <f>IF('Town Data'!E30&gt;9,'Town Data'!D30,"*")</f>
        <v>644609.82999999996</v>
      </c>
      <c r="E34" s="47" t="str">
        <f>IF('Town Data'!G30&gt;9,'Town Data'!F30,"*")</f>
        <v>*</v>
      </c>
      <c r="F34" s="48">
        <f>IF('Town Data'!I30&gt;9,'Town Data'!H30,"*")</f>
        <v>845985.21</v>
      </c>
      <c r="G34" s="46">
        <f>IF('Town Data'!K30&gt;9,'Town Data'!J30,"*")</f>
        <v>607722.12</v>
      </c>
      <c r="H34" s="47" t="str">
        <f>IF('Town Data'!M30&gt;9,'Town Data'!L30,"*")</f>
        <v>*</v>
      </c>
      <c r="I34" s="9">
        <f t="shared" si="0"/>
        <v>0.25178463817352087</v>
      </c>
      <c r="J34" s="9">
        <f t="shared" si="1"/>
        <v>6.0698317184834351E-2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1737180.73</v>
      </c>
      <c r="D35" s="50">
        <f>IF('Town Data'!E31&gt;9,'Town Data'!D31,"*")</f>
        <v>456272.4</v>
      </c>
      <c r="E35" s="51" t="str">
        <f>IF('Town Data'!G31&gt;9,'Town Data'!F31,"*")</f>
        <v>*</v>
      </c>
      <c r="F35" s="50">
        <f>IF('Town Data'!I31&gt;9,'Town Data'!H31,"*")</f>
        <v>1365782.6</v>
      </c>
      <c r="G35" s="50">
        <f>IF('Town Data'!K31&gt;9,'Town Data'!J31,"*")</f>
        <v>363546.88</v>
      </c>
      <c r="H35" s="51" t="str">
        <f>IF('Town Data'!M31&gt;9,'Town Data'!L31,"*")</f>
        <v>*</v>
      </c>
      <c r="I35" s="22">
        <f t="shared" si="0"/>
        <v>0.27193063522701189</v>
      </c>
      <c r="J35" s="22">
        <f t="shared" si="1"/>
        <v>0.25505794465902176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4950637.68</v>
      </c>
      <c r="D36" s="46">
        <f>IF('Town Data'!E32&gt;9,'Town Data'!D32,"*")</f>
        <v>1759872.23</v>
      </c>
      <c r="E36" s="47" t="str">
        <f>IF('Town Data'!G32&gt;9,'Town Data'!F32,"*")</f>
        <v>*</v>
      </c>
      <c r="F36" s="48">
        <f>IF('Town Data'!I32&gt;9,'Town Data'!H32,"*")</f>
        <v>4787529.72</v>
      </c>
      <c r="G36" s="46">
        <f>IF('Town Data'!K32&gt;9,'Town Data'!J32,"*")</f>
        <v>1780234.21</v>
      </c>
      <c r="H36" s="47" t="str">
        <f>IF('Town Data'!M32&gt;9,'Town Data'!L32,"*")</f>
        <v>*</v>
      </c>
      <c r="I36" s="9">
        <f t="shared" si="0"/>
        <v>3.4069336283932244E-2</v>
      </c>
      <c r="J36" s="9">
        <f t="shared" si="1"/>
        <v>-1.1437809635171534E-2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6204170.0999999996</v>
      </c>
      <c r="D37" s="50">
        <f>IF('Town Data'!E33&gt;9,'Town Data'!D33,"*")</f>
        <v>2028488.36</v>
      </c>
      <c r="E37" s="51" t="str">
        <f>IF('Town Data'!G33&gt;9,'Town Data'!F33,"*")</f>
        <v>*</v>
      </c>
      <c r="F37" s="50">
        <f>IF('Town Data'!I33&gt;9,'Town Data'!H33,"*")</f>
        <v>5808036.75</v>
      </c>
      <c r="G37" s="50">
        <f>IF('Town Data'!K33&gt;9,'Town Data'!J33,"*")</f>
        <v>1894600.08</v>
      </c>
      <c r="H37" s="51" t="str">
        <f>IF('Town Data'!M33&gt;9,'Town Data'!L33,"*")</f>
        <v>*</v>
      </c>
      <c r="I37" s="22">
        <f t="shared" si="0"/>
        <v>6.8204346330969695E-2</v>
      </c>
      <c r="J37" s="22">
        <f t="shared" si="1"/>
        <v>7.0668359731094296E-2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39256213.770000003</v>
      </c>
      <c r="D38" s="46">
        <f>IF('Town Data'!E34&gt;9,'Town Data'!D34,"*")</f>
        <v>15878952.01</v>
      </c>
      <c r="E38" s="47">
        <f>IF('Town Data'!G34&gt;9,'Town Data'!F34,"*")</f>
        <v>122935.16666666667</v>
      </c>
      <c r="F38" s="48">
        <f>IF('Town Data'!I34&gt;9,'Town Data'!H34,"*")</f>
        <v>38104636</v>
      </c>
      <c r="G38" s="46">
        <f>IF('Town Data'!K34&gt;9,'Town Data'!J34,"*")</f>
        <v>14263436.77</v>
      </c>
      <c r="H38" s="47">
        <f>IF('Town Data'!M34&gt;9,'Town Data'!L34,"*")</f>
        <v>124214.16666666673</v>
      </c>
      <c r="I38" s="9">
        <f t="shared" si="0"/>
        <v>3.0221460979183826E-2</v>
      </c>
      <c r="J38" s="9">
        <f t="shared" si="1"/>
        <v>0.11326269159743331</v>
      </c>
      <c r="K38" s="9">
        <f t="shared" si="2"/>
        <v>-1.0296732122611276E-2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7152318.75</v>
      </c>
      <c r="D39" s="50">
        <f>IF('Town Data'!E35&gt;9,'Town Data'!D35,"*")</f>
        <v>1525899.43</v>
      </c>
      <c r="E39" s="51" t="str">
        <f>IF('Town Data'!G35&gt;9,'Town Data'!F35,"*")</f>
        <v>*</v>
      </c>
      <c r="F39" s="50">
        <f>IF('Town Data'!I35&gt;9,'Town Data'!H35,"*")</f>
        <v>5608454.0199999996</v>
      </c>
      <c r="G39" s="50">
        <f>IF('Town Data'!K35&gt;9,'Town Data'!J35,"*")</f>
        <v>1430380.89</v>
      </c>
      <c r="H39" s="51" t="str">
        <f>IF('Town Data'!M35&gt;9,'Town Data'!L35,"*")</f>
        <v>*</v>
      </c>
      <c r="I39" s="22">
        <f t="shared" si="0"/>
        <v>0.27527456309608839</v>
      </c>
      <c r="J39" s="22">
        <f t="shared" si="1"/>
        <v>6.6778394949054479E-2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4029637.77</v>
      </c>
      <c r="D40" s="46">
        <f>IF('Town Data'!E36&gt;9,'Town Data'!D36,"*")</f>
        <v>1610497.59</v>
      </c>
      <c r="E40" s="47" t="str">
        <f>IF('Town Data'!G36&gt;9,'Town Data'!F36,"*")</f>
        <v>*</v>
      </c>
      <c r="F40" s="48">
        <f>IF('Town Data'!I36&gt;9,'Town Data'!H36,"*")</f>
        <v>3486749.26</v>
      </c>
      <c r="G40" s="46">
        <f>IF('Town Data'!K36&gt;9,'Town Data'!J36,"*")</f>
        <v>1601129.62</v>
      </c>
      <c r="H40" s="47" t="str">
        <f>IF('Town Data'!M36&gt;9,'Town Data'!L36,"*")</f>
        <v>*</v>
      </c>
      <c r="I40" s="9">
        <f t="shared" si="0"/>
        <v>0.15570047328267025</v>
      </c>
      <c r="J40" s="9">
        <f t="shared" si="1"/>
        <v>5.8508504764279929E-3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1786761.86</v>
      </c>
      <c r="D41" s="50">
        <f>IF('Town Data'!E37&gt;9,'Town Data'!D37,"*")</f>
        <v>583582.12</v>
      </c>
      <c r="E41" s="51" t="str">
        <f>IF('Town Data'!G37&gt;9,'Town Data'!F37,"*")</f>
        <v>*</v>
      </c>
      <c r="F41" s="50">
        <f>IF('Town Data'!I37&gt;9,'Town Data'!H37,"*")</f>
        <v>1661335.81</v>
      </c>
      <c r="G41" s="50">
        <f>IF('Town Data'!K37&gt;9,'Town Data'!J37,"*")</f>
        <v>553328.34</v>
      </c>
      <c r="H41" s="51" t="str">
        <f>IF('Town Data'!M37&gt;9,'Town Data'!L37,"*")</f>
        <v>*</v>
      </c>
      <c r="I41" s="22">
        <f t="shared" si="0"/>
        <v>7.5497108558684495E-2</v>
      </c>
      <c r="J41" s="22">
        <f t="shared" si="1"/>
        <v>5.467599942558523E-2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2748320.99</v>
      </c>
      <c r="D42" s="46">
        <f>IF('Town Data'!E38&gt;9,'Town Data'!D38,"*")</f>
        <v>862949.68</v>
      </c>
      <c r="E42" s="47" t="str">
        <f>IF('Town Data'!G38&gt;9,'Town Data'!F38,"*")</f>
        <v>*</v>
      </c>
      <c r="F42" s="48">
        <f>IF('Town Data'!I38&gt;9,'Town Data'!H38,"*")</f>
        <v>1999165.75</v>
      </c>
      <c r="G42" s="46">
        <f>IF('Town Data'!K38&gt;9,'Town Data'!J38,"*")</f>
        <v>848754.15</v>
      </c>
      <c r="H42" s="47" t="str">
        <f>IF('Town Data'!M38&gt;9,'Town Data'!L38,"*")</f>
        <v>*</v>
      </c>
      <c r="I42" s="9">
        <f t="shared" si="0"/>
        <v>0.37473393089092299</v>
      </c>
      <c r="J42" s="9">
        <f t="shared" si="1"/>
        <v>1.672513766206625E-2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1203474.08</v>
      </c>
      <c r="D43" s="50">
        <f>IF('Town Data'!E39&gt;9,'Town Data'!D39,"*")</f>
        <v>597998.13</v>
      </c>
      <c r="E43" s="51" t="str">
        <f>IF('Town Data'!G39&gt;9,'Town Data'!F39,"*")</f>
        <v>*</v>
      </c>
      <c r="F43" s="50">
        <f>IF('Town Data'!I39&gt;9,'Town Data'!H39,"*")</f>
        <v>1167371.83</v>
      </c>
      <c r="G43" s="50">
        <f>IF('Town Data'!K39&gt;9,'Town Data'!J39,"*")</f>
        <v>627800.61</v>
      </c>
      <c r="H43" s="51" t="str">
        <f>IF('Town Data'!M39&gt;9,'Town Data'!L39,"*")</f>
        <v>*</v>
      </c>
      <c r="I43" s="22">
        <f t="shared" si="0"/>
        <v>3.0926093188320295E-2</v>
      </c>
      <c r="J43" s="22">
        <f t="shared" si="1"/>
        <v>-4.7471250465971962E-2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45">
        <f>IF('Town Data'!C40&gt;9,'Town Data'!B40,"*")</f>
        <v>550231.43999999994</v>
      </c>
      <c r="D44" s="46">
        <f>IF('Town Data'!E40&gt;9,'Town Data'!D40,"*")</f>
        <v>324814.65000000002</v>
      </c>
      <c r="E44" s="47" t="str">
        <f>IF('Town Data'!G40&gt;9,'Town Data'!F40,"*")</f>
        <v>*</v>
      </c>
      <c r="F44" s="48" t="str">
        <f>IF('Town Data'!I40&gt;9,'Town Data'!H40,"*")</f>
        <v>*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HARDWICK</v>
      </c>
      <c r="C45" s="49">
        <f>IF('Town Data'!C41&gt;9,'Town Data'!B41,"*")</f>
        <v>8635321.3699999992</v>
      </c>
      <c r="D45" s="50">
        <f>IF('Town Data'!E41&gt;9,'Town Data'!D41,"*")</f>
        <v>1842236.3</v>
      </c>
      <c r="E45" s="51" t="str">
        <f>IF('Town Data'!G41&gt;9,'Town Data'!F41,"*")</f>
        <v>*</v>
      </c>
      <c r="F45" s="50">
        <f>IF('Town Data'!I41&gt;9,'Town Data'!H41,"*")</f>
        <v>11295733.67</v>
      </c>
      <c r="G45" s="50">
        <f>IF('Town Data'!K41&gt;9,'Town Data'!J41,"*")</f>
        <v>1689901.69</v>
      </c>
      <c r="H45" s="51">
        <f>IF('Town Data'!M41&gt;9,'Town Data'!L41,"*")</f>
        <v>14197.500000000036</v>
      </c>
      <c r="I45" s="22">
        <f t="shared" si="0"/>
        <v>-0.23552363907673479</v>
      </c>
      <c r="J45" s="22">
        <f t="shared" si="1"/>
        <v>9.0144066309561538E-2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HARTFORD</v>
      </c>
      <c r="C46" s="45">
        <f>IF('Town Data'!C42&gt;9,'Town Data'!B42,"*")</f>
        <v>45265679.219999999</v>
      </c>
      <c r="D46" s="46">
        <f>IF('Town Data'!E42&gt;9,'Town Data'!D42,"*")</f>
        <v>9180068.5</v>
      </c>
      <c r="E46" s="47">
        <f>IF('Town Data'!G42&gt;9,'Town Data'!F42,"*")</f>
        <v>66024.666666666672</v>
      </c>
      <c r="F46" s="48">
        <f>IF('Town Data'!I42&gt;9,'Town Data'!H42,"*")</f>
        <v>47628710.829999998</v>
      </c>
      <c r="G46" s="46">
        <f>IF('Town Data'!K42&gt;9,'Town Data'!J42,"*")</f>
        <v>8540201.1999999993</v>
      </c>
      <c r="H46" s="47">
        <f>IF('Town Data'!M42&gt;9,'Town Data'!L42,"*")</f>
        <v>67223.666666666628</v>
      </c>
      <c r="I46" s="9">
        <f t="shared" si="0"/>
        <v>-4.9613595850500986E-2</v>
      </c>
      <c r="J46" s="9">
        <f t="shared" si="1"/>
        <v>7.4924148157071616E-2</v>
      </c>
      <c r="K46" s="9">
        <f t="shared" si="2"/>
        <v>-1.7835980383891937E-2</v>
      </c>
      <c r="L46" s="15"/>
    </row>
    <row r="47" spans="1:12" x14ac:dyDescent="0.25">
      <c r="A47" s="15"/>
      <c r="B47" s="27" t="str">
        <f>'Town Data'!A43</f>
        <v>HARTLAND</v>
      </c>
      <c r="C47" s="49">
        <f>IF('Town Data'!C43&gt;9,'Town Data'!B43,"*")</f>
        <v>1107424.94</v>
      </c>
      <c r="D47" s="50">
        <f>IF('Town Data'!E43&gt;9,'Town Data'!D43,"*")</f>
        <v>391106.08</v>
      </c>
      <c r="E47" s="51" t="str">
        <f>IF('Town Data'!G43&gt;9,'Town Data'!F43,"*")</f>
        <v>*</v>
      </c>
      <c r="F47" s="50">
        <f>IF('Town Data'!I43&gt;9,'Town Data'!H43,"*")</f>
        <v>890466.98</v>
      </c>
      <c r="G47" s="50">
        <f>IF('Town Data'!K43&gt;9,'Town Data'!J43,"*")</f>
        <v>347431.34</v>
      </c>
      <c r="H47" s="51" t="str">
        <f>IF('Town Data'!M43&gt;9,'Town Data'!L43,"*")</f>
        <v>*</v>
      </c>
      <c r="I47" s="22">
        <f t="shared" si="0"/>
        <v>0.24364514897565318</v>
      </c>
      <c r="J47" s="22">
        <f t="shared" si="1"/>
        <v>0.125707542675914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HIGHGATE</v>
      </c>
      <c r="C48" s="45">
        <f>IF('Town Data'!C44&gt;9,'Town Data'!B44,"*")</f>
        <v>2216471.13</v>
      </c>
      <c r="D48" s="46">
        <f>IF('Town Data'!E44&gt;9,'Town Data'!D44,"*")</f>
        <v>702776.82</v>
      </c>
      <c r="E48" s="47" t="str">
        <f>IF('Town Data'!G44&gt;9,'Town Data'!F44,"*")</f>
        <v>*</v>
      </c>
      <c r="F48" s="48">
        <f>IF('Town Data'!I44&gt;9,'Town Data'!H44,"*")</f>
        <v>1851341.8</v>
      </c>
      <c r="G48" s="46">
        <f>IF('Town Data'!K44&gt;9,'Town Data'!J44,"*")</f>
        <v>640925.77</v>
      </c>
      <c r="H48" s="47" t="str">
        <f>IF('Town Data'!M44&gt;9,'Town Data'!L44,"*")</f>
        <v>*</v>
      </c>
      <c r="I48" s="9">
        <f t="shared" si="0"/>
        <v>0.19722415925573539</v>
      </c>
      <c r="J48" s="9">
        <f t="shared" si="1"/>
        <v>9.6502673000650185E-2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HINESBURG</v>
      </c>
      <c r="C49" s="49">
        <f>IF('Town Data'!C45&gt;9,'Town Data'!B45,"*")</f>
        <v>6060097.5700000003</v>
      </c>
      <c r="D49" s="50">
        <f>IF('Town Data'!E45&gt;9,'Town Data'!D45,"*")</f>
        <v>1824823.66</v>
      </c>
      <c r="E49" s="51" t="str">
        <f>IF('Town Data'!G45&gt;9,'Town Data'!F45,"*")</f>
        <v>*</v>
      </c>
      <c r="F49" s="50">
        <f>IF('Town Data'!I45&gt;9,'Town Data'!H45,"*")</f>
        <v>5391064.6299999999</v>
      </c>
      <c r="G49" s="50">
        <f>IF('Town Data'!K45&gt;9,'Town Data'!J45,"*")</f>
        <v>1644332.46</v>
      </c>
      <c r="H49" s="51" t="str">
        <f>IF('Town Data'!M45&gt;9,'Town Data'!L45,"*")</f>
        <v>*</v>
      </c>
      <c r="I49" s="22">
        <f t="shared" si="0"/>
        <v>0.12410033748751412</v>
      </c>
      <c r="J49" s="22">
        <f t="shared" si="1"/>
        <v>0.10976563705371355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HYDE PARK</v>
      </c>
      <c r="C50" s="45">
        <f>IF('Town Data'!C46&gt;9,'Town Data'!B46,"*")</f>
        <v>3002185.42</v>
      </c>
      <c r="D50" s="46">
        <f>IF('Town Data'!E46&gt;9,'Town Data'!D46,"*")</f>
        <v>402341.92</v>
      </c>
      <c r="E50" s="47" t="str">
        <f>IF('Town Data'!G46&gt;9,'Town Data'!F46,"*")</f>
        <v>*</v>
      </c>
      <c r="F50" s="48">
        <f>IF('Town Data'!I46&gt;9,'Town Data'!H46,"*")</f>
        <v>3902012.63</v>
      </c>
      <c r="G50" s="46">
        <f>IF('Town Data'!K46&gt;9,'Town Data'!J46,"*")</f>
        <v>328184.23</v>
      </c>
      <c r="H50" s="47" t="str">
        <f>IF('Town Data'!M46&gt;9,'Town Data'!L46,"*")</f>
        <v>*</v>
      </c>
      <c r="I50" s="9">
        <f t="shared" si="0"/>
        <v>-0.23060591938678579</v>
      </c>
      <c r="J50" s="9">
        <f t="shared" si="1"/>
        <v>0.22596359977443159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IRASBURG</v>
      </c>
      <c r="C51" s="49">
        <f>IF('Town Data'!C47&gt;9,'Town Data'!B47,"*")</f>
        <v>2724223.1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1849058.8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>
        <f t="shared" si="0"/>
        <v>0.47330257966918088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JAMAICA</v>
      </c>
      <c r="C52" s="45">
        <f>IF('Town Data'!C48&gt;9,'Town Data'!B48,"*")</f>
        <v>1820309.64</v>
      </c>
      <c r="D52" s="46">
        <f>IF('Town Data'!E48&gt;9,'Town Data'!D48,"*")</f>
        <v>348455.43</v>
      </c>
      <c r="E52" s="47" t="str">
        <f>IF('Town Data'!G48&gt;9,'Town Data'!F48,"*")</f>
        <v>*</v>
      </c>
      <c r="F52" s="48">
        <f>IF('Town Data'!I48&gt;9,'Town Data'!H48,"*")</f>
        <v>1176948.43</v>
      </c>
      <c r="G52" s="46">
        <f>IF('Town Data'!K48&gt;9,'Town Data'!J48,"*")</f>
        <v>320326.25</v>
      </c>
      <c r="H52" s="47" t="str">
        <f>IF('Town Data'!M48&gt;9,'Town Data'!L48,"*")</f>
        <v>*</v>
      </c>
      <c r="I52" s="9">
        <f t="shared" si="0"/>
        <v>0.5466350042201934</v>
      </c>
      <c r="J52" s="9">
        <f t="shared" si="1"/>
        <v>8.781415822150071E-2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49">
        <f>IF('Town Data'!C49&gt;9,'Town Data'!B49,"*")</f>
        <v>2968360.25</v>
      </c>
      <c r="D53" s="50">
        <f>IF('Town Data'!E49&gt;9,'Town Data'!D49,"*")</f>
        <v>988599.01</v>
      </c>
      <c r="E53" s="51" t="str">
        <f>IF('Town Data'!G49&gt;9,'Town Data'!F49,"*")</f>
        <v>*</v>
      </c>
      <c r="F53" s="50">
        <f>IF('Town Data'!I49&gt;9,'Town Data'!H49,"*")</f>
        <v>2763479.5</v>
      </c>
      <c r="G53" s="50">
        <f>IF('Town Data'!K49&gt;9,'Town Data'!J49,"*")</f>
        <v>1012026.02</v>
      </c>
      <c r="H53" s="51" t="str">
        <f>IF('Town Data'!M49&gt;9,'Town Data'!L49,"*")</f>
        <v>*</v>
      </c>
      <c r="I53" s="22">
        <f t="shared" si="0"/>
        <v>7.4138690010184624E-2</v>
      </c>
      <c r="J53" s="22">
        <f t="shared" si="1"/>
        <v>-2.3148624182607488E-2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45">
        <f>IF('Town Data'!C50&gt;9,'Town Data'!B50,"*")</f>
        <v>10509149.25</v>
      </c>
      <c r="D54" s="46">
        <f>IF('Town Data'!E50&gt;9,'Town Data'!D50,"*")</f>
        <v>3029131.54</v>
      </c>
      <c r="E54" s="47" t="str">
        <f>IF('Town Data'!G50&gt;9,'Town Data'!F50,"*")</f>
        <v>*</v>
      </c>
      <c r="F54" s="48">
        <f>IF('Town Data'!I50&gt;9,'Town Data'!H50,"*")</f>
        <v>10501255.140000001</v>
      </c>
      <c r="G54" s="46">
        <f>IF('Town Data'!K50&gt;9,'Town Data'!J50,"*")</f>
        <v>2957817.57</v>
      </c>
      <c r="H54" s="47" t="str">
        <f>IF('Town Data'!M50&gt;9,'Town Data'!L50,"*")</f>
        <v>*</v>
      </c>
      <c r="I54" s="9">
        <f t="shared" si="0"/>
        <v>7.5173014032676891E-4</v>
      </c>
      <c r="J54" s="9">
        <f t="shared" si="1"/>
        <v>2.4110334161007843E-2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49">
        <f>IF('Town Data'!C51&gt;9,'Town Data'!B51,"*")</f>
        <v>3962282.38</v>
      </c>
      <c r="D55" s="50">
        <f>IF('Town Data'!E51&gt;9,'Town Data'!D51,"*")</f>
        <v>3238149.49</v>
      </c>
      <c r="E55" s="51" t="str">
        <f>IF('Town Data'!G51&gt;9,'Town Data'!F51,"*")</f>
        <v>*</v>
      </c>
      <c r="F55" s="50">
        <f>IF('Town Data'!I51&gt;9,'Town Data'!H51,"*")</f>
        <v>2610883.02</v>
      </c>
      <c r="G55" s="50">
        <f>IF('Town Data'!K51&gt;9,'Town Data'!J51,"*")</f>
        <v>1992377.23</v>
      </c>
      <c r="H55" s="51" t="str">
        <f>IF('Town Data'!M51&gt;9,'Town Data'!L51,"*")</f>
        <v>*</v>
      </c>
      <c r="I55" s="22">
        <f t="shared" si="0"/>
        <v>0.51760241636563242</v>
      </c>
      <c r="J55" s="22">
        <f t="shared" si="1"/>
        <v>0.62526927192397208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45">
        <f>IF('Town Data'!C52&gt;9,'Town Data'!B52,"*")</f>
        <v>7384523.1500000004</v>
      </c>
      <c r="D56" s="46">
        <f>IF('Town Data'!E52&gt;9,'Town Data'!D52,"*")</f>
        <v>3986625.57</v>
      </c>
      <c r="E56" s="47" t="str">
        <f>IF('Town Data'!G52&gt;9,'Town Data'!F52,"*")</f>
        <v>*</v>
      </c>
      <c r="F56" s="48">
        <f>IF('Town Data'!I52&gt;9,'Town Data'!H52,"*")</f>
        <v>5224145.63</v>
      </c>
      <c r="G56" s="46">
        <f>IF('Town Data'!K52&gt;9,'Town Data'!J52,"*")</f>
        <v>1861916.84</v>
      </c>
      <c r="H56" s="47" t="str">
        <f>IF('Town Data'!M52&gt;9,'Town Data'!L52,"*")</f>
        <v>*</v>
      </c>
      <c r="I56" s="9">
        <f t="shared" si="0"/>
        <v>0.41353700164748292</v>
      </c>
      <c r="J56" s="9">
        <f t="shared" si="1"/>
        <v>1.1411405087243314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49">
        <f>IF('Town Data'!C53&gt;9,'Town Data'!B53,"*")</f>
        <v>7727307.7599999998</v>
      </c>
      <c r="D57" s="50">
        <f>IF('Town Data'!E53&gt;9,'Town Data'!D53,"*")</f>
        <v>3808857.84</v>
      </c>
      <c r="E57" s="51" t="str">
        <f>IF('Town Data'!G53&gt;9,'Town Data'!F53,"*")</f>
        <v>*</v>
      </c>
      <c r="F57" s="50">
        <f>IF('Town Data'!I53&gt;9,'Town Data'!H53,"*")</f>
        <v>6924394.3600000003</v>
      </c>
      <c r="G57" s="50">
        <f>IF('Town Data'!K53&gt;9,'Town Data'!J53,"*")</f>
        <v>3301655.26</v>
      </c>
      <c r="H57" s="51" t="str">
        <f>IF('Town Data'!M53&gt;9,'Town Data'!L53,"*")</f>
        <v>*</v>
      </c>
      <c r="I57" s="22">
        <f t="shared" si="0"/>
        <v>0.11595431430626944</v>
      </c>
      <c r="J57" s="22">
        <f t="shared" si="1"/>
        <v>0.15362069630491954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LYNDON</v>
      </c>
      <c r="C58" s="45">
        <f>IF('Town Data'!C54&gt;9,'Town Data'!B54,"*")</f>
        <v>7761422.79</v>
      </c>
      <c r="D58" s="46">
        <f>IF('Town Data'!E54&gt;9,'Town Data'!D54,"*")</f>
        <v>3347952.63</v>
      </c>
      <c r="E58" s="47">
        <f>IF('Town Data'!G54&gt;9,'Town Data'!F54,"*")</f>
        <v>37868.166666666664</v>
      </c>
      <c r="F58" s="48">
        <f>IF('Town Data'!I54&gt;9,'Town Data'!H54,"*")</f>
        <v>7589873.8600000003</v>
      </c>
      <c r="G58" s="46">
        <f>IF('Town Data'!K54&gt;9,'Town Data'!J54,"*")</f>
        <v>3508214.97</v>
      </c>
      <c r="H58" s="47">
        <f>IF('Town Data'!M54&gt;9,'Town Data'!L54,"*")</f>
        <v>45355.000000000022</v>
      </c>
      <c r="I58" s="9">
        <f t="shared" si="0"/>
        <v>2.2602342695587262E-2</v>
      </c>
      <c r="J58" s="9">
        <f t="shared" si="1"/>
        <v>-4.5682018168915206E-2</v>
      </c>
      <c r="K58" s="9">
        <f t="shared" si="2"/>
        <v>-0.16507184066438879</v>
      </c>
      <c r="L58" s="15"/>
    </row>
    <row r="59" spans="1:12" x14ac:dyDescent="0.25">
      <c r="A59" s="15"/>
      <c r="B59" s="27" t="str">
        <f>'Town Data'!A55</f>
        <v>MANCHESTER</v>
      </c>
      <c r="C59" s="49">
        <f>IF('Town Data'!C55&gt;9,'Town Data'!B55,"*")</f>
        <v>27636441.66</v>
      </c>
      <c r="D59" s="50">
        <f>IF('Town Data'!E55&gt;9,'Town Data'!D55,"*")</f>
        <v>12622095.390000001</v>
      </c>
      <c r="E59" s="51">
        <f>IF('Town Data'!G55&gt;9,'Town Data'!F55,"*")</f>
        <v>346967.16666666698</v>
      </c>
      <c r="F59" s="50">
        <f>IF('Town Data'!I55&gt;9,'Town Data'!H55,"*")</f>
        <v>23857904.98</v>
      </c>
      <c r="G59" s="50">
        <f>IF('Town Data'!K55&gt;9,'Town Data'!J55,"*")</f>
        <v>11605938.1</v>
      </c>
      <c r="H59" s="51">
        <f>IF('Town Data'!M55&gt;9,'Town Data'!L55,"*")</f>
        <v>209426.83333333299</v>
      </c>
      <c r="I59" s="22">
        <f t="shared" si="0"/>
        <v>0.1583767176190673</v>
      </c>
      <c r="J59" s="22">
        <f t="shared" si="1"/>
        <v>8.7554946549301432E-2</v>
      </c>
      <c r="K59" s="22">
        <f t="shared" si="2"/>
        <v>0.65674646913281987</v>
      </c>
      <c r="L59" s="15"/>
    </row>
    <row r="60" spans="1:12" x14ac:dyDescent="0.25">
      <c r="A60" s="15"/>
      <c r="B60" s="15" t="str">
        <f>'Town Data'!A56</f>
        <v>MENDON</v>
      </c>
      <c r="C60" s="45">
        <f>IF('Town Data'!C56&gt;9,'Town Data'!B56,"*")</f>
        <v>2911126.3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 t="str">
        <f>IF('Town Data'!I56&gt;9,'Town Data'!H56,"*")</f>
        <v>*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MIDDLEBURY</v>
      </c>
      <c r="C61" s="49">
        <f>IF('Town Data'!C57&gt;9,'Town Data'!B57,"*")</f>
        <v>34752009.340000004</v>
      </c>
      <c r="D61" s="50">
        <f>IF('Town Data'!E57&gt;9,'Town Data'!D57,"*")</f>
        <v>10496206.619999999</v>
      </c>
      <c r="E61" s="51">
        <f>IF('Town Data'!G57&gt;9,'Town Data'!F57,"*")</f>
        <v>85722.333333333401</v>
      </c>
      <c r="F61" s="50">
        <f>IF('Town Data'!I57&gt;9,'Town Data'!H57,"*")</f>
        <v>35080703.149999999</v>
      </c>
      <c r="G61" s="50">
        <f>IF('Town Data'!K57&gt;9,'Town Data'!J57,"*")</f>
        <v>9433012.0399999991</v>
      </c>
      <c r="H61" s="51">
        <f>IF('Town Data'!M57&gt;9,'Town Data'!L57,"*")</f>
        <v>77566.499999999956</v>
      </c>
      <c r="I61" s="22">
        <f t="shared" si="0"/>
        <v>-9.3696471417504916E-3</v>
      </c>
      <c r="J61" s="22">
        <f t="shared" si="1"/>
        <v>0.11270997805277901</v>
      </c>
      <c r="K61" s="22">
        <f t="shared" si="2"/>
        <v>0.10514633679917812</v>
      </c>
      <c r="L61" s="15"/>
    </row>
    <row r="62" spans="1:12" x14ac:dyDescent="0.25">
      <c r="A62" s="15"/>
      <c r="B62" s="15" t="str">
        <f>'Town Data'!A58</f>
        <v>MILTON</v>
      </c>
      <c r="C62" s="45">
        <f>IF('Town Data'!C58&gt;9,'Town Data'!B58,"*")</f>
        <v>15893162.57</v>
      </c>
      <c r="D62" s="46">
        <f>IF('Town Data'!E58&gt;9,'Town Data'!D58,"*")</f>
        <v>4347083.54</v>
      </c>
      <c r="E62" s="47">
        <f>IF('Town Data'!G58&gt;9,'Town Data'!F58,"*")</f>
        <v>332158.66666666698</v>
      </c>
      <c r="F62" s="48">
        <f>IF('Town Data'!I58&gt;9,'Town Data'!H58,"*")</f>
        <v>15782633.619999999</v>
      </c>
      <c r="G62" s="46">
        <f>IF('Town Data'!K58&gt;9,'Town Data'!J58,"*")</f>
        <v>4007352.9</v>
      </c>
      <c r="H62" s="47">
        <f>IF('Town Data'!M58&gt;9,'Town Data'!L58,"*")</f>
        <v>135520.83333333337</v>
      </c>
      <c r="I62" s="9">
        <f t="shared" si="0"/>
        <v>7.0032006483339458E-3</v>
      </c>
      <c r="J62" s="9">
        <f t="shared" si="1"/>
        <v>8.4776821127982044E-2</v>
      </c>
      <c r="K62" s="9">
        <f t="shared" si="2"/>
        <v>1.4509786318216773</v>
      </c>
      <c r="L62" s="15"/>
    </row>
    <row r="63" spans="1:12" x14ac:dyDescent="0.25">
      <c r="A63" s="15"/>
      <c r="B63" s="27" t="str">
        <f>'Town Data'!A59</f>
        <v>MONTPELIER</v>
      </c>
      <c r="C63" s="49">
        <f>IF('Town Data'!C59&gt;9,'Town Data'!B59,"*")</f>
        <v>16731180.91</v>
      </c>
      <c r="D63" s="50">
        <f>IF('Town Data'!E59&gt;9,'Town Data'!D59,"*")</f>
        <v>5918354.8799999999</v>
      </c>
      <c r="E63" s="51">
        <f>IF('Town Data'!G59&gt;9,'Town Data'!F59,"*")</f>
        <v>103070.33333333326</v>
      </c>
      <c r="F63" s="50">
        <f>IF('Town Data'!I59&gt;9,'Town Data'!H59,"*")</f>
        <v>15654435.58</v>
      </c>
      <c r="G63" s="50">
        <f>IF('Town Data'!K59&gt;9,'Town Data'!J59,"*")</f>
        <v>5511486.1299999999</v>
      </c>
      <c r="H63" s="51">
        <f>IF('Town Data'!M59&gt;9,'Town Data'!L59,"*")</f>
        <v>235071.99999999968</v>
      </c>
      <c r="I63" s="22">
        <f t="shared" si="0"/>
        <v>6.8782124050236759E-2</v>
      </c>
      <c r="J63" s="22">
        <f t="shared" si="1"/>
        <v>7.3821967506248629E-2</v>
      </c>
      <c r="K63" s="22">
        <f t="shared" si="2"/>
        <v>-0.56153717442599116</v>
      </c>
      <c r="L63" s="15"/>
    </row>
    <row r="64" spans="1:12" x14ac:dyDescent="0.25">
      <c r="A64" s="15"/>
      <c r="B64" s="15" t="str">
        <f>'Town Data'!A60</f>
        <v>MORETOWN</v>
      </c>
      <c r="C64" s="45">
        <f>IF('Town Data'!C60&gt;9,'Town Data'!B60,"*")</f>
        <v>540657.30000000005</v>
      </c>
      <c r="D64" s="46" t="str">
        <f>IF('Town Data'!E60&gt;9,'Town Data'!D60,"*")</f>
        <v>*</v>
      </c>
      <c r="E64" s="47" t="str">
        <f>IF('Town Data'!G60&gt;9,'Town Data'!F60,"*")</f>
        <v>*</v>
      </c>
      <c r="F64" s="48">
        <f>IF('Town Data'!I60&gt;9,'Town Data'!H60,"*")</f>
        <v>537732.5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5.4391356297044469E-3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MORRISTOWN</v>
      </c>
      <c r="C65" s="49">
        <f>IF('Town Data'!C61&gt;9,'Town Data'!B61,"*")</f>
        <v>26156566.989999998</v>
      </c>
      <c r="D65" s="50">
        <f>IF('Town Data'!E61&gt;9,'Town Data'!D61,"*")</f>
        <v>8026195.5199999996</v>
      </c>
      <c r="E65" s="51">
        <f>IF('Town Data'!G61&gt;9,'Town Data'!F61,"*")</f>
        <v>133247.83333333334</v>
      </c>
      <c r="F65" s="50">
        <f>IF('Town Data'!I61&gt;9,'Town Data'!H61,"*")</f>
        <v>22981779.460000001</v>
      </c>
      <c r="G65" s="50">
        <f>IF('Town Data'!K61&gt;9,'Town Data'!J61,"*")</f>
        <v>7555159.8200000003</v>
      </c>
      <c r="H65" s="51">
        <f>IF('Town Data'!M61&gt;9,'Town Data'!L61,"*")</f>
        <v>214933.8333333334</v>
      </c>
      <c r="I65" s="22">
        <f t="shared" si="0"/>
        <v>0.13814367749571979</v>
      </c>
      <c r="J65" s="22">
        <f t="shared" si="1"/>
        <v>6.2346225787715932E-2</v>
      </c>
      <c r="K65" s="22">
        <f t="shared" si="2"/>
        <v>-0.38005184541289078</v>
      </c>
      <c r="L65" s="15"/>
    </row>
    <row r="66" spans="1:12" x14ac:dyDescent="0.25">
      <c r="A66" s="15"/>
      <c r="B66" s="15" t="str">
        <f>'Town Data'!A62</f>
        <v>NEW HAVEN</v>
      </c>
      <c r="C66" s="45">
        <f>IF('Town Data'!C62&gt;9,'Town Data'!B62,"*")</f>
        <v>11759938.050000001</v>
      </c>
      <c r="D66" s="46">
        <f>IF('Town Data'!E62&gt;9,'Town Data'!D62,"*")</f>
        <v>940431.55</v>
      </c>
      <c r="E66" s="47" t="str">
        <f>IF('Town Data'!G62&gt;9,'Town Data'!F62,"*")</f>
        <v>*</v>
      </c>
      <c r="F66" s="48">
        <f>IF('Town Data'!I62&gt;9,'Town Data'!H62,"*")</f>
        <v>10688261.619999999</v>
      </c>
      <c r="G66" s="46">
        <f>IF('Town Data'!K62&gt;9,'Town Data'!J62,"*")</f>
        <v>771299.97</v>
      </c>
      <c r="H66" s="47" t="str">
        <f>IF('Town Data'!M62&gt;9,'Town Data'!L62,"*")</f>
        <v>*</v>
      </c>
      <c r="I66" s="9">
        <f t="shared" si="0"/>
        <v>0.10026667273887348</v>
      </c>
      <c r="J66" s="9">
        <f t="shared" si="1"/>
        <v>0.21928119613436531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NEWBURY</v>
      </c>
      <c r="C67" s="49">
        <f>IF('Town Data'!C63&gt;9,'Town Data'!B63,"*")</f>
        <v>3013284.94</v>
      </c>
      <c r="D67" s="50">
        <f>IF('Town Data'!E63&gt;9,'Town Data'!D63,"*")</f>
        <v>267179.75</v>
      </c>
      <c r="E67" s="51" t="str">
        <f>IF('Town Data'!G63&gt;9,'Town Data'!F63,"*")</f>
        <v>*</v>
      </c>
      <c r="F67" s="50">
        <f>IF('Town Data'!I63&gt;9,'Town Data'!H63,"*")</f>
        <v>3152933.48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>
        <f t="shared" si="0"/>
        <v>-4.4291622670072965E-2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NEWFANE</v>
      </c>
      <c r="C68" s="45">
        <f>IF('Town Data'!C64&gt;9,'Town Data'!B64,"*")</f>
        <v>334264.56</v>
      </c>
      <c r="D68" s="46">
        <f>IF('Town Data'!E64&gt;9,'Town Data'!D64,"*")</f>
        <v>130793.73</v>
      </c>
      <c r="E68" s="47" t="str">
        <f>IF('Town Data'!G64&gt;9,'Town Data'!F64,"*")</f>
        <v>*</v>
      </c>
      <c r="F68" s="48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NEWPORT</v>
      </c>
      <c r="C69" s="49">
        <f>IF('Town Data'!C65&gt;9,'Town Data'!B65,"*")</f>
        <v>20101162.73</v>
      </c>
      <c r="D69" s="50">
        <f>IF('Town Data'!E65&gt;9,'Town Data'!D65,"*")</f>
        <v>4765439.42</v>
      </c>
      <c r="E69" s="51">
        <f>IF('Town Data'!G65&gt;9,'Town Data'!F65,"*")</f>
        <v>30528.5</v>
      </c>
      <c r="F69" s="50">
        <f>IF('Town Data'!I65&gt;9,'Town Data'!H65,"*")</f>
        <v>18711110.079999998</v>
      </c>
      <c r="G69" s="50">
        <f>IF('Town Data'!K65&gt;9,'Town Data'!J65,"*")</f>
        <v>4283228.6900000004</v>
      </c>
      <c r="H69" s="51">
        <f>IF('Town Data'!M65&gt;9,'Town Data'!L65,"*")</f>
        <v>14400.000000000007</v>
      </c>
      <c r="I69" s="22">
        <f t="shared" si="0"/>
        <v>7.4290228856373777E-2</v>
      </c>
      <c r="J69" s="22">
        <f t="shared" si="1"/>
        <v>0.11258113094120115</v>
      </c>
      <c r="K69" s="22">
        <f t="shared" si="2"/>
        <v>1.1200347222222211</v>
      </c>
      <c r="L69" s="15"/>
    </row>
    <row r="70" spans="1:12" x14ac:dyDescent="0.25">
      <c r="A70" s="15"/>
      <c r="B70" s="15" t="str">
        <f>'Town Data'!A66</f>
        <v>NORTHFIELD</v>
      </c>
      <c r="C70" s="45">
        <f>IF('Town Data'!C66&gt;9,'Town Data'!B66,"*")</f>
        <v>4961219.62</v>
      </c>
      <c r="D70" s="46">
        <f>IF('Town Data'!E66&gt;9,'Town Data'!D66,"*")</f>
        <v>1573281.1</v>
      </c>
      <c r="E70" s="47" t="str">
        <f>IF('Town Data'!G66&gt;9,'Town Data'!F66,"*")</f>
        <v>*</v>
      </c>
      <c r="F70" s="48">
        <f>IF('Town Data'!I66&gt;9,'Town Data'!H66,"*")</f>
        <v>4229932.3899999997</v>
      </c>
      <c r="G70" s="46">
        <f>IF('Town Data'!K66&gt;9,'Town Data'!J66,"*")</f>
        <v>1525979.16</v>
      </c>
      <c r="H70" s="47" t="str">
        <f>IF('Town Data'!M66&gt;9,'Town Data'!L66,"*")</f>
        <v>*</v>
      </c>
      <c r="I70" s="9">
        <f t="shared" ref="I70:I133" si="3">IFERROR((C70-F70)/F70,"")</f>
        <v>0.17288390512549079</v>
      </c>
      <c r="J70" s="9">
        <f t="shared" ref="J70:J133" si="4">IFERROR((D70-G70)/G70,"")</f>
        <v>3.0997762774165397E-2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NORWICH</v>
      </c>
      <c r="C71" s="49">
        <f>IF('Town Data'!C67&gt;9,'Town Data'!B67,"*")</f>
        <v>1718571.36</v>
      </c>
      <c r="D71" s="50">
        <f>IF('Town Data'!E67&gt;9,'Town Data'!D67,"*")</f>
        <v>525094.81000000006</v>
      </c>
      <c r="E71" s="51" t="str">
        <f>IF('Town Data'!G67&gt;9,'Town Data'!F67,"*")</f>
        <v>*</v>
      </c>
      <c r="F71" s="50">
        <f>IF('Town Data'!I67&gt;9,'Town Data'!H67,"*")</f>
        <v>6987719.96</v>
      </c>
      <c r="G71" s="50">
        <f>IF('Town Data'!K67&gt;9,'Town Data'!J67,"*")</f>
        <v>611657.02</v>
      </c>
      <c r="H71" s="51" t="str">
        <f>IF('Town Data'!M67&gt;9,'Town Data'!L67,"*")</f>
        <v>*</v>
      </c>
      <c r="I71" s="22">
        <f t="shared" si="3"/>
        <v>-0.75405835238995467</v>
      </c>
      <c r="J71" s="22">
        <f t="shared" si="4"/>
        <v>-0.14152083139665422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ORWELL</v>
      </c>
      <c r="C72" s="45">
        <f>IF('Town Data'!C68&gt;9,'Town Data'!B68,"*")</f>
        <v>1300618.17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PITTSFORD</v>
      </c>
      <c r="C73" s="49">
        <f>IF('Town Data'!C69&gt;9,'Town Data'!B69,"*")</f>
        <v>3433928.02</v>
      </c>
      <c r="D73" s="50">
        <f>IF('Town Data'!E69&gt;9,'Town Data'!D69,"*")</f>
        <v>1044506.21</v>
      </c>
      <c r="E73" s="51" t="str">
        <f>IF('Town Data'!G69&gt;9,'Town Data'!F69,"*")</f>
        <v>*</v>
      </c>
      <c r="F73" s="50">
        <f>IF('Town Data'!I69&gt;9,'Town Data'!H69,"*")</f>
        <v>3174440.67</v>
      </c>
      <c r="G73" s="50">
        <f>IF('Town Data'!K69&gt;9,'Town Data'!J69,"*")</f>
        <v>816207.19</v>
      </c>
      <c r="H73" s="51" t="str">
        <f>IF('Town Data'!M69&gt;9,'Town Data'!L69,"*")</f>
        <v>*</v>
      </c>
      <c r="I73" s="22">
        <f t="shared" si="3"/>
        <v>8.1742699572961333E-2</v>
      </c>
      <c r="J73" s="22">
        <f t="shared" si="4"/>
        <v>0.27970719052352383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POULTNEY</v>
      </c>
      <c r="C74" s="45">
        <f>IF('Town Data'!C70&gt;9,'Town Data'!B70,"*")</f>
        <v>2547154.4300000002</v>
      </c>
      <c r="D74" s="46">
        <f>IF('Town Data'!E70&gt;9,'Town Data'!D70,"*")</f>
        <v>830080.43</v>
      </c>
      <c r="E74" s="47" t="str">
        <f>IF('Town Data'!G70&gt;9,'Town Data'!F70,"*")</f>
        <v>*</v>
      </c>
      <c r="F74" s="48">
        <f>IF('Town Data'!I70&gt;9,'Town Data'!H70,"*")</f>
        <v>2593705.38</v>
      </c>
      <c r="G74" s="46">
        <f>IF('Town Data'!K70&gt;9,'Town Data'!J70,"*")</f>
        <v>1021812.47</v>
      </c>
      <c r="H74" s="47" t="str">
        <f>IF('Town Data'!M70&gt;9,'Town Data'!L70,"*")</f>
        <v>*</v>
      </c>
      <c r="I74" s="9">
        <f t="shared" si="3"/>
        <v>-1.7947662968567278E-2</v>
      </c>
      <c r="J74" s="9">
        <f t="shared" si="4"/>
        <v>-0.18763916631395183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POWNAL</v>
      </c>
      <c r="C75" s="49" t="str">
        <f>IF('Town Data'!C71&gt;9,'Town Data'!B71,"*")</f>
        <v>*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1122158.31</v>
      </c>
      <c r="G75" s="50">
        <f>IF('Town Data'!K71&gt;9,'Town Data'!J71,"*")</f>
        <v>785975.12</v>
      </c>
      <c r="H75" s="51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PUTNEY</v>
      </c>
      <c r="C76" s="45">
        <f>IF('Town Data'!C72&gt;9,'Town Data'!B72,"*")</f>
        <v>836052.96</v>
      </c>
      <c r="D76" s="46">
        <f>IF('Town Data'!E72&gt;9,'Town Data'!D72,"*")</f>
        <v>265843.7</v>
      </c>
      <c r="E76" s="47" t="str">
        <f>IF('Town Data'!G72&gt;9,'Town Data'!F72,"*")</f>
        <v>*</v>
      </c>
      <c r="F76" s="48">
        <f>IF('Town Data'!I72&gt;9,'Town Data'!H72,"*")</f>
        <v>766219.44</v>
      </c>
      <c r="G76" s="46">
        <f>IF('Town Data'!K72&gt;9,'Town Data'!J72,"*")</f>
        <v>234618.17</v>
      </c>
      <c r="H76" s="47" t="str">
        <f>IF('Town Data'!M72&gt;9,'Town Data'!L72,"*")</f>
        <v>*</v>
      </c>
      <c r="I76" s="9">
        <f t="shared" si="3"/>
        <v>9.11403657416993E-2</v>
      </c>
      <c r="J76" s="9">
        <f t="shared" si="4"/>
        <v>0.13309084287887846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RANDOLPH</v>
      </c>
      <c r="C77" s="49">
        <f>IF('Town Data'!C73&gt;9,'Town Data'!B73,"*")</f>
        <v>8346397.9800000004</v>
      </c>
      <c r="D77" s="50">
        <f>IF('Town Data'!E73&gt;9,'Town Data'!D73,"*")</f>
        <v>1933007.51</v>
      </c>
      <c r="E77" s="51">
        <f>IF('Town Data'!G73&gt;9,'Town Data'!F73,"*")</f>
        <v>120705.49999999967</v>
      </c>
      <c r="F77" s="50">
        <f>IF('Town Data'!I73&gt;9,'Town Data'!H73,"*")</f>
        <v>6357955.4400000004</v>
      </c>
      <c r="G77" s="50">
        <f>IF('Town Data'!K73&gt;9,'Town Data'!J73,"*")</f>
        <v>1694509.77</v>
      </c>
      <c r="H77" s="51">
        <f>IF('Town Data'!M73&gt;9,'Town Data'!L73,"*")</f>
        <v>50197.333333333409</v>
      </c>
      <c r="I77" s="22">
        <f t="shared" si="3"/>
        <v>0.3127487379810891</v>
      </c>
      <c r="J77" s="22">
        <f t="shared" si="4"/>
        <v>0.14074733838802239</v>
      </c>
      <c r="K77" s="22">
        <f t="shared" si="5"/>
        <v>1.4046197673183067</v>
      </c>
      <c r="L77" s="15"/>
    </row>
    <row r="78" spans="1:12" x14ac:dyDescent="0.25">
      <c r="A78" s="15"/>
      <c r="B78" s="15" t="str">
        <f>'Town Data'!A74</f>
        <v>RICHFORD</v>
      </c>
      <c r="C78" s="45">
        <f>IF('Town Data'!C74&gt;9,'Town Data'!B74,"*")</f>
        <v>9350561.2300000004</v>
      </c>
      <c r="D78" s="46">
        <f>IF('Town Data'!E74&gt;9,'Town Data'!D74,"*")</f>
        <v>327657.95</v>
      </c>
      <c r="E78" s="47" t="str">
        <f>IF('Town Data'!G74&gt;9,'Town Data'!F74,"*")</f>
        <v>*</v>
      </c>
      <c r="F78" s="48">
        <f>IF('Town Data'!I74&gt;9,'Town Data'!H74,"*")</f>
        <v>5102319.4800000004</v>
      </c>
      <c r="G78" s="46">
        <f>IF('Town Data'!K74&gt;9,'Town Data'!J74,"*")</f>
        <v>327769.15000000002</v>
      </c>
      <c r="H78" s="47" t="str">
        <f>IF('Town Data'!M74&gt;9,'Town Data'!L74,"*")</f>
        <v>*</v>
      </c>
      <c r="I78" s="9">
        <f t="shared" si="3"/>
        <v>0.83260990744546626</v>
      </c>
      <c r="J78" s="9">
        <f t="shared" si="4"/>
        <v>-3.3926316738476346E-4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RICHMOND</v>
      </c>
      <c r="C79" s="49">
        <f>IF('Town Data'!C75&gt;9,'Town Data'!B75,"*")</f>
        <v>8402897.4299999997</v>
      </c>
      <c r="D79" s="50">
        <f>IF('Town Data'!E75&gt;9,'Town Data'!D75,"*")</f>
        <v>2838641.62</v>
      </c>
      <c r="E79" s="51" t="str">
        <f>IF('Town Data'!G75&gt;9,'Town Data'!F75,"*")</f>
        <v>*</v>
      </c>
      <c r="F79" s="50">
        <f>IF('Town Data'!I75&gt;9,'Town Data'!H75,"*")</f>
        <v>9415711.7400000002</v>
      </c>
      <c r="G79" s="50">
        <f>IF('Town Data'!K75&gt;9,'Town Data'!J75,"*")</f>
        <v>3015430.79</v>
      </c>
      <c r="H79" s="51" t="str">
        <f>IF('Town Data'!M75&gt;9,'Town Data'!L75,"*")</f>
        <v>*</v>
      </c>
      <c r="I79" s="22">
        <f t="shared" si="3"/>
        <v>-0.10756641005664437</v>
      </c>
      <c r="J79" s="22">
        <f t="shared" si="4"/>
        <v>-5.8628163705922734E-2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ROCHESTER</v>
      </c>
      <c r="C80" s="45">
        <f>IF('Town Data'!C76&gt;9,'Town Data'!B76,"*")</f>
        <v>839620.29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1898063.2</v>
      </c>
      <c r="G80" s="46">
        <f>IF('Town Data'!K76&gt;9,'Town Data'!J76,"*")</f>
        <v>349156.01</v>
      </c>
      <c r="H80" s="47" t="str">
        <f>IF('Town Data'!M76&gt;9,'Town Data'!L76,"*")</f>
        <v>*</v>
      </c>
      <c r="I80" s="9">
        <f t="shared" si="3"/>
        <v>-0.55764366012680711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ROCKINGHAM</v>
      </c>
      <c r="C81" s="49">
        <f>IF('Town Data'!C77&gt;9,'Town Data'!B77,"*")</f>
        <v>5836169.0700000003</v>
      </c>
      <c r="D81" s="50">
        <f>IF('Town Data'!E77&gt;9,'Town Data'!D77,"*")</f>
        <v>1305765.17</v>
      </c>
      <c r="E81" s="51" t="str">
        <f>IF('Town Data'!G77&gt;9,'Town Data'!F77,"*")</f>
        <v>*</v>
      </c>
      <c r="F81" s="50">
        <f>IF('Town Data'!I77&gt;9,'Town Data'!H77,"*")</f>
        <v>4690868.21</v>
      </c>
      <c r="G81" s="50">
        <f>IF('Town Data'!K77&gt;9,'Town Data'!J77,"*")</f>
        <v>1050360.8999999999</v>
      </c>
      <c r="H81" s="51">
        <f>IF('Town Data'!M77&gt;9,'Town Data'!L77,"*")</f>
        <v>63575.833333333401</v>
      </c>
      <c r="I81" s="22">
        <f t="shared" si="3"/>
        <v>0.24415541190401518</v>
      </c>
      <c r="J81" s="22">
        <f t="shared" si="4"/>
        <v>0.24315858482546338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ROYALTON</v>
      </c>
      <c r="C82" s="45">
        <f>IF('Town Data'!C78&gt;9,'Town Data'!B78,"*")</f>
        <v>5251965.88</v>
      </c>
      <c r="D82" s="46">
        <f>IF('Town Data'!E78&gt;9,'Town Data'!D78,"*")</f>
        <v>1115916.99</v>
      </c>
      <c r="E82" s="47" t="str">
        <f>IF('Town Data'!G78&gt;9,'Town Data'!F78,"*")</f>
        <v>*</v>
      </c>
      <c r="F82" s="48">
        <f>IF('Town Data'!I78&gt;9,'Town Data'!H78,"*")</f>
        <v>5730929.2999999998</v>
      </c>
      <c r="G82" s="46">
        <f>IF('Town Data'!K78&gt;9,'Town Data'!J78,"*")</f>
        <v>1016649.95</v>
      </c>
      <c r="H82" s="47" t="str">
        <f>IF('Town Data'!M78&gt;9,'Town Data'!L78,"*")</f>
        <v>*</v>
      </c>
      <c r="I82" s="9">
        <f t="shared" si="3"/>
        <v>-8.3575175146550829E-2</v>
      </c>
      <c r="J82" s="9">
        <f t="shared" si="4"/>
        <v>9.7641316954768992E-2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RUTLAND</v>
      </c>
      <c r="C83" s="49">
        <f>IF('Town Data'!C79&gt;9,'Town Data'!B79,"*")</f>
        <v>40791437.159999996</v>
      </c>
      <c r="D83" s="50">
        <f>IF('Town Data'!E79&gt;9,'Town Data'!D79,"*")</f>
        <v>14528475.66</v>
      </c>
      <c r="E83" s="51">
        <f>IF('Town Data'!G79&gt;9,'Town Data'!F79,"*")</f>
        <v>1176273.4999999995</v>
      </c>
      <c r="F83" s="50">
        <f>IF('Town Data'!I79&gt;9,'Town Data'!H79,"*")</f>
        <v>34810180.299999997</v>
      </c>
      <c r="G83" s="50">
        <f>IF('Town Data'!K79&gt;9,'Town Data'!J79,"*")</f>
        <v>13352748.24</v>
      </c>
      <c r="H83" s="51">
        <f>IF('Town Data'!M79&gt;9,'Town Data'!L79,"*")</f>
        <v>455938.49999999959</v>
      </c>
      <c r="I83" s="22">
        <f t="shared" si="3"/>
        <v>0.17182493191510415</v>
      </c>
      <c r="J83" s="22">
        <f t="shared" si="4"/>
        <v>8.8051343354018027E-2</v>
      </c>
      <c r="K83" s="22">
        <f t="shared" si="5"/>
        <v>1.57989509550082</v>
      </c>
      <c r="L83" s="15"/>
    </row>
    <row r="84" spans="1:12" x14ac:dyDescent="0.25">
      <c r="A84" s="15"/>
      <c r="B84" s="15" t="str">
        <f>'Town Data'!A80</f>
        <v>RUTLAND TOWN</v>
      </c>
      <c r="C84" s="45">
        <f>IF('Town Data'!C80&gt;9,'Town Data'!B80,"*")</f>
        <v>24803824.77</v>
      </c>
      <c r="D84" s="48">
        <f>IF('Town Data'!E80&gt;9,'Town Data'!D80,"*")</f>
        <v>12425424.369999999</v>
      </c>
      <c r="E84" s="55">
        <f>IF('Town Data'!G80&gt;9,'Town Data'!F80,"*")</f>
        <v>585821.8333333336</v>
      </c>
      <c r="F84" s="48">
        <f>IF('Town Data'!I80&gt;9,'Town Data'!H80,"*")</f>
        <v>26790738.699999999</v>
      </c>
      <c r="G84" s="46">
        <f>IF('Town Data'!K80&gt;9,'Town Data'!J80,"*")</f>
        <v>14095110.699999999</v>
      </c>
      <c r="H84" s="47">
        <f>IF('Town Data'!M80&gt;9,'Town Data'!L80,"*")</f>
        <v>1420193.9999999967</v>
      </c>
      <c r="I84" s="9">
        <f t="shared" si="3"/>
        <v>-7.4164208469548465E-2</v>
      </c>
      <c r="J84" s="9">
        <f t="shared" si="4"/>
        <v>-0.11845854676402082</v>
      </c>
      <c r="K84" s="9">
        <f t="shared" si="5"/>
        <v>-0.58750576799132026</v>
      </c>
      <c r="L84" s="15"/>
    </row>
    <row r="85" spans="1:12" x14ac:dyDescent="0.25">
      <c r="A85" s="15"/>
      <c r="B85" s="27" t="str">
        <f>'Town Data'!A81</f>
        <v>SHAFTSBURY</v>
      </c>
      <c r="C85" s="49">
        <f>IF('Town Data'!C81&gt;9,'Town Data'!B81,"*")</f>
        <v>7958501.9800000004</v>
      </c>
      <c r="D85" s="50">
        <f>IF('Town Data'!E81&gt;9,'Town Data'!D81,"*")</f>
        <v>698281.53</v>
      </c>
      <c r="E85" s="51" t="str">
        <f>IF('Town Data'!G81&gt;9,'Town Data'!F81,"*")</f>
        <v>*</v>
      </c>
      <c r="F85" s="50">
        <f>IF('Town Data'!I81&gt;9,'Town Data'!H81,"*")</f>
        <v>8259759.0999999996</v>
      </c>
      <c r="G85" s="50" t="str">
        <f>IF('Town Data'!K81&gt;9,'Town Data'!J81,"*")</f>
        <v>*</v>
      </c>
      <c r="H85" s="51" t="str">
        <f>IF('Town Data'!M81&gt;9,'Town Data'!L81,"*")</f>
        <v>*</v>
      </c>
      <c r="I85" s="22">
        <f t="shared" si="3"/>
        <v>-3.6472870013848128E-2</v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SHELBURNE</v>
      </c>
      <c r="C86" s="45">
        <f>IF('Town Data'!C82&gt;9,'Town Data'!B82,"*")</f>
        <v>26866490.920000002</v>
      </c>
      <c r="D86" s="46">
        <f>IF('Town Data'!E82&gt;9,'Town Data'!D82,"*")</f>
        <v>5556391.3799999999</v>
      </c>
      <c r="E86" s="47">
        <f>IF('Town Data'!G82&gt;9,'Town Data'!F82,"*")</f>
        <v>27118.833333333296</v>
      </c>
      <c r="F86" s="48">
        <f>IF('Town Data'!I82&gt;9,'Town Data'!H82,"*")</f>
        <v>23703922.399999999</v>
      </c>
      <c r="G86" s="46">
        <f>IF('Town Data'!K82&gt;9,'Town Data'!J82,"*")</f>
        <v>4684032.3</v>
      </c>
      <c r="H86" s="47">
        <f>IF('Town Data'!M82&gt;9,'Town Data'!L82,"*")</f>
        <v>37416.499999999964</v>
      </c>
      <c r="I86" s="9">
        <f t="shared" si="3"/>
        <v>0.13341962847465294</v>
      </c>
      <c r="J86" s="9">
        <f t="shared" si="4"/>
        <v>0.18624104705682754</v>
      </c>
      <c r="K86" s="9">
        <f t="shared" si="5"/>
        <v>-0.27521726154682236</v>
      </c>
      <c r="L86" s="15"/>
    </row>
    <row r="87" spans="1:12" x14ac:dyDescent="0.25">
      <c r="A87" s="15"/>
      <c r="B87" s="27" t="str">
        <f>'Town Data'!A83</f>
        <v>SOUTH BURLINGTON</v>
      </c>
      <c r="C87" s="49">
        <f>IF('Town Data'!C83&gt;9,'Town Data'!B83,"*")</f>
        <v>121307508.13</v>
      </c>
      <c r="D87" s="50">
        <f>IF('Town Data'!E83&gt;9,'Town Data'!D83,"*")</f>
        <v>30317866.41</v>
      </c>
      <c r="E87" s="51">
        <f>IF('Town Data'!G83&gt;9,'Town Data'!F83,"*")</f>
        <v>1021534.1666666676</v>
      </c>
      <c r="F87" s="50">
        <f>IF('Town Data'!I83&gt;9,'Town Data'!H83,"*")</f>
        <v>121966723.17</v>
      </c>
      <c r="G87" s="50">
        <f>IF('Town Data'!K83&gt;9,'Town Data'!J83,"*")</f>
        <v>27074221.27</v>
      </c>
      <c r="H87" s="51">
        <f>IF('Town Data'!M83&gt;9,'Town Data'!L83,"*")</f>
        <v>1410991.166666666</v>
      </c>
      <c r="I87" s="22">
        <f t="shared" si="3"/>
        <v>-5.4048762061203988E-3</v>
      </c>
      <c r="J87" s="22">
        <f t="shared" si="4"/>
        <v>0.11980566708281175</v>
      </c>
      <c r="K87" s="22">
        <f t="shared" si="5"/>
        <v>-0.27601661101823483</v>
      </c>
      <c r="L87" s="15"/>
    </row>
    <row r="88" spans="1:12" x14ac:dyDescent="0.25">
      <c r="A88" s="15"/>
      <c r="B88" s="15" t="str">
        <f>'Town Data'!A84</f>
        <v>SOUTH HERO</v>
      </c>
      <c r="C88" s="45">
        <f>IF('Town Data'!C84&gt;9,'Town Data'!B84,"*")</f>
        <v>2293969.9300000002</v>
      </c>
      <c r="D88" s="46">
        <f>IF('Town Data'!E84&gt;9,'Town Data'!D84,"*")</f>
        <v>1015917.24</v>
      </c>
      <c r="E88" s="47" t="str">
        <f>IF('Town Data'!G84&gt;9,'Town Data'!F84,"*")</f>
        <v>*</v>
      </c>
      <c r="F88" s="48">
        <f>IF('Town Data'!I84&gt;9,'Town Data'!H84,"*")</f>
        <v>1826163.8</v>
      </c>
      <c r="G88" s="46">
        <f>IF('Town Data'!K84&gt;9,'Town Data'!J84,"*")</f>
        <v>919021.53</v>
      </c>
      <c r="H88" s="47" t="str">
        <f>IF('Town Data'!M84&gt;9,'Town Data'!L84,"*")</f>
        <v>*</v>
      </c>
      <c r="I88" s="9">
        <f t="shared" si="3"/>
        <v>0.25616876755524348</v>
      </c>
      <c r="J88" s="9">
        <f t="shared" si="4"/>
        <v>0.10543355823230818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SPRINGFIELD</v>
      </c>
      <c r="C89" s="49">
        <f>IF('Town Data'!C85&gt;9,'Town Data'!B85,"*")</f>
        <v>11981744.6</v>
      </c>
      <c r="D89" s="50">
        <f>IF('Town Data'!E85&gt;9,'Town Data'!D85,"*")</f>
        <v>5228125.68</v>
      </c>
      <c r="E89" s="51">
        <f>IF('Town Data'!G85&gt;9,'Town Data'!F85,"*")</f>
        <v>47288</v>
      </c>
      <c r="F89" s="50">
        <f>IF('Town Data'!I85&gt;9,'Town Data'!H85,"*")</f>
        <v>11305289.92</v>
      </c>
      <c r="G89" s="50">
        <f>IF('Town Data'!K85&gt;9,'Town Data'!J85,"*")</f>
        <v>4901400.0999999996</v>
      </c>
      <c r="H89" s="51">
        <f>IF('Town Data'!M85&gt;9,'Town Data'!L85,"*")</f>
        <v>85040.666666666628</v>
      </c>
      <c r="I89" s="22">
        <f t="shared" si="3"/>
        <v>5.9835235079048706E-2</v>
      </c>
      <c r="J89" s="22">
        <f t="shared" si="4"/>
        <v>6.6659642823282295E-2</v>
      </c>
      <c r="K89" s="22">
        <f t="shared" si="5"/>
        <v>-0.44393662639835035</v>
      </c>
      <c r="L89" s="15"/>
    </row>
    <row r="90" spans="1:12" x14ac:dyDescent="0.25">
      <c r="A90" s="15"/>
      <c r="B90" s="15" t="str">
        <f>'Town Data'!A86</f>
        <v>ST ALBANS</v>
      </c>
      <c r="C90" s="45">
        <f>IF('Town Data'!C86&gt;9,'Town Data'!B86,"*")</f>
        <v>60275836.219999999</v>
      </c>
      <c r="D90" s="46">
        <f>IF('Town Data'!E86&gt;9,'Town Data'!D86,"*")</f>
        <v>3719071.82</v>
      </c>
      <c r="E90" s="47">
        <f>IF('Town Data'!G86&gt;9,'Town Data'!F86,"*")</f>
        <v>165326.33333333337</v>
      </c>
      <c r="F90" s="48">
        <f>IF('Town Data'!I86&gt;9,'Town Data'!H86,"*")</f>
        <v>42443978.780000001</v>
      </c>
      <c r="G90" s="46">
        <f>IF('Town Data'!K86&gt;9,'Town Data'!J86,"*")</f>
        <v>3402898.39</v>
      </c>
      <c r="H90" s="47">
        <f>IF('Town Data'!M86&gt;9,'Town Data'!L86,"*")</f>
        <v>277144.00000000012</v>
      </c>
      <c r="I90" s="9">
        <f t="shared" si="3"/>
        <v>0.4201269049828697</v>
      </c>
      <c r="J90" s="9">
        <f t="shared" si="4"/>
        <v>9.2912979984688782E-2</v>
      </c>
      <c r="K90" s="9">
        <f t="shared" si="5"/>
        <v>-0.40346414379047246</v>
      </c>
      <c r="L90" s="15"/>
    </row>
    <row r="91" spans="1:12" x14ac:dyDescent="0.25">
      <c r="A91" s="15"/>
      <c r="B91" s="27" t="str">
        <f>'Town Data'!A87</f>
        <v>ST ALBANS TOWN</v>
      </c>
      <c r="C91" s="49">
        <f>IF('Town Data'!C87&gt;9,'Town Data'!B87,"*")</f>
        <v>32873705.649999999</v>
      </c>
      <c r="D91" s="50">
        <f>IF('Town Data'!E87&gt;9,'Town Data'!D87,"*")</f>
        <v>8596104.4299999997</v>
      </c>
      <c r="E91" s="51">
        <f>IF('Town Data'!G87&gt;9,'Town Data'!F87,"*")</f>
        <v>58894.499999999964</v>
      </c>
      <c r="F91" s="50">
        <f>IF('Town Data'!I87&gt;9,'Town Data'!H87,"*")</f>
        <v>29630940.190000001</v>
      </c>
      <c r="G91" s="50">
        <f>IF('Town Data'!K87&gt;9,'Town Data'!J87,"*")</f>
        <v>8641199.2100000009</v>
      </c>
      <c r="H91" s="51">
        <f>IF('Town Data'!M87&gt;9,'Town Data'!L87,"*")</f>
        <v>47121.333333333299</v>
      </c>
      <c r="I91" s="22">
        <f t="shared" si="3"/>
        <v>0.10943849365584363</v>
      </c>
      <c r="J91" s="22">
        <f t="shared" si="4"/>
        <v>-5.2185789152754862E-3</v>
      </c>
      <c r="K91" s="22">
        <f t="shared" si="5"/>
        <v>0.24984791035907317</v>
      </c>
      <c r="L91" s="15"/>
    </row>
    <row r="92" spans="1:12" x14ac:dyDescent="0.25">
      <c r="A92" s="15"/>
      <c r="B92" s="15" t="str">
        <f>'Town Data'!A88</f>
        <v>ST JOHNSBURY</v>
      </c>
      <c r="C92" s="45">
        <f>IF('Town Data'!C88&gt;9,'Town Data'!B88,"*")</f>
        <v>21202299.02</v>
      </c>
      <c r="D92" s="46">
        <f>IF('Town Data'!E88&gt;9,'Town Data'!D88,"*")</f>
        <v>7272042.8499999996</v>
      </c>
      <c r="E92" s="47">
        <f>IF('Town Data'!G88&gt;9,'Town Data'!F88,"*")</f>
        <v>117811.49999999999</v>
      </c>
      <c r="F92" s="48">
        <f>IF('Town Data'!I88&gt;9,'Town Data'!H88,"*")</f>
        <v>21623877.359999999</v>
      </c>
      <c r="G92" s="46">
        <f>IF('Town Data'!K88&gt;9,'Town Data'!J88,"*")</f>
        <v>6498245.4699999997</v>
      </c>
      <c r="H92" s="47">
        <f>IF('Town Data'!M88&gt;9,'Town Data'!L88,"*")</f>
        <v>108474.16666666667</v>
      </c>
      <c r="I92" s="9">
        <f t="shared" si="3"/>
        <v>-1.949596425199111E-2</v>
      </c>
      <c r="J92" s="9">
        <f t="shared" si="4"/>
        <v>0.11907789319014443</v>
      </c>
      <c r="K92" s="9">
        <f t="shared" si="5"/>
        <v>8.6078866704053777E-2</v>
      </c>
      <c r="L92" s="15"/>
    </row>
    <row r="93" spans="1:12" x14ac:dyDescent="0.25">
      <c r="A93" s="15"/>
      <c r="B93" s="27" t="str">
        <f>'Town Data'!A89</f>
        <v>STOWE</v>
      </c>
      <c r="C93" s="49">
        <f>IF('Town Data'!C89&gt;9,'Town Data'!B89,"*")</f>
        <v>14822798.59</v>
      </c>
      <c r="D93" s="50">
        <f>IF('Town Data'!E89&gt;9,'Town Data'!D89,"*")</f>
        <v>7208272.8200000003</v>
      </c>
      <c r="E93" s="51">
        <f>IF('Town Data'!G89&gt;9,'Town Data'!F89,"*")</f>
        <v>365298.00000000012</v>
      </c>
      <c r="F93" s="50">
        <f>IF('Town Data'!I89&gt;9,'Town Data'!H89,"*")</f>
        <v>11676097.060000001</v>
      </c>
      <c r="G93" s="50">
        <f>IF('Town Data'!K89&gt;9,'Town Data'!J89,"*")</f>
        <v>5470232.5999999996</v>
      </c>
      <c r="H93" s="51">
        <f>IF('Town Data'!M89&gt;9,'Town Data'!L89,"*")</f>
        <v>127550.5000000001</v>
      </c>
      <c r="I93" s="22">
        <f t="shared" si="3"/>
        <v>0.26949943237282403</v>
      </c>
      <c r="J93" s="22">
        <f t="shared" si="4"/>
        <v>0.31772693175789285</v>
      </c>
      <c r="K93" s="22">
        <f t="shared" si="5"/>
        <v>1.8639480049078585</v>
      </c>
      <c r="L93" s="15"/>
    </row>
    <row r="94" spans="1:12" x14ac:dyDescent="0.25">
      <c r="A94" s="15"/>
      <c r="B94" s="15" t="str">
        <f>'Town Data'!A90</f>
        <v>SWANTON</v>
      </c>
      <c r="C94" s="45">
        <f>IF('Town Data'!C90&gt;9,'Town Data'!B90,"*")</f>
        <v>18477413.280000001</v>
      </c>
      <c r="D94" s="46">
        <f>IF('Town Data'!E90&gt;9,'Town Data'!D90,"*")</f>
        <v>3009132.76</v>
      </c>
      <c r="E94" s="47">
        <f>IF('Town Data'!G90&gt;9,'Town Data'!F90,"*")</f>
        <v>32364.333333333336</v>
      </c>
      <c r="F94" s="48">
        <f>IF('Town Data'!I90&gt;9,'Town Data'!H90,"*")</f>
        <v>12482201.689999999</v>
      </c>
      <c r="G94" s="46">
        <f>IF('Town Data'!K90&gt;9,'Town Data'!J90,"*")</f>
        <v>2823252.43</v>
      </c>
      <c r="H94" s="47" t="str">
        <f>IF('Town Data'!M90&gt;9,'Town Data'!L90,"*")</f>
        <v>*</v>
      </c>
      <c r="I94" s="9">
        <f t="shared" si="3"/>
        <v>0.48030081061765012</v>
      </c>
      <c r="J94" s="9">
        <f t="shared" si="4"/>
        <v>6.5839075537428862E-2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THETFORD</v>
      </c>
      <c r="C95" s="49">
        <f>IF('Town Data'!C91&gt;9,'Town Data'!B91,"*")</f>
        <v>1595669.4</v>
      </c>
      <c r="D95" s="50">
        <f>IF('Town Data'!E91&gt;9,'Town Data'!D91,"*")</f>
        <v>750546.62</v>
      </c>
      <c r="E95" s="51" t="str">
        <f>IF('Town Data'!G91&gt;9,'Town Data'!F91,"*")</f>
        <v>*</v>
      </c>
      <c r="F95" s="50">
        <f>IF('Town Data'!I91&gt;9,'Town Data'!H91,"*")</f>
        <v>1257517.77</v>
      </c>
      <c r="G95" s="50">
        <f>IF('Town Data'!K91&gt;9,'Town Data'!J91,"*")</f>
        <v>564655.31999999995</v>
      </c>
      <c r="H95" s="51" t="str">
        <f>IF('Town Data'!M91&gt;9,'Town Data'!L91,"*")</f>
        <v>*</v>
      </c>
      <c r="I95" s="22">
        <f t="shared" si="3"/>
        <v>0.26890405691841623</v>
      </c>
      <c r="J95" s="22">
        <f t="shared" si="4"/>
        <v>0.32921198723497386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TROY</v>
      </c>
      <c r="C96" s="45">
        <f>IF('Town Data'!C92&gt;9,'Town Data'!B92,"*")</f>
        <v>1594236.03</v>
      </c>
      <c r="D96" s="46">
        <f>IF('Town Data'!E92&gt;9,'Town Data'!D92,"*")</f>
        <v>315717.7</v>
      </c>
      <c r="E96" s="47" t="str">
        <f>IF('Town Data'!G92&gt;9,'Town Data'!F92,"*")</f>
        <v>*</v>
      </c>
      <c r="F96" s="48">
        <f>IF('Town Data'!I92&gt;9,'Town Data'!H92,"*")</f>
        <v>1295181.18</v>
      </c>
      <c r="G96" s="46">
        <f>IF('Town Data'!K92&gt;9,'Town Data'!J92,"*")</f>
        <v>311804.17</v>
      </c>
      <c r="H96" s="47" t="str">
        <f>IF('Town Data'!M92&gt;9,'Town Data'!L92,"*")</f>
        <v>*</v>
      </c>
      <c r="I96" s="9">
        <f t="shared" si="3"/>
        <v>0.23089808176490034</v>
      </c>
      <c r="J96" s="9">
        <f t="shared" si="4"/>
        <v>1.2551243301204176E-2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UNDERHILL</v>
      </c>
      <c r="C97" s="49">
        <f>IF('Town Data'!C93&gt;9,'Town Data'!B93,"*")</f>
        <v>2692041.6</v>
      </c>
      <c r="D97" s="50">
        <f>IF('Town Data'!E93&gt;9,'Town Data'!D93,"*")</f>
        <v>233833.22</v>
      </c>
      <c r="E97" s="51" t="str">
        <f>IF('Town Data'!G93&gt;9,'Town Data'!F93,"*")</f>
        <v>*</v>
      </c>
      <c r="F97" s="50">
        <f>IF('Town Data'!I93&gt;9,'Town Data'!H93,"*")</f>
        <v>1871706.18</v>
      </c>
      <c r="G97" s="50" t="str">
        <f>IF('Town Data'!K93&gt;9,'Town Data'!J93,"*")</f>
        <v>*</v>
      </c>
      <c r="H97" s="51" t="str">
        <f>IF('Town Data'!M93&gt;9,'Town Data'!L93,"*")</f>
        <v>*</v>
      </c>
      <c r="I97" s="22">
        <f t="shared" si="3"/>
        <v>0.43828215601660309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VERGENNES</v>
      </c>
      <c r="C98" s="45">
        <f>IF('Town Data'!C94&gt;9,'Town Data'!B94,"*")</f>
        <v>7606879.7699999996</v>
      </c>
      <c r="D98" s="46">
        <f>IF('Town Data'!E94&gt;9,'Town Data'!D94,"*")</f>
        <v>1670196.49</v>
      </c>
      <c r="E98" s="47" t="str">
        <f>IF('Town Data'!G94&gt;9,'Town Data'!F94,"*")</f>
        <v>*</v>
      </c>
      <c r="F98" s="48">
        <f>IF('Town Data'!I94&gt;9,'Town Data'!H94,"*")</f>
        <v>7369449.1900000004</v>
      </c>
      <c r="G98" s="46">
        <f>IF('Town Data'!K94&gt;9,'Town Data'!J94,"*")</f>
        <v>1524066.26</v>
      </c>
      <c r="H98" s="47" t="str">
        <f>IF('Town Data'!M94&gt;9,'Town Data'!L94,"*")</f>
        <v>*</v>
      </c>
      <c r="I98" s="9">
        <f t="shared" si="3"/>
        <v>3.2218226067991809E-2</v>
      </c>
      <c r="J98" s="9">
        <f t="shared" si="4"/>
        <v>9.5881808970693955E-2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VERNON</v>
      </c>
      <c r="C99" s="49">
        <f>IF('Town Data'!C95&gt;9,'Town Data'!B95,"*")</f>
        <v>2313241.38</v>
      </c>
      <c r="D99" s="50">
        <f>IF('Town Data'!E95&gt;9,'Town Data'!D95,"*")</f>
        <v>620053.78</v>
      </c>
      <c r="E99" s="51" t="str">
        <f>IF('Town Data'!G95&gt;9,'Town Data'!F95,"*")</f>
        <v>*</v>
      </c>
      <c r="F99" s="50">
        <f>IF('Town Data'!I95&gt;9,'Town Data'!H95,"*")</f>
        <v>2648146.9500000002</v>
      </c>
      <c r="G99" s="50">
        <f>IF('Town Data'!K95&gt;9,'Town Data'!J95,"*")</f>
        <v>479572.31</v>
      </c>
      <c r="H99" s="51" t="str">
        <f>IF('Town Data'!M95&gt;9,'Town Data'!L95,"*")</f>
        <v>*</v>
      </c>
      <c r="I99" s="22">
        <f t="shared" si="3"/>
        <v>-0.1264678948424672</v>
      </c>
      <c r="J99" s="22">
        <f t="shared" si="4"/>
        <v>0.29293073655566149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WAITSFIELD</v>
      </c>
      <c r="C100" s="49">
        <f>IF('Town Data'!C96&gt;9,'Town Data'!B96,"*")</f>
        <v>8773090.0199999996</v>
      </c>
      <c r="D100" s="50">
        <f>IF('Town Data'!E96&gt;9,'Town Data'!D96,"*")</f>
        <v>3179479.41</v>
      </c>
      <c r="E100" s="51" t="str">
        <f>IF('Town Data'!G96&gt;9,'Town Data'!F96,"*")</f>
        <v>*</v>
      </c>
      <c r="F100" s="50">
        <f>IF('Town Data'!I96&gt;9,'Town Data'!H96,"*")</f>
        <v>7912856.5099999998</v>
      </c>
      <c r="G100" s="50">
        <f>IF('Town Data'!K96&gt;9,'Town Data'!J96,"*")</f>
        <v>3200987.67</v>
      </c>
      <c r="H100" s="51" t="str">
        <f>IF('Town Data'!M96&gt;9,'Town Data'!L96,"*")</f>
        <v>*</v>
      </c>
      <c r="I100" s="22">
        <f t="shared" si="3"/>
        <v>0.10871339685142348</v>
      </c>
      <c r="J100" s="22">
        <f t="shared" si="4"/>
        <v>-6.7192573722096773E-3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WARREN</v>
      </c>
      <c r="C101" s="49">
        <f>IF('Town Data'!C97&gt;9,'Town Data'!B97,"*")</f>
        <v>4269658.16</v>
      </c>
      <c r="D101" s="50">
        <f>IF('Town Data'!E97&gt;9,'Town Data'!D97,"*")</f>
        <v>720140.47</v>
      </c>
      <c r="E101" s="51" t="str">
        <f>IF('Town Data'!G97&gt;9,'Town Data'!F97,"*")</f>
        <v>*</v>
      </c>
      <c r="F101" s="50">
        <f>IF('Town Data'!I97&gt;9,'Town Data'!H97,"*")</f>
        <v>3203320.37</v>
      </c>
      <c r="G101" s="50">
        <f>IF('Town Data'!K97&gt;9,'Town Data'!J97,"*")</f>
        <v>760547.11</v>
      </c>
      <c r="H101" s="51" t="str">
        <f>IF('Town Data'!M97&gt;9,'Town Data'!L97,"*")</f>
        <v>*</v>
      </c>
      <c r="I101" s="22">
        <f t="shared" si="3"/>
        <v>0.3328851525393946</v>
      </c>
      <c r="J101" s="22">
        <f t="shared" si="4"/>
        <v>-5.3128385432954985E-2</v>
      </c>
      <c r="K101" s="22" t="str">
        <f t="shared" si="5"/>
        <v/>
      </c>
      <c r="L101" s="15"/>
    </row>
    <row r="102" spans="1:12" x14ac:dyDescent="0.25">
      <c r="B102" s="27" t="str">
        <f>'Town Data'!A98</f>
        <v>WATERBURY</v>
      </c>
      <c r="C102" s="49">
        <f>IF('Town Data'!C98&gt;9,'Town Data'!B98,"*")</f>
        <v>9324074.3399999999</v>
      </c>
      <c r="D102" s="50">
        <f>IF('Town Data'!E98&gt;9,'Town Data'!D98,"*")</f>
        <v>3949185.84</v>
      </c>
      <c r="E102" s="51">
        <f>IF('Town Data'!G98&gt;9,'Town Data'!F98,"*")</f>
        <v>547073.83333333337</v>
      </c>
      <c r="F102" s="50">
        <f>IF('Town Data'!I98&gt;9,'Town Data'!H98,"*")</f>
        <v>7969772.71</v>
      </c>
      <c r="G102" s="50">
        <f>IF('Town Data'!K98&gt;9,'Town Data'!J98,"*")</f>
        <v>3287838.7200000002</v>
      </c>
      <c r="H102" s="51">
        <f>IF('Town Data'!M98&gt;9,'Town Data'!L98,"*")</f>
        <v>166014.99999999962</v>
      </c>
      <c r="I102" s="22">
        <f t="shared" si="3"/>
        <v>0.16992976829824799</v>
      </c>
      <c r="J102" s="22">
        <f t="shared" si="4"/>
        <v>0.20114950163978834</v>
      </c>
      <c r="K102" s="22">
        <f t="shared" si="5"/>
        <v>2.2953277314298983</v>
      </c>
      <c r="L102" s="15"/>
    </row>
    <row r="103" spans="1:12" x14ac:dyDescent="0.25">
      <c r="B103" s="27" t="str">
        <f>'Town Data'!A99</f>
        <v>WATERFORD</v>
      </c>
      <c r="C103" s="49" t="str">
        <f>IF('Town Data'!C99&gt;9,'Town Data'!B99,"*")</f>
        <v>*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869699.99</v>
      </c>
      <c r="G103" s="50" t="str">
        <f>IF('Town Data'!K99&gt;9,'Town Data'!J99,"*")</f>
        <v>*</v>
      </c>
      <c r="H103" s="51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WEATHERSFIELD</v>
      </c>
      <c r="C104" s="49">
        <f>IF('Town Data'!C100&gt;9,'Town Data'!B100,"*")</f>
        <v>1635601</v>
      </c>
      <c r="D104" s="50">
        <f>IF('Town Data'!E100&gt;9,'Town Data'!D100,"*")</f>
        <v>366696.4</v>
      </c>
      <c r="E104" s="51" t="str">
        <f>IF('Town Data'!G100&gt;9,'Town Data'!F100,"*")</f>
        <v>*</v>
      </c>
      <c r="F104" s="50">
        <f>IF('Town Data'!I100&gt;9,'Town Data'!H100,"*")</f>
        <v>1460577.34</v>
      </c>
      <c r="G104" s="50">
        <f>IF('Town Data'!K100&gt;9,'Town Data'!J100,"*")</f>
        <v>373694.98</v>
      </c>
      <c r="H104" s="51" t="str">
        <f>IF('Town Data'!M100&gt;9,'Town Data'!L100,"*")</f>
        <v>*</v>
      </c>
      <c r="I104" s="22">
        <f t="shared" si="3"/>
        <v>0.11983183307499479</v>
      </c>
      <c r="J104" s="22">
        <f t="shared" si="4"/>
        <v>-1.8728054628938173E-2</v>
      </c>
      <c r="K104" s="22" t="str">
        <f t="shared" si="5"/>
        <v/>
      </c>
      <c r="L104" s="15"/>
    </row>
    <row r="105" spans="1:12" x14ac:dyDescent="0.25">
      <c r="B105" s="27" t="str">
        <f>'Town Data'!A101</f>
        <v>WEST RUTLAND</v>
      </c>
      <c r="C105" s="49">
        <f>IF('Town Data'!C101&gt;9,'Town Data'!B101,"*")</f>
        <v>4989274.6900000004</v>
      </c>
      <c r="D105" s="50">
        <f>IF('Town Data'!E101&gt;9,'Town Data'!D101,"*")</f>
        <v>1203867.08</v>
      </c>
      <c r="E105" s="51" t="str">
        <f>IF('Town Data'!G101&gt;9,'Town Data'!F101,"*")</f>
        <v>*</v>
      </c>
      <c r="F105" s="50">
        <f>IF('Town Data'!I101&gt;9,'Town Data'!H101,"*")</f>
        <v>4050933.77</v>
      </c>
      <c r="G105" s="50">
        <f>IF('Town Data'!K101&gt;9,'Town Data'!J101,"*")</f>
        <v>1062958.32</v>
      </c>
      <c r="H105" s="51" t="str">
        <f>IF('Town Data'!M101&gt;9,'Town Data'!L101,"*")</f>
        <v>*</v>
      </c>
      <c r="I105" s="22">
        <f t="shared" si="3"/>
        <v>0.23163571000569588</v>
      </c>
      <c r="J105" s="22">
        <f t="shared" si="4"/>
        <v>0.13256282711066225</v>
      </c>
      <c r="K105" s="22" t="str">
        <f t="shared" si="5"/>
        <v/>
      </c>
      <c r="L105" s="15"/>
    </row>
    <row r="106" spans="1:12" x14ac:dyDescent="0.25">
      <c r="B106" s="27" t="str">
        <f>'Town Data'!A102</f>
        <v>WESTMINSTER</v>
      </c>
      <c r="C106" s="49">
        <f>IF('Town Data'!C102&gt;9,'Town Data'!B102,"*")</f>
        <v>14345100.18</v>
      </c>
      <c r="D106" s="50">
        <f>IF('Town Data'!E102&gt;9,'Town Data'!D102,"*")</f>
        <v>749435.8</v>
      </c>
      <c r="E106" s="51" t="str">
        <f>IF('Town Data'!G102&gt;9,'Town Data'!F102,"*")</f>
        <v>*</v>
      </c>
      <c r="F106" s="50">
        <f>IF('Town Data'!I102&gt;9,'Town Data'!H102,"*")</f>
        <v>3670111.16</v>
      </c>
      <c r="G106" s="50">
        <f>IF('Town Data'!K102&gt;9,'Town Data'!J102,"*")</f>
        <v>545637.98</v>
      </c>
      <c r="H106" s="51" t="str">
        <f>IF('Town Data'!M102&gt;9,'Town Data'!L102,"*")</f>
        <v>*</v>
      </c>
      <c r="I106" s="22">
        <f t="shared" si="3"/>
        <v>2.9086282552815099</v>
      </c>
      <c r="J106" s="22">
        <f t="shared" si="4"/>
        <v>0.37350372860774844</v>
      </c>
      <c r="K106" s="22" t="str">
        <f t="shared" si="5"/>
        <v/>
      </c>
      <c r="L106" s="15"/>
    </row>
    <row r="107" spans="1:12" x14ac:dyDescent="0.25">
      <c r="B107" s="27" t="str">
        <f>'Town Data'!A103</f>
        <v>WHITINGHAM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363931.23</v>
      </c>
      <c r="G107" s="50">
        <f>IF('Town Data'!K103&gt;9,'Town Data'!J103,"*")</f>
        <v>135449.56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WILLIAMSTOWN</v>
      </c>
      <c r="C108" s="49">
        <f>IF('Town Data'!C104&gt;9,'Town Data'!B104,"*")</f>
        <v>1492933.57</v>
      </c>
      <c r="D108" s="50">
        <f>IF('Town Data'!E104&gt;9,'Town Data'!D104,"*")</f>
        <v>464503.39</v>
      </c>
      <c r="E108" s="51" t="str">
        <f>IF('Town Data'!G104&gt;9,'Town Data'!F104,"*")</f>
        <v>*</v>
      </c>
      <c r="F108" s="50">
        <f>IF('Town Data'!I104&gt;9,'Town Data'!H104,"*")</f>
        <v>1450685.1</v>
      </c>
      <c r="G108" s="50">
        <f>IF('Town Data'!K104&gt;9,'Town Data'!J104,"*")</f>
        <v>519994.24</v>
      </c>
      <c r="H108" s="51" t="str">
        <f>IF('Town Data'!M104&gt;9,'Town Data'!L104,"*")</f>
        <v>*</v>
      </c>
      <c r="I108" s="22">
        <f t="shared" si="3"/>
        <v>2.9123115692027145E-2</v>
      </c>
      <c r="J108" s="22">
        <f t="shared" si="4"/>
        <v>-0.10671435514362616</v>
      </c>
      <c r="K108" s="22" t="str">
        <f t="shared" si="5"/>
        <v/>
      </c>
      <c r="L108" s="15"/>
    </row>
    <row r="109" spans="1:12" x14ac:dyDescent="0.25">
      <c r="B109" s="27" t="str">
        <f>'Town Data'!A105</f>
        <v>WILLISTON</v>
      </c>
      <c r="C109" s="49">
        <f>IF('Town Data'!C105&gt;9,'Town Data'!B105,"*")</f>
        <v>78889727.239999995</v>
      </c>
      <c r="D109" s="50">
        <f>IF('Town Data'!E105&gt;9,'Town Data'!D105,"*")</f>
        <v>38408902.329999998</v>
      </c>
      <c r="E109" s="51">
        <f>IF('Town Data'!G105&gt;9,'Town Data'!F105,"*")</f>
        <v>1694566.6666666665</v>
      </c>
      <c r="F109" s="50">
        <f>IF('Town Data'!I105&gt;9,'Town Data'!H105,"*")</f>
        <v>76472660.579999998</v>
      </c>
      <c r="G109" s="50">
        <f>IF('Town Data'!K105&gt;9,'Town Data'!J105,"*")</f>
        <v>36487055.009999998</v>
      </c>
      <c r="H109" s="51">
        <f>IF('Town Data'!M105&gt;9,'Town Data'!L105,"*")</f>
        <v>1570679.5000000005</v>
      </c>
      <c r="I109" s="22">
        <f t="shared" si="3"/>
        <v>3.160693823999286E-2</v>
      </c>
      <c r="J109" s="22">
        <f t="shared" si="4"/>
        <v>5.2672031751350719E-2</v>
      </c>
      <c r="K109" s="22">
        <f t="shared" si="5"/>
        <v>7.8874886102903871E-2</v>
      </c>
      <c r="L109" s="15"/>
    </row>
    <row r="110" spans="1:12" x14ac:dyDescent="0.25">
      <c r="B110" s="27" t="str">
        <f>'Town Data'!A106</f>
        <v>WILMINGTON</v>
      </c>
      <c r="C110" s="49">
        <f>IF('Town Data'!C106&gt;9,'Town Data'!B106,"*")</f>
        <v>4601370.92</v>
      </c>
      <c r="D110" s="50">
        <f>IF('Town Data'!E106&gt;9,'Town Data'!D106,"*")</f>
        <v>1490030.53</v>
      </c>
      <c r="E110" s="51" t="str">
        <f>IF('Town Data'!G106&gt;9,'Town Data'!F106,"*")</f>
        <v>*</v>
      </c>
      <c r="F110" s="50">
        <f>IF('Town Data'!I106&gt;9,'Town Data'!H106,"*")</f>
        <v>7404790.1100000003</v>
      </c>
      <c r="G110" s="50">
        <f>IF('Town Data'!K106&gt;9,'Town Data'!J106,"*")</f>
        <v>4609955.18</v>
      </c>
      <c r="H110" s="51" t="str">
        <f>IF('Town Data'!M106&gt;9,'Town Data'!L106,"*")</f>
        <v>*</v>
      </c>
      <c r="I110" s="22">
        <f t="shared" si="3"/>
        <v>-0.37859536169891522</v>
      </c>
      <c r="J110" s="22">
        <f t="shared" si="4"/>
        <v>-0.67677982283550087</v>
      </c>
      <c r="K110" s="22" t="str">
        <f t="shared" si="5"/>
        <v/>
      </c>
      <c r="L110" s="15"/>
    </row>
    <row r="111" spans="1:12" x14ac:dyDescent="0.25">
      <c r="B111" s="27" t="str">
        <f>'Town Data'!A107</f>
        <v>WINDSOR</v>
      </c>
      <c r="C111" s="49">
        <f>IF('Town Data'!C107&gt;9,'Town Data'!B107,"*")</f>
        <v>3211824.69</v>
      </c>
      <c r="D111" s="50">
        <f>IF('Town Data'!E107&gt;9,'Town Data'!D107,"*")</f>
        <v>1102655.8600000001</v>
      </c>
      <c r="E111" s="51" t="str">
        <f>IF('Town Data'!G107&gt;9,'Town Data'!F107,"*")</f>
        <v>*</v>
      </c>
      <c r="F111" s="50">
        <f>IF('Town Data'!I107&gt;9,'Town Data'!H107,"*")</f>
        <v>2770674</v>
      </c>
      <c r="G111" s="50">
        <f>IF('Town Data'!K107&gt;9,'Town Data'!J107,"*")</f>
        <v>1065000</v>
      </c>
      <c r="H111" s="51">
        <f>IF('Town Data'!M107&gt;9,'Town Data'!L107,"*")</f>
        <v>21493.666666666664</v>
      </c>
      <c r="I111" s="22">
        <f t="shared" si="3"/>
        <v>0.15922143492882956</v>
      </c>
      <c r="J111" s="22">
        <f t="shared" si="4"/>
        <v>3.5357615023474273E-2</v>
      </c>
      <c r="K111" s="22" t="str">
        <f t="shared" si="5"/>
        <v/>
      </c>
      <c r="L111" s="15"/>
    </row>
    <row r="112" spans="1:12" x14ac:dyDescent="0.25">
      <c r="B112" s="27" t="str">
        <f>'Town Data'!A108</f>
        <v>WINHALL</v>
      </c>
      <c r="C112" s="49">
        <f>IF('Town Data'!C108&gt;9,'Town Data'!B108,"*")</f>
        <v>1582289.36</v>
      </c>
      <c r="D112" s="50">
        <f>IF('Town Data'!E108&gt;9,'Town Data'!D108,"*")</f>
        <v>676699.29</v>
      </c>
      <c r="E112" s="51" t="str">
        <f>IF('Town Data'!G108&gt;9,'Town Data'!F108,"*")</f>
        <v>*</v>
      </c>
      <c r="F112" s="50">
        <f>IF('Town Data'!I108&gt;9,'Town Data'!H108,"*")</f>
        <v>1216421.23</v>
      </c>
      <c r="G112" s="50">
        <f>IF('Town Data'!K108&gt;9,'Town Data'!J108,"*")</f>
        <v>831090.08</v>
      </c>
      <c r="H112" s="51" t="str">
        <f>IF('Town Data'!M108&gt;9,'Town Data'!L108,"*")</f>
        <v>*</v>
      </c>
      <c r="I112" s="22">
        <f t="shared" si="3"/>
        <v>0.30077420631667218</v>
      </c>
      <c r="J112" s="22">
        <f t="shared" si="4"/>
        <v>-0.18576902036900733</v>
      </c>
      <c r="K112" s="22" t="str">
        <f t="shared" si="5"/>
        <v/>
      </c>
      <c r="L112" s="15"/>
    </row>
    <row r="113" spans="2:12" x14ac:dyDescent="0.25">
      <c r="B113" s="27" t="str">
        <f>'Town Data'!A109</f>
        <v>WINOOSKI</v>
      </c>
      <c r="C113" s="49">
        <f>IF('Town Data'!C109&gt;9,'Town Data'!B109,"*")</f>
        <v>4576267.3</v>
      </c>
      <c r="D113" s="50">
        <f>IF('Town Data'!E109&gt;9,'Town Data'!D109,"*")</f>
        <v>1263196.77</v>
      </c>
      <c r="E113" s="51" t="str">
        <f>IF('Town Data'!G109&gt;9,'Town Data'!F109,"*")</f>
        <v>*</v>
      </c>
      <c r="F113" s="50">
        <f>IF('Town Data'!I109&gt;9,'Town Data'!H109,"*")</f>
        <v>4526410.92</v>
      </c>
      <c r="G113" s="50">
        <f>IF('Town Data'!K109&gt;9,'Town Data'!J109,"*")</f>
        <v>1325274.76</v>
      </c>
      <c r="H113" s="51" t="str">
        <f>IF('Town Data'!M109&gt;9,'Town Data'!L109,"*")</f>
        <v>*</v>
      </c>
      <c r="I113" s="22">
        <f t="shared" si="3"/>
        <v>1.101455013280144E-2</v>
      </c>
      <c r="J113" s="22">
        <f t="shared" si="4"/>
        <v>-4.684159985058494E-2</v>
      </c>
      <c r="K113" s="22" t="str">
        <f t="shared" si="5"/>
        <v/>
      </c>
      <c r="L113" s="15"/>
    </row>
    <row r="114" spans="2:12" x14ac:dyDescent="0.25">
      <c r="B114" s="27" t="str">
        <f>'Town Data'!A110</f>
        <v>WOLCOTT</v>
      </c>
      <c r="C114" s="49">
        <f>IF('Town Data'!C110&gt;9,'Town Data'!B110,"*")</f>
        <v>717189.29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>
        <f>IF('Town Data'!I110&gt;9,'Town Data'!H110,"*")</f>
        <v>628157.71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>
        <f t="shared" si="3"/>
        <v>0.14173443799647079</v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 t="str">
        <f>'Town Data'!A111</f>
        <v>WOODSTOCK</v>
      </c>
      <c r="C115" s="49">
        <f>IF('Town Data'!C111&gt;9,'Town Data'!B111,"*")</f>
        <v>6027849.2800000003</v>
      </c>
      <c r="D115" s="50">
        <f>IF('Town Data'!E111&gt;9,'Town Data'!D111,"*")</f>
        <v>2483144.08</v>
      </c>
      <c r="E115" s="51">
        <f>IF('Town Data'!G111&gt;9,'Town Data'!F111,"*")</f>
        <v>101209.66666666663</v>
      </c>
      <c r="F115" s="50">
        <f>IF('Town Data'!I111&gt;9,'Town Data'!H111,"*")</f>
        <v>5696827.9400000004</v>
      </c>
      <c r="G115" s="50">
        <f>IF('Town Data'!K111&gt;9,'Town Data'!J111,"*")</f>
        <v>1787461.71</v>
      </c>
      <c r="H115" s="51">
        <f>IF('Town Data'!M111&gt;9,'Town Data'!L111,"*")</f>
        <v>85296.499999999956</v>
      </c>
      <c r="I115" s="22">
        <f t="shared" si="3"/>
        <v>5.8106255531389601E-2</v>
      </c>
      <c r="J115" s="22">
        <f t="shared" si="4"/>
        <v>0.38920127133800259</v>
      </c>
      <c r="K115" s="22">
        <f t="shared" si="5"/>
        <v>0.18656295002335008</v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605985.06999999995</v>
      </c>
      <c r="C2" s="38">
        <v>12</v>
      </c>
      <c r="D2" s="41">
        <v>202331.39</v>
      </c>
      <c r="E2" s="38">
        <v>12</v>
      </c>
      <c r="F2" s="38">
        <v>0</v>
      </c>
      <c r="G2" s="38">
        <v>0</v>
      </c>
      <c r="H2" s="41">
        <v>0</v>
      </c>
      <c r="I2" s="38">
        <v>0</v>
      </c>
      <c r="J2" s="41">
        <v>0</v>
      </c>
      <c r="K2" s="38">
        <v>0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1768557.22</v>
      </c>
      <c r="C3" s="38">
        <v>20</v>
      </c>
      <c r="D3" s="41">
        <v>517404.07</v>
      </c>
      <c r="E3" s="38">
        <v>19</v>
      </c>
      <c r="F3" s="38">
        <v>0</v>
      </c>
      <c r="G3" s="38">
        <v>0</v>
      </c>
      <c r="H3" s="41">
        <v>1488691.27</v>
      </c>
      <c r="I3" s="38">
        <v>18</v>
      </c>
      <c r="J3" s="41">
        <v>506157.14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12196891.75</v>
      </c>
      <c r="C4" s="38">
        <v>19</v>
      </c>
      <c r="D4" s="41">
        <v>553181.78</v>
      </c>
      <c r="E4" s="38">
        <v>18</v>
      </c>
      <c r="F4" s="41">
        <v>0</v>
      </c>
      <c r="G4" s="38">
        <v>0</v>
      </c>
      <c r="H4" s="41">
        <v>11331855.1</v>
      </c>
      <c r="I4" s="38">
        <v>17</v>
      </c>
      <c r="J4" s="41">
        <v>479799.73</v>
      </c>
      <c r="K4" s="38">
        <v>15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40638142.719999999</v>
      </c>
      <c r="C5" s="38">
        <v>158</v>
      </c>
      <c r="D5" s="41">
        <v>11263253.689999999</v>
      </c>
      <c r="E5" s="38">
        <v>147</v>
      </c>
      <c r="F5" s="38">
        <v>473102.66666666669</v>
      </c>
      <c r="G5" s="38">
        <v>39</v>
      </c>
      <c r="H5" s="41">
        <v>93543893.900000006</v>
      </c>
      <c r="I5" s="38">
        <v>158</v>
      </c>
      <c r="J5" s="41">
        <v>11638031.26</v>
      </c>
      <c r="K5" s="38">
        <v>150</v>
      </c>
      <c r="L5" s="38">
        <v>352979.99999999971</v>
      </c>
      <c r="M5" s="38">
        <v>38</v>
      </c>
      <c r="N5" s="34"/>
      <c r="O5" s="34"/>
      <c r="P5" s="34"/>
      <c r="Q5" s="34"/>
    </row>
    <row r="6" spans="1:17" x14ac:dyDescent="0.25">
      <c r="A6" s="37" t="s">
        <v>56</v>
      </c>
      <c r="B6" s="41">
        <v>10303700.67</v>
      </c>
      <c r="C6" s="38">
        <v>28</v>
      </c>
      <c r="D6" s="41">
        <v>1108310.07</v>
      </c>
      <c r="E6" s="38">
        <v>27</v>
      </c>
      <c r="F6" s="41">
        <v>0</v>
      </c>
      <c r="G6" s="38">
        <v>0</v>
      </c>
      <c r="H6" s="41">
        <v>8393041.1199999992</v>
      </c>
      <c r="I6" s="38">
        <v>27</v>
      </c>
      <c r="J6" s="41">
        <v>979645.27</v>
      </c>
      <c r="K6" s="38">
        <v>26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20295809.34</v>
      </c>
      <c r="C7" s="38">
        <v>40</v>
      </c>
      <c r="D7" s="41">
        <v>1978152.73</v>
      </c>
      <c r="E7" s="38">
        <v>35</v>
      </c>
      <c r="F7" s="41">
        <v>10782.666666666675</v>
      </c>
      <c r="G7" s="38">
        <v>12</v>
      </c>
      <c r="H7" s="41">
        <v>15588056.300000001</v>
      </c>
      <c r="I7" s="38">
        <v>42</v>
      </c>
      <c r="J7" s="41">
        <v>1891382.32</v>
      </c>
      <c r="K7" s="38">
        <v>37</v>
      </c>
      <c r="L7" s="41">
        <v>29335.666666666661</v>
      </c>
      <c r="M7" s="38">
        <v>12</v>
      </c>
      <c r="N7" s="34"/>
      <c r="O7" s="34"/>
      <c r="P7" s="34"/>
      <c r="Q7" s="34"/>
    </row>
    <row r="8" spans="1:17" x14ac:dyDescent="0.25">
      <c r="A8" s="37" t="s">
        <v>58</v>
      </c>
      <c r="B8" s="41">
        <v>42676608.520000003</v>
      </c>
      <c r="C8" s="38">
        <v>166</v>
      </c>
      <c r="D8" s="41">
        <v>13636741.73</v>
      </c>
      <c r="E8" s="38">
        <v>158</v>
      </c>
      <c r="F8" s="41">
        <v>139585.8333333334</v>
      </c>
      <c r="G8" s="38">
        <v>38</v>
      </c>
      <c r="H8" s="41">
        <v>37587852.32</v>
      </c>
      <c r="I8" s="38">
        <v>165</v>
      </c>
      <c r="J8" s="41">
        <v>12601496.43</v>
      </c>
      <c r="K8" s="38">
        <v>154</v>
      </c>
      <c r="L8" s="41">
        <v>161607.66666666669</v>
      </c>
      <c r="M8" s="38">
        <v>37</v>
      </c>
      <c r="N8" s="34"/>
      <c r="O8" s="34"/>
      <c r="P8" s="34"/>
      <c r="Q8" s="34"/>
    </row>
    <row r="9" spans="1:17" x14ac:dyDescent="0.25">
      <c r="A9" s="37" t="s">
        <v>59</v>
      </c>
      <c r="B9" s="41">
        <v>18390283.949999999</v>
      </c>
      <c r="C9" s="38">
        <v>45</v>
      </c>
      <c r="D9" s="41">
        <v>6812997.8200000003</v>
      </c>
      <c r="E9" s="38">
        <v>44</v>
      </c>
      <c r="F9" s="38">
        <v>88699.499999999956</v>
      </c>
      <c r="G9" s="38">
        <v>21</v>
      </c>
      <c r="H9" s="41">
        <v>16407508.92</v>
      </c>
      <c r="I9" s="38">
        <v>47</v>
      </c>
      <c r="J9" s="41">
        <v>6174500.8700000001</v>
      </c>
      <c r="K9" s="38">
        <v>45</v>
      </c>
      <c r="L9" s="38">
        <v>74782.333333333314</v>
      </c>
      <c r="M9" s="38">
        <v>23</v>
      </c>
      <c r="N9" s="34"/>
      <c r="O9" s="34"/>
      <c r="P9" s="34"/>
      <c r="Q9" s="34"/>
    </row>
    <row r="10" spans="1:17" x14ac:dyDescent="0.25">
      <c r="A10" s="37" t="s">
        <v>60</v>
      </c>
      <c r="B10" s="41">
        <v>4131121.38</v>
      </c>
      <c r="C10" s="38">
        <v>23</v>
      </c>
      <c r="D10" s="41">
        <v>543217.1</v>
      </c>
      <c r="E10" s="38">
        <v>20</v>
      </c>
      <c r="F10" s="41">
        <v>0</v>
      </c>
      <c r="G10" s="38">
        <v>0</v>
      </c>
      <c r="H10" s="41">
        <v>3248331.17</v>
      </c>
      <c r="I10" s="38">
        <v>24</v>
      </c>
      <c r="J10" s="41">
        <v>406384.76</v>
      </c>
      <c r="K10" s="38">
        <v>21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8601022.2699999996</v>
      </c>
      <c r="C11" s="38">
        <v>25</v>
      </c>
      <c r="D11" s="41">
        <v>1764613.52</v>
      </c>
      <c r="E11" s="38">
        <v>23</v>
      </c>
      <c r="F11" s="38">
        <v>107482.83333333331</v>
      </c>
      <c r="G11" s="38">
        <v>15</v>
      </c>
      <c r="H11" s="41">
        <v>7197020.0999999996</v>
      </c>
      <c r="I11" s="38">
        <v>31</v>
      </c>
      <c r="J11" s="41">
        <v>1653280.72</v>
      </c>
      <c r="K11" s="38">
        <v>28</v>
      </c>
      <c r="L11" s="38">
        <v>84454.333333333343</v>
      </c>
      <c r="M11" s="38">
        <v>15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9435068.2799999993</v>
      </c>
      <c r="C12" s="38">
        <v>52</v>
      </c>
      <c r="D12" s="41">
        <v>1449314.42</v>
      </c>
      <c r="E12" s="38">
        <v>45</v>
      </c>
      <c r="F12" s="41">
        <v>0</v>
      </c>
      <c r="G12" s="38">
        <v>0</v>
      </c>
      <c r="H12" s="41">
        <v>7784752.71</v>
      </c>
      <c r="I12" s="38">
        <v>44</v>
      </c>
      <c r="J12" s="41">
        <v>1250870.49</v>
      </c>
      <c r="K12" s="38">
        <v>41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37915812.130000003</v>
      </c>
      <c r="C13" s="38">
        <v>178</v>
      </c>
      <c r="D13" s="41">
        <v>8254612.2999999998</v>
      </c>
      <c r="E13" s="38">
        <v>166</v>
      </c>
      <c r="F13" s="38">
        <v>692859.50000000035</v>
      </c>
      <c r="G13" s="38">
        <v>44</v>
      </c>
      <c r="H13" s="38">
        <v>37753973.100000001</v>
      </c>
      <c r="I13" s="38">
        <v>184</v>
      </c>
      <c r="J13" s="38">
        <v>7807483.21</v>
      </c>
      <c r="K13" s="38">
        <v>168</v>
      </c>
      <c r="L13" s="38">
        <v>205552.8333333334</v>
      </c>
      <c r="M13" s="38">
        <v>49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675202.04</v>
      </c>
      <c r="C14" s="38">
        <v>12</v>
      </c>
      <c r="D14" s="41">
        <v>255130.05</v>
      </c>
      <c r="E14" s="38">
        <v>12</v>
      </c>
      <c r="F14" s="38">
        <v>0</v>
      </c>
      <c r="G14" s="38">
        <v>0</v>
      </c>
      <c r="H14" s="41">
        <v>540736.56000000006</v>
      </c>
      <c r="I14" s="38">
        <v>10</v>
      </c>
      <c r="J14" s="41">
        <v>268540.12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1308498.92</v>
      </c>
      <c r="C15" s="38">
        <v>10</v>
      </c>
      <c r="D15" s="41">
        <v>374344.01</v>
      </c>
      <c r="E15" s="38">
        <v>10</v>
      </c>
      <c r="F15" s="38">
        <v>0</v>
      </c>
      <c r="G15" s="38">
        <v>0</v>
      </c>
      <c r="H15" s="41">
        <v>877705.66</v>
      </c>
      <c r="I15" s="38">
        <v>10</v>
      </c>
      <c r="J15" s="41">
        <v>300086.81</v>
      </c>
      <c r="K15" s="38">
        <v>10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1134748.6200000001</v>
      </c>
      <c r="C16" s="38">
        <v>11</v>
      </c>
      <c r="D16" s="41">
        <v>520464.08</v>
      </c>
      <c r="E16" s="38">
        <v>10</v>
      </c>
      <c r="F16" s="38">
        <v>0</v>
      </c>
      <c r="G16" s="38">
        <v>0</v>
      </c>
      <c r="H16" s="41">
        <v>831737.89</v>
      </c>
      <c r="I16" s="38">
        <v>13</v>
      </c>
      <c r="J16" s="41">
        <v>456775.65</v>
      </c>
      <c r="K16" s="38">
        <v>11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5105812.9800000004</v>
      </c>
      <c r="C17" s="38">
        <v>40</v>
      </c>
      <c r="D17" s="41">
        <v>1749899.05</v>
      </c>
      <c r="E17" s="38">
        <v>37</v>
      </c>
      <c r="F17" s="41">
        <v>0</v>
      </c>
      <c r="G17" s="38">
        <v>0</v>
      </c>
      <c r="H17" s="41">
        <v>4830538.38</v>
      </c>
      <c r="I17" s="38">
        <v>41</v>
      </c>
      <c r="J17" s="41">
        <v>1754516.8</v>
      </c>
      <c r="K17" s="38">
        <v>39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877091.88</v>
      </c>
      <c r="C18" s="38">
        <v>18</v>
      </c>
      <c r="D18" s="41">
        <v>481729.5</v>
      </c>
      <c r="E18" s="38">
        <v>18</v>
      </c>
      <c r="F18" s="38">
        <v>0</v>
      </c>
      <c r="G18" s="38">
        <v>0</v>
      </c>
      <c r="H18" s="41">
        <v>808352.8</v>
      </c>
      <c r="I18" s="38">
        <v>18</v>
      </c>
      <c r="J18" s="41">
        <v>502881.41</v>
      </c>
      <c r="K18" s="38">
        <v>18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76173023.469999999</v>
      </c>
      <c r="C19" s="38">
        <v>330</v>
      </c>
      <c r="D19" s="41">
        <v>23182528.52</v>
      </c>
      <c r="E19" s="38">
        <v>308</v>
      </c>
      <c r="F19" s="38">
        <v>601803.66666666628</v>
      </c>
      <c r="G19" s="38">
        <v>54</v>
      </c>
      <c r="H19" s="41">
        <v>69334470.230000004</v>
      </c>
      <c r="I19" s="38">
        <v>316</v>
      </c>
      <c r="J19" s="41">
        <v>20338167.800000001</v>
      </c>
      <c r="K19" s="38">
        <v>292</v>
      </c>
      <c r="L19" s="38">
        <v>599085.00000000035</v>
      </c>
      <c r="M19" s="38">
        <v>57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6721183.71</v>
      </c>
      <c r="C20" s="38">
        <v>39</v>
      </c>
      <c r="D20" s="41">
        <v>3290200.29</v>
      </c>
      <c r="E20" s="38">
        <v>39</v>
      </c>
      <c r="F20" s="38">
        <v>0</v>
      </c>
      <c r="G20" s="38">
        <v>0</v>
      </c>
      <c r="H20" s="41">
        <v>4247055.41</v>
      </c>
      <c r="I20" s="38">
        <v>34</v>
      </c>
      <c r="J20" s="41">
        <v>1878969.05</v>
      </c>
      <c r="K20" s="38">
        <v>34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6479842.25</v>
      </c>
      <c r="C21" s="38">
        <v>40</v>
      </c>
      <c r="D21" s="41">
        <v>1665060.11</v>
      </c>
      <c r="E21" s="38">
        <v>35</v>
      </c>
      <c r="F21" s="38">
        <v>0</v>
      </c>
      <c r="G21" s="38">
        <v>0</v>
      </c>
      <c r="H21" s="41">
        <v>5067455.16</v>
      </c>
      <c r="I21" s="38">
        <v>41</v>
      </c>
      <c r="J21" s="41">
        <v>1579188.61</v>
      </c>
      <c r="K21" s="38">
        <v>37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1832185.91</v>
      </c>
      <c r="C22" s="38">
        <v>27</v>
      </c>
      <c r="D22" s="41">
        <v>677682.43</v>
      </c>
      <c r="E22" s="38">
        <v>21</v>
      </c>
      <c r="F22" s="38">
        <v>0</v>
      </c>
      <c r="G22" s="38">
        <v>0</v>
      </c>
      <c r="H22" s="41">
        <v>1245688.69</v>
      </c>
      <c r="I22" s="38">
        <v>23</v>
      </c>
      <c r="J22" s="41">
        <v>550148.56999999995</v>
      </c>
      <c r="K22" s="38">
        <v>16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3034450.65</v>
      </c>
      <c r="C23" s="38">
        <v>30</v>
      </c>
      <c r="D23" s="41">
        <v>795676.28</v>
      </c>
      <c r="E23" s="38">
        <v>25</v>
      </c>
      <c r="F23" s="41">
        <v>0</v>
      </c>
      <c r="G23" s="38">
        <v>0</v>
      </c>
      <c r="H23" s="41">
        <v>2654269.65</v>
      </c>
      <c r="I23" s="38">
        <v>31</v>
      </c>
      <c r="J23" s="41">
        <v>777329.29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10079188.83</v>
      </c>
      <c r="C24" s="38">
        <v>26</v>
      </c>
      <c r="D24" s="41">
        <v>1947048.88</v>
      </c>
      <c r="E24" s="38">
        <v>25</v>
      </c>
      <c r="F24" s="38">
        <v>0</v>
      </c>
      <c r="G24" s="38">
        <v>0</v>
      </c>
      <c r="H24" s="41">
        <v>7445022.46</v>
      </c>
      <c r="I24" s="38">
        <v>28</v>
      </c>
      <c r="J24" s="41">
        <v>1598356.82</v>
      </c>
      <c r="K24" s="38">
        <v>26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153441693.22</v>
      </c>
      <c r="C25" s="38">
        <v>132</v>
      </c>
      <c r="D25" s="38">
        <v>39381452.810000002</v>
      </c>
      <c r="E25" s="38">
        <v>121</v>
      </c>
      <c r="F25" s="38">
        <v>662191.6666666664</v>
      </c>
      <c r="G25" s="38">
        <v>36</v>
      </c>
      <c r="H25" s="41">
        <v>133846602.54000001</v>
      </c>
      <c r="I25" s="38">
        <v>131</v>
      </c>
      <c r="J25" s="41">
        <v>38360729.920000002</v>
      </c>
      <c r="K25" s="38">
        <v>119</v>
      </c>
      <c r="L25" s="38">
        <v>918462.99999999965</v>
      </c>
      <c r="M25" s="38">
        <v>39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796691.44</v>
      </c>
      <c r="C26" s="38">
        <v>12</v>
      </c>
      <c r="D26" s="41">
        <v>485749.21</v>
      </c>
      <c r="E26" s="38">
        <v>12</v>
      </c>
      <c r="F26" s="38">
        <v>0</v>
      </c>
      <c r="G26" s="38">
        <v>0</v>
      </c>
      <c r="H26" s="41">
        <v>716503.16</v>
      </c>
      <c r="I26" s="38">
        <v>12</v>
      </c>
      <c r="J26" s="41">
        <v>469045.08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1208163.6499999999</v>
      </c>
      <c r="C27" s="38">
        <v>17</v>
      </c>
      <c r="D27" s="41">
        <v>933687.34</v>
      </c>
      <c r="E27" s="38">
        <v>16</v>
      </c>
      <c r="F27" s="41">
        <v>0</v>
      </c>
      <c r="G27" s="38">
        <v>0</v>
      </c>
      <c r="H27" s="41">
        <v>1519850.47</v>
      </c>
      <c r="I27" s="38">
        <v>16</v>
      </c>
      <c r="J27" s="41">
        <v>957577.78</v>
      </c>
      <c r="K27" s="38">
        <v>15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22075580.16</v>
      </c>
      <c r="C28" s="38">
        <v>50</v>
      </c>
      <c r="D28" s="41">
        <v>9669781.8100000005</v>
      </c>
      <c r="E28" s="38">
        <v>47</v>
      </c>
      <c r="F28" s="38">
        <v>184306.50000000012</v>
      </c>
      <c r="G28" s="38">
        <v>20</v>
      </c>
      <c r="H28" s="41">
        <v>19519611.539999999</v>
      </c>
      <c r="I28" s="38">
        <v>56</v>
      </c>
      <c r="J28" s="41">
        <v>8975249.6799999997</v>
      </c>
      <c r="K28" s="38">
        <v>53</v>
      </c>
      <c r="L28" s="38">
        <v>75704</v>
      </c>
      <c r="M28" s="38">
        <v>23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2297468.09</v>
      </c>
      <c r="C29" s="38">
        <v>28</v>
      </c>
      <c r="D29" s="41">
        <v>862078.22</v>
      </c>
      <c r="E29" s="38">
        <v>24</v>
      </c>
      <c r="F29" s="38">
        <v>0</v>
      </c>
      <c r="G29" s="38">
        <v>0</v>
      </c>
      <c r="H29" s="41">
        <v>1737505.16</v>
      </c>
      <c r="I29" s="38">
        <v>26</v>
      </c>
      <c r="J29" s="41">
        <v>674437.61</v>
      </c>
      <c r="K29" s="38">
        <v>23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1058991.29</v>
      </c>
      <c r="C30" s="38">
        <v>27</v>
      </c>
      <c r="D30" s="41">
        <v>644609.82999999996</v>
      </c>
      <c r="E30" s="38">
        <v>26</v>
      </c>
      <c r="F30" s="38">
        <v>0</v>
      </c>
      <c r="G30" s="38">
        <v>0</v>
      </c>
      <c r="H30" s="41">
        <v>845985.21</v>
      </c>
      <c r="I30" s="38">
        <v>22</v>
      </c>
      <c r="J30" s="41">
        <v>607722.12</v>
      </c>
      <c r="K30" s="38">
        <v>20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1737180.73</v>
      </c>
      <c r="C31" s="38">
        <v>16</v>
      </c>
      <c r="D31" s="41">
        <v>456272.4</v>
      </c>
      <c r="E31" s="38">
        <v>14</v>
      </c>
      <c r="F31" s="38">
        <v>0</v>
      </c>
      <c r="G31" s="38">
        <v>0</v>
      </c>
      <c r="H31" s="41">
        <v>1365782.6</v>
      </c>
      <c r="I31" s="38">
        <v>16</v>
      </c>
      <c r="J31" s="41">
        <v>363546.88</v>
      </c>
      <c r="K31" s="38">
        <v>13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4950637.68</v>
      </c>
      <c r="C32" s="38">
        <v>28</v>
      </c>
      <c r="D32" s="41">
        <v>1759872.23</v>
      </c>
      <c r="E32" s="38">
        <v>26</v>
      </c>
      <c r="F32" s="41">
        <v>0</v>
      </c>
      <c r="G32" s="38">
        <v>0</v>
      </c>
      <c r="H32" s="41">
        <v>4787529.72</v>
      </c>
      <c r="I32" s="38">
        <v>27</v>
      </c>
      <c r="J32" s="41">
        <v>1780234.21</v>
      </c>
      <c r="K32" s="38">
        <v>26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6204170.0999999996</v>
      </c>
      <c r="C33" s="38">
        <v>40</v>
      </c>
      <c r="D33" s="41">
        <v>2028488.36</v>
      </c>
      <c r="E33" s="38">
        <v>40</v>
      </c>
      <c r="F33" s="41">
        <v>0</v>
      </c>
      <c r="G33" s="38">
        <v>0</v>
      </c>
      <c r="H33" s="41">
        <v>5808036.75</v>
      </c>
      <c r="I33" s="38">
        <v>39</v>
      </c>
      <c r="J33" s="41">
        <v>1894600.08</v>
      </c>
      <c r="K33" s="38">
        <v>38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39256213.770000003</v>
      </c>
      <c r="C34" s="38">
        <v>163</v>
      </c>
      <c r="D34" s="41">
        <v>15878952.01</v>
      </c>
      <c r="E34" s="38">
        <v>155</v>
      </c>
      <c r="F34" s="38">
        <v>122935.16666666667</v>
      </c>
      <c r="G34" s="38">
        <v>34</v>
      </c>
      <c r="H34" s="41">
        <v>38104636</v>
      </c>
      <c r="I34" s="38">
        <v>162</v>
      </c>
      <c r="J34" s="41">
        <v>14263436.77</v>
      </c>
      <c r="K34" s="38">
        <v>154</v>
      </c>
      <c r="L34" s="38">
        <v>124214.16666666673</v>
      </c>
      <c r="M34" s="38">
        <v>37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7152318.75</v>
      </c>
      <c r="C35" s="38">
        <v>31</v>
      </c>
      <c r="D35" s="41">
        <v>1525899.43</v>
      </c>
      <c r="E35" s="38">
        <v>31</v>
      </c>
      <c r="F35" s="38">
        <v>0</v>
      </c>
      <c r="G35" s="38">
        <v>0</v>
      </c>
      <c r="H35" s="41">
        <v>5608454.0199999996</v>
      </c>
      <c r="I35" s="38">
        <v>34</v>
      </c>
      <c r="J35" s="41">
        <v>1430380.89</v>
      </c>
      <c r="K35" s="38">
        <v>31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4029637.77</v>
      </c>
      <c r="C36" s="38">
        <v>20</v>
      </c>
      <c r="D36" s="41">
        <v>1610497.59</v>
      </c>
      <c r="E36" s="38">
        <v>18</v>
      </c>
      <c r="F36" s="38">
        <v>0</v>
      </c>
      <c r="G36" s="38">
        <v>0</v>
      </c>
      <c r="H36" s="41">
        <v>3486749.26</v>
      </c>
      <c r="I36" s="38">
        <v>18</v>
      </c>
      <c r="J36" s="41">
        <v>1601129.62</v>
      </c>
      <c r="K36" s="38">
        <v>18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1786761.86</v>
      </c>
      <c r="C37" s="38">
        <v>21</v>
      </c>
      <c r="D37" s="41">
        <v>583582.12</v>
      </c>
      <c r="E37" s="38">
        <v>20</v>
      </c>
      <c r="F37" s="38">
        <v>0</v>
      </c>
      <c r="G37" s="38">
        <v>0</v>
      </c>
      <c r="H37" s="41">
        <v>1661335.81</v>
      </c>
      <c r="I37" s="38">
        <v>20</v>
      </c>
      <c r="J37" s="41">
        <v>553328.34</v>
      </c>
      <c r="K37" s="38">
        <v>19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2748320.99</v>
      </c>
      <c r="C38" s="38">
        <v>15</v>
      </c>
      <c r="D38" s="41">
        <v>862949.68</v>
      </c>
      <c r="E38" s="38">
        <v>15</v>
      </c>
      <c r="F38" s="38">
        <v>0</v>
      </c>
      <c r="G38" s="38">
        <v>0</v>
      </c>
      <c r="H38" s="41">
        <v>1999165.75</v>
      </c>
      <c r="I38" s="38">
        <v>18</v>
      </c>
      <c r="J38" s="41">
        <v>848754.15</v>
      </c>
      <c r="K38" s="38">
        <v>17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1203474.08</v>
      </c>
      <c r="C39" s="38">
        <v>14</v>
      </c>
      <c r="D39" s="41">
        <v>597998.13</v>
      </c>
      <c r="E39" s="38">
        <v>14</v>
      </c>
      <c r="F39" s="38">
        <v>0</v>
      </c>
      <c r="G39" s="38">
        <v>0</v>
      </c>
      <c r="H39" s="41">
        <v>1167371.83</v>
      </c>
      <c r="I39" s="38">
        <v>16</v>
      </c>
      <c r="J39" s="41">
        <v>627800.61</v>
      </c>
      <c r="K39" s="38">
        <v>16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550231.43999999994</v>
      </c>
      <c r="C40" s="38">
        <v>11</v>
      </c>
      <c r="D40" s="41">
        <v>324814.65000000002</v>
      </c>
      <c r="E40" s="38">
        <v>11</v>
      </c>
      <c r="F40" s="41">
        <v>0</v>
      </c>
      <c r="G40" s="38">
        <v>0</v>
      </c>
      <c r="H40" s="41">
        <v>0</v>
      </c>
      <c r="I40" s="38">
        <v>0</v>
      </c>
      <c r="J40" s="41">
        <v>0</v>
      </c>
      <c r="K40" s="38">
        <v>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8635321.3699999992</v>
      </c>
      <c r="C41" s="38">
        <v>38</v>
      </c>
      <c r="D41" s="41">
        <v>1842236.3</v>
      </c>
      <c r="E41" s="38">
        <v>36</v>
      </c>
      <c r="F41" s="38">
        <v>0</v>
      </c>
      <c r="G41" s="38">
        <v>0</v>
      </c>
      <c r="H41" s="41">
        <v>11295733.67</v>
      </c>
      <c r="I41" s="38">
        <v>38</v>
      </c>
      <c r="J41" s="41">
        <v>1689901.69</v>
      </c>
      <c r="K41" s="38">
        <v>37</v>
      </c>
      <c r="L41" s="38">
        <v>14197.500000000036</v>
      </c>
      <c r="M41" s="38">
        <v>10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45265679.219999999</v>
      </c>
      <c r="C42" s="38">
        <v>125</v>
      </c>
      <c r="D42" s="41">
        <v>9180068.5</v>
      </c>
      <c r="E42" s="38">
        <v>119</v>
      </c>
      <c r="F42" s="38">
        <v>66024.666666666672</v>
      </c>
      <c r="G42" s="38">
        <v>39</v>
      </c>
      <c r="H42" s="41">
        <v>47628710.829999998</v>
      </c>
      <c r="I42" s="38">
        <v>122</v>
      </c>
      <c r="J42" s="41">
        <v>8540201.1999999993</v>
      </c>
      <c r="K42" s="38">
        <v>116</v>
      </c>
      <c r="L42" s="38">
        <v>67223.666666666628</v>
      </c>
      <c r="M42" s="38">
        <v>40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1107424.94</v>
      </c>
      <c r="C43" s="38">
        <v>15</v>
      </c>
      <c r="D43" s="41">
        <v>391106.08</v>
      </c>
      <c r="E43" s="38">
        <v>14</v>
      </c>
      <c r="F43" s="38">
        <v>0</v>
      </c>
      <c r="G43" s="38">
        <v>0</v>
      </c>
      <c r="H43" s="41">
        <v>890466.98</v>
      </c>
      <c r="I43" s="38">
        <v>15</v>
      </c>
      <c r="J43" s="41">
        <v>347431.34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2216471.13</v>
      </c>
      <c r="C44" s="38">
        <v>14</v>
      </c>
      <c r="D44" s="41">
        <v>702776.82</v>
      </c>
      <c r="E44" s="38">
        <v>13</v>
      </c>
      <c r="F44" s="38">
        <v>0</v>
      </c>
      <c r="G44" s="38">
        <v>0</v>
      </c>
      <c r="H44" s="41">
        <v>1851341.8</v>
      </c>
      <c r="I44" s="38">
        <v>14</v>
      </c>
      <c r="J44" s="41">
        <v>640925.77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6060097.5700000003</v>
      </c>
      <c r="C45" s="38">
        <v>37</v>
      </c>
      <c r="D45" s="41">
        <v>1824823.66</v>
      </c>
      <c r="E45" s="38">
        <v>35</v>
      </c>
      <c r="F45" s="38">
        <v>0</v>
      </c>
      <c r="G45" s="38">
        <v>0</v>
      </c>
      <c r="H45" s="41">
        <v>5391064.6299999999</v>
      </c>
      <c r="I45" s="38">
        <v>37</v>
      </c>
      <c r="J45" s="41">
        <v>1644332.46</v>
      </c>
      <c r="K45" s="38">
        <v>30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3002185.42</v>
      </c>
      <c r="C46" s="38">
        <v>20</v>
      </c>
      <c r="D46" s="41">
        <v>402341.92</v>
      </c>
      <c r="E46" s="38">
        <v>18</v>
      </c>
      <c r="F46" s="38">
        <v>0</v>
      </c>
      <c r="G46" s="38">
        <v>0</v>
      </c>
      <c r="H46" s="41">
        <v>3902012.63</v>
      </c>
      <c r="I46" s="38">
        <v>22</v>
      </c>
      <c r="J46" s="41">
        <v>328184.23</v>
      </c>
      <c r="K46" s="38">
        <v>18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2724223.1</v>
      </c>
      <c r="C47" s="38">
        <v>10</v>
      </c>
      <c r="D47" s="41">
        <v>0</v>
      </c>
      <c r="E47" s="38">
        <v>0</v>
      </c>
      <c r="F47" s="38">
        <v>0</v>
      </c>
      <c r="G47" s="38">
        <v>0</v>
      </c>
      <c r="H47" s="41">
        <v>1849058.8</v>
      </c>
      <c r="I47" s="38">
        <v>10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1820309.64</v>
      </c>
      <c r="C48" s="38">
        <v>13</v>
      </c>
      <c r="D48" s="41">
        <v>348455.43</v>
      </c>
      <c r="E48" s="38">
        <v>12</v>
      </c>
      <c r="F48" s="38">
        <v>0</v>
      </c>
      <c r="G48" s="38">
        <v>0</v>
      </c>
      <c r="H48" s="41">
        <v>1176948.43</v>
      </c>
      <c r="I48" s="38">
        <v>11</v>
      </c>
      <c r="J48" s="41">
        <v>320326.25</v>
      </c>
      <c r="K48" s="38">
        <v>11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2968360.25</v>
      </c>
      <c r="C49" s="38">
        <v>22</v>
      </c>
      <c r="D49" s="41">
        <v>988599.01</v>
      </c>
      <c r="E49" s="38">
        <v>21</v>
      </c>
      <c r="F49" s="38">
        <v>0</v>
      </c>
      <c r="G49" s="38">
        <v>0</v>
      </c>
      <c r="H49" s="41">
        <v>2763479.5</v>
      </c>
      <c r="I49" s="38">
        <v>23</v>
      </c>
      <c r="J49" s="41">
        <v>1012026.02</v>
      </c>
      <c r="K49" s="38">
        <v>21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10509149.25</v>
      </c>
      <c r="C50" s="38">
        <v>25</v>
      </c>
      <c r="D50" s="41">
        <v>3029131.54</v>
      </c>
      <c r="E50" s="38">
        <v>23</v>
      </c>
      <c r="F50" s="38">
        <v>0</v>
      </c>
      <c r="G50" s="38">
        <v>0</v>
      </c>
      <c r="H50" s="41">
        <v>10501255.140000001</v>
      </c>
      <c r="I50" s="38">
        <v>27</v>
      </c>
      <c r="J50" s="41">
        <v>2957817.57</v>
      </c>
      <c r="K50" s="38">
        <v>26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3962282.38</v>
      </c>
      <c r="C51" s="38">
        <v>25</v>
      </c>
      <c r="D51" s="41">
        <v>3238149.49</v>
      </c>
      <c r="E51" s="38">
        <v>21</v>
      </c>
      <c r="F51" s="41">
        <v>0</v>
      </c>
      <c r="G51" s="38">
        <v>0</v>
      </c>
      <c r="H51" s="41">
        <v>2610883.02</v>
      </c>
      <c r="I51" s="38">
        <v>24</v>
      </c>
      <c r="J51" s="41">
        <v>1992377.23</v>
      </c>
      <c r="K51" s="38">
        <v>23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7384523.1500000004</v>
      </c>
      <c r="C52" s="38">
        <v>26</v>
      </c>
      <c r="D52" s="41">
        <v>3986625.57</v>
      </c>
      <c r="E52" s="38">
        <v>24</v>
      </c>
      <c r="F52" s="41">
        <v>0</v>
      </c>
      <c r="G52" s="38">
        <v>0</v>
      </c>
      <c r="H52" s="41">
        <v>5224145.63</v>
      </c>
      <c r="I52" s="38">
        <v>25</v>
      </c>
      <c r="J52" s="41">
        <v>1861916.84</v>
      </c>
      <c r="K52" s="38">
        <v>24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7727307.7599999998</v>
      </c>
      <c r="C53" s="38">
        <v>40</v>
      </c>
      <c r="D53" s="41">
        <v>3808857.84</v>
      </c>
      <c r="E53" s="38">
        <v>36</v>
      </c>
      <c r="F53" s="41">
        <v>0</v>
      </c>
      <c r="G53" s="38">
        <v>0</v>
      </c>
      <c r="H53" s="41">
        <v>6924394.3600000003</v>
      </c>
      <c r="I53" s="38">
        <v>37</v>
      </c>
      <c r="J53" s="41">
        <v>3301655.26</v>
      </c>
      <c r="K53" s="38">
        <v>36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7761422.79</v>
      </c>
      <c r="C54" s="38">
        <v>55</v>
      </c>
      <c r="D54" s="41">
        <v>3347952.63</v>
      </c>
      <c r="E54" s="38">
        <v>51</v>
      </c>
      <c r="F54" s="41">
        <v>37868.166666666664</v>
      </c>
      <c r="G54" s="38">
        <v>13</v>
      </c>
      <c r="H54" s="41">
        <v>7589873.8600000003</v>
      </c>
      <c r="I54" s="38">
        <v>56</v>
      </c>
      <c r="J54" s="41">
        <v>3508214.97</v>
      </c>
      <c r="K54" s="38">
        <v>53</v>
      </c>
      <c r="L54" s="41">
        <v>45355.000000000022</v>
      </c>
      <c r="M54" s="38">
        <v>14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27636441.66</v>
      </c>
      <c r="C55" s="38">
        <v>144</v>
      </c>
      <c r="D55" s="41">
        <v>12622095.390000001</v>
      </c>
      <c r="E55" s="38">
        <v>136</v>
      </c>
      <c r="F55" s="41">
        <v>346967.16666666698</v>
      </c>
      <c r="G55" s="38">
        <v>26</v>
      </c>
      <c r="H55" s="41">
        <v>23857904.98</v>
      </c>
      <c r="I55" s="38">
        <v>138</v>
      </c>
      <c r="J55" s="41">
        <v>11605938.1</v>
      </c>
      <c r="K55" s="38">
        <v>134</v>
      </c>
      <c r="L55" s="41">
        <v>209426.83333333299</v>
      </c>
      <c r="M55" s="38">
        <v>28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2911126.3</v>
      </c>
      <c r="C56" s="38">
        <v>12</v>
      </c>
      <c r="D56" s="41">
        <v>0</v>
      </c>
      <c r="E56" s="38">
        <v>0</v>
      </c>
      <c r="F56" s="41">
        <v>0</v>
      </c>
      <c r="G56" s="38">
        <v>0</v>
      </c>
      <c r="H56" s="41">
        <v>0</v>
      </c>
      <c r="I56" s="38">
        <v>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34752009.340000004</v>
      </c>
      <c r="C57" s="38">
        <v>121</v>
      </c>
      <c r="D57" s="41">
        <v>10496206.619999999</v>
      </c>
      <c r="E57" s="38">
        <v>119</v>
      </c>
      <c r="F57" s="38">
        <v>85722.333333333401</v>
      </c>
      <c r="G57" s="38">
        <v>29</v>
      </c>
      <c r="H57" s="41">
        <v>35080703.149999999</v>
      </c>
      <c r="I57" s="38">
        <v>121</v>
      </c>
      <c r="J57" s="41">
        <v>9433012.0399999991</v>
      </c>
      <c r="K57" s="38">
        <v>119</v>
      </c>
      <c r="L57" s="38">
        <v>77566.499999999956</v>
      </c>
      <c r="M57" s="38">
        <v>27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15893162.57</v>
      </c>
      <c r="C58" s="38">
        <v>74</v>
      </c>
      <c r="D58" s="41">
        <v>4347083.54</v>
      </c>
      <c r="E58" s="38">
        <v>66</v>
      </c>
      <c r="F58" s="38">
        <v>332158.66666666698</v>
      </c>
      <c r="G58" s="38">
        <v>17</v>
      </c>
      <c r="H58" s="41">
        <v>15782633.619999999</v>
      </c>
      <c r="I58" s="38">
        <v>66</v>
      </c>
      <c r="J58" s="41">
        <v>4007352.9</v>
      </c>
      <c r="K58" s="38">
        <v>63</v>
      </c>
      <c r="L58" s="38">
        <v>135520.83333333337</v>
      </c>
      <c r="M58" s="38">
        <v>17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16731180.91</v>
      </c>
      <c r="C59" s="38">
        <v>101</v>
      </c>
      <c r="D59" s="41">
        <v>5918354.8799999999</v>
      </c>
      <c r="E59" s="38">
        <v>96</v>
      </c>
      <c r="F59" s="41">
        <v>103070.33333333326</v>
      </c>
      <c r="G59" s="38">
        <v>25</v>
      </c>
      <c r="H59" s="41">
        <v>15654435.58</v>
      </c>
      <c r="I59" s="38">
        <v>102</v>
      </c>
      <c r="J59" s="41">
        <v>5511486.1299999999</v>
      </c>
      <c r="K59" s="38">
        <v>98</v>
      </c>
      <c r="L59" s="41">
        <v>235071.99999999968</v>
      </c>
      <c r="M59" s="38">
        <v>25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540657.30000000005</v>
      </c>
      <c r="C60" s="38">
        <v>10</v>
      </c>
      <c r="D60" s="41">
        <v>0</v>
      </c>
      <c r="E60" s="38">
        <v>0</v>
      </c>
      <c r="F60" s="38">
        <v>0</v>
      </c>
      <c r="G60" s="38">
        <v>0</v>
      </c>
      <c r="H60" s="41">
        <v>537732.5</v>
      </c>
      <c r="I60" s="38">
        <v>10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26156566.989999998</v>
      </c>
      <c r="C61" s="38">
        <v>91</v>
      </c>
      <c r="D61" s="41">
        <v>8026195.5199999996</v>
      </c>
      <c r="E61" s="38">
        <v>91</v>
      </c>
      <c r="F61" s="38">
        <v>133247.83333333334</v>
      </c>
      <c r="G61" s="38">
        <v>27</v>
      </c>
      <c r="H61" s="41">
        <v>22981779.460000001</v>
      </c>
      <c r="I61" s="38">
        <v>91</v>
      </c>
      <c r="J61" s="41">
        <v>7555159.8200000003</v>
      </c>
      <c r="K61" s="38">
        <v>90</v>
      </c>
      <c r="L61" s="38">
        <v>214933.8333333334</v>
      </c>
      <c r="M61" s="38">
        <v>27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11759938.050000001</v>
      </c>
      <c r="C62" s="38">
        <v>22</v>
      </c>
      <c r="D62" s="41">
        <v>940431.55</v>
      </c>
      <c r="E62" s="38">
        <v>21</v>
      </c>
      <c r="F62" s="38">
        <v>0</v>
      </c>
      <c r="G62" s="38">
        <v>0</v>
      </c>
      <c r="H62" s="41">
        <v>10688261.619999999</v>
      </c>
      <c r="I62" s="38">
        <v>23</v>
      </c>
      <c r="J62" s="41">
        <v>771299.97</v>
      </c>
      <c r="K62" s="38">
        <v>22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3013284.94</v>
      </c>
      <c r="C63" s="38">
        <v>14</v>
      </c>
      <c r="D63" s="41">
        <v>267179.75</v>
      </c>
      <c r="E63" s="38">
        <v>12</v>
      </c>
      <c r="F63" s="38">
        <v>0</v>
      </c>
      <c r="G63" s="38">
        <v>0</v>
      </c>
      <c r="H63" s="41">
        <v>3152933.48</v>
      </c>
      <c r="I63" s="38">
        <v>11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334264.56</v>
      </c>
      <c r="C64" s="38">
        <v>10</v>
      </c>
      <c r="D64" s="41">
        <v>130793.73</v>
      </c>
      <c r="E64" s="38">
        <v>10</v>
      </c>
      <c r="F64" s="38">
        <v>0</v>
      </c>
      <c r="G64" s="38">
        <v>0</v>
      </c>
      <c r="H64" s="41">
        <v>0</v>
      </c>
      <c r="I64" s="38">
        <v>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20101162.73</v>
      </c>
      <c r="C65" s="38">
        <v>86</v>
      </c>
      <c r="D65" s="41">
        <v>4765439.42</v>
      </c>
      <c r="E65" s="38">
        <v>82</v>
      </c>
      <c r="F65" s="41">
        <v>30528.5</v>
      </c>
      <c r="G65" s="38">
        <v>23</v>
      </c>
      <c r="H65" s="41">
        <v>18711110.079999998</v>
      </c>
      <c r="I65" s="38">
        <v>91</v>
      </c>
      <c r="J65" s="41">
        <v>4283228.6900000004</v>
      </c>
      <c r="K65" s="38">
        <v>85</v>
      </c>
      <c r="L65" s="41">
        <v>14400.000000000007</v>
      </c>
      <c r="M65" s="38">
        <v>22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4961219.62</v>
      </c>
      <c r="C66" s="38">
        <v>35</v>
      </c>
      <c r="D66" s="41">
        <v>1573281.1</v>
      </c>
      <c r="E66" s="38">
        <v>32</v>
      </c>
      <c r="F66" s="38">
        <v>0</v>
      </c>
      <c r="G66" s="38">
        <v>0</v>
      </c>
      <c r="H66" s="41">
        <v>4229932.3899999997</v>
      </c>
      <c r="I66" s="38">
        <v>33</v>
      </c>
      <c r="J66" s="41">
        <v>1525979.16</v>
      </c>
      <c r="K66" s="38">
        <v>32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1718571.36</v>
      </c>
      <c r="C67" s="38">
        <v>14</v>
      </c>
      <c r="D67" s="41">
        <v>525094.81000000006</v>
      </c>
      <c r="E67" s="38">
        <v>14</v>
      </c>
      <c r="F67" s="38">
        <v>0</v>
      </c>
      <c r="G67" s="38">
        <v>0</v>
      </c>
      <c r="H67" s="41">
        <v>6987719.96</v>
      </c>
      <c r="I67" s="38">
        <v>18</v>
      </c>
      <c r="J67" s="41">
        <v>611657.02</v>
      </c>
      <c r="K67" s="38">
        <v>18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1300618.17</v>
      </c>
      <c r="C68" s="38">
        <v>10</v>
      </c>
      <c r="D68" s="41">
        <v>0</v>
      </c>
      <c r="E68" s="38">
        <v>0</v>
      </c>
      <c r="F68" s="38">
        <v>0</v>
      </c>
      <c r="G68" s="38">
        <v>0</v>
      </c>
      <c r="H68" s="41">
        <v>0</v>
      </c>
      <c r="I68" s="38">
        <v>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3433928.02</v>
      </c>
      <c r="C69" s="38">
        <v>23</v>
      </c>
      <c r="D69" s="41">
        <v>1044506.21</v>
      </c>
      <c r="E69" s="38">
        <v>23</v>
      </c>
      <c r="F69" s="38">
        <v>0</v>
      </c>
      <c r="G69" s="38">
        <v>0</v>
      </c>
      <c r="H69" s="41">
        <v>3174440.67</v>
      </c>
      <c r="I69" s="38">
        <v>24</v>
      </c>
      <c r="J69" s="41">
        <v>816207.19</v>
      </c>
      <c r="K69" s="38">
        <v>23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2547154.4300000002</v>
      </c>
      <c r="C70" s="38">
        <v>28</v>
      </c>
      <c r="D70" s="41">
        <v>830080.43</v>
      </c>
      <c r="E70" s="38">
        <v>26</v>
      </c>
      <c r="F70" s="38">
        <v>0</v>
      </c>
      <c r="G70" s="38">
        <v>0</v>
      </c>
      <c r="H70" s="41">
        <v>2593705.38</v>
      </c>
      <c r="I70" s="38">
        <v>30</v>
      </c>
      <c r="J70" s="41">
        <v>1021812.47</v>
      </c>
      <c r="K70" s="38">
        <v>30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0</v>
      </c>
      <c r="C71" s="38">
        <v>0</v>
      </c>
      <c r="D71" s="41">
        <v>0</v>
      </c>
      <c r="E71" s="38">
        <v>0</v>
      </c>
      <c r="F71" s="41">
        <v>0</v>
      </c>
      <c r="G71" s="38">
        <v>0</v>
      </c>
      <c r="H71" s="41">
        <v>1122158.31</v>
      </c>
      <c r="I71" s="38">
        <v>11</v>
      </c>
      <c r="J71" s="41">
        <v>785975.12</v>
      </c>
      <c r="K71" s="38">
        <v>11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836052.96</v>
      </c>
      <c r="C72" s="38">
        <v>16</v>
      </c>
      <c r="D72" s="41">
        <v>265843.7</v>
      </c>
      <c r="E72" s="38">
        <v>14</v>
      </c>
      <c r="F72" s="41">
        <v>0</v>
      </c>
      <c r="G72" s="38">
        <v>0</v>
      </c>
      <c r="H72" s="41">
        <v>766219.44</v>
      </c>
      <c r="I72" s="38">
        <v>15</v>
      </c>
      <c r="J72" s="41">
        <v>234618.17</v>
      </c>
      <c r="K72" s="38">
        <v>13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8346397.9800000004</v>
      </c>
      <c r="C73" s="38">
        <v>56</v>
      </c>
      <c r="D73" s="38">
        <v>1933007.51</v>
      </c>
      <c r="E73" s="38">
        <v>51</v>
      </c>
      <c r="F73" s="38">
        <v>120705.49999999967</v>
      </c>
      <c r="G73" s="38">
        <v>10</v>
      </c>
      <c r="H73" s="41">
        <v>6357955.4400000004</v>
      </c>
      <c r="I73" s="38">
        <v>53</v>
      </c>
      <c r="J73" s="38">
        <v>1694509.77</v>
      </c>
      <c r="K73" s="38">
        <v>50</v>
      </c>
      <c r="L73" s="38">
        <v>50197.333333333409</v>
      </c>
      <c r="M73" s="38">
        <v>11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9350561.2300000004</v>
      </c>
      <c r="C74" s="38">
        <v>14</v>
      </c>
      <c r="D74" s="41">
        <v>327657.95</v>
      </c>
      <c r="E74" s="38">
        <v>12</v>
      </c>
      <c r="F74" s="41">
        <v>0</v>
      </c>
      <c r="G74" s="38">
        <v>0</v>
      </c>
      <c r="H74" s="41">
        <v>5102319.4800000004</v>
      </c>
      <c r="I74" s="38">
        <v>14</v>
      </c>
      <c r="J74" s="41">
        <v>327769.15000000002</v>
      </c>
      <c r="K74" s="38">
        <v>11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8402897.4299999997</v>
      </c>
      <c r="C75" s="38">
        <v>26</v>
      </c>
      <c r="D75" s="41">
        <v>2838641.62</v>
      </c>
      <c r="E75" s="38">
        <v>25</v>
      </c>
      <c r="F75" s="41">
        <v>0</v>
      </c>
      <c r="G75" s="38">
        <v>0</v>
      </c>
      <c r="H75" s="41">
        <v>9415711.7400000002</v>
      </c>
      <c r="I75" s="38">
        <v>27</v>
      </c>
      <c r="J75" s="41">
        <v>3015430.79</v>
      </c>
      <c r="K75" s="38">
        <v>27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839620.29</v>
      </c>
      <c r="C76" s="38">
        <v>10</v>
      </c>
      <c r="D76" s="41">
        <v>0</v>
      </c>
      <c r="E76" s="38">
        <v>0</v>
      </c>
      <c r="F76" s="38">
        <v>0</v>
      </c>
      <c r="G76" s="38">
        <v>0</v>
      </c>
      <c r="H76" s="41">
        <v>1898063.2</v>
      </c>
      <c r="I76" s="38">
        <v>12</v>
      </c>
      <c r="J76" s="41">
        <v>349156.01</v>
      </c>
      <c r="K76" s="38">
        <v>12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5836169.0700000003</v>
      </c>
      <c r="C77" s="34">
        <v>43</v>
      </c>
      <c r="D77" s="39">
        <v>1305765.17</v>
      </c>
      <c r="E77" s="34">
        <v>39</v>
      </c>
      <c r="F77" s="39">
        <v>0</v>
      </c>
      <c r="G77" s="34">
        <v>0</v>
      </c>
      <c r="H77" s="39">
        <v>4690868.21</v>
      </c>
      <c r="I77" s="34">
        <v>44</v>
      </c>
      <c r="J77" s="39">
        <v>1050360.8999999999</v>
      </c>
      <c r="K77" s="34">
        <v>40</v>
      </c>
      <c r="L77" s="39">
        <v>63575.833333333401</v>
      </c>
      <c r="M77" s="34">
        <v>10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5251965.88</v>
      </c>
      <c r="C78" s="34">
        <v>22</v>
      </c>
      <c r="D78" s="39">
        <v>1115916.99</v>
      </c>
      <c r="E78" s="34">
        <v>18</v>
      </c>
      <c r="F78" s="39">
        <v>0</v>
      </c>
      <c r="G78" s="34">
        <v>0</v>
      </c>
      <c r="H78" s="39">
        <v>5730929.2999999998</v>
      </c>
      <c r="I78" s="34">
        <v>20</v>
      </c>
      <c r="J78" s="39">
        <v>1016649.95</v>
      </c>
      <c r="K78" s="34">
        <v>19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40791437.159999996</v>
      </c>
      <c r="C79" s="34">
        <v>194</v>
      </c>
      <c r="D79" s="39">
        <v>14528475.66</v>
      </c>
      <c r="E79" s="34">
        <v>186</v>
      </c>
      <c r="F79" s="39">
        <v>1176273.4999999995</v>
      </c>
      <c r="G79" s="34">
        <v>49</v>
      </c>
      <c r="H79" s="39">
        <v>34810180.299999997</v>
      </c>
      <c r="I79" s="34">
        <v>199</v>
      </c>
      <c r="J79" s="39">
        <v>13352748.24</v>
      </c>
      <c r="K79" s="34">
        <v>191</v>
      </c>
      <c r="L79" s="39">
        <v>455938.49999999959</v>
      </c>
      <c r="M79" s="34">
        <v>50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24803824.77</v>
      </c>
      <c r="C80" s="34">
        <v>67</v>
      </c>
      <c r="D80" s="39">
        <v>12425424.369999999</v>
      </c>
      <c r="E80" s="34">
        <v>66</v>
      </c>
      <c r="F80" s="39">
        <v>585821.8333333336</v>
      </c>
      <c r="G80" s="34">
        <v>19</v>
      </c>
      <c r="H80" s="39">
        <v>26790738.699999999</v>
      </c>
      <c r="I80" s="34">
        <v>68</v>
      </c>
      <c r="J80" s="39">
        <v>14095110.699999999</v>
      </c>
      <c r="K80" s="34">
        <v>66</v>
      </c>
      <c r="L80" s="39">
        <v>1420193.9999999967</v>
      </c>
      <c r="M80" s="34">
        <v>20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7958501.9800000004</v>
      </c>
      <c r="C81" s="34">
        <v>12</v>
      </c>
      <c r="D81" s="39">
        <v>698281.53</v>
      </c>
      <c r="E81" s="34">
        <v>10</v>
      </c>
      <c r="F81" s="39">
        <v>0</v>
      </c>
      <c r="G81" s="34">
        <v>0</v>
      </c>
      <c r="H81" s="39">
        <v>8259759.0999999996</v>
      </c>
      <c r="I81" s="34">
        <v>10</v>
      </c>
      <c r="J81" s="39">
        <v>0</v>
      </c>
      <c r="K81" s="34">
        <v>0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26866490.920000002</v>
      </c>
      <c r="C82" s="34">
        <v>84</v>
      </c>
      <c r="D82" s="39">
        <v>5556391.3799999999</v>
      </c>
      <c r="E82" s="34">
        <v>78</v>
      </c>
      <c r="F82" s="39">
        <v>27118.833333333296</v>
      </c>
      <c r="G82" s="34">
        <v>11</v>
      </c>
      <c r="H82" s="39">
        <v>23703922.399999999</v>
      </c>
      <c r="I82" s="34">
        <v>82</v>
      </c>
      <c r="J82" s="39">
        <v>4684032.3</v>
      </c>
      <c r="K82" s="34">
        <v>74</v>
      </c>
      <c r="L82" s="39">
        <v>37416.499999999964</v>
      </c>
      <c r="M82" s="34">
        <v>17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121307508.13</v>
      </c>
      <c r="C83" s="34">
        <v>302</v>
      </c>
      <c r="D83" s="39">
        <v>30317866.41</v>
      </c>
      <c r="E83" s="34">
        <v>277</v>
      </c>
      <c r="F83" s="34">
        <v>1021534.1666666676</v>
      </c>
      <c r="G83" s="34">
        <v>102</v>
      </c>
      <c r="H83" s="39">
        <v>121966723.17</v>
      </c>
      <c r="I83" s="34">
        <v>318</v>
      </c>
      <c r="J83" s="39">
        <v>27074221.27</v>
      </c>
      <c r="K83" s="34">
        <v>294</v>
      </c>
      <c r="L83" s="34">
        <v>1410991.166666666</v>
      </c>
      <c r="M83" s="34">
        <v>103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2293969.9300000002</v>
      </c>
      <c r="C84" s="34">
        <v>21</v>
      </c>
      <c r="D84" s="39">
        <v>1015917.24</v>
      </c>
      <c r="E84" s="34">
        <v>20</v>
      </c>
      <c r="F84" s="34">
        <v>0</v>
      </c>
      <c r="G84" s="34">
        <v>0</v>
      </c>
      <c r="H84" s="39">
        <v>1826163.8</v>
      </c>
      <c r="I84" s="34">
        <v>20</v>
      </c>
      <c r="J84" s="39">
        <v>919021.53</v>
      </c>
      <c r="K84" s="34">
        <v>19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11981744.6</v>
      </c>
      <c r="C85" s="34">
        <v>71</v>
      </c>
      <c r="D85" s="39">
        <v>5228125.68</v>
      </c>
      <c r="E85" s="34">
        <v>66</v>
      </c>
      <c r="F85" s="39">
        <v>47288</v>
      </c>
      <c r="G85" s="34">
        <v>19</v>
      </c>
      <c r="H85" s="39">
        <v>11305289.92</v>
      </c>
      <c r="I85" s="34">
        <v>70</v>
      </c>
      <c r="J85" s="39">
        <v>4901400.0999999996</v>
      </c>
      <c r="K85" s="34">
        <v>69</v>
      </c>
      <c r="L85" s="39">
        <v>85040.666666666628</v>
      </c>
      <c r="M85" s="34">
        <v>20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60275836.219999999</v>
      </c>
      <c r="C86" s="34">
        <v>84</v>
      </c>
      <c r="D86" s="39">
        <v>3719071.82</v>
      </c>
      <c r="E86" s="34">
        <v>79</v>
      </c>
      <c r="F86" s="34">
        <v>165326.33333333337</v>
      </c>
      <c r="G86" s="34">
        <v>18</v>
      </c>
      <c r="H86" s="39">
        <v>42443978.780000001</v>
      </c>
      <c r="I86" s="34">
        <v>83</v>
      </c>
      <c r="J86" s="39">
        <v>3402898.39</v>
      </c>
      <c r="K86" s="34">
        <v>77</v>
      </c>
      <c r="L86" s="34">
        <v>277144.00000000012</v>
      </c>
      <c r="M86" s="34">
        <v>21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32873705.649999999</v>
      </c>
      <c r="C87" s="34">
        <v>55</v>
      </c>
      <c r="D87" s="39">
        <v>8596104.4299999997</v>
      </c>
      <c r="E87" s="34">
        <v>51</v>
      </c>
      <c r="F87" s="34">
        <v>58894.499999999964</v>
      </c>
      <c r="G87" s="34">
        <v>18</v>
      </c>
      <c r="H87" s="39">
        <v>29630940.190000001</v>
      </c>
      <c r="I87" s="34">
        <v>60</v>
      </c>
      <c r="J87" s="39">
        <v>8641199.2100000009</v>
      </c>
      <c r="K87" s="34">
        <v>56</v>
      </c>
      <c r="L87" s="34">
        <v>47121.333333333299</v>
      </c>
      <c r="M87" s="34">
        <v>19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21202299.02</v>
      </c>
      <c r="C88" s="34">
        <v>109</v>
      </c>
      <c r="D88" s="39">
        <v>7272042.8499999996</v>
      </c>
      <c r="E88" s="34">
        <v>105</v>
      </c>
      <c r="F88" s="39">
        <v>117811.49999999999</v>
      </c>
      <c r="G88" s="34">
        <v>36</v>
      </c>
      <c r="H88" s="39">
        <v>21623877.359999999</v>
      </c>
      <c r="I88" s="34">
        <v>116</v>
      </c>
      <c r="J88" s="39">
        <v>6498245.4699999997</v>
      </c>
      <c r="K88" s="34">
        <v>109</v>
      </c>
      <c r="L88" s="39">
        <v>108474.16666666667</v>
      </c>
      <c r="M88" s="34">
        <v>32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14822798.59</v>
      </c>
      <c r="C89" s="34">
        <v>100</v>
      </c>
      <c r="D89" s="39">
        <v>7208272.8200000003</v>
      </c>
      <c r="E89" s="34">
        <v>98</v>
      </c>
      <c r="F89" s="34">
        <v>365298.00000000012</v>
      </c>
      <c r="G89" s="34">
        <v>20</v>
      </c>
      <c r="H89" s="39">
        <v>11676097.060000001</v>
      </c>
      <c r="I89" s="34">
        <v>96</v>
      </c>
      <c r="J89" s="39">
        <v>5470232.5999999996</v>
      </c>
      <c r="K89" s="34">
        <v>95</v>
      </c>
      <c r="L89" s="34">
        <v>127550.5000000001</v>
      </c>
      <c r="M89" s="34">
        <v>21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18477413.280000001</v>
      </c>
      <c r="C90" s="34">
        <v>54</v>
      </c>
      <c r="D90" s="39">
        <v>3009132.76</v>
      </c>
      <c r="E90" s="34">
        <v>50</v>
      </c>
      <c r="F90" s="34">
        <v>32364.333333333336</v>
      </c>
      <c r="G90" s="34">
        <v>10</v>
      </c>
      <c r="H90" s="39">
        <v>12482201.689999999</v>
      </c>
      <c r="I90" s="34">
        <v>55</v>
      </c>
      <c r="J90" s="39">
        <v>2823252.43</v>
      </c>
      <c r="K90" s="34">
        <v>51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1595669.4</v>
      </c>
      <c r="C91" s="34">
        <v>20</v>
      </c>
      <c r="D91" s="39">
        <v>750546.62</v>
      </c>
      <c r="E91" s="34">
        <v>20</v>
      </c>
      <c r="F91" s="34">
        <v>0</v>
      </c>
      <c r="G91" s="34">
        <v>0</v>
      </c>
      <c r="H91" s="39">
        <v>1257517.77</v>
      </c>
      <c r="I91" s="34">
        <v>18</v>
      </c>
      <c r="J91" s="39">
        <v>564655.31999999995</v>
      </c>
      <c r="K91" s="34">
        <v>18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1594236.03</v>
      </c>
      <c r="C92" s="34">
        <v>11</v>
      </c>
      <c r="D92" s="39">
        <v>315717.7</v>
      </c>
      <c r="E92" s="34">
        <v>11</v>
      </c>
      <c r="F92" s="34">
        <v>0</v>
      </c>
      <c r="G92" s="34">
        <v>0</v>
      </c>
      <c r="H92" s="39">
        <v>1295181.18</v>
      </c>
      <c r="I92" s="34">
        <v>11</v>
      </c>
      <c r="J92" s="39">
        <v>311804.17</v>
      </c>
      <c r="K92" s="34">
        <v>11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2692041.6</v>
      </c>
      <c r="C93" s="34">
        <v>14</v>
      </c>
      <c r="D93" s="39">
        <v>233833.22</v>
      </c>
      <c r="E93" s="34">
        <v>12</v>
      </c>
      <c r="F93" s="34">
        <v>0</v>
      </c>
      <c r="G93" s="34">
        <v>0</v>
      </c>
      <c r="H93" s="39">
        <v>1871706.18</v>
      </c>
      <c r="I93" s="34">
        <v>11</v>
      </c>
      <c r="J93" s="39">
        <v>0</v>
      </c>
      <c r="K93" s="34">
        <v>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7606879.7699999996</v>
      </c>
      <c r="C94" s="34">
        <v>43</v>
      </c>
      <c r="D94" s="39">
        <v>1670196.49</v>
      </c>
      <c r="E94" s="34">
        <v>38</v>
      </c>
      <c r="F94" s="39">
        <v>0</v>
      </c>
      <c r="G94" s="34">
        <v>0</v>
      </c>
      <c r="H94" s="39">
        <v>7369449.1900000004</v>
      </c>
      <c r="I94" s="34">
        <v>43</v>
      </c>
      <c r="J94" s="39">
        <v>1524066.26</v>
      </c>
      <c r="K94" s="34">
        <v>37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2313241.38</v>
      </c>
      <c r="C95" s="34">
        <v>13</v>
      </c>
      <c r="D95" s="39">
        <v>620053.78</v>
      </c>
      <c r="E95" s="34">
        <v>11</v>
      </c>
      <c r="F95" s="34">
        <v>0</v>
      </c>
      <c r="G95" s="34">
        <v>0</v>
      </c>
      <c r="H95" s="39">
        <v>2648146.9500000002</v>
      </c>
      <c r="I95" s="34">
        <v>12</v>
      </c>
      <c r="J95" s="39">
        <v>479572.31</v>
      </c>
      <c r="K95" s="34">
        <v>10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8773090.0199999996</v>
      </c>
      <c r="C96" s="34">
        <v>66</v>
      </c>
      <c r="D96" s="39">
        <v>3179479.41</v>
      </c>
      <c r="E96" s="34">
        <v>61</v>
      </c>
      <c r="F96" s="34">
        <v>0</v>
      </c>
      <c r="G96" s="34">
        <v>0</v>
      </c>
      <c r="H96" s="39">
        <v>7912856.5099999998</v>
      </c>
      <c r="I96" s="34">
        <v>60</v>
      </c>
      <c r="J96" s="39">
        <v>3200987.67</v>
      </c>
      <c r="K96" s="34">
        <v>58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4269658.16</v>
      </c>
      <c r="C97" s="34">
        <v>21</v>
      </c>
      <c r="D97" s="39">
        <v>720140.47</v>
      </c>
      <c r="E97" s="34">
        <v>19</v>
      </c>
      <c r="F97" s="34">
        <v>0</v>
      </c>
      <c r="G97" s="34">
        <v>0</v>
      </c>
      <c r="H97" s="39">
        <v>3203320.37</v>
      </c>
      <c r="I97" s="34">
        <v>27</v>
      </c>
      <c r="J97" s="39">
        <v>760547.11</v>
      </c>
      <c r="K97" s="34">
        <v>25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9324074.3399999999</v>
      </c>
      <c r="C98" s="34">
        <v>70</v>
      </c>
      <c r="D98" s="39">
        <v>3949185.84</v>
      </c>
      <c r="E98" s="34">
        <v>68</v>
      </c>
      <c r="F98" s="39">
        <v>547073.83333333337</v>
      </c>
      <c r="G98" s="34">
        <v>10</v>
      </c>
      <c r="H98" s="39">
        <v>7969772.71</v>
      </c>
      <c r="I98" s="34">
        <v>67</v>
      </c>
      <c r="J98" s="39">
        <v>3287838.7200000002</v>
      </c>
      <c r="K98" s="34">
        <v>65</v>
      </c>
      <c r="L98" s="39">
        <v>166014.99999999962</v>
      </c>
      <c r="M98" s="34">
        <v>10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0</v>
      </c>
      <c r="C99" s="34">
        <v>0</v>
      </c>
      <c r="D99" s="39">
        <v>0</v>
      </c>
      <c r="E99" s="34">
        <v>0</v>
      </c>
      <c r="F99" s="39">
        <v>0</v>
      </c>
      <c r="G99" s="34">
        <v>0</v>
      </c>
      <c r="H99" s="39">
        <v>869699.99</v>
      </c>
      <c r="I99" s="34">
        <v>10</v>
      </c>
      <c r="J99" s="39">
        <v>0</v>
      </c>
      <c r="K99" s="34">
        <v>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1635601</v>
      </c>
      <c r="C100" s="34">
        <v>11</v>
      </c>
      <c r="D100" s="34">
        <v>366696.4</v>
      </c>
      <c r="E100" s="34">
        <v>11</v>
      </c>
      <c r="F100" s="34">
        <v>0</v>
      </c>
      <c r="G100" s="34">
        <v>0</v>
      </c>
      <c r="H100" s="34">
        <v>1460577.34</v>
      </c>
      <c r="I100" s="34">
        <v>14</v>
      </c>
      <c r="J100" s="34">
        <v>373694.98</v>
      </c>
      <c r="K100" s="34">
        <v>13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4989274.6900000004</v>
      </c>
      <c r="C101" s="34">
        <v>21</v>
      </c>
      <c r="D101" s="34">
        <v>1203867.08</v>
      </c>
      <c r="E101" s="34">
        <v>19</v>
      </c>
      <c r="F101" s="34">
        <v>0</v>
      </c>
      <c r="G101" s="34">
        <v>0</v>
      </c>
      <c r="H101" s="34">
        <v>4050933.77</v>
      </c>
      <c r="I101" s="34">
        <v>22</v>
      </c>
      <c r="J101" s="34">
        <v>1062958.32</v>
      </c>
      <c r="K101" s="34">
        <v>17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14345100.18</v>
      </c>
      <c r="C102" s="34">
        <v>20</v>
      </c>
      <c r="D102" s="34">
        <v>749435.8</v>
      </c>
      <c r="E102" s="34">
        <v>20</v>
      </c>
      <c r="F102" s="34">
        <v>0</v>
      </c>
      <c r="G102" s="34">
        <v>0</v>
      </c>
      <c r="H102" s="34">
        <v>3670111.16</v>
      </c>
      <c r="I102" s="34">
        <v>20</v>
      </c>
      <c r="J102" s="34">
        <v>545637.98</v>
      </c>
      <c r="K102" s="34">
        <v>20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363931.23</v>
      </c>
      <c r="I103" s="34">
        <v>10</v>
      </c>
      <c r="J103" s="34">
        <v>135449.56</v>
      </c>
      <c r="K103" s="34">
        <v>10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1492933.57</v>
      </c>
      <c r="C104" s="34">
        <v>13</v>
      </c>
      <c r="D104" s="34">
        <v>464503.39</v>
      </c>
      <c r="E104" s="34">
        <v>13</v>
      </c>
      <c r="F104" s="34">
        <v>0</v>
      </c>
      <c r="G104" s="34">
        <v>0</v>
      </c>
      <c r="H104" s="34">
        <v>1450685.1</v>
      </c>
      <c r="I104" s="34">
        <v>11</v>
      </c>
      <c r="J104" s="34">
        <v>519994.24</v>
      </c>
      <c r="K104" s="34">
        <v>11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78889727.239999995</v>
      </c>
      <c r="C105" s="34">
        <v>236</v>
      </c>
      <c r="D105" s="34">
        <v>38408902.329999998</v>
      </c>
      <c r="E105" s="34">
        <v>216</v>
      </c>
      <c r="F105" s="34">
        <v>1694566.6666666665</v>
      </c>
      <c r="G105" s="34">
        <v>77</v>
      </c>
      <c r="H105" s="34">
        <v>76472660.579999998</v>
      </c>
      <c r="I105" s="34">
        <v>236</v>
      </c>
      <c r="J105" s="34">
        <v>36487055.009999998</v>
      </c>
      <c r="K105" s="34">
        <v>215</v>
      </c>
      <c r="L105" s="34">
        <v>1570679.5000000005</v>
      </c>
      <c r="M105" s="34">
        <v>79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4601370.92</v>
      </c>
      <c r="C106" s="34">
        <v>39</v>
      </c>
      <c r="D106" s="34">
        <v>1490030.53</v>
      </c>
      <c r="E106" s="34">
        <v>38</v>
      </c>
      <c r="F106" s="34">
        <v>0</v>
      </c>
      <c r="G106" s="34">
        <v>0</v>
      </c>
      <c r="H106" s="34">
        <v>7404790.1100000003</v>
      </c>
      <c r="I106" s="34">
        <v>36</v>
      </c>
      <c r="J106" s="34">
        <v>4609955.18</v>
      </c>
      <c r="K106" s="34">
        <v>34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3211824.69</v>
      </c>
      <c r="C107" s="34">
        <v>28</v>
      </c>
      <c r="D107" s="34">
        <v>1102655.8600000001</v>
      </c>
      <c r="E107" s="34">
        <v>24</v>
      </c>
      <c r="F107" s="34">
        <v>0</v>
      </c>
      <c r="G107" s="34">
        <v>0</v>
      </c>
      <c r="H107" s="34">
        <v>2770674</v>
      </c>
      <c r="I107" s="34">
        <v>28</v>
      </c>
      <c r="J107" s="34">
        <v>1065000</v>
      </c>
      <c r="K107" s="34">
        <v>26</v>
      </c>
      <c r="L107" s="34">
        <v>21493.666666666664</v>
      </c>
      <c r="M107" s="34">
        <v>12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1582289.36</v>
      </c>
      <c r="C108" s="34">
        <v>16</v>
      </c>
      <c r="D108" s="34">
        <v>676699.29</v>
      </c>
      <c r="E108" s="34">
        <v>14</v>
      </c>
      <c r="F108" s="34">
        <v>0</v>
      </c>
      <c r="G108" s="34">
        <v>0</v>
      </c>
      <c r="H108" s="34">
        <v>1216421.23</v>
      </c>
      <c r="I108" s="34">
        <v>16</v>
      </c>
      <c r="J108" s="34">
        <v>831090.08</v>
      </c>
      <c r="K108" s="34">
        <v>13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4576267.3</v>
      </c>
      <c r="C109" s="34">
        <v>44</v>
      </c>
      <c r="D109" s="34">
        <v>1263196.77</v>
      </c>
      <c r="E109" s="34">
        <v>40</v>
      </c>
      <c r="F109" s="34">
        <v>0</v>
      </c>
      <c r="G109" s="34">
        <v>0</v>
      </c>
      <c r="H109" s="34">
        <v>4526410.92</v>
      </c>
      <c r="I109" s="34">
        <v>43</v>
      </c>
      <c r="J109" s="34">
        <v>1325274.76</v>
      </c>
      <c r="K109" s="34">
        <v>39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717189.29</v>
      </c>
      <c r="C110" s="34">
        <v>11</v>
      </c>
      <c r="D110" s="34">
        <v>0</v>
      </c>
      <c r="E110" s="34">
        <v>0</v>
      </c>
      <c r="F110" s="34">
        <v>0</v>
      </c>
      <c r="G110" s="34">
        <v>0</v>
      </c>
      <c r="H110" s="34">
        <v>628157.71</v>
      </c>
      <c r="I110" s="34">
        <v>10</v>
      </c>
      <c r="J110" s="34">
        <v>0</v>
      </c>
      <c r="K110" s="34">
        <v>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6027849.2800000003</v>
      </c>
      <c r="C111" s="34">
        <v>62</v>
      </c>
      <c r="D111" s="34">
        <v>2483144.08</v>
      </c>
      <c r="E111" s="34">
        <v>56</v>
      </c>
      <c r="F111" s="34">
        <v>101209.66666666663</v>
      </c>
      <c r="G111" s="34">
        <v>11</v>
      </c>
      <c r="H111" s="34">
        <v>5696827.9400000004</v>
      </c>
      <c r="I111" s="34">
        <v>62</v>
      </c>
      <c r="J111" s="34">
        <v>1787461.71</v>
      </c>
      <c r="K111" s="34">
        <v>57</v>
      </c>
      <c r="L111" s="34">
        <v>85296.499999999956</v>
      </c>
      <c r="M111" s="34">
        <v>11</v>
      </c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162</v>
      </c>
      <c r="B2" s="39">
        <v>72422518.370000005</v>
      </c>
      <c r="C2" s="35">
        <v>337</v>
      </c>
      <c r="D2" s="39">
        <v>17509500.18</v>
      </c>
      <c r="E2" s="35">
        <v>316</v>
      </c>
      <c r="F2" s="39">
        <v>791072.50000000023</v>
      </c>
      <c r="G2" s="35">
        <v>57</v>
      </c>
      <c r="H2" s="39">
        <v>69211667.859999999</v>
      </c>
      <c r="I2" s="35">
        <v>326</v>
      </c>
      <c r="J2" s="39">
        <v>15787280.949999999</v>
      </c>
      <c r="K2" s="35">
        <v>308</v>
      </c>
      <c r="L2" s="39">
        <v>730991.99999999965</v>
      </c>
      <c r="M2" s="36">
        <v>60</v>
      </c>
      <c r="N2" s="34"/>
    </row>
    <row r="3" spans="1:14" x14ac:dyDescent="0.25">
      <c r="A3" s="34" t="s">
        <v>163</v>
      </c>
      <c r="B3" s="39">
        <v>96784237.849999994</v>
      </c>
      <c r="C3" s="35">
        <v>419</v>
      </c>
      <c r="D3" s="39">
        <v>30773390.149999999</v>
      </c>
      <c r="E3" s="35">
        <v>393</v>
      </c>
      <c r="F3" s="39">
        <v>644461.50000000035</v>
      </c>
      <c r="G3" s="35">
        <v>81</v>
      </c>
      <c r="H3" s="39">
        <v>86129174.219999999</v>
      </c>
      <c r="I3" s="35">
        <v>403</v>
      </c>
      <c r="J3" s="39">
        <v>28426543.949999999</v>
      </c>
      <c r="K3" s="35">
        <v>377</v>
      </c>
      <c r="L3" s="39">
        <v>535318.6666666664</v>
      </c>
      <c r="M3" s="36">
        <v>84</v>
      </c>
      <c r="N3" s="34"/>
    </row>
    <row r="4" spans="1:14" x14ac:dyDescent="0.25">
      <c r="A4" s="34" t="s">
        <v>164</v>
      </c>
      <c r="B4" s="39">
        <v>44979242.030000001</v>
      </c>
      <c r="C4" s="35">
        <v>281</v>
      </c>
      <c r="D4" s="39">
        <v>15437695.279999999</v>
      </c>
      <c r="E4" s="35">
        <v>267</v>
      </c>
      <c r="F4" s="39">
        <v>234646.66666666663</v>
      </c>
      <c r="G4" s="35">
        <v>65</v>
      </c>
      <c r="H4" s="39">
        <v>46186172.130000003</v>
      </c>
      <c r="I4" s="35">
        <v>289</v>
      </c>
      <c r="J4" s="39">
        <v>14302364.48</v>
      </c>
      <c r="K4" s="35">
        <v>275</v>
      </c>
      <c r="L4" s="39">
        <v>313005.33333333349</v>
      </c>
      <c r="M4" s="36">
        <v>72</v>
      </c>
      <c r="N4" s="34"/>
    </row>
    <row r="5" spans="1:14" x14ac:dyDescent="0.25">
      <c r="A5" s="34" t="s">
        <v>165</v>
      </c>
      <c r="B5" s="39">
        <v>540723199.25</v>
      </c>
      <c r="C5" s="40">
        <v>1512</v>
      </c>
      <c r="D5" s="39">
        <v>165447522.30000001</v>
      </c>
      <c r="E5" s="40">
        <v>1396</v>
      </c>
      <c r="F5" s="39">
        <v>4754381.5</v>
      </c>
      <c r="G5" s="35">
        <v>351</v>
      </c>
      <c r="H5" s="39">
        <v>506227107.91000003</v>
      </c>
      <c r="I5" s="40">
        <v>1497</v>
      </c>
      <c r="J5" s="39">
        <v>153339944.37</v>
      </c>
      <c r="K5" s="40">
        <v>1373</v>
      </c>
      <c r="L5" s="39">
        <v>4973257.833333334</v>
      </c>
      <c r="M5" s="36">
        <v>377</v>
      </c>
      <c r="N5" s="34"/>
    </row>
    <row r="6" spans="1:14" x14ac:dyDescent="0.25">
      <c r="A6" s="34" t="s">
        <v>166</v>
      </c>
      <c r="B6" s="39">
        <v>1688123.46</v>
      </c>
      <c r="C6" s="35">
        <v>25</v>
      </c>
      <c r="D6" s="39">
        <v>724587.16</v>
      </c>
      <c r="E6" s="35">
        <v>24</v>
      </c>
      <c r="F6" s="34">
        <v>0</v>
      </c>
      <c r="G6" s="35">
        <v>0</v>
      </c>
      <c r="H6" s="39">
        <v>1431890.95</v>
      </c>
      <c r="I6" s="35">
        <v>32</v>
      </c>
      <c r="J6" s="39">
        <v>774005.21</v>
      </c>
      <c r="K6" s="35">
        <v>30</v>
      </c>
      <c r="L6" s="34">
        <v>0</v>
      </c>
      <c r="M6" s="36">
        <v>0</v>
      </c>
      <c r="N6" s="34"/>
    </row>
    <row r="7" spans="1:14" x14ac:dyDescent="0.25">
      <c r="A7" s="34" t="s">
        <v>167</v>
      </c>
      <c r="B7" s="39">
        <v>137782543</v>
      </c>
      <c r="C7" s="35">
        <v>328</v>
      </c>
      <c r="D7" s="39">
        <v>21579831.460000001</v>
      </c>
      <c r="E7" s="35">
        <v>309</v>
      </c>
      <c r="F7" s="39">
        <v>457377.83333333337</v>
      </c>
      <c r="G7" s="35">
        <v>70</v>
      </c>
      <c r="H7" s="39">
        <v>104828594.77</v>
      </c>
      <c r="I7" s="35">
        <v>335</v>
      </c>
      <c r="J7" s="39">
        <v>20968022.649999999</v>
      </c>
      <c r="K7" s="35">
        <v>312</v>
      </c>
      <c r="L7" s="39">
        <v>680040.1666666664</v>
      </c>
      <c r="M7" s="36">
        <v>76</v>
      </c>
      <c r="N7" s="34"/>
    </row>
    <row r="8" spans="1:14" x14ac:dyDescent="0.25">
      <c r="A8" s="34" t="s">
        <v>168</v>
      </c>
      <c r="B8" s="39">
        <v>5227400.8</v>
      </c>
      <c r="C8" s="35">
        <v>60</v>
      </c>
      <c r="D8" s="39">
        <v>2078322.48</v>
      </c>
      <c r="E8" s="35">
        <v>58</v>
      </c>
      <c r="F8" s="34">
        <v>0</v>
      </c>
      <c r="G8" s="35">
        <v>0</v>
      </c>
      <c r="H8" s="39">
        <v>4329403.72</v>
      </c>
      <c r="I8" s="35">
        <v>57</v>
      </c>
      <c r="J8" s="39">
        <v>1922087.78</v>
      </c>
      <c r="K8" s="35">
        <v>53</v>
      </c>
      <c r="L8" s="34">
        <v>0</v>
      </c>
      <c r="M8" s="36">
        <v>0</v>
      </c>
      <c r="N8" s="34"/>
    </row>
    <row r="9" spans="1:14" x14ac:dyDescent="0.25">
      <c r="A9" s="34" t="s">
        <v>169</v>
      </c>
      <c r="B9" s="39">
        <v>62554947.700000003</v>
      </c>
      <c r="C9" s="35">
        <v>300</v>
      </c>
      <c r="D9" s="39">
        <v>22620657.100000001</v>
      </c>
      <c r="E9" s="35">
        <v>292</v>
      </c>
      <c r="F9" s="39">
        <v>731067.1666666664</v>
      </c>
      <c r="G9" s="35">
        <v>60</v>
      </c>
      <c r="H9" s="39">
        <v>54486518.939999998</v>
      </c>
      <c r="I9" s="35">
        <v>294</v>
      </c>
      <c r="J9" s="39">
        <v>18737093.780000001</v>
      </c>
      <c r="K9" s="35">
        <v>284</v>
      </c>
      <c r="L9" s="39">
        <v>656052.16666666721</v>
      </c>
      <c r="M9" s="36">
        <v>63</v>
      </c>
      <c r="N9" s="34"/>
    </row>
    <row r="10" spans="1:14" x14ac:dyDescent="0.25">
      <c r="A10" s="34" t="s">
        <v>170</v>
      </c>
      <c r="B10" s="39">
        <v>26436496.77</v>
      </c>
      <c r="C10" s="35">
        <v>191</v>
      </c>
      <c r="D10" s="39">
        <v>6379582.6100000003</v>
      </c>
      <c r="E10" s="35">
        <v>178</v>
      </c>
      <c r="F10" s="39">
        <v>334359.33333333296</v>
      </c>
      <c r="G10" s="35">
        <v>50</v>
      </c>
      <c r="H10" s="39">
        <v>22634652.649999999</v>
      </c>
      <c r="I10" s="35">
        <v>184</v>
      </c>
      <c r="J10" s="39">
        <v>5829123.4199999999</v>
      </c>
      <c r="K10" s="35">
        <v>171</v>
      </c>
      <c r="L10" s="39">
        <v>178472.00000000009</v>
      </c>
      <c r="M10" s="36">
        <v>53</v>
      </c>
      <c r="N10" s="34"/>
    </row>
    <row r="11" spans="1:14" x14ac:dyDescent="0.25">
      <c r="A11" s="34" t="s">
        <v>171</v>
      </c>
      <c r="B11" s="39">
        <v>71660359.519999996</v>
      </c>
      <c r="C11" s="35">
        <v>264</v>
      </c>
      <c r="D11" s="39">
        <v>19782814.52</v>
      </c>
      <c r="E11" s="35">
        <v>243</v>
      </c>
      <c r="F11" s="39">
        <v>516410.00000000017</v>
      </c>
      <c r="G11" s="35">
        <v>70</v>
      </c>
      <c r="H11" s="39">
        <v>61908355.799999997</v>
      </c>
      <c r="I11" s="35">
        <v>278</v>
      </c>
      <c r="J11" s="39">
        <v>18481390.91</v>
      </c>
      <c r="K11" s="35">
        <v>259</v>
      </c>
      <c r="L11" s="39">
        <v>466818.83333333337</v>
      </c>
      <c r="M11" s="36">
        <v>75</v>
      </c>
      <c r="N11" s="34"/>
    </row>
    <row r="12" spans="1:14" x14ac:dyDescent="0.25">
      <c r="A12" s="34" t="s">
        <v>172</v>
      </c>
      <c r="B12" s="39">
        <v>1106696131.04</v>
      </c>
      <c r="C12" s="35">
        <v>6297</v>
      </c>
      <c r="D12" s="39">
        <v>247120519.81999999</v>
      </c>
      <c r="E12" s="35">
        <v>5101</v>
      </c>
      <c r="F12" s="39">
        <v>3866123.8333333321</v>
      </c>
      <c r="G12" s="35">
        <v>261</v>
      </c>
      <c r="H12" s="39">
        <v>952667808.82000005</v>
      </c>
      <c r="I12" s="35">
        <v>5311</v>
      </c>
      <c r="J12" s="39">
        <v>218723530.58000001</v>
      </c>
      <c r="K12" s="35">
        <v>4259</v>
      </c>
      <c r="L12" s="39">
        <v>3662261.8333333335</v>
      </c>
      <c r="M12" s="36">
        <v>270</v>
      </c>
      <c r="N12" s="34"/>
    </row>
    <row r="13" spans="1:14" x14ac:dyDescent="0.25">
      <c r="A13" s="34" t="s">
        <v>173</v>
      </c>
      <c r="B13" s="39">
        <v>122897954.58</v>
      </c>
      <c r="C13" s="35">
        <v>592</v>
      </c>
      <c r="D13" s="39">
        <v>42386759.670000002</v>
      </c>
      <c r="E13" s="35">
        <v>551</v>
      </c>
      <c r="F13" s="39">
        <v>2195455.666666667</v>
      </c>
      <c r="G13" s="35">
        <v>117</v>
      </c>
      <c r="H13" s="39">
        <v>108303987.69</v>
      </c>
      <c r="I13" s="35">
        <v>592</v>
      </c>
      <c r="J13" s="39">
        <v>40422682.539999999</v>
      </c>
      <c r="K13" s="35">
        <v>552</v>
      </c>
      <c r="L13" s="39">
        <v>2145757.4999999963</v>
      </c>
      <c r="M13" s="36">
        <v>117</v>
      </c>
      <c r="N13" s="34"/>
    </row>
    <row r="14" spans="1:14" x14ac:dyDescent="0.25">
      <c r="A14" s="34" t="s">
        <v>174</v>
      </c>
      <c r="B14" s="39">
        <v>210318374.03</v>
      </c>
      <c r="C14" s="35">
        <v>603</v>
      </c>
      <c r="D14" s="39">
        <v>37303212.299999997</v>
      </c>
      <c r="E14" s="35">
        <v>565</v>
      </c>
      <c r="F14" s="39">
        <v>1845479.0000000005</v>
      </c>
      <c r="G14" s="35">
        <v>131</v>
      </c>
      <c r="H14" s="39">
        <v>241978253.78</v>
      </c>
      <c r="I14" s="35">
        <v>598</v>
      </c>
      <c r="J14" s="39">
        <v>35907022.560000002</v>
      </c>
      <c r="K14" s="35">
        <v>570</v>
      </c>
      <c r="L14" s="39">
        <v>1237230.3333333323</v>
      </c>
      <c r="M14" s="36">
        <v>133</v>
      </c>
      <c r="N14" s="34"/>
    </row>
    <row r="15" spans="1:14" x14ac:dyDescent="0.25">
      <c r="A15" s="34" t="s">
        <v>175</v>
      </c>
      <c r="B15" s="39">
        <v>82216800.829999998</v>
      </c>
      <c r="C15" s="35">
        <v>454</v>
      </c>
      <c r="D15" s="39">
        <v>20440400.289999999</v>
      </c>
      <c r="E15" s="35">
        <v>423</v>
      </c>
      <c r="F15" s="39">
        <v>1033792.833333334</v>
      </c>
      <c r="G15" s="35">
        <v>99</v>
      </c>
      <c r="H15" s="39">
        <v>69410722.810000002</v>
      </c>
      <c r="I15" s="35">
        <v>444</v>
      </c>
      <c r="J15" s="39">
        <v>19745448.25</v>
      </c>
      <c r="K15" s="35">
        <v>410</v>
      </c>
      <c r="L15" s="39">
        <v>501775.83333333349</v>
      </c>
      <c r="M15" s="36">
        <v>97</v>
      </c>
      <c r="N15" s="34"/>
    </row>
    <row r="16" spans="1:14" x14ac:dyDescent="0.25">
      <c r="A16" s="34" t="s">
        <v>176</v>
      </c>
      <c r="B16" s="34">
        <v>96372031.390000001</v>
      </c>
      <c r="C16" s="35">
        <v>504</v>
      </c>
      <c r="D16" s="34">
        <v>27213206.59</v>
      </c>
      <c r="E16" s="35">
        <v>461</v>
      </c>
      <c r="F16" s="34">
        <v>613291.16666666651</v>
      </c>
      <c r="G16" s="35">
        <v>122</v>
      </c>
      <c r="H16" s="34">
        <v>100648892.67</v>
      </c>
      <c r="I16" s="35">
        <v>504</v>
      </c>
      <c r="J16" s="34">
        <v>24555158.02</v>
      </c>
      <c r="K16" s="35">
        <v>471</v>
      </c>
      <c r="L16" s="34">
        <v>492962.16666666663</v>
      </c>
      <c r="M16" s="36">
        <v>137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2021-11-29T17:00:20Z</dcterms:modified>
</cp:coreProperties>
</file>