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644FDE7-FF8A-49B3-8BF8-664C6BBF9D53}" xr6:coauthVersionLast="47" xr6:coauthVersionMax="47" xr10:uidLastSave="{00000000-0000-0000-0000-000000000000}"/>
  <bookViews>
    <workbookView xWindow="1365" yWindow="510" windowWidth="22665" windowHeight="1525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I351" i="3" s="1"/>
  <c r="E351" i="3"/>
  <c r="K351" i="3" s="1"/>
  <c r="D351" i="3"/>
  <c r="C351" i="3"/>
  <c r="B351" i="3"/>
  <c r="I350" i="3"/>
  <c r="H350" i="3"/>
  <c r="K350" i="3" s="1"/>
  <c r="G350" i="3"/>
  <c r="J350" i="3" s="1"/>
  <c r="F350" i="3"/>
  <c r="E350" i="3"/>
  <c r="D350" i="3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I346" i="3"/>
  <c r="H346" i="3"/>
  <c r="K346" i="3" s="1"/>
  <c r="G346" i="3"/>
  <c r="J346" i="3" s="1"/>
  <c r="F346" i="3"/>
  <c r="E346" i="3"/>
  <c r="D346" i="3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I342" i="3"/>
  <c r="H342" i="3"/>
  <c r="K342" i="3" s="1"/>
  <c r="G342" i="3"/>
  <c r="J342" i="3" s="1"/>
  <c r="F342" i="3"/>
  <c r="E342" i="3"/>
  <c r="D342" i="3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C339" i="3"/>
  <c r="B339" i="3"/>
  <c r="I338" i="3"/>
  <c r="H338" i="3"/>
  <c r="K338" i="3" s="1"/>
  <c r="G338" i="3"/>
  <c r="J338" i="3" s="1"/>
  <c r="F338" i="3"/>
  <c r="E338" i="3"/>
  <c r="D338" i="3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J335" i="3" s="1"/>
  <c r="F335" i="3"/>
  <c r="I335" i="3" s="1"/>
  <c r="E335" i="3"/>
  <c r="K335" i="3" s="1"/>
  <c r="D335" i="3"/>
  <c r="C335" i="3"/>
  <c r="B335" i="3"/>
  <c r="I334" i="3"/>
  <c r="H334" i="3"/>
  <c r="K334" i="3" s="1"/>
  <c r="G334" i="3"/>
  <c r="J334" i="3" s="1"/>
  <c r="F334" i="3"/>
  <c r="E334" i="3"/>
  <c r="D334" i="3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J331" i="3" s="1"/>
  <c r="F331" i="3"/>
  <c r="I331" i="3" s="1"/>
  <c r="E331" i="3"/>
  <c r="K331" i="3" s="1"/>
  <c r="D331" i="3"/>
  <c r="C331" i="3"/>
  <c r="B331" i="3"/>
  <c r="I330" i="3"/>
  <c r="H330" i="3"/>
  <c r="K330" i="3" s="1"/>
  <c r="G330" i="3"/>
  <c r="F330" i="3"/>
  <c r="E330" i="3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J327" i="3" s="1"/>
  <c r="F327" i="3"/>
  <c r="I327" i="3" s="1"/>
  <c r="E327" i="3"/>
  <c r="K327" i="3" s="1"/>
  <c r="D327" i="3"/>
  <c r="C327" i="3"/>
  <c r="B327" i="3"/>
  <c r="I326" i="3"/>
  <c r="H326" i="3"/>
  <c r="K326" i="3" s="1"/>
  <c r="G326" i="3"/>
  <c r="F326" i="3"/>
  <c r="E326" i="3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J323" i="3" s="1"/>
  <c r="F323" i="3"/>
  <c r="I323" i="3" s="1"/>
  <c r="E323" i="3"/>
  <c r="K323" i="3" s="1"/>
  <c r="D323" i="3"/>
  <c r="C323" i="3"/>
  <c r="B323" i="3"/>
  <c r="I322" i="3"/>
  <c r="H322" i="3"/>
  <c r="K322" i="3" s="1"/>
  <c r="G322" i="3"/>
  <c r="F322" i="3"/>
  <c r="E322" i="3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J319" i="3" s="1"/>
  <c r="F319" i="3"/>
  <c r="I319" i="3" s="1"/>
  <c r="E319" i="3"/>
  <c r="K319" i="3" s="1"/>
  <c r="D319" i="3"/>
  <c r="C319" i="3"/>
  <c r="B319" i="3"/>
  <c r="I318" i="3"/>
  <c r="H318" i="3"/>
  <c r="K318" i="3" s="1"/>
  <c r="G318" i="3"/>
  <c r="F318" i="3"/>
  <c r="E318" i="3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J315" i="3" s="1"/>
  <c r="F315" i="3"/>
  <c r="I315" i="3" s="1"/>
  <c r="E315" i="3"/>
  <c r="K315" i="3" s="1"/>
  <c r="D315" i="3"/>
  <c r="C315" i="3"/>
  <c r="B315" i="3"/>
  <c r="I314" i="3"/>
  <c r="H314" i="3"/>
  <c r="K314" i="3" s="1"/>
  <c r="G314" i="3"/>
  <c r="F314" i="3"/>
  <c r="E314" i="3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J311" i="3" s="1"/>
  <c r="F311" i="3"/>
  <c r="I311" i="3" s="1"/>
  <c r="E311" i="3"/>
  <c r="K311" i="3" s="1"/>
  <c r="D311" i="3"/>
  <c r="C311" i="3"/>
  <c r="B311" i="3"/>
  <c r="I310" i="3"/>
  <c r="H310" i="3"/>
  <c r="K310" i="3" s="1"/>
  <c r="G310" i="3"/>
  <c r="F310" i="3"/>
  <c r="E310" i="3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J307" i="3" s="1"/>
  <c r="F307" i="3"/>
  <c r="I307" i="3" s="1"/>
  <c r="E307" i="3"/>
  <c r="K307" i="3" s="1"/>
  <c r="D307" i="3"/>
  <c r="C307" i="3"/>
  <c r="B307" i="3"/>
  <c r="I306" i="3"/>
  <c r="H306" i="3"/>
  <c r="K306" i="3" s="1"/>
  <c r="G306" i="3"/>
  <c r="F306" i="3"/>
  <c r="E306" i="3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J303" i="3" s="1"/>
  <c r="F303" i="3"/>
  <c r="I303" i="3" s="1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J295" i="3" s="1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J291" i="3" s="1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J287" i="3" s="1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J283" i="3" s="1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J279" i="3" s="1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J275" i="3" s="1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J271" i="3" s="1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J267" i="3" s="1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J263" i="3" s="1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J259" i="3" s="1"/>
  <c r="F259" i="3"/>
  <c r="I259" i="3" s="1"/>
  <c r="E259" i="3"/>
  <c r="K259" i="3" s="1"/>
  <c r="D259" i="3"/>
  <c r="C259" i="3"/>
  <c r="B259" i="3"/>
  <c r="I258" i="3"/>
  <c r="H258" i="3"/>
  <c r="K258" i="3" s="1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J255" i="3" s="1"/>
  <c r="F255" i="3"/>
  <c r="I255" i="3" s="1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J251" i="3" s="1"/>
  <c r="F251" i="3"/>
  <c r="I251" i="3" s="1"/>
  <c r="E251" i="3"/>
  <c r="K251" i="3" s="1"/>
  <c r="D251" i="3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J247" i="3" s="1"/>
  <c r="F247" i="3"/>
  <c r="I247" i="3" s="1"/>
  <c r="E247" i="3"/>
  <c r="K247" i="3" s="1"/>
  <c r="D247" i="3"/>
  <c r="C247" i="3"/>
  <c r="B247" i="3"/>
  <c r="I246" i="3"/>
  <c r="H246" i="3"/>
  <c r="K246" i="3" s="1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J243" i="3" s="1"/>
  <c r="F243" i="3"/>
  <c r="I243" i="3" s="1"/>
  <c r="E243" i="3"/>
  <c r="K243" i="3" s="1"/>
  <c r="D243" i="3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J239" i="3" s="1"/>
  <c r="F239" i="3"/>
  <c r="I239" i="3" s="1"/>
  <c r="E239" i="3"/>
  <c r="K239" i="3" s="1"/>
  <c r="D239" i="3"/>
  <c r="C239" i="3"/>
  <c r="B239" i="3"/>
  <c r="I238" i="3"/>
  <c r="H238" i="3"/>
  <c r="K238" i="3" s="1"/>
  <c r="G238" i="3"/>
  <c r="F238" i="3"/>
  <c r="E238" i="3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J235" i="3" s="1"/>
  <c r="F235" i="3"/>
  <c r="I235" i="3" s="1"/>
  <c r="E235" i="3"/>
  <c r="K235" i="3" s="1"/>
  <c r="D235" i="3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J231" i="3" s="1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I227" i="3" s="1"/>
  <c r="E227" i="3"/>
  <c r="K227" i="3" s="1"/>
  <c r="D227" i="3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I223" i="3" s="1"/>
  <c r="E223" i="3"/>
  <c r="K223" i="3" s="1"/>
  <c r="D223" i="3"/>
  <c r="C223" i="3"/>
  <c r="B223" i="3"/>
  <c r="I222" i="3"/>
  <c r="H222" i="3"/>
  <c r="K222" i="3" s="1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J219" i="3" s="1"/>
  <c r="F219" i="3"/>
  <c r="I219" i="3" s="1"/>
  <c r="E219" i="3"/>
  <c r="K219" i="3" s="1"/>
  <c r="D219" i="3"/>
  <c r="C219" i="3"/>
  <c r="B219" i="3"/>
  <c r="I218" i="3"/>
  <c r="H218" i="3"/>
  <c r="K218" i="3" s="1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J215" i="3" s="1"/>
  <c r="F215" i="3"/>
  <c r="I215" i="3" s="1"/>
  <c r="E215" i="3"/>
  <c r="K215" i="3" s="1"/>
  <c r="D215" i="3"/>
  <c r="C215" i="3"/>
  <c r="B215" i="3"/>
  <c r="I214" i="3"/>
  <c r="H214" i="3"/>
  <c r="K214" i="3" s="1"/>
  <c r="G214" i="3"/>
  <c r="F214" i="3"/>
  <c r="E214" i="3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J211" i="3" s="1"/>
  <c r="F211" i="3"/>
  <c r="I211" i="3" s="1"/>
  <c r="E211" i="3"/>
  <c r="K211" i="3" s="1"/>
  <c r="D211" i="3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I207" i="3" s="1"/>
  <c r="E207" i="3"/>
  <c r="K207" i="3" s="1"/>
  <c r="D207" i="3"/>
  <c r="C207" i="3"/>
  <c r="B207" i="3"/>
  <c r="I206" i="3"/>
  <c r="H206" i="3"/>
  <c r="K206" i="3" s="1"/>
  <c r="G206" i="3"/>
  <c r="F206" i="3"/>
  <c r="E206" i="3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E204" i="3"/>
  <c r="D204" i="3"/>
  <c r="J204" i="3" s="1"/>
  <c r="C204" i="3"/>
  <c r="I204" i="3" s="1"/>
  <c r="B204" i="3"/>
  <c r="H203" i="3"/>
  <c r="G203" i="3"/>
  <c r="J203" i="3" s="1"/>
  <c r="F203" i="3"/>
  <c r="I203" i="3" s="1"/>
  <c r="E203" i="3"/>
  <c r="K203" i="3" s="1"/>
  <c r="D203" i="3"/>
  <c r="C203" i="3"/>
  <c r="B203" i="3"/>
  <c r="I202" i="3"/>
  <c r="H202" i="3"/>
  <c r="K202" i="3" s="1"/>
  <c r="G202" i="3"/>
  <c r="F202" i="3"/>
  <c r="E202" i="3"/>
  <c r="D202" i="3"/>
  <c r="J202" i="3" s="1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E200" i="3"/>
  <c r="D200" i="3"/>
  <c r="J200" i="3" s="1"/>
  <c r="C200" i="3"/>
  <c r="I200" i="3" s="1"/>
  <c r="B200" i="3"/>
  <c r="H199" i="3"/>
  <c r="G199" i="3"/>
  <c r="J199" i="3" s="1"/>
  <c r="F199" i="3"/>
  <c r="I199" i="3" s="1"/>
  <c r="E199" i="3"/>
  <c r="K199" i="3" s="1"/>
  <c r="D199" i="3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D196" i="3"/>
  <c r="J196" i="3" s="1"/>
  <c r="C196" i="3"/>
  <c r="I196" i="3" s="1"/>
  <c r="B196" i="3"/>
  <c r="H195" i="3"/>
  <c r="G195" i="3"/>
  <c r="J195" i="3" s="1"/>
  <c r="F195" i="3"/>
  <c r="I195" i="3" s="1"/>
  <c r="E195" i="3"/>
  <c r="K195" i="3" s="1"/>
  <c r="D195" i="3"/>
  <c r="C195" i="3"/>
  <c r="B195" i="3"/>
  <c r="I194" i="3"/>
  <c r="H194" i="3"/>
  <c r="K194" i="3" s="1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I190" i="3"/>
  <c r="H190" i="3"/>
  <c r="K190" i="3" s="1"/>
  <c r="G190" i="3"/>
  <c r="F190" i="3"/>
  <c r="E190" i="3"/>
  <c r="D190" i="3"/>
  <c r="J190" i="3" s="1"/>
  <c r="C190" i="3"/>
  <c r="B190" i="3"/>
  <c r="J189" i="3"/>
  <c r="H189" i="3"/>
  <c r="K189" i="3" s="1"/>
  <c r="G189" i="3"/>
  <c r="F189" i="3"/>
  <c r="E189" i="3"/>
  <c r="D189" i="3"/>
  <c r="C189" i="3"/>
  <c r="B189" i="3"/>
  <c r="J188" i="3"/>
  <c r="H188" i="3"/>
  <c r="G188" i="3"/>
  <c r="F188" i="3"/>
  <c r="E188" i="3"/>
  <c r="K188" i="3" s="1"/>
  <c r="D188" i="3"/>
  <c r="C188" i="3"/>
  <c r="I188" i="3" s="1"/>
  <c r="B188" i="3"/>
  <c r="J187" i="3"/>
  <c r="H187" i="3"/>
  <c r="G187" i="3"/>
  <c r="F187" i="3"/>
  <c r="I187" i="3" s="1"/>
  <c r="E187" i="3"/>
  <c r="K187" i="3" s="1"/>
  <c r="D187" i="3"/>
  <c r="C187" i="3"/>
  <c r="B187" i="3"/>
  <c r="H186" i="3"/>
  <c r="K186" i="3" s="1"/>
  <c r="G186" i="3"/>
  <c r="F186" i="3"/>
  <c r="E186" i="3"/>
  <c r="D186" i="3"/>
  <c r="J186" i="3" s="1"/>
  <c r="C186" i="3"/>
  <c r="I186" i="3" s="1"/>
  <c r="B186" i="3"/>
  <c r="J185" i="3"/>
  <c r="H185" i="3"/>
  <c r="G185" i="3"/>
  <c r="F185" i="3"/>
  <c r="E185" i="3"/>
  <c r="D185" i="3"/>
  <c r="C185" i="3"/>
  <c r="I185" i="3" s="1"/>
  <c r="B185" i="3"/>
  <c r="J184" i="3"/>
  <c r="H184" i="3"/>
  <c r="G184" i="3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H180" i="3"/>
  <c r="K180" i="3" s="1"/>
  <c r="G180" i="3"/>
  <c r="J180" i="3" s="1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H176" i="3"/>
  <c r="K176" i="3" s="1"/>
  <c r="G176" i="3"/>
  <c r="J176" i="3" s="1"/>
  <c r="F176" i="3"/>
  <c r="E176" i="3"/>
  <c r="D176" i="3"/>
  <c r="C176" i="3"/>
  <c r="B176" i="3"/>
  <c r="J175" i="3"/>
  <c r="I175" i="3"/>
  <c r="H175" i="3"/>
  <c r="G175" i="3"/>
  <c r="F175" i="3"/>
  <c r="E175" i="3"/>
  <c r="D175" i="3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H172" i="3"/>
  <c r="K172" i="3" s="1"/>
  <c r="G172" i="3"/>
  <c r="J172" i="3" s="1"/>
  <c r="F172" i="3"/>
  <c r="E172" i="3"/>
  <c r="D172" i="3"/>
  <c r="C172" i="3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H168" i="3"/>
  <c r="K168" i="3" s="1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H164" i="3"/>
  <c r="K164" i="3" s="1"/>
  <c r="G164" i="3"/>
  <c r="J164" i="3" s="1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H160" i="3"/>
  <c r="K160" i="3" s="1"/>
  <c r="G160" i="3"/>
  <c r="J160" i="3" s="1"/>
  <c r="F160" i="3"/>
  <c r="E160" i="3"/>
  <c r="D160" i="3"/>
  <c r="C160" i="3"/>
  <c r="B160" i="3"/>
  <c r="J159" i="3"/>
  <c r="I159" i="3"/>
  <c r="H159" i="3"/>
  <c r="G159" i="3"/>
  <c r="F159" i="3"/>
  <c r="E159" i="3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H156" i="3"/>
  <c r="K156" i="3" s="1"/>
  <c r="G156" i="3"/>
  <c r="J156" i="3" s="1"/>
  <c r="F156" i="3"/>
  <c r="E156" i="3"/>
  <c r="D156" i="3"/>
  <c r="C156" i="3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J152" i="3" s="1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J148" i="3" s="1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H144" i="3"/>
  <c r="K144" i="3" s="1"/>
  <c r="G144" i="3"/>
  <c r="J144" i="3" s="1"/>
  <c r="F144" i="3"/>
  <c r="E144" i="3"/>
  <c r="D144" i="3"/>
  <c r="C144" i="3"/>
  <c r="B144" i="3"/>
  <c r="J143" i="3"/>
  <c r="I143" i="3"/>
  <c r="H143" i="3"/>
  <c r="G143" i="3"/>
  <c r="F143" i="3"/>
  <c r="E143" i="3"/>
  <c r="D143" i="3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H140" i="3"/>
  <c r="K140" i="3" s="1"/>
  <c r="G140" i="3"/>
  <c r="J140" i="3" s="1"/>
  <c r="F140" i="3"/>
  <c r="E140" i="3"/>
  <c r="D140" i="3"/>
  <c r="C140" i="3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J136" i="3" s="1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H132" i="3"/>
  <c r="K132" i="3" s="1"/>
  <c r="G132" i="3"/>
  <c r="J132" i="3" s="1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H128" i="3"/>
  <c r="K128" i="3" s="1"/>
  <c r="G128" i="3"/>
  <c r="J128" i="3" s="1"/>
  <c r="F128" i="3"/>
  <c r="E128" i="3"/>
  <c r="D128" i="3"/>
  <c r="C128" i="3"/>
  <c r="B128" i="3"/>
  <c r="J127" i="3"/>
  <c r="I127" i="3"/>
  <c r="H127" i="3"/>
  <c r="G127" i="3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H124" i="3"/>
  <c r="K124" i="3" s="1"/>
  <c r="G124" i="3"/>
  <c r="J124" i="3" s="1"/>
  <c r="F124" i="3"/>
  <c r="E124" i="3"/>
  <c r="D124" i="3"/>
  <c r="C124" i="3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J120" i="3" s="1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J116" i="3" s="1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J112" i="3" s="1"/>
  <c r="F112" i="3"/>
  <c r="E112" i="3"/>
  <c r="D112" i="3"/>
  <c r="C112" i="3"/>
  <c r="B112" i="3"/>
  <c r="J111" i="3"/>
  <c r="I111" i="3"/>
  <c r="H111" i="3"/>
  <c r="G111" i="3"/>
  <c r="F111" i="3"/>
  <c r="E111" i="3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H108" i="3"/>
  <c r="K108" i="3" s="1"/>
  <c r="G108" i="3"/>
  <c r="J108" i="3" s="1"/>
  <c r="F108" i="3"/>
  <c r="E108" i="3"/>
  <c r="D108" i="3"/>
  <c r="C108" i="3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J104" i="3" s="1"/>
  <c r="F104" i="3"/>
  <c r="E104" i="3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J100" i="3"/>
  <c r="H100" i="3"/>
  <c r="K100" i="3" s="1"/>
  <c r="G100" i="3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H97" i="3"/>
  <c r="G97" i="3"/>
  <c r="F97" i="3"/>
  <c r="I97" i="3" s="1"/>
  <c r="E97" i="3"/>
  <c r="D97" i="3"/>
  <c r="J97" i="3" s="1"/>
  <c r="C97" i="3"/>
  <c r="B97" i="3"/>
  <c r="J96" i="3"/>
  <c r="H96" i="3"/>
  <c r="K96" i="3" s="1"/>
  <c r="G96" i="3"/>
  <c r="F96" i="3"/>
  <c r="E96" i="3"/>
  <c r="D96" i="3"/>
  <c r="C96" i="3"/>
  <c r="B96" i="3"/>
  <c r="J95" i="3"/>
  <c r="I95" i="3"/>
  <c r="H95" i="3"/>
  <c r="G95" i="3"/>
  <c r="F95" i="3"/>
  <c r="E95" i="3"/>
  <c r="K95" i="3" s="1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I93" i="3" s="1"/>
  <c r="E93" i="3"/>
  <c r="D93" i="3"/>
  <c r="J93" i="3" s="1"/>
  <c r="C93" i="3"/>
  <c r="B93" i="3"/>
  <c r="K92" i="3"/>
  <c r="J92" i="3"/>
  <c r="H92" i="3"/>
  <c r="G92" i="3"/>
  <c r="F92" i="3"/>
  <c r="E92" i="3"/>
  <c r="D92" i="3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B88" i="3"/>
  <c r="J87" i="3"/>
  <c r="I87" i="3"/>
  <c r="H87" i="3"/>
  <c r="G87" i="3"/>
  <c r="F87" i="3"/>
  <c r="E87" i="3"/>
  <c r="K87" i="3" s="1"/>
  <c r="D87" i="3"/>
  <c r="C87" i="3"/>
  <c r="B87" i="3"/>
  <c r="K86" i="3"/>
  <c r="J86" i="3"/>
  <c r="H86" i="3"/>
  <c r="G86" i="3"/>
  <c r="F86" i="3"/>
  <c r="E86" i="3"/>
  <c r="D86" i="3"/>
  <c r="C86" i="3"/>
  <c r="B86" i="3"/>
  <c r="H85" i="3"/>
  <c r="G85" i="3"/>
  <c r="F85" i="3"/>
  <c r="I85" i="3" s="1"/>
  <c r="E85" i="3"/>
  <c r="D85" i="3"/>
  <c r="J85" i="3" s="1"/>
  <c r="C85" i="3"/>
  <c r="B85" i="3"/>
  <c r="K84" i="3"/>
  <c r="J84" i="3"/>
  <c r="H84" i="3"/>
  <c r="G84" i="3"/>
  <c r="F84" i="3"/>
  <c r="E84" i="3"/>
  <c r="D84" i="3"/>
  <c r="C84" i="3"/>
  <c r="I84" i="3" s="1"/>
  <c r="B84" i="3"/>
  <c r="J83" i="3"/>
  <c r="I83" i="3"/>
  <c r="H83" i="3"/>
  <c r="G83" i="3"/>
  <c r="F83" i="3"/>
  <c r="E83" i="3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J80" i="3" s="1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F78" i="3"/>
  <c r="E78" i="3"/>
  <c r="D78" i="3"/>
  <c r="C78" i="3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K76" i="3" s="1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D75" i="3"/>
  <c r="J75" i="3" s="1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J72" i="3"/>
  <c r="H72" i="3"/>
  <c r="K72" i="3" s="1"/>
  <c r="G72" i="3"/>
  <c r="F72" i="3"/>
  <c r="E72" i="3"/>
  <c r="D72" i="3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J68" i="3"/>
  <c r="H68" i="3"/>
  <c r="K68" i="3" s="1"/>
  <c r="G68" i="3"/>
  <c r="F68" i="3"/>
  <c r="E68" i="3"/>
  <c r="D68" i="3"/>
  <c r="C68" i="3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J66" i="3" s="1"/>
  <c r="F66" i="3"/>
  <c r="E66" i="3"/>
  <c r="D66" i="3"/>
  <c r="C66" i="3"/>
  <c r="I66" i="3" s="1"/>
  <c r="B66" i="3"/>
  <c r="H65" i="3"/>
  <c r="G65" i="3"/>
  <c r="F65" i="3"/>
  <c r="I65" i="3" s="1"/>
  <c r="E65" i="3"/>
  <c r="K65" i="3" s="1"/>
  <c r="D65" i="3"/>
  <c r="J65" i="3" s="1"/>
  <c r="C65" i="3"/>
  <c r="B65" i="3"/>
  <c r="J64" i="3"/>
  <c r="H64" i="3"/>
  <c r="K64" i="3" s="1"/>
  <c r="G64" i="3"/>
  <c r="F64" i="3"/>
  <c r="E64" i="3"/>
  <c r="D64" i="3"/>
  <c r="C64" i="3"/>
  <c r="B64" i="3"/>
  <c r="J63" i="3"/>
  <c r="I63" i="3"/>
  <c r="H63" i="3"/>
  <c r="G63" i="3"/>
  <c r="F63" i="3"/>
  <c r="E63" i="3"/>
  <c r="K63" i="3" s="1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I61" i="3" s="1"/>
  <c r="E61" i="3"/>
  <c r="D61" i="3"/>
  <c r="J61" i="3" s="1"/>
  <c r="C61" i="3"/>
  <c r="B61" i="3"/>
  <c r="K60" i="3"/>
  <c r="J60" i="3"/>
  <c r="H60" i="3"/>
  <c r="G60" i="3"/>
  <c r="F60" i="3"/>
  <c r="E60" i="3"/>
  <c r="D60" i="3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B56" i="3"/>
  <c r="J55" i="3"/>
  <c r="I55" i="3"/>
  <c r="H55" i="3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J53" i="3" s="1"/>
  <c r="C53" i="3"/>
  <c r="B53" i="3"/>
  <c r="K52" i="3"/>
  <c r="H52" i="3"/>
  <c r="G52" i="3"/>
  <c r="J52" i="3" s="1"/>
  <c r="F52" i="3"/>
  <c r="E52" i="3"/>
  <c r="D52" i="3"/>
  <c r="C52" i="3"/>
  <c r="I52" i="3" s="1"/>
  <c r="B52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F46" i="3"/>
  <c r="E46" i="3"/>
  <c r="D46" i="3"/>
  <c r="J46" i="3" s="1"/>
  <c r="C46" i="3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K44" i="3" s="1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D43" i="3"/>
  <c r="J43" i="3" s="1"/>
  <c r="C43" i="3"/>
  <c r="B43" i="3"/>
  <c r="K42" i="3"/>
  <c r="H42" i="3"/>
  <c r="G42" i="3"/>
  <c r="J42" i="3" s="1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J40" i="3"/>
  <c r="H40" i="3"/>
  <c r="K40" i="3" s="1"/>
  <c r="G40" i="3"/>
  <c r="F40" i="3"/>
  <c r="E40" i="3"/>
  <c r="D40" i="3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J36" i="3"/>
  <c r="H36" i="3"/>
  <c r="K36" i="3" s="1"/>
  <c r="G36" i="3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E34" i="3"/>
  <c r="D34" i="3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J32" i="3"/>
  <c r="H32" i="3"/>
  <c r="K32" i="3" s="1"/>
  <c r="G32" i="3"/>
  <c r="F32" i="3"/>
  <c r="E32" i="3"/>
  <c r="D32" i="3"/>
  <c r="C32" i="3"/>
  <c r="B32" i="3"/>
  <c r="J31" i="3"/>
  <c r="I31" i="3"/>
  <c r="H31" i="3"/>
  <c r="G31" i="3"/>
  <c r="F31" i="3"/>
  <c r="E31" i="3"/>
  <c r="K31" i="3" s="1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I29" i="3" s="1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J26" i="3"/>
  <c r="H26" i="3"/>
  <c r="G26" i="3"/>
  <c r="F26" i="3"/>
  <c r="E26" i="3"/>
  <c r="D26" i="3"/>
  <c r="C26" i="3"/>
  <c r="B26" i="3"/>
  <c r="K25" i="3"/>
  <c r="H25" i="3"/>
  <c r="G25" i="3"/>
  <c r="F25" i="3"/>
  <c r="I25" i="3" s="1"/>
  <c r="E25" i="3"/>
  <c r="D25" i="3"/>
  <c r="J25" i="3" s="1"/>
  <c r="C25" i="3"/>
  <c r="B25" i="3"/>
  <c r="H24" i="3"/>
  <c r="G24" i="3"/>
  <c r="J24" i="3" s="1"/>
  <c r="F24" i="3"/>
  <c r="E24" i="3"/>
  <c r="K24" i="3" s="1"/>
  <c r="D24" i="3"/>
  <c r="C24" i="3"/>
  <c r="I24" i="3" s="1"/>
  <c r="B24" i="3"/>
  <c r="I23" i="3"/>
  <c r="H23" i="3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K21" i="3"/>
  <c r="I21" i="3"/>
  <c r="H21" i="3"/>
  <c r="G21" i="3"/>
  <c r="F21" i="3"/>
  <c r="E21" i="3"/>
  <c r="D21" i="3"/>
  <c r="J21" i="3" s="1"/>
  <c r="C21" i="3"/>
  <c r="B21" i="3"/>
  <c r="K20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J18" i="3" s="1"/>
  <c r="F18" i="3"/>
  <c r="E18" i="3"/>
  <c r="D18" i="3"/>
  <c r="C18" i="3"/>
  <c r="I18" i="3" s="1"/>
  <c r="B18" i="3"/>
  <c r="I17" i="3"/>
  <c r="H17" i="3"/>
  <c r="K17" i="3" s="1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J15" i="3"/>
  <c r="I15" i="3"/>
  <c r="H15" i="3"/>
  <c r="G15" i="3"/>
  <c r="F15" i="3"/>
  <c r="E15" i="3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K12" i="3"/>
  <c r="H12" i="3"/>
  <c r="G12" i="3"/>
  <c r="J12" i="3" s="1"/>
  <c r="F12" i="3"/>
  <c r="E12" i="3"/>
  <c r="D12" i="3"/>
  <c r="C12" i="3"/>
  <c r="B12" i="3"/>
  <c r="I11" i="3"/>
  <c r="H11" i="3"/>
  <c r="G11" i="3"/>
  <c r="J11" i="3" s="1"/>
  <c r="F11" i="3"/>
  <c r="E11" i="3"/>
  <c r="K11" i="3" s="1"/>
  <c r="D11" i="3"/>
  <c r="C11" i="3"/>
  <c r="B11" i="3"/>
  <c r="K10" i="3"/>
  <c r="I10" i="3"/>
  <c r="H10" i="3"/>
  <c r="G10" i="3"/>
  <c r="J10" i="3" s="1"/>
  <c r="F10" i="3"/>
  <c r="E10" i="3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I6" i="3" s="1"/>
  <c r="E6" i="3"/>
  <c r="D6" i="3"/>
  <c r="J6" i="3" s="1"/>
  <c r="C6" i="3"/>
  <c r="B6" i="3"/>
  <c r="F4" i="3"/>
  <c r="C4" i="3"/>
  <c r="I2" i="3"/>
  <c r="G2" i="3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E225" i="2"/>
  <c r="D225" i="2"/>
  <c r="C225" i="2"/>
  <c r="I225" i="2" s="1"/>
  <c r="B225" i="2"/>
  <c r="J224" i="2"/>
  <c r="H224" i="2"/>
  <c r="K224" i="2" s="1"/>
  <c r="G224" i="2"/>
  <c r="F224" i="2"/>
  <c r="E224" i="2"/>
  <c r="D224" i="2"/>
  <c r="C224" i="2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H221" i="2"/>
  <c r="G221" i="2"/>
  <c r="F221" i="2"/>
  <c r="E221" i="2"/>
  <c r="K221" i="2" s="1"/>
  <c r="D221" i="2"/>
  <c r="J221" i="2" s="1"/>
  <c r="C221" i="2"/>
  <c r="I221" i="2" s="1"/>
  <c r="B221" i="2"/>
  <c r="K220" i="2"/>
  <c r="H220" i="2"/>
  <c r="G220" i="2"/>
  <c r="F220" i="2"/>
  <c r="E220" i="2"/>
  <c r="D220" i="2"/>
  <c r="J220" i="2" s="1"/>
  <c r="C220" i="2"/>
  <c r="B220" i="2"/>
  <c r="I219" i="2"/>
  <c r="H219" i="2"/>
  <c r="G219" i="2"/>
  <c r="J219" i="2" s="1"/>
  <c r="F219" i="2"/>
  <c r="E219" i="2"/>
  <c r="K219" i="2" s="1"/>
  <c r="D219" i="2"/>
  <c r="C219" i="2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I217" i="2"/>
  <c r="H217" i="2"/>
  <c r="G217" i="2"/>
  <c r="F217" i="2"/>
  <c r="E217" i="2"/>
  <c r="D217" i="2"/>
  <c r="J217" i="2" s="1"/>
  <c r="C217" i="2"/>
  <c r="B217" i="2"/>
  <c r="H216" i="2"/>
  <c r="G216" i="2"/>
  <c r="F216" i="2"/>
  <c r="E216" i="2"/>
  <c r="K216" i="2" s="1"/>
  <c r="D216" i="2"/>
  <c r="J216" i="2" s="1"/>
  <c r="C216" i="2"/>
  <c r="B216" i="2"/>
  <c r="H215" i="2"/>
  <c r="G215" i="2"/>
  <c r="J215" i="2" s="1"/>
  <c r="F215" i="2"/>
  <c r="E215" i="2"/>
  <c r="K215" i="2" s="1"/>
  <c r="D215" i="2"/>
  <c r="C215" i="2"/>
  <c r="I215" i="2" s="1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I213" i="2"/>
  <c r="H213" i="2"/>
  <c r="G213" i="2"/>
  <c r="F213" i="2"/>
  <c r="E213" i="2"/>
  <c r="D213" i="2"/>
  <c r="J213" i="2" s="1"/>
  <c r="C213" i="2"/>
  <c r="B213" i="2"/>
  <c r="H212" i="2"/>
  <c r="G212" i="2"/>
  <c r="F212" i="2"/>
  <c r="E212" i="2"/>
  <c r="K212" i="2" s="1"/>
  <c r="D212" i="2"/>
  <c r="J212" i="2" s="1"/>
  <c r="C212" i="2"/>
  <c r="B212" i="2"/>
  <c r="H211" i="2"/>
  <c r="G211" i="2"/>
  <c r="J211" i="2" s="1"/>
  <c r="F211" i="2"/>
  <c r="E211" i="2"/>
  <c r="K211" i="2" s="1"/>
  <c r="D211" i="2"/>
  <c r="C211" i="2"/>
  <c r="I211" i="2" s="1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K208" i="2"/>
  <c r="H208" i="2"/>
  <c r="G208" i="2"/>
  <c r="F208" i="2"/>
  <c r="E208" i="2"/>
  <c r="D208" i="2"/>
  <c r="J208" i="2" s="1"/>
  <c r="C208" i="2"/>
  <c r="B208" i="2"/>
  <c r="H207" i="2"/>
  <c r="G207" i="2"/>
  <c r="J207" i="2" s="1"/>
  <c r="F207" i="2"/>
  <c r="E207" i="2"/>
  <c r="K207" i="2" s="1"/>
  <c r="D207" i="2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I205" i="2"/>
  <c r="H205" i="2"/>
  <c r="G205" i="2"/>
  <c r="F205" i="2"/>
  <c r="E205" i="2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I201" i="2"/>
  <c r="H201" i="2"/>
  <c r="G201" i="2"/>
  <c r="F201" i="2"/>
  <c r="E201" i="2"/>
  <c r="D201" i="2"/>
  <c r="J201" i="2" s="1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J199" i="2" s="1"/>
  <c r="F199" i="2"/>
  <c r="E199" i="2"/>
  <c r="D199" i="2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I197" i="2"/>
  <c r="H197" i="2"/>
  <c r="G197" i="2"/>
  <c r="F197" i="2"/>
  <c r="E197" i="2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J195" i="2" s="1"/>
  <c r="F195" i="2"/>
  <c r="E195" i="2"/>
  <c r="D195" i="2"/>
  <c r="C195" i="2"/>
  <c r="I195" i="2" s="1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J191" i="2" s="1"/>
  <c r="F191" i="2"/>
  <c r="E191" i="2"/>
  <c r="K191" i="2" s="1"/>
  <c r="D191" i="2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J187" i="2" s="1"/>
  <c r="F187" i="2"/>
  <c r="E187" i="2"/>
  <c r="K187" i="2" s="1"/>
  <c r="D187" i="2"/>
  <c r="C187" i="2"/>
  <c r="I187" i="2" s="1"/>
  <c r="B187" i="2"/>
  <c r="I186" i="2"/>
  <c r="H186" i="2"/>
  <c r="G186" i="2"/>
  <c r="J186" i="2" s="1"/>
  <c r="F186" i="2"/>
  <c r="E186" i="2"/>
  <c r="K186" i="2" s="1"/>
  <c r="D186" i="2"/>
  <c r="C186" i="2"/>
  <c r="B186" i="2"/>
  <c r="K185" i="2"/>
  <c r="I185" i="2"/>
  <c r="H185" i="2"/>
  <c r="G185" i="2"/>
  <c r="F185" i="2"/>
  <c r="E185" i="2"/>
  <c r="D185" i="2"/>
  <c r="J185" i="2" s="1"/>
  <c r="C185" i="2"/>
  <c r="B185" i="2"/>
  <c r="H184" i="2"/>
  <c r="G184" i="2"/>
  <c r="F184" i="2"/>
  <c r="E184" i="2"/>
  <c r="K184" i="2" s="1"/>
  <c r="D184" i="2"/>
  <c r="J184" i="2" s="1"/>
  <c r="C184" i="2"/>
  <c r="B184" i="2"/>
  <c r="H183" i="2"/>
  <c r="G183" i="2"/>
  <c r="J183" i="2" s="1"/>
  <c r="F183" i="2"/>
  <c r="E183" i="2"/>
  <c r="K183" i="2" s="1"/>
  <c r="D183" i="2"/>
  <c r="C183" i="2"/>
  <c r="I183" i="2" s="1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I181" i="2"/>
  <c r="H181" i="2"/>
  <c r="G181" i="2"/>
  <c r="F181" i="2"/>
  <c r="E181" i="2"/>
  <c r="D181" i="2"/>
  <c r="J181" i="2" s="1"/>
  <c r="C181" i="2"/>
  <c r="B181" i="2"/>
  <c r="H180" i="2"/>
  <c r="G180" i="2"/>
  <c r="F180" i="2"/>
  <c r="E180" i="2"/>
  <c r="K180" i="2" s="1"/>
  <c r="D180" i="2"/>
  <c r="J180" i="2" s="1"/>
  <c r="C180" i="2"/>
  <c r="B180" i="2"/>
  <c r="H179" i="2"/>
  <c r="G179" i="2"/>
  <c r="J179" i="2" s="1"/>
  <c r="F179" i="2"/>
  <c r="E179" i="2"/>
  <c r="K179" i="2" s="1"/>
  <c r="D179" i="2"/>
  <c r="C179" i="2"/>
  <c r="I179" i="2" s="1"/>
  <c r="B179" i="2"/>
  <c r="I178" i="2"/>
  <c r="H178" i="2"/>
  <c r="G178" i="2"/>
  <c r="J178" i="2" s="1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K176" i="2"/>
  <c r="H176" i="2"/>
  <c r="G176" i="2"/>
  <c r="F176" i="2"/>
  <c r="E176" i="2"/>
  <c r="D176" i="2"/>
  <c r="J176" i="2" s="1"/>
  <c r="C176" i="2"/>
  <c r="B176" i="2"/>
  <c r="H175" i="2"/>
  <c r="G175" i="2"/>
  <c r="J175" i="2" s="1"/>
  <c r="F175" i="2"/>
  <c r="E175" i="2"/>
  <c r="K175" i="2" s="1"/>
  <c r="D175" i="2"/>
  <c r="C175" i="2"/>
  <c r="I175" i="2" s="1"/>
  <c r="B175" i="2"/>
  <c r="I174" i="2"/>
  <c r="H174" i="2"/>
  <c r="G174" i="2"/>
  <c r="J174" i="2" s="1"/>
  <c r="F174" i="2"/>
  <c r="E174" i="2"/>
  <c r="K174" i="2" s="1"/>
  <c r="D174" i="2"/>
  <c r="C174" i="2"/>
  <c r="B174" i="2"/>
  <c r="K173" i="2"/>
  <c r="I173" i="2"/>
  <c r="H173" i="2"/>
  <c r="G173" i="2"/>
  <c r="F173" i="2"/>
  <c r="E173" i="2"/>
  <c r="D173" i="2"/>
  <c r="J173" i="2" s="1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J170" i="2" s="1"/>
  <c r="F170" i="2"/>
  <c r="E170" i="2"/>
  <c r="K170" i="2" s="1"/>
  <c r="D170" i="2"/>
  <c r="C170" i="2"/>
  <c r="B170" i="2"/>
  <c r="K169" i="2"/>
  <c r="I169" i="2"/>
  <c r="H169" i="2"/>
  <c r="G169" i="2"/>
  <c r="F169" i="2"/>
  <c r="E169" i="2"/>
  <c r="D169" i="2"/>
  <c r="J169" i="2" s="1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J167" i="2" s="1"/>
  <c r="F167" i="2"/>
  <c r="E167" i="2"/>
  <c r="D167" i="2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I165" i="2"/>
  <c r="H165" i="2"/>
  <c r="G165" i="2"/>
  <c r="F165" i="2"/>
  <c r="E165" i="2"/>
  <c r="D165" i="2"/>
  <c r="J165" i="2" s="1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J163" i="2" s="1"/>
  <c r="F163" i="2"/>
  <c r="E163" i="2"/>
  <c r="D163" i="2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J159" i="2" s="1"/>
  <c r="F159" i="2"/>
  <c r="E159" i="2"/>
  <c r="K159" i="2" s="1"/>
  <c r="D159" i="2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J155" i="2" s="1"/>
  <c r="F155" i="2"/>
  <c r="E155" i="2"/>
  <c r="K155" i="2" s="1"/>
  <c r="D155" i="2"/>
  <c r="C155" i="2"/>
  <c r="I155" i="2" s="1"/>
  <c r="B155" i="2"/>
  <c r="I154" i="2"/>
  <c r="H154" i="2"/>
  <c r="G154" i="2"/>
  <c r="J154" i="2" s="1"/>
  <c r="F154" i="2"/>
  <c r="E154" i="2"/>
  <c r="K154" i="2" s="1"/>
  <c r="D154" i="2"/>
  <c r="C154" i="2"/>
  <c r="B154" i="2"/>
  <c r="K153" i="2"/>
  <c r="I153" i="2"/>
  <c r="H153" i="2"/>
  <c r="G153" i="2"/>
  <c r="F153" i="2"/>
  <c r="E153" i="2"/>
  <c r="D153" i="2"/>
  <c r="J153" i="2" s="1"/>
  <c r="C153" i="2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G151" i="2"/>
  <c r="J151" i="2" s="1"/>
  <c r="F151" i="2"/>
  <c r="E151" i="2"/>
  <c r="K151" i="2" s="1"/>
  <c r="D151" i="2"/>
  <c r="C151" i="2"/>
  <c r="I151" i="2" s="1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I149" i="2"/>
  <c r="H149" i="2"/>
  <c r="G149" i="2"/>
  <c r="F149" i="2"/>
  <c r="E149" i="2"/>
  <c r="D149" i="2"/>
  <c r="C149" i="2"/>
  <c r="B149" i="2"/>
  <c r="K148" i="2"/>
  <c r="I148" i="2"/>
  <c r="H148" i="2"/>
  <c r="G148" i="2"/>
  <c r="F148" i="2"/>
  <c r="E148" i="2"/>
  <c r="D148" i="2"/>
  <c r="J148" i="2" s="1"/>
  <c r="C148" i="2"/>
  <c r="B148" i="2"/>
  <c r="H147" i="2"/>
  <c r="K147" i="2" s="1"/>
  <c r="G147" i="2"/>
  <c r="J147" i="2" s="1"/>
  <c r="F147" i="2"/>
  <c r="E147" i="2"/>
  <c r="D147" i="2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J143" i="2" s="1"/>
  <c r="F143" i="2"/>
  <c r="E143" i="2"/>
  <c r="K143" i="2" s="1"/>
  <c r="D143" i="2"/>
  <c r="C143" i="2"/>
  <c r="I143" i="2" s="1"/>
  <c r="B143" i="2"/>
  <c r="I142" i="2"/>
  <c r="H142" i="2"/>
  <c r="G142" i="2"/>
  <c r="J142" i="2" s="1"/>
  <c r="F142" i="2"/>
  <c r="E142" i="2"/>
  <c r="K142" i="2" s="1"/>
  <c r="D142" i="2"/>
  <c r="C142" i="2"/>
  <c r="B142" i="2"/>
  <c r="K141" i="2"/>
  <c r="I141" i="2"/>
  <c r="H141" i="2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K139" i="2" s="1"/>
  <c r="G139" i="2"/>
  <c r="J139" i="2" s="1"/>
  <c r="F139" i="2"/>
  <c r="E139" i="2"/>
  <c r="D139" i="2"/>
  <c r="C139" i="2"/>
  <c r="I139" i="2" s="1"/>
  <c r="B139" i="2"/>
  <c r="I138" i="2"/>
  <c r="H138" i="2"/>
  <c r="G138" i="2"/>
  <c r="J138" i="2" s="1"/>
  <c r="F138" i="2"/>
  <c r="E138" i="2"/>
  <c r="K138" i="2" s="1"/>
  <c r="D138" i="2"/>
  <c r="C138" i="2"/>
  <c r="B138" i="2"/>
  <c r="K137" i="2"/>
  <c r="I137" i="2"/>
  <c r="H137" i="2"/>
  <c r="G137" i="2"/>
  <c r="F137" i="2"/>
  <c r="E137" i="2"/>
  <c r="D137" i="2"/>
  <c r="J137" i="2" s="1"/>
  <c r="C137" i="2"/>
  <c r="B137" i="2"/>
  <c r="K136" i="2"/>
  <c r="I136" i="2"/>
  <c r="H136" i="2"/>
  <c r="G136" i="2"/>
  <c r="F136" i="2"/>
  <c r="E136" i="2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G131" i="2"/>
  <c r="J131" i="2" s="1"/>
  <c r="F131" i="2"/>
  <c r="E131" i="2"/>
  <c r="K131" i="2" s="1"/>
  <c r="D131" i="2"/>
  <c r="C131" i="2"/>
  <c r="I131" i="2" s="1"/>
  <c r="B131" i="2"/>
  <c r="I130" i="2"/>
  <c r="H130" i="2"/>
  <c r="G130" i="2"/>
  <c r="J130" i="2" s="1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C129" i="2"/>
  <c r="I129" i="2" s="1"/>
  <c r="B129" i="2"/>
  <c r="K128" i="2"/>
  <c r="I128" i="2"/>
  <c r="H128" i="2"/>
  <c r="G128" i="2"/>
  <c r="F128" i="2"/>
  <c r="E128" i="2"/>
  <c r="D128" i="2"/>
  <c r="J128" i="2" s="1"/>
  <c r="C128" i="2"/>
  <c r="B128" i="2"/>
  <c r="H127" i="2"/>
  <c r="K127" i="2" s="1"/>
  <c r="G127" i="2"/>
  <c r="J127" i="2" s="1"/>
  <c r="F127" i="2"/>
  <c r="E127" i="2"/>
  <c r="D127" i="2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I125" i="2"/>
  <c r="H125" i="2"/>
  <c r="G125" i="2"/>
  <c r="F125" i="2"/>
  <c r="E125" i="2"/>
  <c r="D125" i="2"/>
  <c r="J125" i="2" s="1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J123" i="2" s="1"/>
  <c r="F123" i="2"/>
  <c r="E123" i="2"/>
  <c r="K123" i="2" s="1"/>
  <c r="D123" i="2"/>
  <c r="C123" i="2"/>
  <c r="I123" i="2" s="1"/>
  <c r="B123" i="2"/>
  <c r="I122" i="2"/>
  <c r="H122" i="2"/>
  <c r="G122" i="2"/>
  <c r="J122" i="2" s="1"/>
  <c r="F122" i="2"/>
  <c r="E122" i="2"/>
  <c r="K122" i="2" s="1"/>
  <c r="D122" i="2"/>
  <c r="C122" i="2"/>
  <c r="B122" i="2"/>
  <c r="K121" i="2"/>
  <c r="I121" i="2"/>
  <c r="H121" i="2"/>
  <c r="G121" i="2"/>
  <c r="F121" i="2"/>
  <c r="E121" i="2"/>
  <c r="D121" i="2"/>
  <c r="J121" i="2" s="1"/>
  <c r="C121" i="2"/>
  <c r="B121" i="2"/>
  <c r="H120" i="2"/>
  <c r="G120" i="2"/>
  <c r="F120" i="2"/>
  <c r="I120" i="2" s="1"/>
  <c r="E120" i="2"/>
  <c r="K120" i="2" s="1"/>
  <c r="D120" i="2"/>
  <c r="J120" i="2" s="1"/>
  <c r="C120" i="2"/>
  <c r="B120" i="2"/>
  <c r="H119" i="2"/>
  <c r="G119" i="2"/>
  <c r="J119" i="2" s="1"/>
  <c r="F119" i="2"/>
  <c r="E119" i="2"/>
  <c r="K119" i="2" s="1"/>
  <c r="D119" i="2"/>
  <c r="C119" i="2"/>
  <c r="I119" i="2" s="1"/>
  <c r="B119" i="2"/>
  <c r="I118" i="2"/>
  <c r="H118" i="2"/>
  <c r="G118" i="2"/>
  <c r="J118" i="2" s="1"/>
  <c r="F118" i="2"/>
  <c r="E118" i="2"/>
  <c r="K118" i="2" s="1"/>
  <c r="D118" i="2"/>
  <c r="C118" i="2"/>
  <c r="B118" i="2"/>
  <c r="K117" i="2"/>
  <c r="I117" i="2"/>
  <c r="H117" i="2"/>
  <c r="G117" i="2"/>
  <c r="F117" i="2"/>
  <c r="E117" i="2"/>
  <c r="D117" i="2"/>
  <c r="C117" i="2"/>
  <c r="B117" i="2"/>
  <c r="K116" i="2"/>
  <c r="I116" i="2"/>
  <c r="H116" i="2"/>
  <c r="G116" i="2"/>
  <c r="F116" i="2"/>
  <c r="E116" i="2"/>
  <c r="D116" i="2"/>
  <c r="J116" i="2" s="1"/>
  <c r="C116" i="2"/>
  <c r="B116" i="2"/>
  <c r="H115" i="2"/>
  <c r="K115" i="2" s="1"/>
  <c r="G115" i="2"/>
  <c r="J115" i="2" s="1"/>
  <c r="F115" i="2"/>
  <c r="E115" i="2"/>
  <c r="D115" i="2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J111" i="2" s="1"/>
  <c r="F111" i="2"/>
  <c r="E111" i="2"/>
  <c r="K111" i="2" s="1"/>
  <c r="D111" i="2"/>
  <c r="C111" i="2"/>
  <c r="I111" i="2" s="1"/>
  <c r="B111" i="2"/>
  <c r="I110" i="2"/>
  <c r="H110" i="2"/>
  <c r="G110" i="2"/>
  <c r="J110" i="2" s="1"/>
  <c r="F110" i="2"/>
  <c r="E110" i="2"/>
  <c r="K110" i="2" s="1"/>
  <c r="D110" i="2"/>
  <c r="C110" i="2"/>
  <c r="B110" i="2"/>
  <c r="K109" i="2"/>
  <c r="I109" i="2"/>
  <c r="H109" i="2"/>
  <c r="G109" i="2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K107" i="2" s="1"/>
  <c r="G107" i="2"/>
  <c r="J107" i="2" s="1"/>
  <c r="F107" i="2"/>
  <c r="E107" i="2"/>
  <c r="D107" i="2"/>
  <c r="C107" i="2"/>
  <c r="I107" i="2" s="1"/>
  <c r="B107" i="2"/>
  <c r="I106" i="2"/>
  <c r="H106" i="2"/>
  <c r="G106" i="2"/>
  <c r="J106" i="2" s="1"/>
  <c r="F106" i="2"/>
  <c r="E106" i="2"/>
  <c r="K106" i="2" s="1"/>
  <c r="D106" i="2"/>
  <c r="C106" i="2"/>
  <c r="B106" i="2"/>
  <c r="K105" i="2"/>
  <c r="I105" i="2"/>
  <c r="H105" i="2"/>
  <c r="G105" i="2"/>
  <c r="F105" i="2"/>
  <c r="E105" i="2"/>
  <c r="D105" i="2"/>
  <c r="J105" i="2" s="1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I99" i="2"/>
  <c r="H99" i="2"/>
  <c r="G99" i="2"/>
  <c r="J99" i="2" s="1"/>
  <c r="F99" i="2"/>
  <c r="E99" i="2"/>
  <c r="K99" i="2" s="1"/>
  <c r="D99" i="2"/>
  <c r="C99" i="2"/>
  <c r="B99" i="2"/>
  <c r="K98" i="2"/>
  <c r="I98" i="2"/>
  <c r="H98" i="2"/>
  <c r="G98" i="2"/>
  <c r="J98" i="2" s="1"/>
  <c r="F98" i="2"/>
  <c r="E98" i="2"/>
  <c r="D98" i="2"/>
  <c r="C98" i="2"/>
  <c r="B98" i="2"/>
  <c r="K97" i="2"/>
  <c r="I97" i="2"/>
  <c r="H97" i="2"/>
  <c r="G97" i="2"/>
  <c r="F97" i="2"/>
  <c r="E97" i="2"/>
  <c r="D97" i="2"/>
  <c r="J97" i="2" s="1"/>
  <c r="C97" i="2"/>
  <c r="B97" i="2"/>
  <c r="K96" i="2"/>
  <c r="I96" i="2"/>
  <c r="H96" i="2"/>
  <c r="G96" i="2"/>
  <c r="F96" i="2"/>
  <c r="E96" i="2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J94" i="2" s="1"/>
  <c r="F94" i="2"/>
  <c r="E94" i="2"/>
  <c r="K94" i="2" s="1"/>
  <c r="D94" i="2"/>
  <c r="C94" i="2"/>
  <c r="B94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C92" i="2"/>
  <c r="I92" i="2" s="1"/>
  <c r="B92" i="2"/>
  <c r="I91" i="2"/>
  <c r="H91" i="2"/>
  <c r="K91" i="2" s="1"/>
  <c r="G91" i="2"/>
  <c r="J91" i="2" s="1"/>
  <c r="F91" i="2"/>
  <c r="E91" i="2"/>
  <c r="D91" i="2"/>
  <c r="C91" i="2"/>
  <c r="B91" i="2"/>
  <c r="K90" i="2"/>
  <c r="J90" i="2"/>
  <c r="I90" i="2"/>
  <c r="H90" i="2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I87" i="2"/>
  <c r="H87" i="2"/>
  <c r="G87" i="2"/>
  <c r="J87" i="2" s="1"/>
  <c r="F87" i="2"/>
  <c r="E87" i="2"/>
  <c r="K87" i="2" s="1"/>
  <c r="D87" i="2"/>
  <c r="C87" i="2"/>
  <c r="B87" i="2"/>
  <c r="K86" i="2"/>
  <c r="H86" i="2"/>
  <c r="G86" i="2"/>
  <c r="J86" i="2" s="1"/>
  <c r="F86" i="2"/>
  <c r="E86" i="2"/>
  <c r="D86" i="2"/>
  <c r="C86" i="2"/>
  <c r="I86" i="2" s="1"/>
  <c r="B86" i="2"/>
  <c r="K85" i="2"/>
  <c r="I85" i="2"/>
  <c r="H85" i="2"/>
  <c r="G85" i="2"/>
  <c r="F85" i="2"/>
  <c r="E85" i="2"/>
  <c r="D85" i="2"/>
  <c r="C85" i="2"/>
  <c r="B85" i="2"/>
  <c r="K84" i="2"/>
  <c r="I84" i="2"/>
  <c r="H84" i="2"/>
  <c r="G84" i="2"/>
  <c r="F84" i="2"/>
  <c r="E84" i="2"/>
  <c r="D84" i="2"/>
  <c r="J84" i="2" s="1"/>
  <c r="C84" i="2"/>
  <c r="B84" i="2"/>
  <c r="K83" i="2"/>
  <c r="I83" i="2"/>
  <c r="H83" i="2"/>
  <c r="G83" i="2"/>
  <c r="J83" i="2" s="1"/>
  <c r="F83" i="2"/>
  <c r="E83" i="2"/>
  <c r="D83" i="2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H80" i="2"/>
  <c r="G80" i="2"/>
  <c r="F80" i="2"/>
  <c r="I80" i="2" s="1"/>
  <c r="E80" i="2"/>
  <c r="K80" i="2" s="1"/>
  <c r="D80" i="2"/>
  <c r="C80" i="2"/>
  <c r="B80" i="2"/>
  <c r="H79" i="2"/>
  <c r="K79" i="2" s="1"/>
  <c r="G79" i="2"/>
  <c r="J79" i="2" s="1"/>
  <c r="F79" i="2"/>
  <c r="E79" i="2"/>
  <c r="D79" i="2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J75" i="2" s="1"/>
  <c r="F75" i="2"/>
  <c r="E75" i="2"/>
  <c r="K75" i="2" s="1"/>
  <c r="D75" i="2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H73" i="2"/>
  <c r="G73" i="2"/>
  <c r="F73" i="2"/>
  <c r="E73" i="2"/>
  <c r="D73" i="2"/>
  <c r="C73" i="2"/>
  <c r="I73" i="2" s="1"/>
  <c r="B73" i="2"/>
  <c r="I72" i="2"/>
  <c r="H72" i="2"/>
  <c r="K72" i="2" s="1"/>
  <c r="G72" i="2"/>
  <c r="F72" i="2"/>
  <c r="E72" i="2"/>
  <c r="D72" i="2"/>
  <c r="C72" i="2"/>
  <c r="B72" i="2"/>
  <c r="K71" i="2"/>
  <c r="J71" i="2"/>
  <c r="I71" i="2"/>
  <c r="H71" i="2"/>
  <c r="G71" i="2"/>
  <c r="F71" i="2"/>
  <c r="E71" i="2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H68" i="2"/>
  <c r="G68" i="2"/>
  <c r="F68" i="2"/>
  <c r="I68" i="2" s="1"/>
  <c r="E68" i="2"/>
  <c r="K68" i="2" s="1"/>
  <c r="D68" i="2"/>
  <c r="C68" i="2"/>
  <c r="B68" i="2"/>
  <c r="I67" i="2"/>
  <c r="H67" i="2"/>
  <c r="K67" i="2" s="1"/>
  <c r="G67" i="2"/>
  <c r="J67" i="2" s="1"/>
  <c r="F67" i="2"/>
  <c r="E67" i="2"/>
  <c r="D67" i="2"/>
  <c r="C67" i="2"/>
  <c r="B67" i="2"/>
  <c r="K66" i="2"/>
  <c r="J66" i="2"/>
  <c r="I66" i="2"/>
  <c r="H66" i="2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I63" i="2"/>
  <c r="H63" i="2"/>
  <c r="G63" i="2"/>
  <c r="J63" i="2" s="1"/>
  <c r="F63" i="2"/>
  <c r="E63" i="2"/>
  <c r="K63" i="2" s="1"/>
  <c r="D63" i="2"/>
  <c r="C63" i="2"/>
  <c r="B63" i="2"/>
  <c r="K62" i="2"/>
  <c r="I62" i="2"/>
  <c r="H62" i="2"/>
  <c r="G62" i="2"/>
  <c r="F62" i="2"/>
  <c r="E62" i="2"/>
  <c r="D62" i="2"/>
  <c r="J62" i="2" s="1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J59" i="2" s="1"/>
  <c r="F59" i="2"/>
  <c r="I59" i="2" s="1"/>
  <c r="E59" i="2"/>
  <c r="K59" i="2" s="1"/>
  <c r="D59" i="2"/>
  <c r="C59" i="2"/>
  <c r="B59" i="2"/>
  <c r="H58" i="2"/>
  <c r="K58" i="2" s="1"/>
  <c r="G58" i="2"/>
  <c r="J58" i="2" s="1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I56" i="2"/>
  <c r="H56" i="2"/>
  <c r="G56" i="2"/>
  <c r="F56" i="2"/>
  <c r="E56" i="2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K53" i="2"/>
  <c r="I53" i="2"/>
  <c r="H53" i="2"/>
  <c r="G53" i="2"/>
  <c r="F53" i="2"/>
  <c r="E53" i="2"/>
  <c r="D53" i="2"/>
  <c r="J53" i="2" s="1"/>
  <c r="C53" i="2"/>
  <c r="B53" i="2"/>
  <c r="I52" i="2"/>
  <c r="H52" i="2"/>
  <c r="K52" i="2" s="1"/>
  <c r="G52" i="2"/>
  <c r="F52" i="2"/>
  <c r="E52" i="2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K48" i="2" s="1"/>
  <c r="G48" i="2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H44" i="2"/>
  <c r="K44" i="2" s="1"/>
  <c r="G44" i="2"/>
  <c r="F44" i="2"/>
  <c r="E44" i="2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G40" i="2"/>
  <c r="F40" i="2"/>
  <c r="I40" i="2" s="1"/>
  <c r="E40" i="2"/>
  <c r="K40" i="2" s="1"/>
  <c r="D40" i="2"/>
  <c r="C40" i="2"/>
  <c r="B40" i="2"/>
  <c r="I39" i="2"/>
  <c r="H39" i="2"/>
  <c r="K39" i="2" s="1"/>
  <c r="G39" i="2"/>
  <c r="J39" i="2" s="1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H35" i="2"/>
  <c r="K35" i="2" s="1"/>
  <c r="G35" i="2"/>
  <c r="J35" i="2" s="1"/>
  <c r="F35" i="2"/>
  <c r="E35" i="2"/>
  <c r="D35" i="2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G31" i="2"/>
  <c r="J31" i="2" s="1"/>
  <c r="F31" i="2"/>
  <c r="I31" i="2" s="1"/>
  <c r="E31" i="2"/>
  <c r="K31" i="2" s="1"/>
  <c r="D31" i="2"/>
  <c r="C31" i="2"/>
  <c r="B31" i="2"/>
  <c r="I30" i="2"/>
  <c r="H30" i="2"/>
  <c r="K30" i="2" s="1"/>
  <c r="G30" i="2"/>
  <c r="F30" i="2"/>
  <c r="E30" i="2"/>
  <c r="D30" i="2"/>
  <c r="J30" i="2" s="1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J27" i="2" s="1"/>
  <c r="F27" i="2"/>
  <c r="I27" i="2" s="1"/>
  <c r="E27" i="2"/>
  <c r="K27" i="2" s="1"/>
  <c r="D27" i="2"/>
  <c r="C27" i="2"/>
  <c r="B27" i="2"/>
  <c r="H26" i="2"/>
  <c r="K26" i="2" s="1"/>
  <c r="G26" i="2"/>
  <c r="J26" i="2" s="1"/>
  <c r="F26" i="2"/>
  <c r="E26" i="2"/>
  <c r="D26" i="2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I24" i="2"/>
  <c r="H24" i="2"/>
  <c r="G24" i="2"/>
  <c r="F24" i="2"/>
  <c r="E24" i="2"/>
  <c r="D24" i="2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J22" i="2" s="1"/>
  <c r="F22" i="2"/>
  <c r="E22" i="2"/>
  <c r="K22" i="2" s="1"/>
  <c r="D22" i="2"/>
  <c r="C22" i="2"/>
  <c r="B22" i="2"/>
  <c r="K21" i="2"/>
  <c r="I21" i="2"/>
  <c r="H21" i="2"/>
  <c r="G21" i="2"/>
  <c r="F21" i="2"/>
  <c r="E21" i="2"/>
  <c r="D21" i="2"/>
  <c r="J21" i="2" s="1"/>
  <c r="C21" i="2"/>
  <c r="B21" i="2"/>
  <c r="I20" i="2"/>
  <c r="H20" i="2"/>
  <c r="K20" i="2" s="1"/>
  <c r="G20" i="2"/>
  <c r="F20" i="2"/>
  <c r="E20" i="2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J17" i="2" s="1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H12" i="2"/>
  <c r="K12" i="2" s="1"/>
  <c r="G12" i="2"/>
  <c r="F12" i="2"/>
  <c r="E12" i="2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G8" i="2"/>
  <c r="F8" i="2"/>
  <c r="I8" i="2" s="1"/>
  <c r="E8" i="2"/>
  <c r="K8" i="2" s="1"/>
  <c r="D8" i="2"/>
  <c r="C8" i="2"/>
  <c r="B8" i="2"/>
  <c r="I7" i="2"/>
  <c r="H7" i="2"/>
  <c r="H6" i="2" s="1"/>
  <c r="G7" i="2"/>
  <c r="G6" i="2" s="1"/>
  <c r="F7" i="2"/>
  <c r="E7" i="2"/>
  <c r="D7" i="2"/>
  <c r="C7" i="2"/>
  <c r="C6" i="2" s="1"/>
  <c r="B7" i="2"/>
  <c r="F4" i="2"/>
  <c r="C4" i="2"/>
  <c r="I2" i="2"/>
  <c r="G2" i="2"/>
  <c r="I6" i="2" l="1"/>
  <c r="J7" i="2"/>
  <c r="J24" i="2"/>
  <c r="D6" i="2"/>
  <c r="J6" i="2" s="1"/>
  <c r="K7" i="2"/>
  <c r="J48" i="2"/>
  <c r="J72" i="2"/>
  <c r="J85" i="2"/>
  <c r="J117" i="2"/>
  <c r="J149" i="2"/>
  <c r="K163" i="2"/>
  <c r="I176" i="2"/>
  <c r="K195" i="2"/>
  <c r="I208" i="2"/>
  <c r="K225" i="2"/>
  <c r="I26" i="3"/>
  <c r="K55" i="3"/>
  <c r="J16" i="2"/>
  <c r="J12" i="2"/>
  <c r="J44" i="2"/>
  <c r="J73" i="2"/>
  <c r="J92" i="2"/>
  <c r="J129" i="2"/>
  <c r="K167" i="2"/>
  <c r="I180" i="2"/>
  <c r="K199" i="2"/>
  <c r="I212" i="2"/>
  <c r="I68" i="3"/>
  <c r="J78" i="3"/>
  <c r="K111" i="3"/>
  <c r="K127" i="3"/>
  <c r="K143" i="3"/>
  <c r="K159" i="3"/>
  <c r="K175" i="3"/>
  <c r="E6" i="2"/>
  <c r="K6" i="2" s="1"/>
  <c r="F6" i="2"/>
  <c r="J8" i="2"/>
  <c r="J40" i="2"/>
  <c r="J68" i="2"/>
  <c r="J80" i="2"/>
  <c r="J93" i="2"/>
  <c r="J109" i="2"/>
  <c r="J141" i="2"/>
  <c r="K171" i="2"/>
  <c r="I184" i="2"/>
  <c r="K203" i="2"/>
  <c r="I216" i="2"/>
  <c r="K97" i="3"/>
  <c r="I224" i="2"/>
  <c r="K15" i="3"/>
  <c r="K29" i="3"/>
  <c r="I32" i="3"/>
  <c r="K51" i="3"/>
  <c r="I54" i="3"/>
  <c r="K61" i="3"/>
  <c r="I64" i="3"/>
  <c r="K83" i="3"/>
  <c r="I86" i="3"/>
  <c r="K93" i="3"/>
  <c r="I96" i="3"/>
  <c r="I108" i="3"/>
  <c r="I124" i="3"/>
  <c r="I140" i="3"/>
  <c r="I156" i="3"/>
  <c r="I172" i="3"/>
  <c r="K185" i="3"/>
  <c r="J339" i="3"/>
  <c r="I220" i="2"/>
  <c r="I12" i="3"/>
  <c r="K23" i="3"/>
  <c r="K43" i="3"/>
  <c r="I46" i="3"/>
  <c r="K53" i="3"/>
  <c r="I56" i="3"/>
  <c r="K75" i="3"/>
  <c r="I78" i="3"/>
  <c r="K85" i="3"/>
  <c r="I88" i="3"/>
  <c r="I112" i="3"/>
  <c r="I128" i="3"/>
  <c r="I144" i="3"/>
  <c r="I160" i="3"/>
  <c r="I176" i="3"/>
  <c r="K184" i="3"/>
  <c r="I189" i="3"/>
  <c r="J351" i="3"/>
  <c r="K196" i="3"/>
  <c r="K200" i="3"/>
  <c r="K204" i="3"/>
</calcChain>
</file>

<file path=xl/sharedStrings.xml><?xml version="1.0" encoding="utf-8"?>
<sst xmlns="http://schemas.openxmlformats.org/spreadsheetml/2006/main" count="168" uniqueCount="132">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</sst>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44774</v>
      </c>
      <c r="F7" s="3" t="s">
        <v>3</v>
      </c>
      <c r="G7" s="5">
        <v>44804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 &amp; TEXT(Cover!G7, "mm/dd/yyyy")</f>
        <v>08/01/2022 - 08/31/2022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08/01/2021 - 08/31/2021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129580291.25</v>
      </c>
      <c r="D6" s="32">
        <f t="shared" si="0"/>
        <v>96038927.680000007</v>
      </c>
      <c r="E6" s="33">
        <f t="shared" si="0"/>
        <v>23578582.780000001</v>
      </c>
      <c r="F6" s="31">
        <f t="shared" si="0"/>
        <v>119276654.77999997</v>
      </c>
      <c r="G6" s="32">
        <f t="shared" si="0"/>
        <v>90156571.960000008</v>
      </c>
      <c r="H6" s="33">
        <f t="shared" si="0"/>
        <v>21708966.640000001</v>
      </c>
      <c r="I6" s="17">
        <f t="shared" ref="I6:I69" si="1">IFERROR((C6-F6)/F6,"")</f>
        <v>8.6384351481055444E-2</v>
      </c>
      <c r="J6" s="17">
        <f t="shared" ref="J6:J69" si="2">IFERROR((D6-G6)/G6,"")</f>
        <v>6.5246000287254025E-2</v>
      </c>
      <c r="K6" s="17">
        <f t="shared" ref="K6:K69" si="3">IFERROR((E6-H6)/H6,"")</f>
        <v>8.6121839468633526E-2</v>
      </c>
    </row>
    <row r="7" spans="2:11" x14ac:dyDescent="0.25">
      <c r="B7" s="18" t="str">
        <f>'County Data'!A2</f>
        <v>Addison</v>
      </c>
      <c r="C7" s="34">
        <f>IF('County Data'!C2&gt;9,'County Data'!B2,"*")</f>
        <v>5956373.46</v>
      </c>
      <c r="D7" s="34">
        <f>IF('County Data'!E2&gt;9,'County Data'!D2,"*")</f>
        <v>3653198.39</v>
      </c>
      <c r="E7" s="35">
        <f>IF('County Data'!G2&gt;9,'County Data'!F2,"*")</f>
        <v>957876.51</v>
      </c>
      <c r="F7" s="34">
        <f>IF('County Data'!I2&gt;9,'County Data'!H2,"*")</f>
        <v>5349483.0199999996</v>
      </c>
      <c r="G7" s="34">
        <f>IF('County Data'!K2&gt;9,'County Data'!J2,"*")</f>
        <v>3323969.9</v>
      </c>
      <c r="H7" s="35">
        <f>IF('County Data'!M2&gt;9,'County Data'!L2,"*")</f>
        <v>783291.12</v>
      </c>
      <c r="I7" s="19">
        <f t="shared" si="1"/>
        <v>0.11344842814362283</v>
      </c>
      <c r="J7" s="19">
        <f t="shared" si="2"/>
        <v>9.9046772354948284E-2</v>
      </c>
      <c r="K7" s="19">
        <f t="shared" si="3"/>
        <v>0.22288697719437955</v>
      </c>
    </row>
    <row r="8" spans="2:11" x14ac:dyDescent="0.25">
      <c r="B8" s="18" t="str">
        <f>'County Data'!A3</f>
        <v>Bennington</v>
      </c>
      <c r="C8" s="34">
        <f>IF('County Data'!C3&gt;9,'County Data'!B3,"*")</f>
        <v>9098099.0999999996</v>
      </c>
      <c r="D8" s="34">
        <f>IF('County Data'!E3&gt;9,'County Data'!D3,"*")</f>
        <v>5816803.7599999998</v>
      </c>
      <c r="E8" s="35">
        <f>IF('County Data'!G3&gt;9,'County Data'!F3,"*")</f>
        <v>1887147.28</v>
      </c>
      <c r="F8" s="34">
        <f>IF('County Data'!I3&gt;9,'County Data'!H3,"*")</f>
        <v>8391300.5700000003</v>
      </c>
      <c r="G8" s="34">
        <f>IF('County Data'!K3&gt;9,'County Data'!J3,"*")</f>
        <v>6048604.5800000001</v>
      </c>
      <c r="H8" s="35">
        <f>IF('County Data'!M3&gt;9,'County Data'!L3,"*")</f>
        <v>1735840.16</v>
      </c>
      <c r="I8" s="19">
        <f t="shared" si="1"/>
        <v>8.4229914553042795E-2</v>
      </c>
      <c r="J8" s="19">
        <f t="shared" si="2"/>
        <v>-3.8323024250330524E-2</v>
      </c>
      <c r="K8" s="19">
        <f t="shared" si="3"/>
        <v>8.7166505008157036E-2</v>
      </c>
    </row>
    <row r="9" spans="2:11" x14ac:dyDescent="0.25">
      <c r="B9" s="9" t="str">
        <f>'County Data'!A4</f>
        <v>Caledonia</v>
      </c>
      <c r="C9" s="36">
        <f>IF('County Data'!C4&gt;9,'County Data'!B4,"*")</f>
        <v>4416511.7300000004</v>
      </c>
      <c r="D9" s="36">
        <f>IF('County Data'!E4&gt;9,'County Data'!D4,"*")</f>
        <v>1507665.02</v>
      </c>
      <c r="E9" s="37">
        <f>IF('County Data'!G4&gt;9,'County Data'!F4,"*")</f>
        <v>567392.14</v>
      </c>
      <c r="F9" s="36">
        <f>IF('County Data'!I4&gt;9,'County Data'!H4,"*")</f>
        <v>4015573.13</v>
      </c>
      <c r="G9" s="36">
        <f>IF('County Data'!K4&gt;9,'County Data'!J4,"*")</f>
        <v>1393885.31</v>
      </c>
      <c r="H9" s="37">
        <f>IF('County Data'!M4&gt;9,'County Data'!L4,"*")</f>
        <v>523717.61</v>
      </c>
      <c r="I9" s="8">
        <f t="shared" si="1"/>
        <v>9.9845921620658057E-2</v>
      </c>
      <c r="J9" s="8">
        <f t="shared" si="2"/>
        <v>8.1627741668358608E-2</v>
      </c>
      <c r="K9" s="8">
        <f t="shared" si="3"/>
        <v>8.3393281352521317E-2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38383621.82</v>
      </c>
      <c r="D10" s="34">
        <f>IF('County Data'!E5&gt;9,'County Data'!D5,"*")</f>
        <v>19338438</v>
      </c>
      <c r="E10" s="35">
        <f>IF('County Data'!G5&gt;9,'County Data'!F5,"*")</f>
        <v>7552804.9400000004</v>
      </c>
      <c r="F10" s="34">
        <f>IF('County Data'!I5&gt;9,'County Data'!H5,"*")</f>
        <v>35722177.689999998</v>
      </c>
      <c r="G10" s="34">
        <f>IF('County Data'!K5&gt;9,'County Data'!J5,"*")</f>
        <v>17270488.399999999</v>
      </c>
      <c r="H10" s="35">
        <f>IF('County Data'!M5&gt;9,'County Data'!L5,"*")</f>
        <v>7098064.0300000003</v>
      </c>
      <c r="I10" s="19">
        <f t="shared" si="1"/>
        <v>7.4503972100923813E-2</v>
      </c>
      <c r="J10" s="19">
        <f t="shared" si="2"/>
        <v>0.11973891832728956</v>
      </c>
      <c r="K10" s="19">
        <f t="shared" si="3"/>
        <v>6.406548434587736E-2</v>
      </c>
    </row>
    <row r="11" spans="2:11" x14ac:dyDescent="0.25">
      <c r="B11" s="9" t="str">
        <f>'County Data'!A6</f>
        <v>Essex</v>
      </c>
      <c r="C11" s="36">
        <f>IF('County Data'!C6&gt;9,'County Data'!B6,"*")</f>
        <v>413731.07</v>
      </c>
      <c r="D11" s="36" t="str">
        <f>IF('County Data'!E6&gt;9,'County Data'!D6,"*")</f>
        <v>*</v>
      </c>
      <c r="E11" s="37">
        <f>IF('County Data'!G6&gt;9,'County Data'!F6,"*")</f>
        <v>78337.16</v>
      </c>
      <c r="F11" s="36">
        <f>IF('County Data'!I6&gt;9,'County Data'!H6,"*")</f>
        <v>394994.79</v>
      </c>
      <c r="G11" s="36" t="str">
        <f>IF('County Data'!K6&gt;9,'County Data'!J6,"*")</f>
        <v>*</v>
      </c>
      <c r="H11" s="37">
        <f>IF('County Data'!M6&gt;9,'County Data'!L6,"*")</f>
        <v>72652.479999999996</v>
      </c>
      <c r="I11" s="8">
        <f t="shared" si="1"/>
        <v>4.7434245904863781E-2</v>
      </c>
      <c r="J11" s="8" t="str">
        <f t="shared" si="2"/>
        <v/>
      </c>
      <c r="K11" s="8">
        <f t="shared" si="3"/>
        <v>7.8244816969771827E-2</v>
      </c>
    </row>
    <row r="12" spans="2:11" x14ac:dyDescent="0.25">
      <c r="B12" s="18" t="str">
        <f>'County Data'!A7</f>
        <v>Franklin</v>
      </c>
      <c r="C12" s="34">
        <f>IF('County Data'!C7&gt;9,'County Data'!B7,"*")</f>
        <v>5520410.21</v>
      </c>
      <c r="D12" s="34">
        <f>IF('County Data'!E7&gt;9,'County Data'!D7,"*")</f>
        <v>4370508.03</v>
      </c>
      <c r="E12" s="35">
        <f>IF('County Data'!G7&gt;9,'County Data'!F7,"*")</f>
        <v>577451.94999999995</v>
      </c>
      <c r="F12" s="34">
        <f>IF('County Data'!I7&gt;9,'County Data'!H7,"*")</f>
        <v>5053048.6500000004</v>
      </c>
      <c r="G12" s="34">
        <f>IF('County Data'!K7&gt;9,'County Data'!J7,"*")</f>
        <v>3820323.08</v>
      </c>
      <c r="H12" s="35">
        <f>IF('County Data'!M7&gt;9,'County Data'!L7,"*")</f>
        <v>511534.29</v>
      </c>
      <c r="I12" s="19">
        <f t="shared" si="1"/>
        <v>9.2491007384225277E-2</v>
      </c>
      <c r="J12" s="19">
        <f t="shared" si="2"/>
        <v>0.14401529359658247</v>
      </c>
      <c r="K12" s="19">
        <f t="shared" si="3"/>
        <v>0.12886264183775437</v>
      </c>
    </row>
    <row r="13" spans="2:11" x14ac:dyDescent="0.25">
      <c r="B13" s="9" t="str">
        <f>'County Data'!A8</f>
        <v>Grand Isle</v>
      </c>
      <c r="C13" s="36">
        <f>IF('County Data'!C8&gt;9,'County Data'!B8,"*")</f>
        <v>1425594.04</v>
      </c>
      <c r="D13" s="36">
        <f>IF('County Data'!E8&gt;9,'County Data'!D8,"*")</f>
        <v>923986.17</v>
      </c>
      <c r="E13" s="37">
        <f>IF('County Data'!G8&gt;9,'County Data'!F8,"*")</f>
        <v>306599.48</v>
      </c>
      <c r="F13" s="36">
        <f>IF('County Data'!I8&gt;9,'County Data'!H8,"*")</f>
        <v>1150937.17</v>
      </c>
      <c r="G13" s="36">
        <f>IF('County Data'!K8&gt;9,'County Data'!J8,"*")</f>
        <v>866018.85</v>
      </c>
      <c r="H13" s="37">
        <f>IF('County Data'!M8&gt;9,'County Data'!L8,"*")</f>
        <v>273507.05</v>
      </c>
      <c r="I13" s="8">
        <f t="shared" si="1"/>
        <v>0.23863758783635439</v>
      </c>
      <c r="J13" s="8">
        <f t="shared" si="2"/>
        <v>6.6935402156662147E-2</v>
      </c>
      <c r="K13" s="8">
        <f t="shared" si="3"/>
        <v>0.12099296891981393</v>
      </c>
    </row>
    <row r="14" spans="2:11" x14ac:dyDescent="0.25">
      <c r="B14" s="18" t="str">
        <f>'County Data'!A9</f>
        <v>Lamoille</v>
      </c>
      <c r="C14" s="34">
        <f>IF('County Data'!C9&gt;9,'County Data'!B9,"*")</f>
        <v>9471492.5800000001</v>
      </c>
      <c r="D14" s="34">
        <f>IF('County Data'!E9&gt;9,'County Data'!D9,"*")</f>
        <v>9563593.1500000004</v>
      </c>
      <c r="E14" s="35">
        <f>IF('County Data'!G9&gt;9,'County Data'!F9,"*")</f>
        <v>2465446.35</v>
      </c>
      <c r="F14" s="34">
        <f>IF('County Data'!I9&gt;9,'County Data'!H9,"*")</f>
        <v>9314725.4900000002</v>
      </c>
      <c r="G14" s="34">
        <f>IF('County Data'!K9&gt;9,'County Data'!J9,"*")</f>
        <v>11026677.41</v>
      </c>
      <c r="H14" s="35">
        <f>IF('County Data'!M9&gt;9,'County Data'!L9,"*")</f>
        <v>2405241.4500000002</v>
      </c>
      <c r="I14" s="19">
        <f t="shared" si="1"/>
        <v>1.6830027913146785E-2</v>
      </c>
      <c r="J14" s="19">
        <f t="shared" si="2"/>
        <v>-0.13268586770055874</v>
      </c>
      <c r="K14" s="19">
        <f t="shared" si="3"/>
        <v>2.503070949488248E-2</v>
      </c>
    </row>
    <row r="15" spans="2:11" x14ac:dyDescent="0.25">
      <c r="B15" s="21" t="str">
        <f>'County Data'!A10</f>
        <v>Orange</v>
      </c>
      <c r="C15" s="38">
        <f>IF('County Data'!C10&gt;9,'County Data'!B10,"*")</f>
        <v>2376916.9900000002</v>
      </c>
      <c r="D15" s="38">
        <f>IF('County Data'!E10&gt;9,'County Data'!D10,"*")</f>
        <v>874249.54</v>
      </c>
      <c r="E15" s="39">
        <f>IF('County Data'!G10&gt;9,'County Data'!F10,"*")</f>
        <v>326014.78000000003</v>
      </c>
      <c r="F15" s="38">
        <f>IF('County Data'!I10&gt;9,'County Data'!H10,"*")</f>
        <v>2097896.9700000002</v>
      </c>
      <c r="G15" s="38">
        <f>IF('County Data'!K10&gt;9,'County Data'!J10,"*")</f>
        <v>787917.34</v>
      </c>
      <c r="H15" s="39">
        <f>IF('County Data'!M10&gt;9,'County Data'!L10,"*")</f>
        <v>222735.45</v>
      </c>
      <c r="I15" s="20">
        <f t="shared" si="1"/>
        <v>0.13299986795824392</v>
      </c>
      <c r="J15" s="20">
        <f t="shared" si="2"/>
        <v>0.10957012318068805</v>
      </c>
      <c r="K15" s="20">
        <f t="shared" si="3"/>
        <v>0.46368609038211028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4290833.93</v>
      </c>
      <c r="D16" s="34">
        <f>IF('County Data'!E11&gt;9,'County Data'!D11,"*")</f>
        <v>995351.5</v>
      </c>
      <c r="E16" s="35">
        <f>IF('County Data'!G11&gt;9,'County Data'!F11,"*")</f>
        <v>654865.67000000004</v>
      </c>
      <c r="F16" s="34">
        <f>IF('County Data'!I11&gt;9,'County Data'!H11,"*")</f>
        <v>3904175.3</v>
      </c>
      <c r="G16" s="34">
        <f>IF('County Data'!K11&gt;9,'County Data'!J11,"*")</f>
        <v>1056541.32</v>
      </c>
      <c r="H16" s="35">
        <f>IF('County Data'!M11&gt;9,'County Data'!L11,"*")</f>
        <v>581502.75</v>
      </c>
      <c r="I16" s="19">
        <f t="shared" si="1"/>
        <v>9.9037210240021725E-2</v>
      </c>
      <c r="J16" s="19">
        <f t="shared" si="2"/>
        <v>-5.7915217172954545E-2</v>
      </c>
      <c r="K16" s="19">
        <f t="shared" si="3"/>
        <v>0.1261609166938592</v>
      </c>
    </row>
    <row r="17" spans="2:11" x14ac:dyDescent="0.25">
      <c r="B17" s="9" t="str">
        <f>'County Data'!A12</f>
        <v>Other</v>
      </c>
      <c r="C17" s="36">
        <f>IF('County Data'!C12&gt;9,'County Data'!B12,"*")</f>
        <v>5665030.3700000001</v>
      </c>
      <c r="D17" s="36">
        <f>IF('County Data'!E12&gt;9,'County Data'!D12,"*")</f>
        <v>29916346.43</v>
      </c>
      <c r="E17" s="37">
        <f>IF('County Data'!G12&gt;9,'County Data'!F12,"*")</f>
        <v>636531.52</v>
      </c>
      <c r="F17" s="36">
        <f>IF('County Data'!I12&gt;9,'County Data'!H12,"*")</f>
        <v>3319071.77</v>
      </c>
      <c r="G17" s="36">
        <f>IF('County Data'!K12&gt;9,'County Data'!J12,"*")</f>
        <v>26888585.629999999</v>
      </c>
      <c r="H17" s="37">
        <f>IF('County Data'!M12&gt;9,'County Data'!L12,"*")</f>
        <v>578599.61</v>
      </c>
      <c r="I17" s="8">
        <f t="shared" si="1"/>
        <v>0.70681165174081184</v>
      </c>
      <c r="J17" s="8">
        <f t="shared" si="2"/>
        <v>0.11260394435257623</v>
      </c>
      <c r="K17" s="8">
        <f t="shared" si="3"/>
        <v>0.10012435023936507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11436561.359999999</v>
      </c>
      <c r="D18" s="34">
        <f>IF('County Data'!E13&gt;9,'County Data'!D13,"*")</f>
        <v>4879326.21</v>
      </c>
      <c r="E18" s="35">
        <f>IF('County Data'!G13&gt;9,'County Data'!F13,"*")</f>
        <v>1989901.38</v>
      </c>
      <c r="F18" s="34">
        <f>IF('County Data'!I13&gt;9,'County Data'!H13,"*")</f>
        <v>11282929.57</v>
      </c>
      <c r="G18" s="34">
        <f>IF('County Data'!K13&gt;9,'County Data'!J13,"*")</f>
        <v>4426083.8899999997</v>
      </c>
      <c r="H18" s="35">
        <f>IF('County Data'!M13&gt;9,'County Data'!L13,"*")</f>
        <v>1973312.58</v>
      </c>
      <c r="I18" s="19">
        <f t="shared" si="1"/>
        <v>1.361630319916985E-2</v>
      </c>
      <c r="J18" s="19">
        <f t="shared" si="2"/>
        <v>0.10240255974904269</v>
      </c>
      <c r="K18" s="19">
        <f t="shared" si="3"/>
        <v>8.4065748975257707E-3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11851696.52</v>
      </c>
      <c r="D19" s="36">
        <f>IF('County Data'!E14&gt;9,'County Data'!D14,"*")</f>
        <v>3532263.94</v>
      </c>
      <c r="E19" s="37">
        <f>IF('County Data'!G14&gt;9,'County Data'!F14,"*")</f>
        <v>1877875.55</v>
      </c>
      <c r="F19" s="36">
        <f>IF('County Data'!I14&gt;9,'County Data'!H14,"*")</f>
        <v>10905999.359999999</v>
      </c>
      <c r="G19" s="36">
        <f>IF('County Data'!K14&gt;9,'County Data'!J14,"*")</f>
        <v>3112927.07</v>
      </c>
      <c r="H19" s="37">
        <f>IF('County Data'!M14&gt;9,'County Data'!L14,"*")</f>
        <v>1692656.34</v>
      </c>
      <c r="I19" s="8">
        <f t="shared" si="1"/>
        <v>8.6713480239925506E-2</v>
      </c>
      <c r="J19" s="8">
        <f t="shared" si="2"/>
        <v>0.13470822173806987</v>
      </c>
      <c r="K19" s="8">
        <f t="shared" si="3"/>
        <v>0.10942517132568089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8281623.71</v>
      </c>
      <c r="D20" s="34">
        <f>IF('County Data'!E15&gt;9,'County Data'!D15,"*")</f>
        <v>2459534.84</v>
      </c>
      <c r="E20" s="35">
        <f>IF('County Data'!G15&gt;9,'County Data'!F15,"*")</f>
        <v>1398090.15</v>
      </c>
      <c r="F20" s="34">
        <f>IF('County Data'!I15&gt;9,'County Data'!H15,"*")</f>
        <v>7917895.6600000001</v>
      </c>
      <c r="G20" s="34">
        <f>IF('County Data'!K15&gt;9,'County Data'!J15,"*")</f>
        <v>2445973.34</v>
      </c>
      <c r="H20" s="35">
        <f>IF('County Data'!M15&gt;9,'County Data'!L15,"*")</f>
        <v>1140881.79</v>
      </c>
      <c r="I20" s="19">
        <f t="shared" si="1"/>
        <v>4.5937464399474014E-2</v>
      </c>
      <c r="J20" s="19">
        <f t="shared" si="2"/>
        <v>5.5444185667207647E-3</v>
      </c>
      <c r="K20" s="19">
        <f t="shared" si="3"/>
        <v>0.22544698517801731</v>
      </c>
    </row>
    <row r="21" spans="2:11" x14ac:dyDescent="0.25">
      <c r="B21" s="9" t="str">
        <f>'County Data'!A16</f>
        <v>Windsor</v>
      </c>
      <c r="C21" s="36">
        <f>IF('County Data'!C16&gt;9,'County Data'!B16,"*")</f>
        <v>10991794.359999999</v>
      </c>
      <c r="D21" s="36">
        <f>IF('County Data'!E16&gt;9,'County Data'!D16,"*")</f>
        <v>8207662.7000000002</v>
      </c>
      <c r="E21" s="37">
        <f>IF('County Data'!G16&gt;9,'County Data'!F16,"*")</f>
        <v>2302247.92</v>
      </c>
      <c r="F21" s="36">
        <f>IF('County Data'!I16&gt;9,'County Data'!H16,"*")</f>
        <v>10456445.640000001</v>
      </c>
      <c r="G21" s="36">
        <f>IF('County Data'!K16&gt;9,'County Data'!J16,"*")</f>
        <v>7688575.8399999999</v>
      </c>
      <c r="H21" s="37">
        <f>IF('County Data'!M16&gt;9,'County Data'!L16,"*")</f>
        <v>2115429.9300000002</v>
      </c>
      <c r="I21" s="8">
        <f t="shared" si="1"/>
        <v>5.1197963288029752E-2</v>
      </c>
      <c r="J21" s="8">
        <f t="shared" si="2"/>
        <v>6.7514045618102453E-2</v>
      </c>
      <c r="K21" s="8">
        <f t="shared" si="3"/>
        <v>8.8312067136158814E-2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 &amp; TEXT(Cover!G7, "mm/dd/yyyy")</f>
        <v>08/01/2022 - 08/31/2022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08/01/2021 - 08/31/2021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1673353.27</v>
      </c>
      <c r="D6" s="32" t="str">
        <f>IF('Town Data'!E2&gt;9,'Town Data'!D2,"*")</f>
        <v>*</v>
      </c>
      <c r="E6" s="33">
        <f>IF('Town Data'!G2&gt;9,'Town Data'!F2,"*")</f>
        <v>263758.96999999997</v>
      </c>
      <c r="F6" s="32">
        <f>IF('Town Data'!I2&gt;9,'Town Data'!H2,"*")</f>
        <v>1602396.25</v>
      </c>
      <c r="G6" s="32" t="str">
        <f>IF('Town Data'!K2&gt;9,'Town Data'!J2,"*")</f>
        <v>*</v>
      </c>
      <c r="H6" s="33">
        <f>IF('Town Data'!M2&gt;9,'Town Data'!L2,"*")</f>
        <v>252312.01</v>
      </c>
      <c r="I6" s="17">
        <f t="shared" ref="I6:I69" si="0">IFERROR((C6-F6)/F6,"")</f>
        <v>4.4281818557675739E-2</v>
      </c>
      <c r="J6" s="17" t="str">
        <f t="shared" ref="J6:J69" si="1">IFERROR((D6-G6)/G6,"")</f>
        <v/>
      </c>
      <c r="K6" s="17">
        <f t="shared" ref="K6:K69" si="2">IFERROR((E6-H6)/H6,"")</f>
        <v>4.5368272402094387E-2</v>
      </c>
    </row>
    <row r="7" spans="2:11" x14ac:dyDescent="0.25">
      <c r="B7" t="str">
        <f>'Town Data'!A3</f>
        <v>BARRE TOWN</v>
      </c>
      <c r="C7" s="40">
        <f>IF('Town Data'!C3&gt;9,'Town Data'!B3,"*")</f>
        <v>492629.39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528019.37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-6.7024018455989556E-2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BARTON</v>
      </c>
      <c r="C8" s="41">
        <f>IF('Town Data'!C4&gt;9,'Town Data'!B4,"*")</f>
        <v>417052.29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348973.77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0.19508205444781698</v>
      </c>
      <c r="J8" s="19" t="str">
        <f t="shared" si="1"/>
        <v/>
      </c>
      <c r="K8" s="19" t="str">
        <f t="shared" si="2"/>
        <v/>
      </c>
    </row>
    <row r="9" spans="2:11" x14ac:dyDescent="0.25">
      <c r="B9" t="str">
        <f>'Town Data'!A5</f>
        <v>BENNINGTON</v>
      </c>
      <c r="C9" s="40">
        <f>IF('Town Data'!C5&gt;9,'Town Data'!B5,"*")</f>
        <v>3346683.06</v>
      </c>
      <c r="D9" s="36">
        <f>IF('Town Data'!E5&gt;9,'Town Data'!D5,"*")</f>
        <v>932613.11</v>
      </c>
      <c r="E9" s="37">
        <f>IF('Town Data'!G5&gt;9,'Town Data'!F5,"*")</f>
        <v>446872.56</v>
      </c>
      <c r="F9" s="36">
        <f>IF('Town Data'!I5&gt;9,'Town Data'!H5,"*")</f>
        <v>2960215.96</v>
      </c>
      <c r="G9" s="36">
        <f>IF('Town Data'!K5&gt;9,'Town Data'!J5,"*")</f>
        <v>915757.14</v>
      </c>
      <c r="H9" s="37">
        <f>IF('Town Data'!M5&gt;9,'Town Data'!L5,"*")</f>
        <v>408127.68</v>
      </c>
      <c r="I9" s="8">
        <f t="shared" si="0"/>
        <v>0.13055368433322009</v>
      </c>
      <c r="J9" s="8">
        <f t="shared" si="1"/>
        <v>1.8406594132588442E-2</v>
      </c>
      <c r="K9" s="8">
        <f t="shared" si="2"/>
        <v>9.4933232658956146E-2</v>
      </c>
    </row>
    <row r="10" spans="2:11" x14ac:dyDescent="0.25">
      <c r="B10" s="24" t="str">
        <f>'Town Data'!A6</f>
        <v>BERLIN</v>
      </c>
      <c r="C10" s="41">
        <f>IF('Town Data'!C6&gt;9,'Town Data'!B6,"*")</f>
        <v>1867586.64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1864907.2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1.4367685426920677E-3</v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BETHEL</v>
      </c>
      <c r="C11" s="40">
        <f>IF('Town Data'!C7&gt;9,'Town Data'!B7,"*")</f>
        <v>334734.18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352032.64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-4.913879576621083E-2</v>
      </c>
      <c r="J11" s="8" t="str">
        <f t="shared" si="1"/>
        <v/>
      </c>
      <c r="K11" s="8" t="str">
        <f t="shared" si="2"/>
        <v/>
      </c>
    </row>
    <row r="12" spans="2:11" x14ac:dyDescent="0.25">
      <c r="B12" s="24" t="str">
        <f>'Town Data'!A8</f>
        <v>BRADFORD</v>
      </c>
      <c r="C12" s="41">
        <f>IF('Town Data'!C8&gt;9,'Town Data'!B8,"*")</f>
        <v>605196.36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588420.43999999994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2.8510090506033481E-2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BRANDON</v>
      </c>
      <c r="C13" s="40">
        <f>IF('Town Data'!C9&gt;9,'Town Data'!B9,"*")</f>
        <v>452615.19</v>
      </c>
      <c r="D13" s="36" t="str">
        <f>IF('Town Data'!E9&gt;9,'Town Data'!D9,"*")</f>
        <v>*</v>
      </c>
      <c r="E13" s="37">
        <f>IF('Town Data'!G9&gt;9,'Town Data'!F9,"*")</f>
        <v>117499.09</v>
      </c>
      <c r="F13" s="36">
        <f>IF('Town Data'!I9&gt;9,'Town Data'!H9,"*")</f>
        <v>467011.92</v>
      </c>
      <c r="G13" s="36" t="str">
        <f>IF('Town Data'!K9&gt;9,'Town Data'!J9,"*")</f>
        <v>*</v>
      </c>
      <c r="H13" s="37">
        <f>IF('Town Data'!M9&gt;9,'Town Data'!L9,"*")</f>
        <v>112678.09</v>
      </c>
      <c r="I13" s="8">
        <f t="shared" si="0"/>
        <v>-3.0827328775676607E-2</v>
      </c>
      <c r="J13" s="8" t="str">
        <f t="shared" si="1"/>
        <v/>
      </c>
      <c r="K13" s="8">
        <f t="shared" si="2"/>
        <v>4.2785602773351944E-2</v>
      </c>
    </row>
    <row r="14" spans="2:11" x14ac:dyDescent="0.25">
      <c r="B14" s="24" t="str">
        <f>'Town Data'!A10</f>
        <v>BRATTLEBORO</v>
      </c>
      <c r="C14" s="41">
        <f>IF('Town Data'!C10&gt;9,'Town Data'!B10,"*")</f>
        <v>4112117.55</v>
      </c>
      <c r="D14" s="34">
        <f>IF('Town Data'!E10&gt;9,'Town Data'!D10,"*")</f>
        <v>1027645.29</v>
      </c>
      <c r="E14" s="35">
        <f>IF('Town Data'!G10&gt;9,'Town Data'!F10,"*")</f>
        <v>522519.47</v>
      </c>
      <c r="F14" s="34">
        <f>IF('Town Data'!I10&gt;9,'Town Data'!H10,"*")</f>
        <v>4157931.29</v>
      </c>
      <c r="G14" s="34">
        <f>IF('Town Data'!K10&gt;9,'Town Data'!J10,"*")</f>
        <v>1017628.24</v>
      </c>
      <c r="H14" s="35">
        <f>IF('Town Data'!M10&gt;9,'Town Data'!L10,"*")</f>
        <v>438254.25</v>
      </c>
      <c r="I14" s="19">
        <f t="shared" si="0"/>
        <v>-1.1018397564717867E-2</v>
      </c>
      <c r="J14" s="19">
        <f t="shared" si="1"/>
        <v>9.8435259618974875E-3</v>
      </c>
      <c r="K14" s="19">
        <f t="shared" si="2"/>
        <v>0.19227473549885704</v>
      </c>
    </row>
    <row r="15" spans="2:11" x14ac:dyDescent="0.25">
      <c r="B15" t="str">
        <f>'Town Data'!A11</f>
        <v>BRISTOL</v>
      </c>
      <c r="C15" s="40">
        <f>IF('Town Data'!C11&gt;9,'Town Data'!B11,"*")</f>
        <v>512857.28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380301.8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0.34855338575836359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BURKE</v>
      </c>
      <c r="C16" s="42">
        <f>IF('Town Data'!C12&gt;9,'Town Data'!B12,"*")</f>
        <v>536958.13</v>
      </c>
      <c r="D16" s="43">
        <f>IF('Town Data'!E12&gt;9,'Town Data'!D12,"*")</f>
        <v>661644</v>
      </c>
      <c r="E16" s="44">
        <f>IF('Town Data'!G12&gt;9,'Town Data'!F12,"*")</f>
        <v>250374.82</v>
      </c>
      <c r="F16" s="43">
        <f>IF('Town Data'!I12&gt;9,'Town Data'!H12,"*")</f>
        <v>415678.46</v>
      </c>
      <c r="G16" s="43">
        <f>IF('Town Data'!K12&gt;9,'Town Data'!J12,"*")</f>
        <v>639736.97</v>
      </c>
      <c r="H16" s="44" t="str">
        <f>IF('Town Data'!M12&gt;9,'Town Data'!L12,"*")</f>
        <v>*</v>
      </c>
      <c r="I16" s="23">
        <f t="shared" si="0"/>
        <v>0.29176318157067838</v>
      </c>
      <c r="J16" s="23">
        <f t="shared" si="1"/>
        <v>3.4243808045047057E-2</v>
      </c>
      <c r="K16" s="23" t="str">
        <f t="shared" si="2"/>
        <v/>
      </c>
    </row>
    <row r="17" spans="2:11" x14ac:dyDescent="0.25">
      <c r="B17" s="24" t="str">
        <f>'Town Data'!A13</f>
        <v>BURLINGTON</v>
      </c>
      <c r="C17" s="41">
        <f>IF('Town Data'!C13&gt;9,'Town Data'!B13,"*")</f>
        <v>14046436.199999999</v>
      </c>
      <c r="D17" s="34">
        <f>IF('Town Data'!E13&gt;9,'Town Data'!D13,"*")</f>
        <v>9112292.7699999996</v>
      </c>
      <c r="E17" s="35">
        <f>IF('Town Data'!G13&gt;9,'Town Data'!F13,"*")</f>
        <v>4739977.67</v>
      </c>
      <c r="F17" s="34">
        <f>IF('Town Data'!I13&gt;9,'Town Data'!H13,"*")</f>
        <v>12490128.560000001</v>
      </c>
      <c r="G17" s="34">
        <f>IF('Town Data'!K13&gt;9,'Town Data'!J13,"*")</f>
        <v>8031187.4000000004</v>
      </c>
      <c r="H17" s="35">
        <f>IF('Town Data'!M13&gt;9,'Town Data'!L13,"*")</f>
        <v>4382631.42</v>
      </c>
      <c r="I17" s="19">
        <f t="shared" si="0"/>
        <v>0.12460301209261522</v>
      </c>
      <c r="J17" s="19">
        <f t="shared" si="1"/>
        <v>0.13461339104103076</v>
      </c>
      <c r="K17" s="19">
        <f t="shared" si="2"/>
        <v>8.1536916011066246E-2</v>
      </c>
    </row>
    <row r="18" spans="2:11" x14ac:dyDescent="0.25">
      <c r="B18" t="str">
        <f>'Town Data'!A14</f>
        <v>CAMBRIDGE</v>
      </c>
      <c r="C18" s="40">
        <f>IF('Town Data'!C14&gt;9,'Town Data'!B14,"*")</f>
        <v>900265.73</v>
      </c>
      <c r="D18" s="36" t="str">
        <f>IF('Town Data'!E14&gt;9,'Town Data'!D14,"*")</f>
        <v>*</v>
      </c>
      <c r="E18" s="37">
        <f>IF('Town Data'!G14&gt;9,'Town Data'!F14,"*")</f>
        <v>187090.65</v>
      </c>
      <c r="F18" s="36">
        <f>IF('Town Data'!I14&gt;9,'Town Data'!H14,"*")</f>
        <v>928881.67</v>
      </c>
      <c r="G18" s="36" t="str">
        <f>IF('Town Data'!K14&gt;9,'Town Data'!J14,"*")</f>
        <v>*</v>
      </c>
      <c r="H18" s="37">
        <f>IF('Town Data'!M14&gt;9,'Town Data'!L14,"*")</f>
        <v>150552.97</v>
      </c>
      <c r="I18" s="8">
        <f t="shared" si="0"/>
        <v>-3.0806873387866571E-2</v>
      </c>
      <c r="J18" s="8" t="str">
        <f t="shared" si="1"/>
        <v/>
      </c>
      <c r="K18" s="8">
        <f t="shared" si="2"/>
        <v>0.24268986523480734</v>
      </c>
    </row>
    <row r="19" spans="2:11" x14ac:dyDescent="0.25">
      <c r="B19" s="24" t="str">
        <f>'Town Data'!A15</f>
        <v>CASTLETON</v>
      </c>
      <c r="C19" s="41">
        <f>IF('Town Data'!C15&gt;9,'Town Data'!B15,"*")</f>
        <v>891554.29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841246.68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5.9801258294416071E-2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CHESTER</v>
      </c>
      <c r="C20" s="40">
        <f>IF('Town Data'!C16&gt;9,'Town Data'!B16,"*")</f>
        <v>298777.48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310988.09000000003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-3.9263915219390051E-2</v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COLCHESTER</v>
      </c>
      <c r="C21" s="41">
        <f>IF('Town Data'!C17&gt;9,'Town Data'!B17,"*")</f>
        <v>3111785.54</v>
      </c>
      <c r="D21" s="34">
        <f>IF('Town Data'!E17&gt;9,'Town Data'!D17,"*")</f>
        <v>1643284.21</v>
      </c>
      <c r="E21" s="35">
        <f>IF('Town Data'!G17&gt;9,'Town Data'!F17,"*")</f>
        <v>184986.77</v>
      </c>
      <c r="F21" s="34">
        <f>IF('Town Data'!I17&gt;9,'Town Data'!H17,"*")</f>
        <v>3191895.29</v>
      </c>
      <c r="G21" s="34">
        <f>IF('Town Data'!K17&gt;9,'Town Data'!J17,"*")</f>
        <v>1714447.78</v>
      </c>
      <c r="H21" s="35">
        <f>IF('Town Data'!M17&gt;9,'Town Data'!L17,"*")</f>
        <v>234154.34</v>
      </c>
      <c r="I21" s="19">
        <f t="shared" si="0"/>
        <v>-2.5097862781081393E-2</v>
      </c>
      <c r="J21" s="19">
        <f t="shared" si="1"/>
        <v>-4.150815838788631E-2</v>
      </c>
      <c r="K21" s="19">
        <f t="shared" si="2"/>
        <v>-0.20997932389380444</v>
      </c>
    </row>
    <row r="22" spans="2:11" x14ac:dyDescent="0.25">
      <c r="B22" t="str">
        <f>'Town Data'!A18</f>
        <v>DANVILLE</v>
      </c>
      <c r="C22" s="40">
        <f>IF('Town Data'!C18&gt;9,'Town Data'!B18,"*")</f>
        <v>273720.23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 t="str">
        <f>IF('Town Data'!I18&gt;9,'Town Data'!H18,"*")</f>
        <v>*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25">
      <c r="B23" s="24" t="str">
        <f>'Town Data'!A19</f>
        <v>DERBY</v>
      </c>
      <c r="C23" s="41">
        <f>IF('Town Data'!C19&gt;9,'Town Data'!B19,"*")</f>
        <v>1094912.08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968650.39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0.13034805054897058</v>
      </c>
      <c r="J23" s="19" t="str">
        <f t="shared" si="1"/>
        <v/>
      </c>
      <c r="K23" s="19" t="str">
        <f t="shared" si="2"/>
        <v/>
      </c>
    </row>
    <row r="24" spans="2:11" x14ac:dyDescent="0.25">
      <c r="B24" t="str">
        <f>'Town Data'!A20</f>
        <v>DORSET</v>
      </c>
      <c r="C24" s="40">
        <f>IF('Town Data'!C20&gt;9,'Town Data'!B20,"*")</f>
        <v>753915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800530.74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-5.8231043070251107E-2</v>
      </c>
      <c r="J24" s="8" t="str">
        <f t="shared" si="1"/>
        <v/>
      </c>
      <c r="K24" s="8" t="str">
        <f t="shared" si="2"/>
        <v/>
      </c>
    </row>
    <row r="25" spans="2:11" x14ac:dyDescent="0.25">
      <c r="B25" s="24" t="str">
        <f>'Town Data'!A21</f>
        <v>DOVER</v>
      </c>
      <c r="C25" s="41">
        <f>IF('Town Data'!C21&gt;9,'Town Data'!B21,"*")</f>
        <v>775936.43</v>
      </c>
      <c r="D25" s="34">
        <f>IF('Town Data'!E21&gt;9,'Town Data'!D21,"*")</f>
        <v>279094.65000000002</v>
      </c>
      <c r="E25" s="35">
        <f>IF('Town Data'!G21&gt;9,'Town Data'!F21,"*")</f>
        <v>291995.07</v>
      </c>
      <c r="F25" s="34">
        <f>IF('Town Data'!I21&gt;9,'Town Data'!H21,"*")</f>
        <v>569015.93999999994</v>
      </c>
      <c r="G25" s="34">
        <f>IF('Town Data'!K21&gt;9,'Town Data'!J21,"*")</f>
        <v>209447.57</v>
      </c>
      <c r="H25" s="35">
        <f>IF('Town Data'!M21&gt;9,'Town Data'!L21,"*")</f>
        <v>189604.85</v>
      </c>
      <c r="I25" s="19">
        <f t="shared" si="0"/>
        <v>0.36364620998139374</v>
      </c>
      <c r="J25" s="19">
        <f t="shared" si="1"/>
        <v>0.33252751511989381</v>
      </c>
      <c r="K25" s="19">
        <f t="shared" si="2"/>
        <v>0.54001899213021187</v>
      </c>
    </row>
    <row r="26" spans="2:11" x14ac:dyDescent="0.25">
      <c r="B26" t="str">
        <f>'Town Data'!A22</f>
        <v>ENOSBURG</v>
      </c>
      <c r="C26" s="40">
        <f>IF('Town Data'!C22&gt;9,'Town Data'!B22,"*")</f>
        <v>495879.59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476990.77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3.9599969617860754E-2</v>
      </c>
      <c r="J26" s="8" t="str">
        <f t="shared" si="1"/>
        <v/>
      </c>
      <c r="K26" s="8" t="str">
        <f t="shared" si="2"/>
        <v/>
      </c>
    </row>
    <row r="27" spans="2:11" x14ac:dyDescent="0.25">
      <c r="B27" s="24" t="str">
        <f>'Town Data'!A23</f>
        <v>ESSEX</v>
      </c>
      <c r="C27" s="41">
        <f>IF('Town Data'!C23&gt;9,'Town Data'!B23,"*")</f>
        <v>3742578.94</v>
      </c>
      <c r="D27" s="34" t="str">
        <f>IF('Town Data'!E23&gt;9,'Town Data'!D23,"*")</f>
        <v>*</v>
      </c>
      <c r="E27" s="35">
        <f>IF('Town Data'!G23&gt;9,'Town Data'!F23,"*")</f>
        <v>358686.91</v>
      </c>
      <c r="F27" s="34">
        <f>IF('Town Data'!I23&gt;9,'Town Data'!H23,"*")</f>
        <v>3693716.93</v>
      </c>
      <c r="G27" s="34" t="str">
        <f>IF('Town Data'!K23&gt;9,'Town Data'!J23,"*")</f>
        <v>*</v>
      </c>
      <c r="H27" s="35">
        <f>IF('Town Data'!M23&gt;9,'Town Data'!L23,"*")</f>
        <v>281235.76</v>
      </c>
      <c r="I27" s="19">
        <f t="shared" si="0"/>
        <v>1.3228412172884015E-2</v>
      </c>
      <c r="J27" s="19" t="str">
        <f t="shared" si="1"/>
        <v/>
      </c>
      <c r="K27" s="19">
        <f t="shared" si="2"/>
        <v>0.27539581026253546</v>
      </c>
    </row>
    <row r="28" spans="2:11" x14ac:dyDescent="0.25">
      <c r="B28" t="str">
        <f>'Town Data'!A24</f>
        <v>FAIR HAVEN</v>
      </c>
      <c r="C28" s="40">
        <f>IF('Town Data'!C24&gt;9,'Town Data'!B24,"*")</f>
        <v>585225.74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566327.21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3.3370337264917976E-2</v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FAIRLEE</v>
      </c>
      <c r="C29" s="41">
        <f>IF('Town Data'!C25&gt;9,'Town Data'!B25,"*")</f>
        <v>431154.5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FERRISBURGH</v>
      </c>
      <c r="C30" s="40">
        <f>IF('Town Data'!C26&gt;9,'Town Data'!B26,"*")</f>
        <v>1125083.25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 t="str">
        <f>IF('Town Data'!I26&gt;9,'Town Data'!H26,"*")</f>
        <v>*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GREENSBORO</v>
      </c>
      <c r="C31" s="41" t="str">
        <f>IF('Town Data'!C27&gt;9,'Town Data'!B27,"*")</f>
        <v>*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 t="str">
        <f>IF('Town Data'!I27&gt;9,'Town Data'!H27,"*")</f>
        <v>*</v>
      </c>
      <c r="G31" s="34">
        <f>IF('Town Data'!K27&gt;9,'Town Data'!J27,"*")</f>
        <v>218460.14</v>
      </c>
      <c r="H31" s="35" t="str">
        <f>IF('Town Data'!M27&gt;9,'Town Data'!L27,"*")</f>
        <v>*</v>
      </c>
      <c r="I31" s="19" t="str">
        <f t="shared" si="0"/>
        <v/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HARDWICK</v>
      </c>
      <c r="C32" s="40">
        <f>IF('Town Data'!C28&gt;9,'Town Data'!B28,"*")</f>
        <v>414290.78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382635.25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8.2730302553149573E-2</v>
      </c>
      <c r="J32" s="8" t="str">
        <f t="shared" si="1"/>
        <v/>
      </c>
      <c r="K32" s="8" t="str">
        <f t="shared" si="2"/>
        <v/>
      </c>
    </row>
    <row r="33" spans="2:11" x14ac:dyDescent="0.25">
      <c r="B33" s="24" t="str">
        <f>'Town Data'!A29</f>
        <v>HARTFORD</v>
      </c>
      <c r="C33" s="41">
        <f>IF('Town Data'!C29&gt;9,'Town Data'!B29,"*")</f>
        <v>2605025.85</v>
      </c>
      <c r="D33" s="34">
        <f>IF('Town Data'!E29&gt;9,'Town Data'!D29,"*")</f>
        <v>2297236.54</v>
      </c>
      <c r="E33" s="35">
        <f>IF('Town Data'!G29&gt;9,'Town Data'!F29,"*")</f>
        <v>408336.14</v>
      </c>
      <c r="F33" s="34">
        <f>IF('Town Data'!I29&gt;9,'Town Data'!H29,"*")</f>
        <v>2549232.02</v>
      </c>
      <c r="G33" s="34">
        <f>IF('Town Data'!K29&gt;9,'Town Data'!J29,"*")</f>
        <v>1792733.71</v>
      </c>
      <c r="H33" s="35">
        <f>IF('Town Data'!M29&gt;9,'Town Data'!L29,"*")</f>
        <v>428778.32</v>
      </c>
      <c r="I33" s="19">
        <f t="shared" si="0"/>
        <v>2.1886524867987527E-2</v>
      </c>
      <c r="J33" s="19">
        <f t="shared" si="1"/>
        <v>0.28141537540452682</v>
      </c>
      <c r="K33" s="19">
        <f t="shared" si="2"/>
        <v>-4.7675404857223172E-2</v>
      </c>
    </row>
    <row r="34" spans="2:11" x14ac:dyDescent="0.25">
      <c r="B34" t="str">
        <f>'Town Data'!A30</f>
        <v>HINESBURG</v>
      </c>
      <c r="C34" s="40">
        <f>IF('Town Data'!C30&gt;9,'Town Data'!B30,"*")</f>
        <v>484212.55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409099.72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0.18360518555231478</v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JERICHO</v>
      </c>
      <c r="C35" s="41">
        <f>IF('Town Data'!C31&gt;9,'Town Data'!B31,"*")</f>
        <v>622145.48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569521.67000000004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9.2400013506070688E-2</v>
      </c>
      <c r="J35" s="19" t="str">
        <f t="shared" si="1"/>
        <v/>
      </c>
      <c r="K35" s="19" t="str">
        <f t="shared" si="2"/>
        <v/>
      </c>
    </row>
    <row r="36" spans="2:11" x14ac:dyDescent="0.25">
      <c r="B36" t="str">
        <f>'Town Data'!A32</f>
        <v>JOHNSON</v>
      </c>
      <c r="C36" s="40">
        <f>IF('Town Data'!C32&gt;9,'Town Data'!B32,"*")</f>
        <v>240776.27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209690.43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0.1482463458155911</v>
      </c>
      <c r="J36" s="8" t="str">
        <f t="shared" si="1"/>
        <v/>
      </c>
      <c r="K36" s="8" t="str">
        <f t="shared" si="2"/>
        <v/>
      </c>
    </row>
    <row r="37" spans="2:11" x14ac:dyDescent="0.25">
      <c r="B37" s="24" t="str">
        <f>'Town Data'!A33</f>
        <v>KILLINGTON</v>
      </c>
      <c r="C37" s="41">
        <f>IF('Town Data'!C33&gt;9,'Town Data'!B33,"*")</f>
        <v>1796415.78</v>
      </c>
      <c r="D37" s="34">
        <f>IF('Town Data'!E33&gt;9,'Town Data'!D33,"*")</f>
        <v>1790847.63</v>
      </c>
      <c r="E37" s="35">
        <f>IF('Town Data'!G33&gt;9,'Town Data'!F33,"*")</f>
        <v>701446.95</v>
      </c>
      <c r="F37" s="34">
        <f>IF('Town Data'!I33&gt;9,'Town Data'!H33,"*")</f>
        <v>1586252.28</v>
      </c>
      <c r="G37" s="34">
        <f>IF('Town Data'!K33&gt;9,'Town Data'!J33,"*")</f>
        <v>1559602.6</v>
      </c>
      <c r="H37" s="35">
        <f>IF('Town Data'!M33&gt;9,'Town Data'!L33,"*")</f>
        <v>675582.24</v>
      </c>
      <c r="I37" s="19">
        <f t="shared" si="0"/>
        <v>0.13249058970619729</v>
      </c>
      <c r="J37" s="19">
        <f t="shared" si="1"/>
        <v>0.14827176487138441</v>
      </c>
      <c r="K37" s="19">
        <f t="shared" si="2"/>
        <v>3.8285065042562343E-2</v>
      </c>
    </row>
    <row r="38" spans="2:11" x14ac:dyDescent="0.25">
      <c r="B38" t="str">
        <f>'Town Data'!A34</f>
        <v>LONDONDERRY</v>
      </c>
      <c r="C38" s="40">
        <f>IF('Town Data'!C34&gt;9,'Town Data'!B34,"*")</f>
        <v>343306.28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285007.94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0.20454988025947637</v>
      </c>
      <c r="J38" s="8" t="str">
        <f t="shared" si="1"/>
        <v/>
      </c>
      <c r="K38" s="8" t="str">
        <f t="shared" si="2"/>
        <v/>
      </c>
    </row>
    <row r="39" spans="2:11" x14ac:dyDescent="0.25">
      <c r="B39" s="24" t="str">
        <f>'Town Data'!A35</f>
        <v>LUDLOW</v>
      </c>
      <c r="C39" s="41">
        <f>IF('Town Data'!C35&gt;9,'Town Data'!B35,"*")</f>
        <v>1424846.74</v>
      </c>
      <c r="D39" s="34">
        <f>IF('Town Data'!E35&gt;9,'Town Data'!D35,"*")</f>
        <v>211374.6</v>
      </c>
      <c r="E39" s="35">
        <f>IF('Town Data'!G35&gt;9,'Town Data'!F35,"*")</f>
        <v>513465.37</v>
      </c>
      <c r="F39" s="34">
        <f>IF('Town Data'!I35&gt;9,'Town Data'!H35,"*")</f>
        <v>1211285.46</v>
      </c>
      <c r="G39" s="34">
        <f>IF('Town Data'!K35&gt;9,'Town Data'!J35,"*")</f>
        <v>341031.06</v>
      </c>
      <c r="H39" s="35">
        <f>IF('Town Data'!M35&gt;9,'Town Data'!L35,"*")</f>
        <v>382558.93</v>
      </c>
      <c r="I39" s="19">
        <f t="shared" si="0"/>
        <v>0.17630962069007253</v>
      </c>
      <c r="J39" s="19">
        <f t="shared" si="1"/>
        <v>-0.38018959328807173</v>
      </c>
      <c r="K39" s="19">
        <f t="shared" si="2"/>
        <v>0.34218633976208579</v>
      </c>
    </row>
    <row r="40" spans="2:11" x14ac:dyDescent="0.25">
      <c r="B40" t="str">
        <f>'Town Data'!A36</f>
        <v>LYNDON</v>
      </c>
      <c r="C40" s="40">
        <f>IF('Town Data'!C36&gt;9,'Town Data'!B36,"*")</f>
        <v>1366481.76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1289841.1200000001</v>
      </c>
      <c r="G40" s="36" t="str">
        <f>IF('Town Data'!K36&gt;9,'Town Data'!J36,"*")</f>
        <v>*</v>
      </c>
      <c r="H40" s="37">
        <f>IF('Town Data'!M36&gt;9,'Town Data'!L36,"*")</f>
        <v>89128.59</v>
      </c>
      <c r="I40" s="8">
        <f t="shared" si="0"/>
        <v>5.9418667006057219E-2</v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MANCHESTER</v>
      </c>
      <c r="C41" s="41">
        <f>IF('Town Data'!C37&gt;9,'Town Data'!B37,"*")</f>
        <v>4281172</v>
      </c>
      <c r="D41" s="34">
        <f>IF('Town Data'!E37&gt;9,'Town Data'!D37,"*")</f>
        <v>4087621.6</v>
      </c>
      <c r="E41" s="35">
        <f>IF('Town Data'!G37&gt;9,'Town Data'!F37,"*")</f>
        <v>1103354.47</v>
      </c>
      <c r="F41" s="34">
        <f>IF('Town Data'!I37&gt;9,'Town Data'!H37,"*")</f>
        <v>3883579.4</v>
      </c>
      <c r="G41" s="34">
        <f>IF('Town Data'!K37&gt;9,'Town Data'!J37,"*")</f>
        <v>4246714.6399999997</v>
      </c>
      <c r="H41" s="35">
        <f>IF('Town Data'!M37&gt;9,'Town Data'!L37,"*")</f>
        <v>958405.23</v>
      </c>
      <c r="I41" s="19">
        <f t="shared" si="0"/>
        <v>0.10237787336084853</v>
      </c>
      <c r="J41" s="19">
        <f t="shared" si="1"/>
        <v>-3.7462616042409573E-2</v>
      </c>
      <c r="K41" s="19">
        <f t="shared" si="2"/>
        <v>0.15124003444764172</v>
      </c>
    </row>
    <row r="42" spans="2:11" x14ac:dyDescent="0.25">
      <c r="B42" t="str">
        <f>'Town Data'!A38</f>
        <v>MIDDLEBURY</v>
      </c>
      <c r="C42" s="40">
        <f>IF('Town Data'!C38&gt;9,'Town Data'!B38,"*")</f>
        <v>2869880.87</v>
      </c>
      <c r="D42" s="36">
        <f>IF('Town Data'!E38&gt;9,'Town Data'!D38,"*")</f>
        <v>969358.18</v>
      </c>
      <c r="E42" s="37">
        <f>IF('Town Data'!G38&gt;9,'Town Data'!F38,"*")</f>
        <v>420045.44</v>
      </c>
      <c r="F42" s="36">
        <f>IF('Town Data'!I38&gt;9,'Town Data'!H38,"*")</f>
        <v>2531337.1</v>
      </c>
      <c r="G42" s="36" t="str">
        <f>IF('Town Data'!K38&gt;9,'Town Data'!J38,"*")</f>
        <v>*</v>
      </c>
      <c r="H42" s="37">
        <f>IF('Town Data'!M38&gt;9,'Town Data'!L38,"*")</f>
        <v>305432.81</v>
      </c>
      <c r="I42" s="8">
        <f t="shared" si="0"/>
        <v>0.1337410848993601</v>
      </c>
      <c r="J42" s="8" t="str">
        <f t="shared" si="1"/>
        <v/>
      </c>
      <c r="K42" s="8">
        <f t="shared" si="2"/>
        <v>0.37524662134365988</v>
      </c>
    </row>
    <row r="43" spans="2:11" x14ac:dyDescent="0.25">
      <c r="B43" s="24" t="str">
        <f>'Town Data'!A39</f>
        <v>MILTON</v>
      </c>
      <c r="C43" s="41">
        <f>IF('Town Data'!C39&gt;9,'Town Data'!B39,"*")</f>
        <v>1200441.56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1025756.42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0.17029885126139402</v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MONTGOMERY</v>
      </c>
      <c r="C44" s="40">
        <f>IF('Town Data'!C40&gt;9,'Town Data'!B40,"*")</f>
        <v>189333.36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 t="str">
        <f>IF('Town Data'!I40&gt;9,'Town Data'!H40,"*")</f>
        <v>*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 t="str">
        <f t="shared" si="0"/>
        <v/>
      </c>
      <c r="J44" s="8" t="str">
        <f t="shared" si="1"/>
        <v/>
      </c>
      <c r="K44" s="8" t="str">
        <f t="shared" si="2"/>
        <v/>
      </c>
    </row>
    <row r="45" spans="2:11" x14ac:dyDescent="0.25">
      <c r="B45" s="24" t="str">
        <f>'Town Data'!A41</f>
        <v>MONTPELIER</v>
      </c>
      <c r="C45" s="41">
        <f>IF('Town Data'!C41&gt;9,'Town Data'!B41,"*")</f>
        <v>2627654.91</v>
      </c>
      <c r="D45" s="34" t="str">
        <f>IF('Town Data'!E41&gt;9,'Town Data'!D41,"*")</f>
        <v>*</v>
      </c>
      <c r="E45" s="35">
        <f>IF('Town Data'!G41&gt;9,'Town Data'!F41,"*")</f>
        <v>368151.46</v>
      </c>
      <c r="F45" s="34">
        <f>IF('Town Data'!I41&gt;9,'Town Data'!H41,"*")</f>
        <v>2364896.9500000002</v>
      </c>
      <c r="G45" s="34" t="str">
        <f>IF('Town Data'!K41&gt;9,'Town Data'!J41,"*")</f>
        <v>*</v>
      </c>
      <c r="H45" s="35">
        <f>IF('Town Data'!M41&gt;9,'Town Data'!L41,"*")</f>
        <v>354481.66</v>
      </c>
      <c r="I45" s="19">
        <f t="shared" si="0"/>
        <v>0.1111075727845139</v>
      </c>
      <c r="J45" s="19" t="str">
        <f t="shared" si="1"/>
        <v/>
      </c>
      <c r="K45" s="19">
        <f t="shared" si="2"/>
        <v>3.856278488427313E-2</v>
      </c>
    </row>
    <row r="46" spans="2:11" x14ac:dyDescent="0.25">
      <c r="B46" t="str">
        <f>'Town Data'!A42</f>
        <v>MORRISTOWN</v>
      </c>
      <c r="C46" s="40">
        <f>IF('Town Data'!C42&gt;9,'Town Data'!B42,"*")</f>
        <v>1742916.17</v>
      </c>
      <c r="D46" s="36" t="str">
        <f>IF('Town Data'!E42&gt;9,'Town Data'!D42,"*")</f>
        <v>*</v>
      </c>
      <c r="E46" s="37">
        <f>IF('Town Data'!G42&gt;9,'Town Data'!F42,"*")</f>
        <v>150594.97</v>
      </c>
      <c r="F46" s="36">
        <f>IF('Town Data'!I42&gt;9,'Town Data'!H42,"*")</f>
        <v>1671138.7</v>
      </c>
      <c r="G46" s="36" t="str">
        <f>IF('Town Data'!K42&gt;9,'Town Data'!J42,"*")</f>
        <v>*</v>
      </c>
      <c r="H46" s="37">
        <f>IF('Town Data'!M42&gt;9,'Town Data'!L42,"*")</f>
        <v>152633.79999999999</v>
      </c>
      <c r="I46" s="8">
        <f t="shared" si="0"/>
        <v>4.2951234388863099E-2</v>
      </c>
      <c r="J46" s="8" t="str">
        <f t="shared" si="1"/>
        <v/>
      </c>
      <c r="K46" s="8">
        <f t="shared" si="2"/>
        <v>-1.3357657347193002E-2</v>
      </c>
    </row>
    <row r="47" spans="2:11" x14ac:dyDescent="0.25">
      <c r="B47" s="24" t="str">
        <f>'Town Data'!A43</f>
        <v>NEWPORT</v>
      </c>
      <c r="C47" s="41">
        <f>IF('Town Data'!C43&gt;9,'Town Data'!B43,"*")</f>
        <v>1601892.26</v>
      </c>
      <c r="D47" s="34" t="str">
        <f>IF('Town Data'!E43&gt;9,'Town Data'!D43,"*")</f>
        <v>*</v>
      </c>
      <c r="E47" s="35">
        <f>IF('Town Data'!G43&gt;9,'Town Data'!F43,"*")</f>
        <v>243573.47</v>
      </c>
      <c r="F47" s="34">
        <f>IF('Town Data'!I43&gt;9,'Town Data'!H43,"*")</f>
        <v>1415725.05</v>
      </c>
      <c r="G47" s="34" t="str">
        <f>IF('Town Data'!K43&gt;9,'Town Data'!J43,"*")</f>
        <v>*</v>
      </c>
      <c r="H47" s="35">
        <f>IF('Town Data'!M43&gt;9,'Town Data'!L43,"*")</f>
        <v>253672.64</v>
      </c>
      <c r="I47" s="19">
        <f t="shared" si="0"/>
        <v>0.13149955211995434</v>
      </c>
      <c r="J47" s="19" t="str">
        <f t="shared" si="1"/>
        <v/>
      </c>
      <c r="K47" s="19">
        <f t="shared" si="2"/>
        <v>-3.9811822039617722E-2</v>
      </c>
    </row>
    <row r="48" spans="2:11" x14ac:dyDescent="0.25">
      <c r="B48" t="str">
        <f>'Town Data'!A44</f>
        <v>NORTH HERO</v>
      </c>
      <c r="C48" s="40" t="str">
        <f>IF('Town Data'!C44&gt;9,'Town Data'!B44,"*")</f>
        <v>*</v>
      </c>
      <c r="D48" s="36">
        <f>IF('Town Data'!E44&gt;9,'Town Data'!D44,"*")</f>
        <v>410579.65</v>
      </c>
      <c r="E48" s="37" t="str">
        <f>IF('Town Data'!G44&gt;9,'Town Data'!F44,"*")</f>
        <v>*</v>
      </c>
      <c r="F48" s="36" t="str">
        <f>IF('Town Data'!I44&gt;9,'Town Data'!H44,"*")</f>
        <v>*</v>
      </c>
      <c r="G48" s="36">
        <f>IF('Town Data'!K44&gt;9,'Town Data'!J44,"*")</f>
        <v>401727.07</v>
      </c>
      <c r="H48" s="37" t="str">
        <f>IF('Town Data'!M44&gt;9,'Town Data'!L44,"*")</f>
        <v>*</v>
      </c>
      <c r="I48" s="8" t="str">
        <f t="shared" si="0"/>
        <v/>
      </c>
      <c r="J48" s="8">
        <f t="shared" si="1"/>
        <v>2.2036304399402351E-2</v>
      </c>
      <c r="K48" s="8" t="str">
        <f t="shared" si="2"/>
        <v/>
      </c>
    </row>
    <row r="49" spans="2:11" x14ac:dyDescent="0.25">
      <c r="B49" s="24" t="str">
        <f>'Town Data'!A45</f>
        <v>NORTHFIELD</v>
      </c>
      <c r="C49" s="41">
        <f>IF('Town Data'!C45&gt;9,'Town Data'!B45,"*")</f>
        <v>310224.43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321273.21000000002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-3.4390604806420144E-2</v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POULTNEY</v>
      </c>
      <c r="C50" s="40">
        <f>IF('Town Data'!C46&gt;9,'Town Data'!B46,"*")</f>
        <v>250100.77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291679.51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-0.14254940293886265</v>
      </c>
      <c r="J50" s="8" t="str">
        <f t="shared" si="1"/>
        <v/>
      </c>
      <c r="K50" s="8" t="str">
        <f t="shared" si="2"/>
        <v/>
      </c>
    </row>
    <row r="51" spans="2:11" x14ac:dyDescent="0.25">
      <c r="B51" s="24" t="str">
        <f>'Town Data'!A47</f>
        <v>RANDOLPH</v>
      </c>
      <c r="C51" s="41">
        <f>IF('Town Data'!C47&gt;9,'Town Data'!B47,"*")</f>
        <v>785058.06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688515.46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0.14021849269731734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RICHMOND</v>
      </c>
      <c r="C52" s="40">
        <f>IF('Town Data'!C48&gt;9,'Town Data'!B48,"*")</f>
        <v>432781.68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398930.41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8.485507535010936E-2</v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ROCKINGHAM</v>
      </c>
      <c r="C53" s="41">
        <f>IF('Town Data'!C49&gt;9,'Town Data'!B49,"*")</f>
        <v>574248.91</v>
      </c>
      <c r="D53" s="34" t="str">
        <f>IF('Town Data'!E49&gt;9,'Town Data'!D49,"*")</f>
        <v>*</v>
      </c>
      <c r="E53" s="35">
        <f>IF('Town Data'!G49&gt;9,'Town Data'!F49,"*")</f>
        <v>80900.02</v>
      </c>
      <c r="F53" s="34">
        <f>IF('Town Data'!I49&gt;9,'Town Data'!H49,"*")</f>
        <v>568035.78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1.0937920142988184E-2</v>
      </c>
      <c r="J53" s="19" t="str">
        <f t="shared" si="1"/>
        <v/>
      </c>
      <c r="K53" s="19" t="str">
        <f t="shared" si="2"/>
        <v/>
      </c>
    </row>
    <row r="54" spans="2:11" x14ac:dyDescent="0.25">
      <c r="B54" t="str">
        <f>'Town Data'!A50</f>
        <v>ROYALTON</v>
      </c>
      <c r="C54" s="40">
        <f>IF('Town Data'!C50&gt;9,'Town Data'!B50,"*")</f>
        <v>330723.39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263931.64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0.25306458141964333</v>
      </c>
      <c r="J54" s="8" t="str">
        <f t="shared" si="1"/>
        <v/>
      </c>
      <c r="K54" s="8" t="str">
        <f t="shared" si="2"/>
        <v/>
      </c>
    </row>
    <row r="55" spans="2:11" x14ac:dyDescent="0.25">
      <c r="B55" s="24" t="str">
        <f>'Town Data'!A51</f>
        <v>RUTLAND</v>
      </c>
      <c r="C55" s="41">
        <f>IF('Town Data'!C51&gt;9,'Town Data'!B51,"*")</f>
        <v>4075407.47</v>
      </c>
      <c r="D55" s="34" t="str">
        <f>IF('Town Data'!E51&gt;9,'Town Data'!D51,"*")</f>
        <v>*</v>
      </c>
      <c r="E55" s="35">
        <f>IF('Town Data'!G51&gt;9,'Town Data'!F51,"*")</f>
        <v>346369.76</v>
      </c>
      <c r="F55" s="34">
        <f>IF('Town Data'!I51&gt;9,'Town Data'!H51,"*")</f>
        <v>4326614.83</v>
      </c>
      <c r="G55" s="34">
        <f>IF('Town Data'!K51&gt;9,'Town Data'!J51,"*")</f>
        <v>313054.08000000002</v>
      </c>
      <c r="H55" s="35">
        <f>IF('Town Data'!M51&gt;9,'Town Data'!L51,"*")</f>
        <v>460073.39</v>
      </c>
      <c r="I55" s="19">
        <f t="shared" si="0"/>
        <v>-5.8060948309558644E-2</v>
      </c>
      <c r="J55" s="19" t="str">
        <f t="shared" si="1"/>
        <v/>
      </c>
      <c r="K55" s="19">
        <f t="shared" si="2"/>
        <v>-0.24714237439378967</v>
      </c>
    </row>
    <row r="56" spans="2:11" x14ac:dyDescent="0.25">
      <c r="B56" t="str">
        <f>'Town Data'!A52</f>
        <v>RUTLAND TOWN</v>
      </c>
      <c r="C56" s="40">
        <f>IF('Town Data'!C52&gt;9,'Town Data'!B52,"*")</f>
        <v>1470106.81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1363027.25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7.8560102154964298E-2</v>
      </c>
      <c r="J56" s="8" t="str">
        <f t="shared" si="1"/>
        <v/>
      </c>
      <c r="K56" s="8" t="str">
        <f t="shared" si="2"/>
        <v/>
      </c>
    </row>
    <row r="57" spans="2:11" x14ac:dyDescent="0.25">
      <c r="B57" s="24" t="str">
        <f>'Town Data'!A53</f>
        <v>SHELBURNE</v>
      </c>
      <c r="C57" s="41">
        <f>IF('Town Data'!C53&gt;9,'Town Data'!B53,"*")</f>
        <v>1197469.74</v>
      </c>
      <c r="D57" s="34" t="str">
        <f>IF('Town Data'!E53&gt;9,'Town Data'!D53,"*")</f>
        <v>*</v>
      </c>
      <c r="E57" s="35">
        <f>IF('Town Data'!G53&gt;9,'Town Data'!F53,"*")</f>
        <v>248492.74</v>
      </c>
      <c r="F57" s="34">
        <f>IF('Town Data'!I53&gt;9,'Town Data'!H53,"*")</f>
        <v>1046461.89</v>
      </c>
      <c r="G57" s="34" t="str">
        <f>IF('Town Data'!K53&gt;9,'Town Data'!J53,"*")</f>
        <v>*</v>
      </c>
      <c r="H57" s="35">
        <f>IF('Town Data'!M53&gt;9,'Town Data'!L53,"*")</f>
        <v>180043.58</v>
      </c>
      <c r="I57" s="19">
        <f t="shared" si="0"/>
        <v>0.14430324834858532</v>
      </c>
      <c r="J57" s="19" t="str">
        <f t="shared" si="1"/>
        <v/>
      </c>
      <c r="K57" s="19">
        <f t="shared" si="2"/>
        <v>0.38018106505102822</v>
      </c>
    </row>
    <row r="58" spans="2:11" x14ac:dyDescent="0.25">
      <c r="B58" t="str">
        <f>'Town Data'!A54</f>
        <v>SOUTH BURLINGTON</v>
      </c>
      <c r="C58" s="40">
        <f>IF('Town Data'!C54&gt;9,'Town Data'!B54,"*")</f>
        <v>7974491.4900000002</v>
      </c>
      <c r="D58" s="36">
        <f>IF('Town Data'!E54&gt;9,'Town Data'!D54,"*")</f>
        <v>5152810.5199999996</v>
      </c>
      <c r="E58" s="37">
        <f>IF('Town Data'!G54&gt;9,'Town Data'!F54,"*")</f>
        <v>875633.48</v>
      </c>
      <c r="F58" s="36">
        <f>IF('Town Data'!I54&gt;9,'Town Data'!H54,"*")</f>
        <v>7702260.2999999998</v>
      </c>
      <c r="G58" s="36">
        <f>IF('Town Data'!K54&gt;9,'Town Data'!J54,"*")</f>
        <v>4422720.2300000004</v>
      </c>
      <c r="H58" s="37">
        <f>IF('Town Data'!M54&gt;9,'Town Data'!L54,"*")</f>
        <v>818046.6</v>
      </c>
      <c r="I58" s="8">
        <f t="shared" si="0"/>
        <v>3.5344324834101028E-2</v>
      </c>
      <c r="J58" s="8">
        <f t="shared" si="1"/>
        <v>0.16507720408080143</v>
      </c>
      <c r="K58" s="8">
        <f t="shared" si="2"/>
        <v>7.0395598490354955E-2</v>
      </c>
    </row>
    <row r="59" spans="2:11" x14ac:dyDescent="0.25">
      <c r="B59" s="24" t="str">
        <f>'Town Data'!A55</f>
        <v>SOUTH HERO</v>
      </c>
      <c r="C59" s="41">
        <f>IF('Town Data'!C55&gt;9,'Town Data'!B55,"*")</f>
        <v>687399.85</v>
      </c>
      <c r="D59" s="34">
        <f>IF('Town Data'!E55&gt;9,'Town Data'!D55,"*")</f>
        <v>354175.02</v>
      </c>
      <c r="E59" s="35" t="str">
        <f>IF('Town Data'!G55&gt;9,'Town Data'!F55,"*")</f>
        <v>*</v>
      </c>
      <c r="F59" s="34">
        <f>IF('Town Data'!I55&gt;9,'Town Data'!H55,"*")</f>
        <v>590818.04</v>
      </c>
      <c r="G59" s="34">
        <f>IF('Town Data'!K55&gt;9,'Town Data'!J55,"*")</f>
        <v>288390.14</v>
      </c>
      <c r="H59" s="35" t="str">
        <f>IF('Town Data'!M55&gt;9,'Town Data'!L55,"*")</f>
        <v>*</v>
      </c>
      <c r="I59" s="19">
        <f t="shared" si="0"/>
        <v>0.1634713286682985</v>
      </c>
      <c r="J59" s="19">
        <f t="shared" si="1"/>
        <v>0.22811071141336525</v>
      </c>
      <c r="K59" s="19" t="str">
        <f t="shared" si="2"/>
        <v/>
      </c>
    </row>
    <row r="60" spans="2:11" x14ac:dyDescent="0.25">
      <c r="B60" t="str">
        <f>'Town Data'!A56</f>
        <v>SPRINGFIELD</v>
      </c>
      <c r="C60" s="40">
        <f>IF('Town Data'!C56&gt;9,'Town Data'!B56,"*")</f>
        <v>1330759.01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1335374.8700000001</v>
      </c>
      <c r="G60" s="36" t="str">
        <f>IF('Town Data'!K56&gt;9,'Town Data'!J56,"*")</f>
        <v>*</v>
      </c>
      <c r="H60" s="37">
        <f>IF('Town Data'!M56&gt;9,'Town Data'!L56,"*")</f>
        <v>94880.02</v>
      </c>
      <c r="I60" s="8">
        <f t="shared" si="0"/>
        <v>-3.4566024145714996E-3</v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ST ALBANS</v>
      </c>
      <c r="C61" s="41">
        <f>IF('Town Data'!C57&gt;9,'Town Data'!B57,"*")</f>
        <v>2287338.94</v>
      </c>
      <c r="D61" s="34" t="str">
        <f>IF('Town Data'!E57&gt;9,'Town Data'!D57,"*")</f>
        <v>*</v>
      </c>
      <c r="E61" s="35">
        <f>IF('Town Data'!G57&gt;9,'Town Data'!F57,"*")</f>
        <v>197997.1</v>
      </c>
      <c r="F61" s="34">
        <f>IF('Town Data'!I57&gt;9,'Town Data'!H57,"*")</f>
        <v>1973143.82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0.15923579255363143</v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ST ALBANS TOWN</v>
      </c>
      <c r="C62" s="40">
        <f>IF('Town Data'!C58&gt;9,'Town Data'!B58,"*")</f>
        <v>1120889.6599999999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1138140.75</v>
      </c>
      <c r="G62" s="36" t="str">
        <f>IF('Town Data'!K58&gt;9,'Town Data'!J58,"*")</f>
        <v>*</v>
      </c>
      <c r="H62" s="37">
        <f>IF('Town Data'!M58&gt;9,'Town Data'!L58,"*")</f>
        <v>101991.28</v>
      </c>
      <c r="I62" s="8">
        <f t="shared" si="0"/>
        <v>-1.5157255374609937E-2</v>
      </c>
      <c r="J62" s="8" t="str">
        <f t="shared" si="1"/>
        <v/>
      </c>
      <c r="K62" s="8" t="str">
        <f t="shared" si="2"/>
        <v/>
      </c>
    </row>
    <row r="63" spans="2:11" x14ac:dyDescent="0.25">
      <c r="B63" s="24" t="str">
        <f>'Town Data'!A59</f>
        <v>ST JOHNSBURY</v>
      </c>
      <c r="C63" s="41">
        <f>IF('Town Data'!C59&gt;9,'Town Data'!B59,"*")</f>
        <v>1522436.5</v>
      </c>
      <c r="D63" s="34" t="str">
        <f>IF('Town Data'!E59&gt;9,'Town Data'!D59,"*")</f>
        <v>*</v>
      </c>
      <c r="E63" s="35">
        <f>IF('Town Data'!G59&gt;9,'Town Data'!F59,"*")</f>
        <v>107009.16</v>
      </c>
      <c r="F63" s="34">
        <f>IF('Town Data'!I59&gt;9,'Town Data'!H59,"*")</f>
        <v>1361645.14</v>
      </c>
      <c r="G63" s="34" t="str">
        <f>IF('Town Data'!K59&gt;9,'Town Data'!J59,"*")</f>
        <v>*</v>
      </c>
      <c r="H63" s="35">
        <f>IF('Town Data'!M59&gt;9,'Town Data'!L59,"*")</f>
        <v>98390.26</v>
      </c>
      <c r="I63" s="19">
        <f t="shared" si="0"/>
        <v>0.11808609694005893</v>
      </c>
      <c r="J63" s="19" t="str">
        <f t="shared" si="1"/>
        <v/>
      </c>
      <c r="K63" s="19">
        <f t="shared" si="2"/>
        <v>8.7599118042781976E-2</v>
      </c>
    </row>
    <row r="64" spans="2:11" x14ac:dyDescent="0.25">
      <c r="B64" t="str">
        <f>'Town Data'!A60</f>
        <v>STOWE</v>
      </c>
      <c r="C64" s="40">
        <f>IF('Town Data'!C60&gt;9,'Town Data'!B60,"*")</f>
        <v>6334703.75</v>
      </c>
      <c r="D64" s="36">
        <f>IF('Town Data'!E60&gt;9,'Town Data'!D60,"*")</f>
        <v>8478851.0500000007</v>
      </c>
      <c r="E64" s="37">
        <f>IF('Town Data'!G60&gt;9,'Town Data'!F60,"*")</f>
        <v>2038927.85</v>
      </c>
      <c r="F64" s="36">
        <f>IF('Town Data'!I60&gt;9,'Town Data'!H60,"*")</f>
        <v>6269142.0300000003</v>
      </c>
      <c r="G64" s="36">
        <f>IF('Town Data'!K60&gt;9,'Town Data'!J60,"*")</f>
        <v>9558102.5500000007</v>
      </c>
      <c r="H64" s="37">
        <f>IF('Town Data'!M60&gt;9,'Town Data'!L60,"*")</f>
        <v>2014078.76</v>
      </c>
      <c r="I64" s="8">
        <f t="shared" si="0"/>
        <v>1.0457845696630315E-2</v>
      </c>
      <c r="J64" s="8">
        <f t="shared" si="1"/>
        <v>-0.11291482743089003</v>
      </c>
      <c r="K64" s="8">
        <f t="shared" si="2"/>
        <v>1.2337695274637663E-2</v>
      </c>
    </row>
    <row r="65" spans="2:11" x14ac:dyDescent="0.25">
      <c r="B65" s="24" t="str">
        <f>'Town Data'!A61</f>
        <v>SWANTON</v>
      </c>
      <c r="C65" s="41">
        <f>IF('Town Data'!C61&gt;9,'Town Data'!B61,"*")</f>
        <v>741075.77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621735.69999999995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0.19194662619502156</v>
      </c>
      <c r="J65" s="19" t="str">
        <f t="shared" si="1"/>
        <v/>
      </c>
      <c r="K65" s="19" t="str">
        <f t="shared" si="2"/>
        <v/>
      </c>
    </row>
    <row r="66" spans="2:11" x14ac:dyDescent="0.25">
      <c r="B66" t="str">
        <f>'Town Data'!A62</f>
        <v>VERGENNES</v>
      </c>
      <c r="C66" s="40">
        <f>IF('Town Data'!C62&gt;9,'Town Data'!B62,"*")</f>
        <v>645978.25</v>
      </c>
      <c r="D66" s="36" t="str">
        <f>IF('Town Data'!E62&gt;9,'Town Data'!D62,"*")</f>
        <v>*</v>
      </c>
      <c r="E66" s="37">
        <f>IF('Town Data'!G62&gt;9,'Town Data'!F62,"*")</f>
        <v>73962.36</v>
      </c>
      <c r="F66" s="36">
        <f>IF('Town Data'!I62&gt;9,'Town Data'!H62,"*")</f>
        <v>564960.79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0.1434036864753038</v>
      </c>
      <c r="J66" s="8" t="str">
        <f t="shared" si="1"/>
        <v/>
      </c>
      <c r="K66" s="8" t="str">
        <f t="shared" si="2"/>
        <v/>
      </c>
    </row>
    <row r="67" spans="2:11" x14ac:dyDescent="0.25">
      <c r="B67" s="24" t="str">
        <f>'Town Data'!A63</f>
        <v>WAITSFIELD</v>
      </c>
      <c r="C67" s="41">
        <f>IF('Town Data'!C63&gt;9,'Town Data'!B63,"*")</f>
        <v>1580660.96</v>
      </c>
      <c r="D67" s="34">
        <f>IF('Town Data'!E63&gt;9,'Town Data'!D63,"*")</f>
        <v>533440.31000000006</v>
      </c>
      <c r="E67" s="35">
        <f>IF('Town Data'!G63&gt;9,'Town Data'!F63,"*")</f>
        <v>392561.39</v>
      </c>
      <c r="F67" s="34">
        <f>IF('Town Data'!I63&gt;9,'Town Data'!H63,"*")</f>
        <v>1179178.93</v>
      </c>
      <c r="G67" s="34">
        <f>IF('Town Data'!K63&gt;9,'Town Data'!J63,"*")</f>
        <v>457705.37</v>
      </c>
      <c r="H67" s="35">
        <f>IF('Town Data'!M63&gt;9,'Town Data'!L63,"*")</f>
        <v>361200.86</v>
      </c>
      <c r="I67" s="19">
        <f t="shared" si="0"/>
        <v>0.34047591912111258</v>
      </c>
      <c r="J67" s="19">
        <f t="shared" si="1"/>
        <v>0.16546657514636559</v>
      </c>
      <c r="K67" s="19">
        <f t="shared" si="2"/>
        <v>8.6822966036127464E-2</v>
      </c>
    </row>
    <row r="68" spans="2:11" x14ac:dyDescent="0.25">
      <c r="B68" t="str">
        <f>'Town Data'!A64</f>
        <v>WARREN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527343.55000000005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25">
      <c r="B69" s="24" t="str">
        <f>'Town Data'!A65</f>
        <v>WATERBURY</v>
      </c>
      <c r="C69" s="41">
        <f>IF('Town Data'!C65&gt;9,'Town Data'!B65,"*")</f>
        <v>1970221.26</v>
      </c>
      <c r="D69" s="34" t="str">
        <f>IF('Town Data'!E65&gt;9,'Town Data'!D65,"*")</f>
        <v>*</v>
      </c>
      <c r="E69" s="35">
        <f>IF('Town Data'!G65&gt;9,'Town Data'!F65,"*")</f>
        <v>441846.49</v>
      </c>
      <c r="F69" s="34">
        <f>IF('Town Data'!I65&gt;9,'Town Data'!H65,"*")</f>
        <v>1790840.42</v>
      </c>
      <c r="G69" s="34" t="str">
        <f>IF('Town Data'!K65&gt;9,'Town Data'!J65,"*")</f>
        <v>*</v>
      </c>
      <c r="H69" s="35">
        <f>IF('Town Data'!M65&gt;9,'Town Data'!L65,"*")</f>
        <v>395208.01</v>
      </c>
      <c r="I69" s="19">
        <f t="shared" si="0"/>
        <v>0.10016573112639489</v>
      </c>
      <c r="J69" s="19" t="str">
        <f t="shared" si="1"/>
        <v/>
      </c>
      <c r="K69" s="19">
        <f t="shared" si="2"/>
        <v>0.11800995632654303</v>
      </c>
    </row>
    <row r="70" spans="2:11" x14ac:dyDescent="0.25">
      <c r="B70" t="str">
        <f>'Town Data'!A66</f>
        <v>WEST RUTLAND</v>
      </c>
      <c r="C70" s="40">
        <f>IF('Town Data'!C66&gt;9,'Town Data'!B66,"*")</f>
        <v>175714.19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>
        <f>IF('Town Data'!I66&gt;9,'Town Data'!H66,"*")</f>
        <v>170898.39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>
        <f t="shared" ref="I70:I133" si="3">IFERROR((C70-F70)/F70,"")</f>
        <v>2.8179317546525674E-2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WILLISTON</v>
      </c>
      <c r="C71" s="41">
        <f>IF('Town Data'!C67&gt;9,'Town Data'!B67,"*")</f>
        <v>3715775.84</v>
      </c>
      <c r="D71" s="34" t="str">
        <f>IF('Town Data'!E67&gt;9,'Town Data'!D67,"*")</f>
        <v>*</v>
      </c>
      <c r="E71" s="35">
        <f>IF('Town Data'!G67&gt;9,'Town Data'!F67,"*")</f>
        <v>275559.13</v>
      </c>
      <c r="F71" s="34">
        <f>IF('Town Data'!I67&gt;9,'Town Data'!H67,"*")</f>
        <v>3391446</v>
      </c>
      <c r="G71" s="34" t="str">
        <f>IF('Town Data'!K67&gt;9,'Town Data'!J67,"*")</f>
        <v>*</v>
      </c>
      <c r="H71" s="35">
        <f>IF('Town Data'!M67&gt;9,'Town Data'!L67,"*")</f>
        <v>297563.68</v>
      </c>
      <c r="I71" s="19">
        <f t="shared" si="3"/>
        <v>9.5631727587583537E-2</v>
      </c>
      <c r="J71" s="19" t="str">
        <f t="shared" si="4"/>
        <v/>
      </c>
      <c r="K71" s="19">
        <f t="shared" si="5"/>
        <v>-7.3949045125399682E-2</v>
      </c>
    </row>
    <row r="72" spans="2:11" x14ac:dyDescent="0.25">
      <c r="B72" t="str">
        <f>'Town Data'!A68</f>
        <v>WILMINGTON</v>
      </c>
      <c r="C72" s="40">
        <f>IF('Town Data'!C68&gt;9,'Town Data'!B68,"*")</f>
        <v>992097.6</v>
      </c>
      <c r="D72" s="36">
        <f>IF('Town Data'!E68&gt;9,'Town Data'!D68,"*")</f>
        <v>256039.02</v>
      </c>
      <c r="E72" s="37">
        <f>IF('Town Data'!G68&gt;9,'Town Data'!F68,"*")</f>
        <v>143634.66</v>
      </c>
      <c r="F72" s="36">
        <f>IF('Town Data'!I68&gt;9,'Town Data'!H68,"*")</f>
        <v>947068.02</v>
      </c>
      <c r="G72" s="36">
        <f>IF('Town Data'!K68&gt;9,'Town Data'!J68,"*")</f>
        <v>186345.67</v>
      </c>
      <c r="H72" s="37">
        <f>IF('Town Data'!M68&gt;9,'Town Data'!L68,"*")</f>
        <v>133366.17000000001</v>
      </c>
      <c r="I72" s="8">
        <f t="shared" si="3"/>
        <v>4.754629978953355E-2</v>
      </c>
      <c r="J72" s="8">
        <f t="shared" si="4"/>
        <v>0.37400037253347485</v>
      </c>
      <c r="K72" s="8">
        <f t="shared" si="5"/>
        <v>7.6994713127024564E-2</v>
      </c>
    </row>
    <row r="73" spans="2:11" x14ac:dyDescent="0.25">
      <c r="B73" s="24" t="str">
        <f>'Town Data'!A69</f>
        <v>WINDSOR</v>
      </c>
      <c r="C73" s="41">
        <f>IF('Town Data'!C69&gt;9,'Town Data'!B69,"*")</f>
        <v>589203.4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>
        <f>IF('Town Data'!I69&gt;9,'Town Data'!H69,"*")</f>
        <v>543926.09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>
        <f t="shared" si="3"/>
        <v>8.324165880698986E-2</v>
      </c>
      <c r="J73" s="19" t="str">
        <f t="shared" si="4"/>
        <v/>
      </c>
      <c r="K73" s="19" t="str">
        <f t="shared" si="5"/>
        <v/>
      </c>
    </row>
    <row r="74" spans="2:11" x14ac:dyDescent="0.25">
      <c r="B74" t="str">
        <f>'Town Data'!A70</f>
        <v>WINOOSKI</v>
      </c>
      <c r="C74" s="40">
        <f>IF('Town Data'!C70&gt;9,'Town Data'!B70,"*")</f>
        <v>1387290.76</v>
      </c>
      <c r="D74" s="36" t="str">
        <f>IF('Town Data'!E70&gt;9,'Town Data'!D70,"*")</f>
        <v>*</v>
      </c>
      <c r="E74" s="37">
        <f>IF('Town Data'!G70&gt;9,'Town Data'!F70,"*")</f>
        <v>468521.93</v>
      </c>
      <c r="F74" s="36">
        <f>IF('Town Data'!I70&gt;9,'Town Data'!H70,"*")</f>
        <v>1273792.03</v>
      </c>
      <c r="G74" s="36" t="str">
        <f>IF('Town Data'!K70&gt;9,'Town Data'!J70,"*")</f>
        <v>*</v>
      </c>
      <c r="H74" s="37">
        <f>IF('Town Data'!M70&gt;9,'Town Data'!L70,"*")</f>
        <v>498615.87</v>
      </c>
      <c r="I74" s="8">
        <f t="shared" si="3"/>
        <v>8.9103030421692916E-2</v>
      </c>
      <c r="J74" s="8" t="str">
        <f t="shared" si="4"/>
        <v/>
      </c>
      <c r="K74" s="8">
        <f t="shared" si="5"/>
        <v>-6.0354958216632781E-2</v>
      </c>
    </row>
    <row r="75" spans="2:11" x14ac:dyDescent="0.25">
      <c r="B75" s="24" t="str">
        <f>'Town Data'!A71</f>
        <v>WOODSTOCK</v>
      </c>
      <c r="C75" s="41">
        <f>IF('Town Data'!C71&gt;9,'Town Data'!B71,"*")</f>
        <v>2019738.03</v>
      </c>
      <c r="D75" s="34">
        <f>IF('Town Data'!E71&gt;9,'Town Data'!D71,"*")</f>
        <v>2966744.39</v>
      </c>
      <c r="E75" s="35">
        <f>IF('Town Data'!G71&gt;9,'Town Data'!F71,"*")</f>
        <v>524532.07999999996</v>
      </c>
      <c r="F75" s="34">
        <f>IF('Town Data'!I71&gt;9,'Town Data'!H71,"*")</f>
        <v>1893683.07</v>
      </c>
      <c r="G75" s="34">
        <f>IF('Town Data'!K71&gt;9,'Town Data'!J71,"*")</f>
        <v>2833640.29</v>
      </c>
      <c r="H75" s="35">
        <f>IF('Town Data'!M71&gt;9,'Town Data'!L71,"*")</f>
        <v>526764.23</v>
      </c>
      <c r="I75" s="19">
        <f t="shared" si="3"/>
        <v>6.6566027862307475E-2</v>
      </c>
      <c r="J75" s="19">
        <f t="shared" si="4"/>
        <v>4.6972828721319491E-2</v>
      </c>
      <c r="K75" s="19">
        <f t="shared" si="5"/>
        <v>-4.2374745149267694E-3</v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1673353.27</v>
      </c>
      <c r="C2" s="30">
        <v>41</v>
      </c>
      <c r="D2" s="30">
        <v>0</v>
      </c>
      <c r="E2" s="30">
        <v>0</v>
      </c>
      <c r="F2" s="30">
        <v>263758.96999999997</v>
      </c>
      <c r="G2" s="30">
        <v>18</v>
      </c>
      <c r="H2" s="30">
        <v>1602396.25</v>
      </c>
      <c r="I2" s="30">
        <v>41</v>
      </c>
      <c r="J2" s="30">
        <v>0</v>
      </c>
      <c r="K2" s="30">
        <v>0</v>
      </c>
      <c r="L2" s="30">
        <v>252312.01</v>
      </c>
      <c r="M2" s="30">
        <v>19</v>
      </c>
    </row>
    <row r="3" spans="1:13" x14ac:dyDescent="0.25">
      <c r="A3" s="29" t="s">
        <v>48</v>
      </c>
      <c r="B3" s="30">
        <v>492629.39</v>
      </c>
      <c r="C3" s="30">
        <v>11</v>
      </c>
      <c r="D3" s="30">
        <v>0</v>
      </c>
      <c r="E3" s="30">
        <v>0</v>
      </c>
      <c r="F3" s="30">
        <v>0</v>
      </c>
      <c r="G3" s="30">
        <v>0</v>
      </c>
      <c r="H3" s="30">
        <v>528019.37</v>
      </c>
      <c r="I3" s="30">
        <v>11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417052.29</v>
      </c>
      <c r="C4" s="30">
        <v>19</v>
      </c>
      <c r="D4" s="30">
        <v>0</v>
      </c>
      <c r="E4" s="30">
        <v>0</v>
      </c>
      <c r="F4" s="30">
        <v>0</v>
      </c>
      <c r="G4" s="30">
        <v>0</v>
      </c>
      <c r="H4" s="30">
        <v>348973.77</v>
      </c>
      <c r="I4" s="30">
        <v>18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25">
      <c r="A5" s="29" t="s">
        <v>50</v>
      </c>
      <c r="B5" s="30">
        <v>3346683.06</v>
      </c>
      <c r="C5" s="30">
        <v>69</v>
      </c>
      <c r="D5" s="30">
        <v>932613.11</v>
      </c>
      <c r="E5" s="30">
        <v>15</v>
      </c>
      <c r="F5" s="30">
        <v>446872.56</v>
      </c>
      <c r="G5" s="30">
        <v>24</v>
      </c>
      <c r="H5" s="30">
        <v>2960215.96</v>
      </c>
      <c r="I5" s="30">
        <v>66</v>
      </c>
      <c r="J5" s="30">
        <v>915757.14</v>
      </c>
      <c r="K5" s="30">
        <v>17</v>
      </c>
      <c r="L5" s="30">
        <v>408127.68</v>
      </c>
      <c r="M5" s="30">
        <v>26</v>
      </c>
    </row>
    <row r="6" spans="1:13" x14ac:dyDescent="0.25">
      <c r="A6" s="29" t="s">
        <v>51</v>
      </c>
      <c r="B6" s="30">
        <v>1867586.64</v>
      </c>
      <c r="C6" s="30">
        <v>15</v>
      </c>
      <c r="D6" s="30">
        <v>0</v>
      </c>
      <c r="E6" s="30">
        <v>0</v>
      </c>
      <c r="F6" s="30">
        <v>0</v>
      </c>
      <c r="G6" s="30">
        <v>0</v>
      </c>
      <c r="H6" s="30">
        <v>1864907.2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25">
      <c r="A7" s="29" t="s">
        <v>52</v>
      </c>
      <c r="B7" s="30">
        <v>334734.18</v>
      </c>
      <c r="C7" s="30">
        <v>11</v>
      </c>
      <c r="D7" s="30">
        <v>0</v>
      </c>
      <c r="E7" s="30">
        <v>0</v>
      </c>
      <c r="F7" s="30">
        <v>0</v>
      </c>
      <c r="G7" s="30">
        <v>0</v>
      </c>
      <c r="H7" s="30">
        <v>352032.64</v>
      </c>
      <c r="I7" s="30">
        <v>11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25">
      <c r="A8" s="29" t="s">
        <v>53</v>
      </c>
      <c r="B8" s="30">
        <v>605196.36</v>
      </c>
      <c r="C8" s="30">
        <v>11</v>
      </c>
      <c r="D8" s="30">
        <v>0</v>
      </c>
      <c r="E8" s="30">
        <v>0</v>
      </c>
      <c r="F8" s="30">
        <v>0</v>
      </c>
      <c r="G8" s="30">
        <v>0</v>
      </c>
      <c r="H8" s="30">
        <v>588420.43999999994</v>
      </c>
      <c r="I8" s="30">
        <v>11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452615.19</v>
      </c>
      <c r="C9" s="30">
        <v>18</v>
      </c>
      <c r="D9" s="30">
        <v>0</v>
      </c>
      <c r="E9" s="30">
        <v>0</v>
      </c>
      <c r="F9" s="30">
        <v>117499.09</v>
      </c>
      <c r="G9" s="30">
        <v>11</v>
      </c>
      <c r="H9" s="30">
        <v>467011.92</v>
      </c>
      <c r="I9" s="30">
        <v>21</v>
      </c>
      <c r="J9" s="30">
        <v>0</v>
      </c>
      <c r="K9" s="30">
        <v>0</v>
      </c>
      <c r="L9" s="30">
        <v>112678.09</v>
      </c>
      <c r="M9" s="30">
        <v>11</v>
      </c>
    </row>
    <row r="10" spans="1:13" x14ac:dyDescent="0.25">
      <c r="A10" s="29" t="s">
        <v>55</v>
      </c>
      <c r="B10" s="30">
        <v>4112117.55</v>
      </c>
      <c r="C10" s="30">
        <v>76</v>
      </c>
      <c r="D10" s="30">
        <v>1027645.29</v>
      </c>
      <c r="E10" s="30">
        <v>18</v>
      </c>
      <c r="F10" s="30">
        <v>522519.47</v>
      </c>
      <c r="G10" s="30">
        <v>32</v>
      </c>
      <c r="H10" s="30">
        <v>4157931.29</v>
      </c>
      <c r="I10" s="30">
        <v>75</v>
      </c>
      <c r="J10" s="30">
        <v>1017628.24</v>
      </c>
      <c r="K10" s="30">
        <v>16</v>
      </c>
      <c r="L10" s="30">
        <v>438254.25</v>
      </c>
      <c r="M10" s="30">
        <v>30</v>
      </c>
    </row>
    <row r="11" spans="1:13" x14ac:dyDescent="0.25">
      <c r="A11" s="29" t="s">
        <v>56</v>
      </c>
      <c r="B11" s="30">
        <v>512857.28</v>
      </c>
      <c r="C11" s="30">
        <v>15</v>
      </c>
      <c r="D11" s="30">
        <v>0</v>
      </c>
      <c r="E11" s="30">
        <v>0</v>
      </c>
      <c r="F11" s="30">
        <v>0</v>
      </c>
      <c r="G11" s="30">
        <v>0</v>
      </c>
      <c r="H11" s="30">
        <v>380301.8</v>
      </c>
      <c r="I11" s="30">
        <v>13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536958.13</v>
      </c>
      <c r="C12" s="30">
        <v>14</v>
      </c>
      <c r="D12" s="30">
        <v>661644</v>
      </c>
      <c r="E12" s="30">
        <v>14</v>
      </c>
      <c r="F12" s="30">
        <v>250374.82</v>
      </c>
      <c r="G12" s="30">
        <v>10</v>
      </c>
      <c r="H12" s="30">
        <v>415678.46</v>
      </c>
      <c r="I12" s="30">
        <v>13</v>
      </c>
      <c r="J12" s="30">
        <v>639736.97</v>
      </c>
      <c r="K12" s="30">
        <v>13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14046436.199999999</v>
      </c>
      <c r="C13" s="30">
        <v>197</v>
      </c>
      <c r="D13" s="30">
        <v>9112292.7699999996</v>
      </c>
      <c r="E13" s="30">
        <v>18</v>
      </c>
      <c r="F13" s="30">
        <v>4739977.67</v>
      </c>
      <c r="G13" s="30">
        <v>105</v>
      </c>
      <c r="H13" s="30">
        <v>12490128.560000001</v>
      </c>
      <c r="I13" s="30">
        <v>197</v>
      </c>
      <c r="J13" s="30">
        <v>8031187.4000000004</v>
      </c>
      <c r="K13" s="30">
        <v>14</v>
      </c>
      <c r="L13" s="30">
        <v>4382631.42</v>
      </c>
      <c r="M13" s="30">
        <v>95</v>
      </c>
    </row>
    <row r="14" spans="1:13" x14ac:dyDescent="0.25">
      <c r="A14" s="29" t="s">
        <v>59</v>
      </c>
      <c r="B14" s="30">
        <v>900265.73</v>
      </c>
      <c r="C14" s="30">
        <v>20</v>
      </c>
      <c r="D14" s="30">
        <v>0</v>
      </c>
      <c r="E14" s="30">
        <v>0</v>
      </c>
      <c r="F14" s="30">
        <v>187090.65</v>
      </c>
      <c r="G14" s="30">
        <v>14</v>
      </c>
      <c r="H14" s="30">
        <v>928881.67</v>
      </c>
      <c r="I14" s="30">
        <v>20</v>
      </c>
      <c r="J14" s="30">
        <v>0</v>
      </c>
      <c r="K14" s="30">
        <v>0</v>
      </c>
      <c r="L14" s="30">
        <v>150552.97</v>
      </c>
      <c r="M14" s="30">
        <v>10</v>
      </c>
    </row>
    <row r="15" spans="1:13" x14ac:dyDescent="0.25">
      <c r="A15" s="29" t="s">
        <v>60</v>
      </c>
      <c r="B15" s="30">
        <v>891554.29</v>
      </c>
      <c r="C15" s="30">
        <v>19</v>
      </c>
      <c r="D15" s="30">
        <v>0</v>
      </c>
      <c r="E15" s="30">
        <v>0</v>
      </c>
      <c r="F15" s="30">
        <v>0</v>
      </c>
      <c r="G15" s="30">
        <v>0</v>
      </c>
      <c r="H15" s="30">
        <v>841246.68</v>
      </c>
      <c r="I15" s="30">
        <v>25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298777.48</v>
      </c>
      <c r="C16" s="30">
        <v>14</v>
      </c>
      <c r="D16" s="30">
        <v>0</v>
      </c>
      <c r="E16" s="30">
        <v>0</v>
      </c>
      <c r="F16" s="30">
        <v>0</v>
      </c>
      <c r="G16" s="30">
        <v>0</v>
      </c>
      <c r="H16" s="30">
        <v>310988.09000000003</v>
      </c>
      <c r="I16" s="30">
        <v>15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3111785.54</v>
      </c>
      <c r="C17" s="30">
        <v>48</v>
      </c>
      <c r="D17" s="30">
        <v>1643284.21</v>
      </c>
      <c r="E17" s="30">
        <v>12</v>
      </c>
      <c r="F17" s="30">
        <v>184986.77</v>
      </c>
      <c r="G17" s="30">
        <v>11</v>
      </c>
      <c r="H17" s="30">
        <v>3191895.29</v>
      </c>
      <c r="I17" s="30">
        <v>52</v>
      </c>
      <c r="J17" s="30">
        <v>1714447.78</v>
      </c>
      <c r="K17" s="30">
        <v>12</v>
      </c>
      <c r="L17" s="30">
        <v>234154.34</v>
      </c>
      <c r="M17" s="30">
        <v>13</v>
      </c>
    </row>
    <row r="18" spans="1:13" x14ac:dyDescent="0.25">
      <c r="A18" s="29" t="s">
        <v>63</v>
      </c>
      <c r="B18" s="30">
        <v>273720.23</v>
      </c>
      <c r="C18" s="30">
        <v>10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1094912.08</v>
      </c>
      <c r="C19" s="30">
        <v>22</v>
      </c>
      <c r="D19" s="30">
        <v>0</v>
      </c>
      <c r="E19" s="30">
        <v>0</v>
      </c>
      <c r="F19" s="30">
        <v>0</v>
      </c>
      <c r="G19" s="30">
        <v>0</v>
      </c>
      <c r="H19" s="30">
        <v>968650.39</v>
      </c>
      <c r="I19" s="30">
        <v>24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753915</v>
      </c>
      <c r="C20" s="30">
        <v>11</v>
      </c>
      <c r="D20" s="30">
        <v>0</v>
      </c>
      <c r="E20" s="30">
        <v>0</v>
      </c>
      <c r="F20" s="30">
        <v>0</v>
      </c>
      <c r="G20" s="30">
        <v>0</v>
      </c>
      <c r="H20" s="30">
        <v>800530.74</v>
      </c>
      <c r="I20" s="30">
        <v>11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775936.43</v>
      </c>
      <c r="C21" s="30">
        <v>16</v>
      </c>
      <c r="D21" s="30">
        <v>279094.65000000002</v>
      </c>
      <c r="E21" s="30">
        <v>13</v>
      </c>
      <c r="F21" s="30">
        <v>291995.07</v>
      </c>
      <c r="G21" s="30">
        <v>12</v>
      </c>
      <c r="H21" s="30">
        <v>569015.93999999994</v>
      </c>
      <c r="I21" s="30">
        <v>19</v>
      </c>
      <c r="J21" s="30">
        <v>209447.57</v>
      </c>
      <c r="K21" s="30">
        <v>15</v>
      </c>
      <c r="L21" s="30">
        <v>189604.85</v>
      </c>
      <c r="M21" s="30">
        <v>12</v>
      </c>
    </row>
    <row r="22" spans="1:13" x14ac:dyDescent="0.25">
      <c r="A22" s="29" t="s">
        <v>67</v>
      </c>
      <c r="B22" s="30">
        <v>495879.59</v>
      </c>
      <c r="C22" s="30">
        <v>20</v>
      </c>
      <c r="D22" s="30">
        <v>0</v>
      </c>
      <c r="E22" s="30">
        <v>0</v>
      </c>
      <c r="F22" s="30">
        <v>0</v>
      </c>
      <c r="G22" s="30">
        <v>0</v>
      </c>
      <c r="H22" s="30">
        <v>476990.77</v>
      </c>
      <c r="I22" s="30">
        <v>19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25">
      <c r="A23" s="29" t="s">
        <v>68</v>
      </c>
      <c r="B23" s="30">
        <v>3742578.94</v>
      </c>
      <c r="C23" s="30">
        <v>66</v>
      </c>
      <c r="D23" s="30">
        <v>0</v>
      </c>
      <c r="E23" s="30">
        <v>0</v>
      </c>
      <c r="F23" s="30">
        <v>358686.91</v>
      </c>
      <c r="G23" s="30">
        <v>20</v>
      </c>
      <c r="H23" s="30">
        <v>3693716.93</v>
      </c>
      <c r="I23" s="30">
        <v>71</v>
      </c>
      <c r="J23" s="30">
        <v>0</v>
      </c>
      <c r="K23" s="30">
        <v>0</v>
      </c>
      <c r="L23" s="30">
        <v>281235.76</v>
      </c>
      <c r="M23" s="30">
        <v>22</v>
      </c>
    </row>
    <row r="24" spans="1:13" x14ac:dyDescent="0.25">
      <c r="A24" s="29" t="s">
        <v>69</v>
      </c>
      <c r="B24" s="30">
        <v>585225.74</v>
      </c>
      <c r="C24" s="30">
        <v>16</v>
      </c>
      <c r="D24" s="30">
        <v>0</v>
      </c>
      <c r="E24" s="30">
        <v>0</v>
      </c>
      <c r="F24" s="30">
        <v>0</v>
      </c>
      <c r="G24" s="30">
        <v>0</v>
      </c>
      <c r="H24" s="30">
        <v>566327.21</v>
      </c>
      <c r="I24" s="30">
        <v>17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431154.5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1125083.25</v>
      </c>
      <c r="C26" s="30">
        <v>10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218460.14</v>
      </c>
      <c r="K27" s="30">
        <v>10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414290.78</v>
      </c>
      <c r="C28" s="30">
        <v>13</v>
      </c>
      <c r="D28" s="30">
        <v>0</v>
      </c>
      <c r="E28" s="30">
        <v>0</v>
      </c>
      <c r="F28" s="30">
        <v>0</v>
      </c>
      <c r="G28" s="30">
        <v>0</v>
      </c>
      <c r="H28" s="30">
        <v>382635.25</v>
      </c>
      <c r="I28" s="30">
        <v>14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25">
      <c r="A29" s="29" t="s">
        <v>74</v>
      </c>
      <c r="B29" s="30">
        <v>2605025.85</v>
      </c>
      <c r="C29" s="30">
        <v>42</v>
      </c>
      <c r="D29" s="30">
        <v>2297236.54</v>
      </c>
      <c r="E29" s="30">
        <v>15</v>
      </c>
      <c r="F29" s="30">
        <v>408336.14</v>
      </c>
      <c r="G29" s="30">
        <v>17</v>
      </c>
      <c r="H29" s="30">
        <v>2549232.02</v>
      </c>
      <c r="I29" s="30">
        <v>42</v>
      </c>
      <c r="J29" s="30">
        <v>1792733.71</v>
      </c>
      <c r="K29" s="30">
        <v>15</v>
      </c>
      <c r="L29" s="30">
        <v>428778.32</v>
      </c>
      <c r="M29" s="30">
        <v>20</v>
      </c>
    </row>
    <row r="30" spans="1:13" x14ac:dyDescent="0.25">
      <c r="A30" s="29" t="s">
        <v>75</v>
      </c>
      <c r="B30" s="30">
        <v>484212.55</v>
      </c>
      <c r="C30" s="30">
        <v>13</v>
      </c>
      <c r="D30" s="30">
        <v>0</v>
      </c>
      <c r="E30" s="30">
        <v>0</v>
      </c>
      <c r="F30" s="30">
        <v>0</v>
      </c>
      <c r="G30" s="30">
        <v>0</v>
      </c>
      <c r="H30" s="30">
        <v>409099.72</v>
      </c>
      <c r="I30" s="30">
        <v>11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25">
      <c r="A31" s="29" t="s">
        <v>76</v>
      </c>
      <c r="B31" s="30">
        <v>622145.48</v>
      </c>
      <c r="C31" s="30">
        <v>13</v>
      </c>
      <c r="D31" s="30">
        <v>0</v>
      </c>
      <c r="E31" s="30">
        <v>0</v>
      </c>
      <c r="F31" s="30">
        <v>0</v>
      </c>
      <c r="G31" s="30">
        <v>0</v>
      </c>
      <c r="H31" s="30">
        <v>569521.67000000004</v>
      </c>
      <c r="I31" s="30">
        <v>11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240776.27</v>
      </c>
      <c r="C32" s="30">
        <v>14</v>
      </c>
      <c r="D32" s="30">
        <v>0</v>
      </c>
      <c r="E32" s="30">
        <v>0</v>
      </c>
      <c r="F32" s="30">
        <v>0</v>
      </c>
      <c r="G32" s="30">
        <v>0</v>
      </c>
      <c r="H32" s="30">
        <v>209690.43</v>
      </c>
      <c r="I32" s="30">
        <v>12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25">
      <c r="A33" s="29" t="s">
        <v>78</v>
      </c>
      <c r="B33" s="30">
        <v>1796415.78</v>
      </c>
      <c r="C33" s="30">
        <v>31</v>
      </c>
      <c r="D33" s="30">
        <v>1790847.63</v>
      </c>
      <c r="E33" s="30">
        <v>25</v>
      </c>
      <c r="F33" s="30">
        <v>701446.95</v>
      </c>
      <c r="G33" s="30">
        <v>24</v>
      </c>
      <c r="H33" s="30">
        <v>1586252.28</v>
      </c>
      <c r="I33" s="30">
        <v>30</v>
      </c>
      <c r="J33" s="30">
        <v>1559602.6</v>
      </c>
      <c r="K33" s="30">
        <v>30</v>
      </c>
      <c r="L33" s="30">
        <v>675582.24</v>
      </c>
      <c r="M33" s="30">
        <v>23</v>
      </c>
    </row>
    <row r="34" spans="1:13" x14ac:dyDescent="0.25">
      <c r="A34" s="29" t="s">
        <v>79</v>
      </c>
      <c r="B34" s="30">
        <v>343306.28</v>
      </c>
      <c r="C34" s="30">
        <v>16</v>
      </c>
      <c r="D34" s="30">
        <v>0</v>
      </c>
      <c r="E34" s="30">
        <v>0</v>
      </c>
      <c r="F34" s="30">
        <v>0</v>
      </c>
      <c r="G34" s="30">
        <v>0</v>
      </c>
      <c r="H34" s="30">
        <v>285007.94</v>
      </c>
      <c r="I34" s="30">
        <v>13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25">
      <c r="A35" s="29" t="s">
        <v>80</v>
      </c>
      <c r="B35" s="30">
        <v>1424846.74</v>
      </c>
      <c r="C35" s="30">
        <v>34</v>
      </c>
      <c r="D35" s="30">
        <v>211374.6</v>
      </c>
      <c r="E35" s="30">
        <v>15</v>
      </c>
      <c r="F35" s="30">
        <v>513465.37</v>
      </c>
      <c r="G35" s="30">
        <v>21</v>
      </c>
      <c r="H35" s="30">
        <v>1211285.46</v>
      </c>
      <c r="I35" s="30">
        <v>34</v>
      </c>
      <c r="J35" s="30">
        <v>341031.06</v>
      </c>
      <c r="K35" s="30">
        <v>15</v>
      </c>
      <c r="L35" s="30">
        <v>382558.93</v>
      </c>
      <c r="M35" s="30">
        <v>19</v>
      </c>
    </row>
    <row r="36" spans="1:13" x14ac:dyDescent="0.25">
      <c r="A36" s="29" t="s">
        <v>81</v>
      </c>
      <c r="B36" s="30">
        <v>1366481.76</v>
      </c>
      <c r="C36" s="30">
        <v>27</v>
      </c>
      <c r="D36" s="30">
        <v>0</v>
      </c>
      <c r="E36" s="30">
        <v>0</v>
      </c>
      <c r="F36" s="30">
        <v>0</v>
      </c>
      <c r="G36" s="30">
        <v>0</v>
      </c>
      <c r="H36" s="30">
        <v>1289841.1200000001</v>
      </c>
      <c r="I36" s="30">
        <v>27</v>
      </c>
      <c r="J36" s="30">
        <v>0</v>
      </c>
      <c r="K36" s="30">
        <v>0</v>
      </c>
      <c r="L36" s="30">
        <v>89128.59</v>
      </c>
      <c r="M36" s="30">
        <v>10</v>
      </c>
    </row>
    <row r="37" spans="1:13" x14ac:dyDescent="0.25">
      <c r="A37" s="29" t="s">
        <v>82</v>
      </c>
      <c r="B37" s="30">
        <v>4281172</v>
      </c>
      <c r="C37" s="30">
        <v>61</v>
      </c>
      <c r="D37" s="30">
        <v>4087621.6</v>
      </c>
      <c r="E37" s="30">
        <v>25</v>
      </c>
      <c r="F37" s="30">
        <v>1103354.47</v>
      </c>
      <c r="G37" s="30">
        <v>41</v>
      </c>
      <c r="H37" s="30">
        <v>3883579.4</v>
      </c>
      <c r="I37" s="30">
        <v>59</v>
      </c>
      <c r="J37" s="30">
        <v>4246714.6399999997</v>
      </c>
      <c r="K37" s="30">
        <v>26</v>
      </c>
      <c r="L37" s="30">
        <v>958405.23</v>
      </c>
      <c r="M37" s="30">
        <v>37</v>
      </c>
    </row>
    <row r="38" spans="1:13" x14ac:dyDescent="0.25">
      <c r="A38" s="29" t="s">
        <v>83</v>
      </c>
      <c r="B38" s="30">
        <v>2869880.87</v>
      </c>
      <c r="C38" s="30">
        <v>53</v>
      </c>
      <c r="D38" s="30">
        <v>969358.18</v>
      </c>
      <c r="E38" s="30">
        <v>10</v>
      </c>
      <c r="F38" s="30">
        <v>420045.44</v>
      </c>
      <c r="G38" s="30">
        <v>23</v>
      </c>
      <c r="H38" s="30">
        <v>2531337.1</v>
      </c>
      <c r="I38" s="30">
        <v>51</v>
      </c>
      <c r="J38" s="30">
        <v>0</v>
      </c>
      <c r="K38" s="30">
        <v>0</v>
      </c>
      <c r="L38" s="30">
        <v>305432.81</v>
      </c>
      <c r="M38" s="30">
        <v>22</v>
      </c>
    </row>
    <row r="39" spans="1:13" x14ac:dyDescent="0.25">
      <c r="A39" s="29" t="s">
        <v>84</v>
      </c>
      <c r="B39" s="30">
        <v>1200441.56</v>
      </c>
      <c r="C39" s="30">
        <v>26</v>
      </c>
      <c r="D39" s="30">
        <v>0</v>
      </c>
      <c r="E39" s="30">
        <v>0</v>
      </c>
      <c r="F39" s="30">
        <v>0</v>
      </c>
      <c r="G39" s="30">
        <v>0</v>
      </c>
      <c r="H39" s="30">
        <v>1025756.42</v>
      </c>
      <c r="I39" s="30">
        <v>25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189333.36</v>
      </c>
      <c r="C40" s="30">
        <v>11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25">
      <c r="A41" s="29" t="s">
        <v>86</v>
      </c>
      <c r="B41" s="30">
        <v>2627654.91</v>
      </c>
      <c r="C41" s="30">
        <v>53</v>
      </c>
      <c r="D41" s="30">
        <v>0</v>
      </c>
      <c r="E41" s="30">
        <v>0</v>
      </c>
      <c r="F41" s="30">
        <v>368151.46</v>
      </c>
      <c r="G41" s="30">
        <v>23</v>
      </c>
      <c r="H41" s="30">
        <v>2364896.9500000002</v>
      </c>
      <c r="I41" s="30">
        <v>53</v>
      </c>
      <c r="J41" s="30">
        <v>0</v>
      </c>
      <c r="K41" s="30">
        <v>0</v>
      </c>
      <c r="L41" s="30">
        <v>354481.66</v>
      </c>
      <c r="M41" s="30">
        <v>21</v>
      </c>
    </row>
    <row r="42" spans="1:13" x14ac:dyDescent="0.25">
      <c r="A42" s="29" t="s">
        <v>87</v>
      </c>
      <c r="B42" s="30">
        <v>1742916.17</v>
      </c>
      <c r="C42" s="30">
        <v>36</v>
      </c>
      <c r="D42" s="30">
        <v>0</v>
      </c>
      <c r="E42" s="30">
        <v>0</v>
      </c>
      <c r="F42" s="30">
        <v>150594.97</v>
      </c>
      <c r="G42" s="30">
        <v>11</v>
      </c>
      <c r="H42" s="30">
        <v>1671138.7</v>
      </c>
      <c r="I42" s="30">
        <v>35</v>
      </c>
      <c r="J42" s="30">
        <v>0</v>
      </c>
      <c r="K42" s="30">
        <v>0</v>
      </c>
      <c r="L42" s="30">
        <v>152633.79999999999</v>
      </c>
      <c r="M42" s="30">
        <v>11</v>
      </c>
    </row>
    <row r="43" spans="1:13" x14ac:dyDescent="0.25">
      <c r="A43" s="29" t="s">
        <v>88</v>
      </c>
      <c r="B43" s="30">
        <v>1601892.26</v>
      </c>
      <c r="C43" s="30">
        <v>28</v>
      </c>
      <c r="D43" s="30">
        <v>0</v>
      </c>
      <c r="E43" s="30">
        <v>0</v>
      </c>
      <c r="F43" s="30">
        <v>243573.47</v>
      </c>
      <c r="G43" s="30">
        <v>13</v>
      </c>
      <c r="H43" s="30">
        <v>1415725.05</v>
      </c>
      <c r="I43" s="30">
        <v>28</v>
      </c>
      <c r="J43" s="30">
        <v>0</v>
      </c>
      <c r="K43" s="30">
        <v>0</v>
      </c>
      <c r="L43" s="30">
        <v>253672.64</v>
      </c>
      <c r="M43" s="30">
        <v>12</v>
      </c>
    </row>
    <row r="44" spans="1:13" x14ac:dyDescent="0.25">
      <c r="A44" s="29" t="s">
        <v>89</v>
      </c>
      <c r="B44" s="30">
        <v>0</v>
      </c>
      <c r="C44" s="30">
        <v>0</v>
      </c>
      <c r="D44" s="30">
        <v>410579.65</v>
      </c>
      <c r="E44" s="30">
        <v>15</v>
      </c>
      <c r="F44" s="30">
        <v>0</v>
      </c>
      <c r="G44" s="30">
        <v>0</v>
      </c>
      <c r="H44" s="30">
        <v>0</v>
      </c>
      <c r="I44" s="30">
        <v>0</v>
      </c>
      <c r="J44" s="30">
        <v>401727.07</v>
      </c>
      <c r="K44" s="30">
        <v>19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310224.43</v>
      </c>
      <c r="C45" s="30">
        <v>15</v>
      </c>
      <c r="D45" s="30">
        <v>0</v>
      </c>
      <c r="E45" s="30">
        <v>0</v>
      </c>
      <c r="F45" s="30">
        <v>0</v>
      </c>
      <c r="G45" s="30">
        <v>0</v>
      </c>
      <c r="H45" s="30">
        <v>321273.21000000002</v>
      </c>
      <c r="I45" s="30">
        <v>19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250100.77</v>
      </c>
      <c r="C46" s="30">
        <v>11</v>
      </c>
      <c r="D46" s="30">
        <v>0</v>
      </c>
      <c r="E46" s="30">
        <v>0</v>
      </c>
      <c r="F46" s="30">
        <v>0</v>
      </c>
      <c r="G46" s="30">
        <v>0</v>
      </c>
      <c r="H46" s="30">
        <v>291679.51</v>
      </c>
      <c r="I46" s="30">
        <v>13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25">
      <c r="A47" s="29" t="s">
        <v>92</v>
      </c>
      <c r="B47" s="30">
        <v>785058.06</v>
      </c>
      <c r="C47" s="30">
        <v>19</v>
      </c>
      <c r="D47" s="30">
        <v>0</v>
      </c>
      <c r="E47" s="30">
        <v>0</v>
      </c>
      <c r="F47" s="30">
        <v>0</v>
      </c>
      <c r="G47" s="30">
        <v>0</v>
      </c>
      <c r="H47" s="30">
        <v>688515.46</v>
      </c>
      <c r="I47" s="30">
        <v>19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432781.68</v>
      </c>
      <c r="C48" s="30">
        <v>10</v>
      </c>
      <c r="D48" s="30">
        <v>0</v>
      </c>
      <c r="E48" s="30">
        <v>0</v>
      </c>
      <c r="F48" s="30">
        <v>0</v>
      </c>
      <c r="G48" s="30">
        <v>0</v>
      </c>
      <c r="H48" s="30">
        <v>398930.41</v>
      </c>
      <c r="I48" s="30">
        <v>10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94</v>
      </c>
      <c r="B49" s="30">
        <v>574248.91</v>
      </c>
      <c r="C49" s="30">
        <v>30</v>
      </c>
      <c r="D49" s="30">
        <v>0</v>
      </c>
      <c r="E49" s="30">
        <v>0</v>
      </c>
      <c r="F49" s="30">
        <v>80900.02</v>
      </c>
      <c r="G49" s="30">
        <v>10</v>
      </c>
      <c r="H49" s="30">
        <v>568035.78</v>
      </c>
      <c r="I49" s="30">
        <v>31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25">
      <c r="A50" s="29" t="s">
        <v>95</v>
      </c>
      <c r="B50" s="30">
        <v>330723.39</v>
      </c>
      <c r="C50" s="30">
        <v>10</v>
      </c>
      <c r="D50" s="30">
        <v>0</v>
      </c>
      <c r="E50" s="30">
        <v>0</v>
      </c>
      <c r="F50" s="30">
        <v>0</v>
      </c>
      <c r="G50" s="30">
        <v>0</v>
      </c>
      <c r="H50" s="30">
        <v>263931.64</v>
      </c>
      <c r="I50" s="30">
        <v>12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25">
      <c r="A51" s="29" t="s">
        <v>96</v>
      </c>
      <c r="B51" s="30">
        <v>4075407.47</v>
      </c>
      <c r="C51" s="30">
        <v>77</v>
      </c>
      <c r="D51" s="30">
        <v>0</v>
      </c>
      <c r="E51" s="30">
        <v>0</v>
      </c>
      <c r="F51" s="30">
        <v>346369.76</v>
      </c>
      <c r="G51" s="30">
        <v>25</v>
      </c>
      <c r="H51" s="30">
        <v>4326614.83</v>
      </c>
      <c r="I51" s="30">
        <v>81</v>
      </c>
      <c r="J51" s="30">
        <v>313054.08000000002</v>
      </c>
      <c r="K51" s="30">
        <v>11</v>
      </c>
      <c r="L51" s="30">
        <v>460073.39</v>
      </c>
      <c r="M51" s="30">
        <v>28</v>
      </c>
    </row>
    <row r="52" spans="1:13" x14ac:dyDescent="0.25">
      <c r="A52" s="29" t="s">
        <v>97</v>
      </c>
      <c r="B52" s="30">
        <v>1470106.81</v>
      </c>
      <c r="C52" s="30">
        <v>14</v>
      </c>
      <c r="D52" s="30">
        <v>0</v>
      </c>
      <c r="E52" s="30">
        <v>0</v>
      </c>
      <c r="F52" s="30">
        <v>0</v>
      </c>
      <c r="G52" s="30">
        <v>0</v>
      </c>
      <c r="H52" s="30">
        <v>1363027.25</v>
      </c>
      <c r="I52" s="30">
        <v>15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25">
      <c r="A53" s="29" t="s">
        <v>98</v>
      </c>
      <c r="B53" s="30">
        <v>1197469.74</v>
      </c>
      <c r="C53" s="30">
        <v>27</v>
      </c>
      <c r="D53" s="30">
        <v>0</v>
      </c>
      <c r="E53" s="30">
        <v>0</v>
      </c>
      <c r="F53" s="30">
        <v>248492.74</v>
      </c>
      <c r="G53" s="30">
        <v>13</v>
      </c>
      <c r="H53" s="30">
        <v>1046461.89</v>
      </c>
      <c r="I53" s="30">
        <v>25</v>
      </c>
      <c r="J53" s="30">
        <v>0</v>
      </c>
      <c r="K53" s="30">
        <v>0</v>
      </c>
      <c r="L53" s="30">
        <v>180043.58</v>
      </c>
      <c r="M53" s="30">
        <v>12</v>
      </c>
    </row>
    <row r="54" spans="1:13" x14ac:dyDescent="0.25">
      <c r="A54" s="29" t="s">
        <v>99</v>
      </c>
      <c r="B54" s="30">
        <v>7974491.4900000002</v>
      </c>
      <c r="C54" s="30">
        <v>87</v>
      </c>
      <c r="D54" s="30">
        <v>5152810.5199999996</v>
      </c>
      <c r="E54" s="30">
        <v>11</v>
      </c>
      <c r="F54" s="30">
        <v>875633.48</v>
      </c>
      <c r="G54" s="30">
        <v>29</v>
      </c>
      <c r="H54" s="30">
        <v>7702260.2999999998</v>
      </c>
      <c r="I54" s="30">
        <v>87</v>
      </c>
      <c r="J54" s="30">
        <v>4422720.2300000004</v>
      </c>
      <c r="K54" s="30">
        <v>14</v>
      </c>
      <c r="L54" s="30">
        <v>818046.6</v>
      </c>
      <c r="M54" s="30">
        <v>30</v>
      </c>
    </row>
    <row r="55" spans="1:13" x14ac:dyDescent="0.25">
      <c r="A55" s="29" t="s">
        <v>100</v>
      </c>
      <c r="B55" s="30">
        <v>687399.85</v>
      </c>
      <c r="C55" s="30">
        <v>15</v>
      </c>
      <c r="D55" s="30">
        <v>354175.02</v>
      </c>
      <c r="E55" s="30">
        <v>15</v>
      </c>
      <c r="F55" s="30">
        <v>0</v>
      </c>
      <c r="G55" s="30">
        <v>0</v>
      </c>
      <c r="H55" s="30">
        <v>590818.04</v>
      </c>
      <c r="I55" s="30">
        <v>15</v>
      </c>
      <c r="J55" s="30">
        <v>288390.14</v>
      </c>
      <c r="K55" s="30">
        <v>15</v>
      </c>
      <c r="L55" s="30">
        <v>0</v>
      </c>
      <c r="M55" s="30">
        <v>0</v>
      </c>
    </row>
    <row r="56" spans="1:13" x14ac:dyDescent="0.25">
      <c r="A56" s="29" t="s">
        <v>101</v>
      </c>
      <c r="B56" s="30">
        <v>1330759.01</v>
      </c>
      <c r="C56" s="30">
        <v>31</v>
      </c>
      <c r="D56" s="30">
        <v>0</v>
      </c>
      <c r="E56" s="30">
        <v>0</v>
      </c>
      <c r="F56" s="30">
        <v>0</v>
      </c>
      <c r="G56" s="30">
        <v>0</v>
      </c>
      <c r="H56" s="30">
        <v>1335374.8700000001</v>
      </c>
      <c r="I56" s="30">
        <v>34</v>
      </c>
      <c r="J56" s="30">
        <v>0</v>
      </c>
      <c r="K56" s="30">
        <v>0</v>
      </c>
      <c r="L56" s="30">
        <v>94880.02</v>
      </c>
      <c r="M56" s="30">
        <v>11</v>
      </c>
    </row>
    <row r="57" spans="1:13" x14ac:dyDescent="0.25">
      <c r="A57" s="29" t="s">
        <v>102</v>
      </c>
      <c r="B57" s="30">
        <v>2287338.94</v>
      </c>
      <c r="C57" s="30">
        <v>36</v>
      </c>
      <c r="D57" s="30">
        <v>0</v>
      </c>
      <c r="E57" s="30">
        <v>0</v>
      </c>
      <c r="F57" s="30">
        <v>197997.1</v>
      </c>
      <c r="G57" s="30">
        <v>10</v>
      </c>
      <c r="H57" s="30">
        <v>1973143.82</v>
      </c>
      <c r="I57" s="30">
        <v>35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25">
      <c r="A58" s="29" t="s">
        <v>103</v>
      </c>
      <c r="B58" s="30">
        <v>1120889.6599999999</v>
      </c>
      <c r="C58" s="30">
        <v>17</v>
      </c>
      <c r="D58" s="30">
        <v>0</v>
      </c>
      <c r="E58" s="30">
        <v>0</v>
      </c>
      <c r="F58" s="30">
        <v>0</v>
      </c>
      <c r="G58" s="30">
        <v>0</v>
      </c>
      <c r="H58" s="30">
        <v>1138140.75</v>
      </c>
      <c r="I58" s="30">
        <v>20</v>
      </c>
      <c r="J58" s="30">
        <v>0</v>
      </c>
      <c r="K58" s="30">
        <v>0</v>
      </c>
      <c r="L58" s="30">
        <v>101991.28</v>
      </c>
      <c r="M58" s="30">
        <v>10</v>
      </c>
    </row>
    <row r="59" spans="1:13" x14ac:dyDescent="0.25">
      <c r="A59" s="29" t="s">
        <v>104</v>
      </c>
      <c r="B59" s="30">
        <v>1522436.5</v>
      </c>
      <c r="C59" s="30">
        <v>47</v>
      </c>
      <c r="D59" s="30">
        <v>0</v>
      </c>
      <c r="E59" s="30">
        <v>0</v>
      </c>
      <c r="F59" s="30">
        <v>107009.16</v>
      </c>
      <c r="G59" s="30">
        <v>16</v>
      </c>
      <c r="H59" s="30">
        <v>1361645.14</v>
      </c>
      <c r="I59" s="30">
        <v>47</v>
      </c>
      <c r="J59" s="30">
        <v>0</v>
      </c>
      <c r="K59" s="30">
        <v>0</v>
      </c>
      <c r="L59" s="30">
        <v>98390.26</v>
      </c>
      <c r="M59" s="30">
        <v>19</v>
      </c>
    </row>
    <row r="60" spans="1:13" x14ac:dyDescent="0.25">
      <c r="A60" s="29" t="s">
        <v>105</v>
      </c>
      <c r="B60" s="30">
        <v>6334703.75</v>
      </c>
      <c r="C60" s="30">
        <v>71</v>
      </c>
      <c r="D60" s="30">
        <v>8478851.0500000007</v>
      </c>
      <c r="E60" s="30">
        <v>64</v>
      </c>
      <c r="F60" s="30">
        <v>2038927.85</v>
      </c>
      <c r="G60" s="30">
        <v>45</v>
      </c>
      <c r="H60" s="30">
        <v>6269142.0300000003</v>
      </c>
      <c r="I60" s="30">
        <v>69</v>
      </c>
      <c r="J60" s="30">
        <v>9558102.5500000007</v>
      </c>
      <c r="K60" s="30">
        <v>62</v>
      </c>
      <c r="L60" s="30">
        <v>2014078.76</v>
      </c>
      <c r="M60" s="30">
        <v>43</v>
      </c>
    </row>
    <row r="61" spans="1:13" x14ac:dyDescent="0.25">
      <c r="A61" s="29" t="s">
        <v>106</v>
      </c>
      <c r="B61" s="30">
        <v>741075.77</v>
      </c>
      <c r="C61" s="30">
        <v>16</v>
      </c>
      <c r="D61" s="30">
        <v>0</v>
      </c>
      <c r="E61" s="30">
        <v>0</v>
      </c>
      <c r="F61" s="30">
        <v>0</v>
      </c>
      <c r="G61" s="30">
        <v>0</v>
      </c>
      <c r="H61" s="30">
        <v>621735.69999999995</v>
      </c>
      <c r="I61" s="30">
        <v>16</v>
      </c>
      <c r="J61" s="30">
        <v>0</v>
      </c>
      <c r="K61" s="30">
        <v>0</v>
      </c>
      <c r="L61" s="30">
        <v>0</v>
      </c>
      <c r="M61" s="30">
        <v>0</v>
      </c>
    </row>
    <row r="62" spans="1:13" x14ac:dyDescent="0.25">
      <c r="A62" s="29" t="s">
        <v>107</v>
      </c>
      <c r="B62" s="30">
        <v>645978.25</v>
      </c>
      <c r="C62" s="30">
        <v>19</v>
      </c>
      <c r="D62" s="30">
        <v>0</v>
      </c>
      <c r="E62" s="30">
        <v>0</v>
      </c>
      <c r="F62" s="30">
        <v>73962.36</v>
      </c>
      <c r="G62" s="30">
        <v>10</v>
      </c>
      <c r="H62" s="30">
        <v>564960.79</v>
      </c>
      <c r="I62" s="30">
        <v>20</v>
      </c>
      <c r="J62" s="30">
        <v>0</v>
      </c>
      <c r="K62" s="30">
        <v>0</v>
      </c>
      <c r="L62" s="30">
        <v>0</v>
      </c>
      <c r="M62" s="30">
        <v>0</v>
      </c>
    </row>
    <row r="63" spans="1:13" x14ac:dyDescent="0.25">
      <c r="A63" s="29" t="s">
        <v>108</v>
      </c>
      <c r="B63" s="30">
        <v>1580660.96</v>
      </c>
      <c r="C63" s="30">
        <v>30</v>
      </c>
      <c r="D63" s="30">
        <v>533440.31000000006</v>
      </c>
      <c r="E63" s="30">
        <v>16</v>
      </c>
      <c r="F63" s="30">
        <v>392561.39</v>
      </c>
      <c r="G63" s="30">
        <v>17</v>
      </c>
      <c r="H63" s="30">
        <v>1179178.93</v>
      </c>
      <c r="I63" s="30">
        <v>30</v>
      </c>
      <c r="J63" s="30">
        <v>457705.37</v>
      </c>
      <c r="K63" s="30">
        <v>12</v>
      </c>
      <c r="L63" s="30">
        <v>361200.86</v>
      </c>
      <c r="M63" s="30">
        <v>17</v>
      </c>
    </row>
    <row r="64" spans="1:13" x14ac:dyDescent="0.25">
      <c r="A64" s="29" t="s">
        <v>109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527343.55000000005</v>
      </c>
      <c r="I64" s="30">
        <v>12</v>
      </c>
      <c r="J64" s="30">
        <v>0</v>
      </c>
      <c r="K64" s="30">
        <v>0</v>
      </c>
      <c r="L64" s="30">
        <v>0</v>
      </c>
      <c r="M64" s="30">
        <v>0</v>
      </c>
    </row>
    <row r="65" spans="1:13" x14ac:dyDescent="0.25">
      <c r="A65" s="29" t="s">
        <v>110</v>
      </c>
      <c r="B65" s="30">
        <v>1970221.26</v>
      </c>
      <c r="C65" s="30">
        <v>45</v>
      </c>
      <c r="D65" s="30">
        <v>0</v>
      </c>
      <c r="E65" s="30">
        <v>0</v>
      </c>
      <c r="F65" s="30">
        <v>441846.49</v>
      </c>
      <c r="G65" s="30">
        <v>17</v>
      </c>
      <c r="H65" s="30">
        <v>1790840.42</v>
      </c>
      <c r="I65" s="30">
        <v>40</v>
      </c>
      <c r="J65" s="30">
        <v>0</v>
      </c>
      <c r="K65" s="30">
        <v>0</v>
      </c>
      <c r="L65" s="30">
        <v>395208.01</v>
      </c>
      <c r="M65" s="30">
        <v>14</v>
      </c>
    </row>
    <row r="66" spans="1:13" x14ac:dyDescent="0.25">
      <c r="A66" s="29" t="s">
        <v>111</v>
      </c>
      <c r="B66" s="30">
        <v>175714.19</v>
      </c>
      <c r="C66" s="30">
        <v>10</v>
      </c>
      <c r="D66" s="30">
        <v>0</v>
      </c>
      <c r="E66" s="30">
        <v>0</v>
      </c>
      <c r="F66" s="30">
        <v>0</v>
      </c>
      <c r="G66" s="30">
        <v>0</v>
      </c>
      <c r="H66" s="30">
        <v>170898.39</v>
      </c>
      <c r="I66" s="30">
        <v>10</v>
      </c>
      <c r="J66" s="30">
        <v>0</v>
      </c>
      <c r="K66" s="30">
        <v>0</v>
      </c>
      <c r="L66" s="30">
        <v>0</v>
      </c>
      <c r="M66" s="30">
        <v>0</v>
      </c>
    </row>
    <row r="67" spans="1:13" x14ac:dyDescent="0.25">
      <c r="A67" s="29" t="s">
        <v>112</v>
      </c>
      <c r="B67" s="30">
        <v>3715775.84</v>
      </c>
      <c r="C67" s="30">
        <v>47</v>
      </c>
      <c r="D67" s="30">
        <v>0</v>
      </c>
      <c r="E67" s="30">
        <v>0</v>
      </c>
      <c r="F67" s="30">
        <v>275559.13</v>
      </c>
      <c r="G67" s="30">
        <v>17</v>
      </c>
      <c r="H67" s="30">
        <v>3391446</v>
      </c>
      <c r="I67" s="30">
        <v>48</v>
      </c>
      <c r="J67" s="30">
        <v>0</v>
      </c>
      <c r="K67" s="30">
        <v>0</v>
      </c>
      <c r="L67" s="30">
        <v>297563.68</v>
      </c>
      <c r="M67" s="30">
        <v>19</v>
      </c>
    </row>
    <row r="68" spans="1:13" x14ac:dyDescent="0.25">
      <c r="A68" s="29" t="s">
        <v>113</v>
      </c>
      <c r="B68" s="30">
        <v>992097.6</v>
      </c>
      <c r="C68" s="30">
        <v>27</v>
      </c>
      <c r="D68" s="30">
        <v>256039.02</v>
      </c>
      <c r="E68" s="30">
        <v>11</v>
      </c>
      <c r="F68" s="30">
        <v>143634.66</v>
      </c>
      <c r="G68" s="30">
        <v>14</v>
      </c>
      <c r="H68" s="30">
        <v>947068.02</v>
      </c>
      <c r="I68" s="30">
        <v>27</v>
      </c>
      <c r="J68" s="30">
        <v>186345.67</v>
      </c>
      <c r="K68" s="30">
        <v>12</v>
      </c>
      <c r="L68" s="30">
        <v>133366.17000000001</v>
      </c>
      <c r="M68" s="30">
        <v>14</v>
      </c>
    </row>
    <row r="69" spans="1:13" x14ac:dyDescent="0.25">
      <c r="A69" s="29" t="s">
        <v>114</v>
      </c>
      <c r="B69" s="30">
        <v>589203.4</v>
      </c>
      <c r="C69" s="30">
        <v>14</v>
      </c>
      <c r="D69" s="30">
        <v>0</v>
      </c>
      <c r="E69" s="30">
        <v>0</v>
      </c>
      <c r="F69" s="30">
        <v>0</v>
      </c>
      <c r="G69" s="30">
        <v>0</v>
      </c>
      <c r="H69" s="30">
        <v>543926.09</v>
      </c>
      <c r="I69" s="30">
        <v>12</v>
      </c>
      <c r="J69" s="30">
        <v>0</v>
      </c>
      <c r="K69" s="30">
        <v>0</v>
      </c>
      <c r="L69" s="30">
        <v>0</v>
      </c>
      <c r="M69" s="30">
        <v>0</v>
      </c>
    </row>
    <row r="70" spans="1:13" x14ac:dyDescent="0.25">
      <c r="A70" s="29" t="s">
        <v>115</v>
      </c>
      <c r="B70" s="30">
        <v>1387290.76</v>
      </c>
      <c r="C70" s="30">
        <v>34</v>
      </c>
      <c r="D70" s="30">
        <v>0</v>
      </c>
      <c r="E70" s="30">
        <v>0</v>
      </c>
      <c r="F70" s="30">
        <v>468521.93</v>
      </c>
      <c r="G70" s="30">
        <v>19</v>
      </c>
      <c r="H70" s="30">
        <v>1273792.03</v>
      </c>
      <c r="I70" s="30">
        <v>30</v>
      </c>
      <c r="J70" s="30">
        <v>0</v>
      </c>
      <c r="K70" s="30">
        <v>0</v>
      </c>
      <c r="L70" s="30">
        <v>498615.87</v>
      </c>
      <c r="M70" s="30">
        <v>16</v>
      </c>
    </row>
    <row r="71" spans="1:13" x14ac:dyDescent="0.25">
      <c r="A71" s="29" t="s">
        <v>116</v>
      </c>
      <c r="B71" s="30">
        <v>2019738.03</v>
      </c>
      <c r="C71" s="30">
        <v>26</v>
      </c>
      <c r="D71" s="30">
        <v>2966744.39</v>
      </c>
      <c r="E71" s="30">
        <v>16</v>
      </c>
      <c r="F71" s="30">
        <v>524532.07999999996</v>
      </c>
      <c r="G71" s="30">
        <v>13</v>
      </c>
      <c r="H71" s="30">
        <v>1893683.07</v>
      </c>
      <c r="I71" s="30">
        <v>26</v>
      </c>
      <c r="J71" s="30">
        <v>2833640.29</v>
      </c>
      <c r="K71" s="30">
        <v>17</v>
      </c>
      <c r="L71" s="30">
        <v>526764.23</v>
      </c>
      <c r="M71" s="30">
        <v>12</v>
      </c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117</v>
      </c>
      <c r="B2">
        <v>5956373.46</v>
      </c>
      <c r="C2" s="2">
        <v>137</v>
      </c>
      <c r="D2">
        <v>3653198.39</v>
      </c>
      <c r="E2" s="2">
        <v>54</v>
      </c>
      <c r="F2">
        <v>957876.51</v>
      </c>
      <c r="G2" s="2">
        <v>54</v>
      </c>
      <c r="H2">
        <v>5349483.0199999996</v>
      </c>
      <c r="I2" s="2">
        <v>132</v>
      </c>
      <c r="J2">
        <v>3323969.9</v>
      </c>
      <c r="K2" s="2">
        <v>58</v>
      </c>
      <c r="L2">
        <v>783291.12</v>
      </c>
      <c r="M2" s="28">
        <v>47</v>
      </c>
    </row>
    <row r="3" spans="1:13" x14ac:dyDescent="0.25">
      <c r="A3" t="s">
        <v>118</v>
      </c>
      <c r="B3">
        <v>9098099.0999999996</v>
      </c>
      <c r="C3" s="2">
        <v>173</v>
      </c>
      <c r="D3">
        <v>5816803.7599999998</v>
      </c>
      <c r="E3" s="2">
        <v>74</v>
      </c>
      <c r="F3">
        <v>1887147.28</v>
      </c>
      <c r="G3" s="2">
        <v>85</v>
      </c>
      <c r="H3">
        <v>8391300.5700000003</v>
      </c>
      <c r="I3" s="2">
        <v>173</v>
      </c>
      <c r="J3">
        <v>6048604.5800000001</v>
      </c>
      <c r="K3" s="2">
        <v>84</v>
      </c>
      <c r="L3">
        <v>1735840.16</v>
      </c>
      <c r="M3" s="28">
        <v>84</v>
      </c>
    </row>
    <row r="4" spans="1:13" x14ac:dyDescent="0.25">
      <c r="A4" t="s">
        <v>119</v>
      </c>
      <c r="B4">
        <v>4416511.7300000004</v>
      </c>
      <c r="C4" s="2">
        <v>124</v>
      </c>
      <c r="D4">
        <v>1507665.02</v>
      </c>
      <c r="E4" s="2">
        <v>41</v>
      </c>
      <c r="F4">
        <v>567392.14</v>
      </c>
      <c r="G4" s="2">
        <v>44</v>
      </c>
      <c r="H4">
        <v>4015573.13</v>
      </c>
      <c r="I4" s="2">
        <v>123</v>
      </c>
      <c r="J4">
        <v>1393885.31</v>
      </c>
      <c r="K4" s="2">
        <v>42</v>
      </c>
      <c r="L4">
        <v>523717.61</v>
      </c>
      <c r="M4" s="28">
        <v>47</v>
      </c>
    </row>
    <row r="5" spans="1:13" x14ac:dyDescent="0.25">
      <c r="A5" t="s">
        <v>120</v>
      </c>
      <c r="B5">
        <v>38383621.82</v>
      </c>
      <c r="C5" s="2">
        <v>584</v>
      </c>
      <c r="D5">
        <v>19338438</v>
      </c>
      <c r="E5" s="2">
        <v>76</v>
      </c>
      <c r="F5">
        <v>7552804.9400000004</v>
      </c>
      <c r="G5" s="2">
        <v>239</v>
      </c>
      <c r="H5">
        <v>35722177.689999998</v>
      </c>
      <c r="I5" s="2">
        <v>585</v>
      </c>
      <c r="J5">
        <v>17270488.399999999</v>
      </c>
      <c r="K5" s="2">
        <v>74</v>
      </c>
      <c r="L5">
        <v>7098064.0300000003</v>
      </c>
      <c r="M5" s="28">
        <v>235</v>
      </c>
    </row>
    <row r="6" spans="1:13" x14ac:dyDescent="0.25">
      <c r="A6" t="s">
        <v>121</v>
      </c>
      <c r="B6">
        <v>413731.07</v>
      </c>
      <c r="C6" s="2">
        <v>19</v>
      </c>
      <c r="D6">
        <v>0</v>
      </c>
      <c r="E6" s="2">
        <v>0</v>
      </c>
      <c r="F6">
        <v>78337.16</v>
      </c>
      <c r="G6" s="2">
        <v>12</v>
      </c>
      <c r="H6">
        <v>394994.79</v>
      </c>
      <c r="I6" s="2">
        <v>19</v>
      </c>
      <c r="J6">
        <v>0</v>
      </c>
      <c r="K6" s="2">
        <v>0</v>
      </c>
      <c r="L6">
        <v>72652.479999999996</v>
      </c>
      <c r="M6" s="28">
        <v>12</v>
      </c>
    </row>
    <row r="7" spans="1:13" x14ac:dyDescent="0.25">
      <c r="A7" t="s">
        <v>122</v>
      </c>
      <c r="B7">
        <v>5520410.21</v>
      </c>
      <c r="C7" s="2">
        <v>130</v>
      </c>
      <c r="D7">
        <v>4370508.03</v>
      </c>
      <c r="E7" s="2">
        <v>27</v>
      </c>
      <c r="F7">
        <v>577451.94999999995</v>
      </c>
      <c r="G7" s="2">
        <v>39</v>
      </c>
      <c r="H7">
        <v>5053048.6500000004</v>
      </c>
      <c r="I7" s="2">
        <v>132</v>
      </c>
      <c r="J7">
        <v>3820323.08</v>
      </c>
      <c r="K7" s="2">
        <v>32</v>
      </c>
      <c r="L7">
        <v>511534.29</v>
      </c>
      <c r="M7" s="28">
        <v>40</v>
      </c>
    </row>
    <row r="8" spans="1:13" x14ac:dyDescent="0.25">
      <c r="A8" t="s">
        <v>123</v>
      </c>
      <c r="B8">
        <v>1425594.04</v>
      </c>
      <c r="C8" s="2">
        <v>29</v>
      </c>
      <c r="D8">
        <v>923986.17</v>
      </c>
      <c r="E8" s="2">
        <v>44</v>
      </c>
      <c r="F8">
        <v>306599.48</v>
      </c>
      <c r="G8" s="2">
        <v>11</v>
      </c>
      <c r="H8">
        <v>1150937.17</v>
      </c>
      <c r="I8" s="2">
        <v>31</v>
      </c>
      <c r="J8">
        <v>866018.85</v>
      </c>
      <c r="K8" s="2">
        <v>51</v>
      </c>
      <c r="L8">
        <v>273507.05</v>
      </c>
      <c r="M8" s="28">
        <v>12</v>
      </c>
    </row>
    <row r="9" spans="1:13" x14ac:dyDescent="0.25">
      <c r="A9" t="s">
        <v>124</v>
      </c>
      <c r="B9">
        <v>9471492.5800000001</v>
      </c>
      <c r="C9" s="2">
        <v>152</v>
      </c>
      <c r="D9">
        <v>9563593.1500000004</v>
      </c>
      <c r="E9" s="2">
        <v>82</v>
      </c>
      <c r="F9">
        <v>2465446.35</v>
      </c>
      <c r="G9" s="2">
        <v>78</v>
      </c>
      <c r="H9">
        <v>9314725.4900000002</v>
      </c>
      <c r="I9" s="2">
        <v>149</v>
      </c>
      <c r="J9">
        <v>11026677.41</v>
      </c>
      <c r="K9" s="2">
        <v>82</v>
      </c>
      <c r="L9">
        <v>2405241.4500000002</v>
      </c>
      <c r="M9" s="28">
        <v>72</v>
      </c>
    </row>
    <row r="10" spans="1:13" x14ac:dyDescent="0.25">
      <c r="A10" t="s">
        <v>125</v>
      </c>
      <c r="B10">
        <v>2376916.9900000002</v>
      </c>
      <c r="C10" s="2">
        <v>68</v>
      </c>
      <c r="D10">
        <v>874249.54</v>
      </c>
      <c r="E10" s="2">
        <v>25</v>
      </c>
      <c r="F10">
        <v>326014.78000000003</v>
      </c>
      <c r="G10" s="2">
        <v>21</v>
      </c>
      <c r="H10">
        <v>2097896.9700000002</v>
      </c>
      <c r="I10" s="2">
        <v>67</v>
      </c>
      <c r="J10">
        <v>787917.34</v>
      </c>
      <c r="K10" s="2">
        <v>25</v>
      </c>
      <c r="L10">
        <v>222735.45</v>
      </c>
      <c r="M10" s="28">
        <v>18</v>
      </c>
    </row>
    <row r="11" spans="1:13" x14ac:dyDescent="0.25">
      <c r="A11" t="s">
        <v>126</v>
      </c>
      <c r="B11">
        <v>4290833.93</v>
      </c>
      <c r="C11" s="2">
        <v>113</v>
      </c>
      <c r="D11">
        <v>995351.5</v>
      </c>
      <c r="E11" s="2">
        <v>47</v>
      </c>
      <c r="F11">
        <v>654865.67000000004</v>
      </c>
      <c r="G11" s="2">
        <v>39</v>
      </c>
      <c r="H11">
        <v>3904175.3</v>
      </c>
      <c r="I11" s="2">
        <v>117</v>
      </c>
      <c r="J11">
        <v>1056541.32</v>
      </c>
      <c r="K11" s="2">
        <v>47</v>
      </c>
      <c r="L11">
        <v>581502.75</v>
      </c>
      <c r="M11" s="28">
        <v>39</v>
      </c>
    </row>
    <row r="12" spans="1:13" x14ac:dyDescent="0.25">
      <c r="A12" t="s">
        <v>127</v>
      </c>
      <c r="B12">
        <v>5665030.3700000001</v>
      </c>
      <c r="C12" s="2">
        <v>87</v>
      </c>
      <c r="D12">
        <v>29916346.43</v>
      </c>
      <c r="E12" s="2">
        <v>31</v>
      </c>
      <c r="F12">
        <v>636531.52</v>
      </c>
      <c r="G12" s="2">
        <v>23</v>
      </c>
      <c r="H12">
        <v>3319071.77</v>
      </c>
      <c r="I12" s="2">
        <v>73</v>
      </c>
      <c r="J12">
        <v>26888585.629999999</v>
      </c>
      <c r="K12" s="2">
        <v>34</v>
      </c>
      <c r="L12">
        <v>578599.61</v>
      </c>
      <c r="M12" s="28">
        <v>21</v>
      </c>
    </row>
    <row r="13" spans="1:13" x14ac:dyDescent="0.25">
      <c r="A13" t="s">
        <v>128</v>
      </c>
      <c r="B13">
        <v>11436561.359999999</v>
      </c>
      <c r="C13" s="2">
        <v>254</v>
      </c>
      <c r="D13">
        <v>4879326.21</v>
      </c>
      <c r="E13" s="2">
        <v>83</v>
      </c>
      <c r="F13">
        <v>1989901.38</v>
      </c>
      <c r="G13" s="2">
        <v>100</v>
      </c>
      <c r="H13">
        <v>11282929.57</v>
      </c>
      <c r="I13" s="2">
        <v>272</v>
      </c>
      <c r="J13">
        <v>4426083.8899999997</v>
      </c>
      <c r="K13" s="2">
        <v>97</v>
      </c>
      <c r="L13">
        <v>1973312.58</v>
      </c>
      <c r="M13" s="28">
        <v>101</v>
      </c>
    </row>
    <row r="14" spans="1:13" x14ac:dyDescent="0.25">
      <c r="A14" t="s">
        <v>129</v>
      </c>
      <c r="B14">
        <v>11851696.52</v>
      </c>
      <c r="C14" s="2">
        <v>247</v>
      </c>
      <c r="D14">
        <v>3532263.94</v>
      </c>
      <c r="E14" s="2">
        <v>59</v>
      </c>
      <c r="F14">
        <v>1877875.55</v>
      </c>
      <c r="G14" s="2">
        <v>97</v>
      </c>
      <c r="H14">
        <v>10905999.359999999</v>
      </c>
      <c r="I14" s="2">
        <v>244</v>
      </c>
      <c r="J14">
        <v>3112927.07</v>
      </c>
      <c r="K14" s="2">
        <v>52</v>
      </c>
      <c r="L14">
        <v>1692656.34</v>
      </c>
      <c r="M14" s="28">
        <v>97</v>
      </c>
    </row>
    <row r="15" spans="1:13" x14ac:dyDescent="0.25">
      <c r="A15" t="s">
        <v>130</v>
      </c>
      <c r="B15">
        <v>8281623.71</v>
      </c>
      <c r="C15" s="2">
        <v>211</v>
      </c>
      <c r="D15">
        <v>2459534.84</v>
      </c>
      <c r="E15" s="2">
        <v>75</v>
      </c>
      <c r="F15">
        <v>1398090.15</v>
      </c>
      <c r="G15" s="2">
        <v>92</v>
      </c>
      <c r="H15">
        <v>7917895.6600000001</v>
      </c>
      <c r="I15" s="2">
        <v>211</v>
      </c>
      <c r="J15">
        <v>2445973.34</v>
      </c>
      <c r="K15" s="2">
        <v>82</v>
      </c>
      <c r="L15">
        <v>1140881.79</v>
      </c>
      <c r="M15" s="28">
        <v>87</v>
      </c>
    </row>
    <row r="16" spans="1:13" x14ac:dyDescent="0.25">
      <c r="A16" t="s">
        <v>131</v>
      </c>
      <c r="B16">
        <v>10991794.359999999</v>
      </c>
      <c r="C16" s="2">
        <v>234</v>
      </c>
      <c r="D16">
        <v>8207662.7000000002</v>
      </c>
      <c r="E16" s="2">
        <v>87</v>
      </c>
      <c r="F16">
        <v>2302247.92</v>
      </c>
      <c r="G16" s="2">
        <v>99</v>
      </c>
      <c r="H16">
        <v>10456445.640000001</v>
      </c>
      <c r="I16" s="2">
        <v>248</v>
      </c>
      <c r="J16">
        <v>7688575.8399999999</v>
      </c>
      <c r="K16" s="2">
        <v>95</v>
      </c>
      <c r="L16">
        <v>2115429.9300000002</v>
      </c>
      <c r="M16" s="28">
        <v>103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2023-03-15T15:46:51Z</dcterms:modified>
</cp:coreProperties>
</file>